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2"/>
  </bookViews>
  <sheets>
    <sheet name="Arkusz5" sheetId="5" r:id="rId1"/>
    <sheet name="Arkusz1" sheetId="1" r:id="rId2"/>
    <sheet name="Arkusz7" sheetId="7" r:id="rId3"/>
    <sheet name="Arkusz2" sheetId="2" r:id="rId4"/>
    <sheet name="Arkusz6" sheetId="6" r:id="rId5"/>
    <sheet name="Arkusz3" sheetId="3" r:id="rId6"/>
    <sheet name="Arkusz8" sheetId="8" r:id="rId7"/>
  </sheets>
  <definedNames>
    <definedName name="gpw" localSheetId="1">Arkusz1!$A$1:$K$1411</definedName>
  </definedNames>
  <calcPr calcId="144525"/>
  <pivotCaches>
    <pivotCache cacheId="8" r:id="rId8"/>
    <pivotCache cacheId="11" r:id="rId9"/>
    <pivotCache cacheId="14" r:id="rId10"/>
  </pivotCaches>
</workbook>
</file>

<file path=xl/calcChain.xml><?xml version="1.0" encoding="utf-8"?>
<calcChain xmlns="http://schemas.openxmlformats.org/spreadsheetml/2006/main">
  <c r="R2" i="3" l="1"/>
  <c r="R3" i="3"/>
  <c r="O4" i="8"/>
  <c r="O3" i="8"/>
  <c r="O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303" i="8"/>
  <c r="L304" i="8"/>
  <c r="L305" i="8"/>
  <c r="L306" i="8"/>
  <c r="L307" i="8"/>
  <c r="L308" i="8"/>
  <c r="L309" i="8"/>
  <c r="L310" i="8"/>
  <c r="L311" i="8"/>
  <c r="L312" i="8"/>
  <c r="L313" i="8"/>
  <c r="L314" i="8"/>
  <c r="L315" i="8"/>
  <c r="L316" i="8"/>
  <c r="L317" i="8"/>
  <c r="L318" i="8"/>
  <c r="L319" i="8"/>
  <c r="L320" i="8"/>
  <c r="L321" i="8"/>
  <c r="L322" i="8"/>
  <c r="L323" i="8"/>
  <c r="L324" i="8"/>
  <c r="L325" i="8"/>
  <c r="L326" i="8"/>
  <c r="L327" i="8"/>
  <c r="L328" i="8"/>
  <c r="L329" i="8"/>
  <c r="L330" i="8"/>
  <c r="L331" i="8"/>
  <c r="L332" i="8"/>
  <c r="L333" i="8"/>
  <c r="L334" i="8"/>
  <c r="L335" i="8"/>
  <c r="L336" i="8"/>
  <c r="L337" i="8"/>
  <c r="L338" i="8"/>
  <c r="L339" i="8"/>
  <c r="L340" i="8"/>
  <c r="L341" i="8"/>
  <c r="L342" i="8"/>
  <c r="L343" i="8"/>
  <c r="L344" i="8"/>
  <c r="L345" i="8"/>
  <c r="L346" i="8"/>
  <c r="L347" i="8"/>
  <c r="L348" i="8"/>
  <c r="L349" i="8"/>
  <c r="L350" i="8"/>
  <c r="L351" i="8"/>
  <c r="L352" i="8"/>
  <c r="L353" i="8"/>
  <c r="L354" i="8"/>
  <c r="L355" i="8"/>
  <c r="L356" i="8"/>
  <c r="L357" i="8"/>
  <c r="L358" i="8"/>
  <c r="L359" i="8"/>
  <c r="L360" i="8"/>
  <c r="L361" i="8"/>
  <c r="L362" i="8"/>
  <c r="L363" i="8"/>
  <c r="L364" i="8"/>
  <c r="L365" i="8"/>
  <c r="L366" i="8"/>
  <c r="L367" i="8"/>
  <c r="L368" i="8"/>
  <c r="L369" i="8"/>
  <c r="L370" i="8"/>
  <c r="L371" i="8"/>
  <c r="L372" i="8"/>
  <c r="L373" i="8"/>
  <c r="L374" i="8"/>
  <c r="L375" i="8"/>
  <c r="L376" i="8"/>
  <c r="L377" i="8"/>
  <c r="L378" i="8"/>
  <c r="L379" i="8"/>
  <c r="L380" i="8"/>
  <c r="L381" i="8"/>
  <c r="L382" i="8"/>
  <c r="L383" i="8"/>
  <c r="L384" i="8"/>
  <c r="L385" i="8"/>
  <c r="L386" i="8"/>
  <c r="L387" i="8"/>
  <c r="L388" i="8"/>
  <c r="L389" i="8"/>
  <c r="L390" i="8"/>
  <c r="L391" i="8"/>
  <c r="L392" i="8"/>
  <c r="L393" i="8"/>
  <c r="L394" i="8"/>
  <c r="L395" i="8"/>
  <c r="L396" i="8"/>
  <c r="L397" i="8"/>
  <c r="L398" i="8"/>
  <c r="L399" i="8"/>
  <c r="L400" i="8"/>
  <c r="L401" i="8"/>
  <c r="L402" i="8"/>
  <c r="L403" i="8"/>
  <c r="L404" i="8"/>
  <c r="L405" i="8"/>
  <c r="L406" i="8"/>
  <c r="L407" i="8"/>
  <c r="L408" i="8"/>
  <c r="L409" i="8"/>
  <c r="L410" i="8"/>
  <c r="L411" i="8"/>
  <c r="L412" i="8"/>
  <c r="L413" i="8"/>
  <c r="L414" i="8"/>
  <c r="L415" i="8"/>
  <c r="L416" i="8"/>
  <c r="L417" i="8"/>
  <c r="L418" i="8"/>
  <c r="L419" i="8"/>
  <c r="L420" i="8"/>
  <c r="L421" i="8"/>
  <c r="L422" i="8"/>
  <c r="L423" i="8"/>
  <c r="L424" i="8"/>
  <c r="L425" i="8"/>
  <c r="L426" i="8"/>
  <c r="L427" i="8"/>
  <c r="L428" i="8"/>
  <c r="L429" i="8"/>
  <c r="L430" i="8"/>
  <c r="L431" i="8"/>
  <c r="L432" i="8"/>
  <c r="L433" i="8"/>
  <c r="L434" i="8"/>
  <c r="L435" i="8"/>
  <c r="L436" i="8"/>
  <c r="L437" i="8"/>
  <c r="L438" i="8"/>
  <c r="L439" i="8"/>
  <c r="L440" i="8"/>
  <c r="L441" i="8"/>
  <c r="L442" i="8"/>
  <c r="L443" i="8"/>
  <c r="L444" i="8"/>
  <c r="L445" i="8"/>
  <c r="L446" i="8"/>
  <c r="L447" i="8"/>
  <c r="L448" i="8"/>
  <c r="L449" i="8"/>
  <c r="L450" i="8"/>
  <c r="L451" i="8"/>
  <c r="L452" i="8"/>
  <c r="L453" i="8"/>
  <c r="L454" i="8"/>
  <c r="L455" i="8"/>
  <c r="L456" i="8"/>
  <c r="L457" i="8"/>
  <c r="L458" i="8"/>
  <c r="L459" i="8"/>
  <c r="L460" i="8"/>
  <c r="L461" i="8"/>
  <c r="L462" i="8"/>
  <c r="L463" i="8"/>
  <c r="L464" i="8"/>
  <c r="L465" i="8"/>
  <c r="L466" i="8"/>
  <c r="L467" i="8"/>
  <c r="L468" i="8"/>
  <c r="L469" i="8"/>
  <c r="L470" i="8"/>
  <c r="L471" i="8"/>
  <c r="L472" i="8"/>
  <c r="L473" i="8"/>
  <c r="L474" i="8"/>
  <c r="L475" i="8"/>
  <c r="L476" i="8"/>
  <c r="L477" i="8"/>
  <c r="L478" i="8"/>
  <c r="L479" i="8"/>
  <c r="L480" i="8"/>
  <c r="L481" i="8"/>
  <c r="L482" i="8"/>
  <c r="L483" i="8"/>
  <c r="L484" i="8"/>
  <c r="L485" i="8"/>
  <c r="L486" i="8"/>
  <c r="L487" i="8"/>
  <c r="L488" i="8"/>
  <c r="L489" i="8"/>
  <c r="L490" i="8"/>
  <c r="L491" i="8"/>
  <c r="L492" i="8"/>
  <c r="L493" i="8"/>
  <c r="L494" i="8"/>
  <c r="L495" i="8"/>
  <c r="L496" i="8"/>
  <c r="L497" i="8"/>
  <c r="L498" i="8"/>
  <c r="L499" i="8"/>
  <c r="L500" i="8"/>
  <c r="L501" i="8"/>
  <c r="L502" i="8"/>
  <c r="L503" i="8"/>
  <c r="L504" i="8"/>
  <c r="L505" i="8"/>
  <c r="L506" i="8"/>
  <c r="L507" i="8"/>
  <c r="L508" i="8"/>
  <c r="L509" i="8"/>
  <c r="L510" i="8"/>
  <c r="L511" i="8"/>
  <c r="L512" i="8"/>
  <c r="L513" i="8"/>
  <c r="L514" i="8"/>
  <c r="L515" i="8"/>
  <c r="L516" i="8"/>
  <c r="L517" i="8"/>
  <c r="L518" i="8"/>
  <c r="L519" i="8"/>
  <c r="L520" i="8"/>
  <c r="L521" i="8"/>
  <c r="L522" i="8"/>
  <c r="L523" i="8"/>
  <c r="L524" i="8"/>
  <c r="L525" i="8"/>
  <c r="L526" i="8"/>
  <c r="L527" i="8"/>
  <c r="L528" i="8"/>
  <c r="L529" i="8"/>
  <c r="L530" i="8"/>
  <c r="L531" i="8"/>
  <c r="L532" i="8"/>
  <c r="L533" i="8"/>
  <c r="L534" i="8"/>
  <c r="L535" i="8"/>
  <c r="L536" i="8"/>
  <c r="L537" i="8"/>
  <c r="L538" i="8"/>
  <c r="L539" i="8"/>
  <c r="L540" i="8"/>
  <c r="L541" i="8"/>
  <c r="L542" i="8"/>
  <c r="L543" i="8"/>
  <c r="L544" i="8"/>
  <c r="L545" i="8"/>
  <c r="L546" i="8"/>
  <c r="L547" i="8"/>
  <c r="L548" i="8"/>
  <c r="L549" i="8"/>
  <c r="L550" i="8"/>
  <c r="L551" i="8"/>
  <c r="L552" i="8"/>
  <c r="L553" i="8"/>
  <c r="L554" i="8"/>
  <c r="L555" i="8"/>
  <c r="L556" i="8"/>
  <c r="L557" i="8"/>
  <c r="L558" i="8"/>
  <c r="L559" i="8"/>
  <c r="L560" i="8"/>
  <c r="L561" i="8"/>
  <c r="L562" i="8"/>
  <c r="L563" i="8"/>
  <c r="L564" i="8"/>
  <c r="L565" i="8"/>
  <c r="L566" i="8"/>
  <c r="L567" i="8"/>
  <c r="L568" i="8"/>
  <c r="L569" i="8"/>
  <c r="L570" i="8"/>
  <c r="L571" i="8"/>
  <c r="L572" i="8"/>
  <c r="L573" i="8"/>
  <c r="L574" i="8"/>
  <c r="L575" i="8"/>
  <c r="L576" i="8"/>
  <c r="L577" i="8"/>
  <c r="L578" i="8"/>
  <c r="L579" i="8"/>
  <c r="L580" i="8"/>
  <c r="L581" i="8"/>
  <c r="L582" i="8"/>
  <c r="L583" i="8"/>
  <c r="L584" i="8"/>
  <c r="L585" i="8"/>
  <c r="L586" i="8"/>
  <c r="L587" i="8"/>
  <c r="L588" i="8"/>
  <c r="L589" i="8"/>
  <c r="L590" i="8"/>
  <c r="L591" i="8"/>
  <c r="L592" i="8"/>
  <c r="L593" i="8"/>
  <c r="L594" i="8"/>
  <c r="L595" i="8"/>
  <c r="L596" i="8"/>
  <c r="L597" i="8"/>
  <c r="L598" i="8"/>
  <c r="L599" i="8"/>
  <c r="L600" i="8"/>
  <c r="L601" i="8"/>
  <c r="L602" i="8"/>
  <c r="L603" i="8"/>
  <c r="L604" i="8"/>
  <c r="L605" i="8"/>
  <c r="L606" i="8"/>
  <c r="L607" i="8"/>
  <c r="L608" i="8"/>
  <c r="L609" i="8"/>
  <c r="L610" i="8"/>
  <c r="L611" i="8"/>
  <c r="L612" i="8"/>
  <c r="L613" i="8"/>
  <c r="L614" i="8"/>
  <c r="L615" i="8"/>
  <c r="L616" i="8"/>
  <c r="L617" i="8"/>
  <c r="L618" i="8"/>
  <c r="L619" i="8"/>
  <c r="L620" i="8"/>
  <c r="L621" i="8"/>
  <c r="L622" i="8"/>
  <c r="L623" i="8"/>
  <c r="L624" i="8"/>
  <c r="L625" i="8"/>
  <c r="L626" i="8"/>
  <c r="L627" i="8"/>
  <c r="L628" i="8"/>
  <c r="L629" i="8"/>
  <c r="L630" i="8"/>
  <c r="L631" i="8"/>
  <c r="L632" i="8"/>
  <c r="L633" i="8"/>
  <c r="L634" i="8"/>
  <c r="L635" i="8"/>
  <c r="L636" i="8"/>
  <c r="L637" i="8"/>
  <c r="L638" i="8"/>
  <c r="L639" i="8"/>
  <c r="L640" i="8"/>
  <c r="L641" i="8"/>
  <c r="L642" i="8"/>
  <c r="L643" i="8"/>
  <c r="L644" i="8"/>
  <c r="L645" i="8"/>
  <c r="L646" i="8"/>
  <c r="L647" i="8"/>
  <c r="L648" i="8"/>
  <c r="L649" i="8"/>
  <c r="L650" i="8"/>
  <c r="L651" i="8"/>
  <c r="L652" i="8"/>
  <c r="L653" i="8"/>
  <c r="L654" i="8"/>
  <c r="L655" i="8"/>
  <c r="L656" i="8"/>
  <c r="L657" i="8"/>
  <c r="L658" i="8"/>
  <c r="L659" i="8"/>
  <c r="L660" i="8"/>
  <c r="L661" i="8"/>
  <c r="L662" i="8"/>
  <c r="L663" i="8"/>
  <c r="L664" i="8"/>
  <c r="L665" i="8"/>
  <c r="L666" i="8"/>
  <c r="L667" i="8"/>
  <c r="L668" i="8"/>
  <c r="L669" i="8"/>
  <c r="L670" i="8"/>
  <c r="L671" i="8"/>
  <c r="L672" i="8"/>
  <c r="L673" i="8"/>
  <c r="L674" i="8"/>
  <c r="L675" i="8"/>
  <c r="L676" i="8"/>
  <c r="L677" i="8"/>
  <c r="L678" i="8"/>
  <c r="L679" i="8"/>
  <c r="L680" i="8"/>
  <c r="L681" i="8"/>
  <c r="L682" i="8"/>
  <c r="L683" i="8"/>
  <c r="L684" i="8"/>
  <c r="L685" i="8"/>
  <c r="L686" i="8"/>
  <c r="L687" i="8"/>
  <c r="L688" i="8"/>
  <c r="L689" i="8"/>
  <c r="L690" i="8"/>
  <c r="L691" i="8"/>
  <c r="L692" i="8"/>
  <c r="L693" i="8"/>
  <c r="L694" i="8"/>
  <c r="L695" i="8"/>
  <c r="L696" i="8"/>
  <c r="L697" i="8"/>
  <c r="L698" i="8"/>
  <c r="L699" i="8"/>
  <c r="L700" i="8"/>
  <c r="L701" i="8"/>
  <c r="L702" i="8"/>
  <c r="L703" i="8"/>
  <c r="L704" i="8"/>
  <c r="L705" i="8"/>
  <c r="L706" i="8"/>
  <c r="L707" i="8"/>
  <c r="L708" i="8"/>
  <c r="L709" i="8"/>
  <c r="L710" i="8"/>
  <c r="L711" i="8"/>
  <c r="L712" i="8"/>
  <c r="L713" i="8"/>
  <c r="L714" i="8"/>
  <c r="L715" i="8"/>
  <c r="L716" i="8"/>
  <c r="L717" i="8"/>
  <c r="L718" i="8"/>
  <c r="L719" i="8"/>
  <c r="L720" i="8"/>
  <c r="L721" i="8"/>
  <c r="L722" i="8"/>
  <c r="L723" i="8"/>
  <c r="L724" i="8"/>
  <c r="L725" i="8"/>
  <c r="L726" i="8"/>
  <c r="L727" i="8"/>
  <c r="L728" i="8"/>
  <c r="L729" i="8"/>
  <c r="L730" i="8"/>
  <c r="L731" i="8"/>
  <c r="L732" i="8"/>
  <c r="L733" i="8"/>
  <c r="L734" i="8"/>
  <c r="L735" i="8"/>
  <c r="L736" i="8"/>
  <c r="L737" i="8"/>
  <c r="L738" i="8"/>
  <c r="L739" i="8"/>
  <c r="L740" i="8"/>
  <c r="L741" i="8"/>
  <c r="L742" i="8"/>
  <c r="L743" i="8"/>
  <c r="L744" i="8"/>
  <c r="L745" i="8"/>
  <c r="L746" i="8"/>
  <c r="L747" i="8"/>
  <c r="L748" i="8"/>
  <c r="L749" i="8"/>
  <c r="L750" i="8"/>
  <c r="L751" i="8"/>
  <c r="L752" i="8"/>
  <c r="L753" i="8"/>
  <c r="L754" i="8"/>
  <c r="L755" i="8"/>
  <c r="L756" i="8"/>
  <c r="L757" i="8"/>
  <c r="L758" i="8"/>
  <c r="L759" i="8"/>
  <c r="L760" i="8"/>
  <c r="L761" i="8"/>
  <c r="L762" i="8"/>
  <c r="L763" i="8"/>
  <c r="L764" i="8"/>
  <c r="L765" i="8"/>
  <c r="L766" i="8"/>
  <c r="L767" i="8"/>
  <c r="L768" i="8"/>
  <c r="L769" i="8"/>
  <c r="L770" i="8"/>
  <c r="L771" i="8"/>
  <c r="L772" i="8"/>
  <c r="L773" i="8"/>
  <c r="L774" i="8"/>
  <c r="L775" i="8"/>
  <c r="L776" i="8"/>
  <c r="L777" i="8"/>
  <c r="L778" i="8"/>
  <c r="L779" i="8"/>
  <c r="L780" i="8"/>
  <c r="L781" i="8"/>
  <c r="L782" i="8"/>
  <c r="L783" i="8"/>
  <c r="L784" i="8"/>
  <c r="L785" i="8"/>
  <c r="L786" i="8"/>
  <c r="L787" i="8"/>
  <c r="L788" i="8"/>
  <c r="L789" i="8"/>
  <c r="L790" i="8"/>
  <c r="L791" i="8"/>
  <c r="L792" i="8"/>
  <c r="L793" i="8"/>
  <c r="L794" i="8"/>
  <c r="L795" i="8"/>
  <c r="L796" i="8"/>
  <c r="L797" i="8"/>
  <c r="L798" i="8"/>
  <c r="L799" i="8"/>
  <c r="L800" i="8"/>
  <c r="L801" i="8"/>
  <c r="L802" i="8"/>
  <c r="L803" i="8"/>
  <c r="L804" i="8"/>
  <c r="L805" i="8"/>
  <c r="L806" i="8"/>
  <c r="L807" i="8"/>
  <c r="L808" i="8"/>
  <c r="L809" i="8"/>
  <c r="L810" i="8"/>
  <c r="L811" i="8"/>
  <c r="L812" i="8"/>
  <c r="L813" i="8"/>
  <c r="L814" i="8"/>
  <c r="L815" i="8"/>
  <c r="L816" i="8"/>
  <c r="L817" i="8"/>
  <c r="L818" i="8"/>
  <c r="L819" i="8"/>
  <c r="L820" i="8"/>
  <c r="L821" i="8"/>
  <c r="L822" i="8"/>
  <c r="L823" i="8"/>
  <c r="L824" i="8"/>
  <c r="L825" i="8"/>
  <c r="L826" i="8"/>
  <c r="L827" i="8"/>
  <c r="L828" i="8"/>
  <c r="L829" i="8"/>
  <c r="L830" i="8"/>
  <c r="L831" i="8"/>
  <c r="L832" i="8"/>
  <c r="L833" i="8"/>
  <c r="L834" i="8"/>
  <c r="L835" i="8"/>
  <c r="L836" i="8"/>
  <c r="L837" i="8"/>
  <c r="L838" i="8"/>
  <c r="L839" i="8"/>
  <c r="L840" i="8"/>
  <c r="L841" i="8"/>
  <c r="L842" i="8"/>
  <c r="L843" i="8"/>
  <c r="L844" i="8"/>
  <c r="L845" i="8"/>
  <c r="L846" i="8"/>
  <c r="L847" i="8"/>
  <c r="L848" i="8"/>
  <c r="L849" i="8"/>
  <c r="L850" i="8"/>
  <c r="L851" i="8"/>
  <c r="L852" i="8"/>
  <c r="L853" i="8"/>
  <c r="L854" i="8"/>
  <c r="L855" i="8"/>
  <c r="L856" i="8"/>
  <c r="L857" i="8"/>
  <c r="L858" i="8"/>
  <c r="L859" i="8"/>
  <c r="L860" i="8"/>
  <c r="L861" i="8"/>
  <c r="L862" i="8"/>
  <c r="L863" i="8"/>
  <c r="L864" i="8"/>
  <c r="L865" i="8"/>
  <c r="L866" i="8"/>
  <c r="L867" i="8"/>
  <c r="L868" i="8"/>
  <c r="L869" i="8"/>
  <c r="L870" i="8"/>
  <c r="L871" i="8"/>
  <c r="L872" i="8"/>
  <c r="L873" i="8"/>
  <c r="L874" i="8"/>
  <c r="L875" i="8"/>
  <c r="L876" i="8"/>
  <c r="L877" i="8"/>
  <c r="L878" i="8"/>
  <c r="L879" i="8"/>
  <c r="L880" i="8"/>
  <c r="L881" i="8"/>
  <c r="L882" i="8"/>
  <c r="L883" i="8"/>
  <c r="L884" i="8"/>
  <c r="L885" i="8"/>
  <c r="L886" i="8"/>
  <c r="L887" i="8"/>
  <c r="L888" i="8"/>
  <c r="L889" i="8"/>
  <c r="L890" i="8"/>
  <c r="L891" i="8"/>
  <c r="L892" i="8"/>
  <c r="L893" i="8"/>
  <c r="L894" i="8"/>
  <c r="L895" i="8"/>
  <c r="L896" i="8"/>
  <c r="L897" i="8"/>
  <c r="L898" i="8"/>
  <c r="L899" i="8"/>
  <c r="L900" i="8"/>
  <c r="L901" i="8"/>
  <c r="L902" i="8"/>
  <c r="L903" i="8"/>
  <c r="L904" i="8"/>
  <c r="L905" i="8"/>
  <c r="L906" i="8"/>
  <c r="L907" i="8"/>
  <c r="L908" i="8"/>
  <c r="L909" i="8"/>
  <c r="L910" i="8"/>
  <c r="L911" i="8"/>
  <c r="L912" i="8"/>
  <c r="L913" i="8"/>
  <c r="L914" i="8"/>
  <c r="L915" i="8"/>
  <c r="L916" i="8"/>
  <c r="L917" i="8"/>
  <c r="L918" i="8"/>
  <c r="L919" i="8"/>
  <c r="L920" i="8"/>
  <c r="L921" i="8"/>
  <c r="L922" i="8"/>
  <c r="L923" i="8"/>
  <c r="L924" i="8"/>
  <c r="L925" i="8"/>
  <c r="L926" i="8"/>
  <c r="L927" i="8"/>
  <c r="L928" i="8"/>
  <c r="L929" i="8"/>
  <c r="L930" i="8"/>
  <c r="L931" i="8"/>
  <c r="L932" i="8"/>
  <c r="L933" i="8"/>
  <c r="L934" i="8"/>
  <c r="L935" i="8"/>
  <c r="L936" i="8"/>
  <c r="L937" i="8"/>
  <c r="L938" i="8"/>
  <c r="L939" i="8"/>
  <c r="L940" i="8"/>
  <c r="L941" i="8"/>
  <c r="L942" i="8"/>
  <c r="L943" i="8"/>
  <c r="L944" i="8"/>
  <c r="L945" i="8"/>
  <c r="L946" i="8"/>
  <c r="L947" i="8"/>
  <c r="L948" i="8"/>
  <c r="L949" i="8"/>
  <c r="L950" i="8"/>
  <c r="L951" i="8"/>
  <c r="L952" i="8"/>
  <c r="L953" i="8"/>
  <c r="L954" i="8"/>
  <c r="L955" i="8"/>
  <c r="L956" i="8"/>
  <c r="L957" i="8"/>
  <c r="L958" i="8"/>
  <c r="L959" i="8"/>
  <c r="L960" i="8"/>
  <c r="L961" i="8"/>
  <c r="L962" i="8"/>
  <c r="L963" i="8"/>
  <c r="L964" i="8"/>
  <c r="L965" i="8"/>
  <c r="L966" i="8"/>
  <c r="L967" i="8"/>
  <c r="L968" i="8"/>
  <c r="L969" i="8"/>
  <c r="L970" i="8"/>
  <c r="L971" i="8"/>
  <c r="L972" i="8"/>
  <c r="L973" i="8"/>
  <c r="L974" i="8"/>
  <c r="L975" i="8"/>
  <c r="L976" i="8"/>
  <c r="L977" i="8"/>
  <c r="L978" i="8"/>
  <c r="L979" i="8"/>
  <c r="L980" i="8"/>
  <c r="L981" i="8"/>
  <c r="L982" i="8"/>
  <c r="L983" i="8"/>
  <c r="L984" i="8"/>
  <c r="L985" i="8"/>
  <c r="L986" i="8"/>
  <c r="L987" i="8"/>
  <c r="L988" i="8"/>
  <c r="L989" i="8"/>
  <c r="L990" i="8"/>
  <c r="L991" i="8"/>
  <c r="L992" i="8"/>
  <c r="L993" i="8"/>
  <c r="L994" i="8"/>
  <c r="L995" i="8"/>
  <c r="L996" i="8"/>
  <c r="L997" i="8"/>
  <c r="L998" i="8"/>
  <c r="L999" i="8"/>
  <c r="L1000" i="8"/>
  <c r="L1001" i="8"/>
  <c r="L1002" i="8"/>
  <c r="L1003" i="8"/>
  <c r="L1004" i="8"/>
  <c r="L1005" i="8"/>
  <c r="L1006" i="8"/>
  <c r="L1007" i="8"/>
  <c r="L1008" i="8"/>
  <c r="L1009" i="8"/>
  <c r="L1010" i="8"/>
  <c r="L1011" i="8"/>
  <c r="L1012" i="8"/>
  <c r="L1013" i="8"/>
  <c r="L1014" i="8"/>
  <c r="L1015" i="8"/>
  <c r="L1016" i="8"/>
  <c r="L1017" i="8"/>
  <c r="L1018" i="8"/>
  <c r="L1019" i="8"/>
  <c r="L1020" i="8"/>
  <c r="L1021" i="8"/>
  <c r="L1022" i="8"/>
  <c r="L1023" i="8"/>
  <c r="L1024" i="8"/>
  <c r="L1025" i="8"/>
  <c r="L1026" i="8"/>
  <c r="L1027" i="8"/>
  <c r="L1028" i="8"/>
  <c r="L1029" i="8"/>
  <c r="L1030" i="8"/>
  <c r="L1031" i="8"/>
  <c r="L1032" i="8"/>
  <c r="L1033" i="8"/>
  <c r="L1034" i="8"/>
  <c r="L1035" i="8"/>
  <c r="L1036" i="8"/>
  <c r="L1037" i="8"/>
  <c r="L1038" i="8"/>
  <c r="L1039" i="8"/>
  <c r="L1040" i="8"/>
  <c r="L1041" i="8"/>
  <c r="L1042" i="8"/>
  <c r="L1043" i="8"/>
  <c r="L1044" i="8"/>
  <c r="L1045" i="8"/>
  <c r="L1046" i="8"/>
  <c r="L1047" i="8"/>
  <c r="L1048" i="8"/>
  <c r="L1049" i="8"/>
  <c r="L1050" i="8"/>
  <c r="L1051" i="8"/>
  <c r="L1052" i="8"/>
  <c r="L1053" i="8"/>
  <c r="L1054" i="8"/>
  <c r="L1055" i="8"/>
  <c r="L1056" i="8"/>
  <c r="L1057" i="8"/>
  <c r="L1058" i="8"/>
  <c r="L1059" i="8"/>
  <c r="L1060" i="8"/>
  <c r="L1061" i="8"/>
  <c r="L1062" i="8"/>
  <c r="L1063" i="8"/>
  <c r="L1064" i="8"/>
  <c r="L1065" i="8"/>
  <c r="L1066" i="8"/>
  <c r="L1067" i="8"/>
  <c r="L1068" i="8"/>
  <c r="L1069" i="8"/>
  <c r="L1070" i="8"/>
  <c r="L1071" i="8"/>
  <c r="L1072" i="8"/>
  <c r="L1073" i="8"/>
  <c r="L1074" i="8"/>
  <c r="L1075" i="8"/>
  <c r="L1076" i="8"/>
  <c r="L1077" i="8"/>
  <c r="L1078" i="8"/>
  <c r="L1079" i="8"/>
  <c r="L1080" i="8"/>
  <c r="L1081" i="8"/>
  <c r="L1082" i="8"/>
  <c r="L1083" i="8"/>
  <c r="L1084" i="8"/>
  <c r="L1085" i="8"/>
  <c r="L1086" i="8"/>
  <c r="L1087" i="8"/>
  <c r="L1088" i="8"/>
  <c r="L1089" i="8"/>
  <c r="L1090" i="8"/>
  <c r="L1091" i="8"/>
  <c r="L1092" i="8"/>
  <c r="L1093" i="8"/>
  <c r="L1094" i="8"/>
  <c r="L1095" i="8"/>
  <c r="L1096" i="8"/>
  <c r="L1097" i="8"/>
  <c r="L1098" i="8"/>
  <c r="L1099" i="8"/>
  <c r="L1100" i="8"/>
  <c r="L1101" i="8"/>
  <c r="L1102" i="8"/>
  <c r="L1103" i="8"/>
  <c r="L1104" i="8"/>
  <c r="L1105" i="8"/>
  <c r="L1106" i="8"/>
  <c r="L1107" i="8"/>
  <c r="L1108" i="8"/>
  <c r="L1109" i="8"/>
  <c r="L1110" i="8"/>
  <c r="L1111" i="8"/>
  <c r="L1112" i="8"/>
  <c r="L1113" i="8"/>
  <c r="L1114" i="8"/>
  <c r="L1115" i="8"/>
  <c r="L1116" i="8"/>
  <c r="L1117" i="8"/>
  <c r="L1118" i="8"/>
  <c r="L1119" i="8"/>
  <c r="L1120" i="8"/>
  <c r="L1121" i="8"/>
  <c r="L1122" i="8"/>
  <c r="L1123" i="8"/>
  <c r="L1124" i="8"/>
  <c r="L1125" i="8"/>
  <c r="L1126" i="8"/>
  <c r="L1127" i="8"/>
  <c r="L1128" i="8"/>
  <c r="L1129" i="8"/>
  <c r="L1130" i="8"/>
  <c r="L1131" i="8"/>
  <c r="L1132" i="8"/>
  <c r="L1133" i="8"/>
  <c r="L1134" i="8"/>
  <c r="L1135" i="8"/>
  <c r="L1136" i="8"/>
  <c r="L1137" i="8"/>
  <c r="L1138" i="8"/>
  <c r="L1139" i="8"/>
  <c r="L1140" i="8"/>
  <c r="L1141" i="8"/>
  <c r="L1142" i="8"/>
  <c r="L1143" i="8"/>
  <c r="L1144" i="8"/>
  <c r="L1145" i="8"/>
  <c r="L1146" i="8"/>
  <c r="L1147" i="8"/>
  <c r="L1148" i="8"/>
  <c r="L1149" i="8"/>
  <c r="L1150" i="8"/>
  <c r="L1151" i="8"/>
  <c r="L1152" i="8"/>
  <c r="L1153" i="8"/>
  <c r="L1154" i="8"/>
  <c r="L1155" i="8"/>
  <c r="L1156" i="8"/>
  <c r="L1157" i="8"/>
  <c r="L1158" i="8"/>
  <c r="L1159" i="8"/>
  <c r="L1160" i="8"/>
  <c r="L1161" i="8"/>
  <c r="L1162" i="8"/>
  <c r="L1163" i="8"/>
  <c r="L1164" i="8"/>
  <c r="L1165" i="8"/>
  <c r="L1166" i="8"/>
  <c r="L1167" i="8"/>
  <c r="L1168" i="8"/>
  <c r="L1169" i="8"/>
  <c r="L1170" i="8"/>
  <c r="L1171" i="8"/>
  <c r="L1172" i="8"/>
  <c r="L1173" i="8"/>
  <c r="L1174" i="8"/>
  <c r="L1175" i="8"/>
  <c r="L1176" i="8"/>
  <c r="L1177" i="8"/>
  <c r="L1178" i="8"/>
  <c r="L1179" i="8"/>
  <c r="L1180" i="8"/>
  <c r="L1181" i="8"/>
  <c r="L1182" i="8"/>
  <c r="L1183" i="8"/>
  <c r="L1184" i="8"/>
  <c r="L1185" i="8"/>
  <c r="L1186" i="8"/>
  <c r="L1187" i="8"/>
  <c r="L1188" i="8"/>
  <c r="L1189" i="8"/>
  <c r="L1190" i="8"/>
  <c r="L1191" i="8"/>
  <c r="L1192" i="8"/>
  <c r="L1193" i="8"/>
  <c r="L1194" i="8"/>
  <c r="L1195" i="8"/>
  <c r="L1196" i="8"/>
  <c r="L1197" i="8"/>
  <c r="L1198" i="8"/>
  <c r="L1199" i="8"/>
  <c r="L1200" i="8"/>
  <c r="L1201" i="8"/>
  <c r="L1202" i="8"/>
  <c r="L1203" i="8"/>
  <c r="L1204" i="8"/>
  <c r="L1205" i="8"/>
  <c r="L1206" i="8"/>
  <c r="L1207" i="8"/>
  <c r="L1208" i="8"/>
  <c r="L1209" i="8"/>
  <c r="L1210" i="8"/>
  <c r="L1211" i="8"/>
  <c r="L1212" i="8"/>
  <c r="L1213" i="8"/>
  <c r="L1214" i="8"/>
  <c r="L1215" i="8"/>
  <c r="L1216" i="8"/>
  <c r="L1217" i="8"/>
  <c r="L1218" i="8"/>
  <c r="L1219" i="8"/>
  <c r="L1220" i="8"/>
  <c r="L1221" i="8"/>
  <c r="L1222" i="8"/>
  <c r="L1223" i="8"/>
  <c r="L1224" i="8"/>
  <c r="L1225" i="8"/>
  <c r="L1226" i="8"/>
  <c r="L1227" i="8"/>
  <c r="L1228" i="8"/>
  <c r="L1229" i="8"/>
  <c r="L1230" i="8"/>
  <c r="L1231" i="8"/>
  <c r="L1232" i="8"/>
  <c r="L1233" i="8"/>
  <c r="L1234" i="8"/>
  <c r="L1235" i="8"/>
  <c r="L1236" i="8"/>
  <c r="L1237" i="8"/>
  <c r="L1238" i="8"/>
  <c r="L1239" i="8"/>
  <c r="L1240" i="8"/>
  <c r="L1241" i="8"/>
  <c r="L1242" i="8"/>
  <c r="L1243" i="8"/>
  <c r="L1244" i="8"/>
  <c r="L1245" i="8"/>
  <c r="L1246" i="8"/>
  <c r="L1247" i="8"/>
  <c r="L1248" i="8"/>
  <c r="L1249" i="8"/>
  <c r="L1250" i="8"/>
  <c r="L1251" i="8"/>
  <c r="L1252" i="8"/>
  <c r="L1253" i="8"/>
  <c r="L1254" i="8"/>
  <c r="L1255" i="8"/>
  <c r="L1256" i="8"/>
  <c r="L1257" i="8"/>
  <c r="L1258" i="8"/>
  <c r="L1259" i="8"/>
  <c r="L1260" i="8"/>
  <c r="L1261" i="8"/>
  <c r="L1262" i="8"/>
  <c r="L1263" i="8"/>
  <c r="L1264" i="8"/>
  <c r="L1265" i="8"/>
  <c r="L1266" i="8"/>
  <c r="L1267" i="8"/>
  <c r="L1268" i="8"/>
  <c r="L1269" i="8"/>
  <c r="L1270" i="8"/>
  <c r="L1271" i="8"/>
  <c r="L1272" i="8"/>
  <c r="L1273" i="8"/>
  <c r="L1274" i="8"/>
  <c r="L1275" i="8"/>
  <c r="L1276" i="8"/>
  <c r="L1277" i="8"/>
  <c r="L1278" i="8"/>
  <c r="L1279" i="8"/>
  <c r="L1280" i="8"/>
  <c r="L1281" i="8"/>
  <c r="L1282" i="8"/>
  <c r="L1283" i="8"/>
  <c r="L1284" i="8"/>
  <c r="L1285" i="8"/>
  <c r="L1286" i="8"/>
  <c r="L1287" i="8"/>
  <c r="L1288" i="8"/>
  <c r="L1289" i="8"/>
  <c r="L1290" i="8"/>
  <c r="L1291" i="8"/>
  <c r="L1292" i="8"/>
  <c r="L1293" i="8"/>
  <c r="L1294" i="8"/>
  <c r="L1295" i="8"/>
  <c r="L1296" i="8"/>
  <c r="L1297" i="8"/>
  <c r="L1298" i="8"/>
  <c r="L1299" i="8"/>
  <c r="L1300" i="8"/>
  <c r="L1301" i="8"/>
  <c r="L1302" i="8"/>
  <c r="L1303" i="8"/>
  <c r="L1304" i="8"/>
  <c r="L1305" i="8"/>
  <c r="L1306" i="8"/>
  <c r="L1307" i="8"/>
  <c r="L1308" i="8"/>
  <c r="L1309" i="8"/>
  <c r="L1310" i="8"/>
  <c r="L1311" i="8"/>
  <c r="L1312" i="8"/>
  <c r="L1313" i="8"/>
  <c r="L1314" i="8"/>
  <c r="L1315" i="8"/>
  <c r="L1316" i="8"/>
  <c r="L1317" i="8"/>
  <c r="L1318" i="8"/>
  <c r="L1319" i="8"/>
  <c r="L1320" i="8"/>
  <c r="L1321" i="8"/>
  <c r="L1322" i="8"/>
  <c r="L1323" i="8"/>
  <c r="L1324" i="8"/>
  <c r="L1325" i="8"/>
  <c r="L1326" i="8"/>
  <c r="L1327" i="8"/>
  <c r="L1328" i="8"/>
  <c r="L1329" i="8"/>
  <c r="L1330" i="8"/>
  <c r="L1331" i="8"/>
  <c r="L1332" i="8"/>
  <c r="L1333" i="8"/>
  <c r="L1334" i="8"/>
  <c r="L1335" i="8"/>
  <c r="L1336" i="8"/>
  <c r="L1337" i="8"/>
  <c r="L1338" i="8"/>
  <c r="L1339" i="8"/>
  <c r="L1340" i="8"/>
  <c r="L1341" i="8"/>
  <c r="L1342" i="8"/>
  <c r="L1343" i="8"/>
  <c r="L1344" i="8"/>
  <c r="L1345" i="8"/>
  <c r="L1346" i="8"/>
  <c r="L1347" i="8"/>
  <c r="L1348" i="8"/>
  <c r="L1349" i="8"/>
  <c r="L1350" i="8"/>
  <c r="L1351" i="8"/>
  <c r="L1352" i="8"/>
  <c r="L1353" i="8"/>
  <c r="L1354" i="8"/>
  <c r="L1355" i="8"/>
  <c r="L1356" i="8"/>
  <c r="L1357" i="8"/>
  <c r="L1358" i="8"/>
  <c r="L1359" i="8"/>
  <c r="L1360" i="8"/>
  <c r="L1361" i="8"/>
  <c r="L1362" i="8"/>
  <c r="L1363" i="8"/>
  <c r="L1364" i="8"/>
  <c r="L1365" i="8"/>
  <c r="L1366" i="8"/>
  <c r="L1367" i="8"/>
  <c r="L1368" i="8"/>
  <c r="L1369" i="8"/>
  <c r="L1370" i="8"/>
  <c r="L1371" i="8"/>
  <c r="L1372" i="8"/>
  <c r="L1373" i="8"/>
  <c r="L1374" i="8"/>
  <c r="L1375" i="8"/>
  <c r="L1376" i="8"/>
  <c r="L1377" i="8"/>
  <c r="L1378" i="8"/>
  <c r="L1379" i="8"/>
  <c r="L1380" i="8"/>
  <c r="L1381" i="8"/>
  <c r="L1382" i="8"/>
  <c r="L1383" i="8"/>
  <c r="L1384" i="8"/>
  <c r="L1385" i="8"/>
  <c r="L1386" i="8"/>
  <c r="L1387" i="8"/>
  <c r="L1388" i="8"/>
  <c r="L1389" i="8"/>
  <c r="L1390" i="8"/>
  <c r="L1391" i="8"/>
  <c r="L1392" i="8"/>
  <c r="L1393" i="8"/>
  <c r="L1394" i="8"/>
  <c r="L1395" i="8"/>
  <c r="L1396" i="8"/>
  <c r="L1397" i="8"/>
  <c r="L1398" i="8"/>
  <c r="L1399" i="8"/>
  <c r="L1400" i="8"/>
  <c r="L1401" i="8"/>
  <c r="L1402" i="8"/>
  <c r="L1403" i="8"/>
  <c r="L1404" i="8"/>
  <c r="L1405" i="8"/>
  <c r="L1406" i="8"/>
  <c r="L1407" i="8"/>
  <c r="L1408" i="8"/>
  <c r="L1409" i="8"/>
  <c r="L1410" i="8"/>
  <c r="L1411" i="8"/>
  <c r="L2" i="8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526" i="8"/>
  <c r="J527" i="8"/>
  <c r="J528" i="8"/>
  <c r="J529" i="8"/>
  <c r="J530" i="8"/>
  <c r="J531" i="8"/>
  <c r="J532" i="8"/>
  <c r="J533" i="8"/>
  <c r="J534" i="8"/>
  <c r="J535" i="8"/>
  <c r="J536" i="8"/>
  <c r="J537" i="8"/>
  <c r="J538" i="8"/>
  <c r="J539" i="8"/>
  <c r="J540" i="8"/>
  <c r="J541" i="8"/>
  <c r="J542" i="8"/>
  <c r="J543" i="8"/>
  <c r="J544" i="8"/>
  <c r="J545" i="8"/>
  <c r="J546" i="8"/>
  <c r="J547" i="8"/>
  <c r="J548" i="8"/>
  <c r="J549" i="8"/>
  <c r="J550" i="8"/>
  <c r="J551" i="8"/>
  <c r="J552" i="8"/>
  <c r="J553" i="8"/>
  <c r="J554" i="8"/>
  <c r="J555" i="8"/>
  <c r="J556" i="8"/>
  <c r="J557" i="8"/>
  <c r="J558" i="8"/>
  <c r="J559" i="8"/>
  <c r="J560" i="8"/>
  <c r="J561" i="8"/>
  <c r="J562" i="8"/>
  <c r="J563" i="8"/>
  <c r="J564" i="8"/>
  <c r="J565" i="8"/>
  <c r="J566" i="8"/>
  <c r="J567" i="8"/>
  <c r="J568" i="8"/>
  <c r="J569" i="8"/>
  <c r="J570" i="8"/>
  <c r="J571" i="8"/>
  <c r="J572" i="8"/>
  <c r="J573" i="8"/>
  <c r="J574" i="8"/>
  <c r="J575" i="8"/>
  <c r="J576" i="8"/>
  <c r="J577" i="8"/>
  <c r="J578" i="8"/>
  <c r="J579" i="8"/>
  <c r="J580" i="8"/>
  <c r="J581" i="8"/>
  <c r="J582" i="8"/>
  <c r="J583" i="8"/>
  <c r="J584" i="8"/>
  <c r="J585" i="8"/>
  <c r="J586" i="8"/>
  <c r="J587" i="8"/>
  <c r="J588" i="8"/>
  <c r="J589" i="8"/>
  <c r="J590" i="8"/>
  <c r="J591" i="8"/>
  <c r="J592" i="8"/>
  <c r="J593" i="8"/>
  <c r="J594" i="8"/>
  <c r="J595" i="8"/>
  <c r="J596" i="8"/>
  <c r="J597" i="8"/>
  <c r="J598" i="8"/>
  <c r="J599" i="8"/>
  <c r="J600" i="8"/>
  <c r="J601" i="8"/>
  <c r="J602" i="8"/>
  <c r="J603" i="8"/>
  <c r="J604" i="8"/>
  <c r="J605" i="8"/>
  <c r="J606" i="8"/>
  <c r="J607" i="8"/>
  <c r="J608" i="8"/>
  <c r="J609" i="8"/>
  <c r="J610" i="8"/>
  <c r="J611" i="8"/>
  <c r="J612" i="8"/>
  <c r="J613" i="8"/>
  <c r="J614" i="8"/>
  <c r="J615" i="8"/>
  <c r="J616" i="8"/>
  <c r="J617" i="8"/>
  <c r="J618" i="8"/>
  <c r="J619" i="8"/>
  <c r="J620" i="8"/>
  <c r="J621" i="8"/>
  <c r="J622" i="8"/>
  <c r="J623" i="8"/>
  <c r="J624" i="8"/>
  <c r="J625" i="8"/>
  <c r="J626" i="8"/>
  <c r="J627" i="8"/>
  <c r="J628" i="8"/>
  <c r="J629" i="8"/>
  <c r="J630" i="8"/>
  <c r="J631" i="8"/>
  <c r="J632" i="8"/>
  <c r="J633" i="8"/>
  <c r="J634" i="8"/>
  <c r="J635" i="8"/>
  <c r="J636" i="8"/>
  <c r="J637" i="8"/>
  <c r="J638" i="8"/>
  <c r="J639" i="8"/>
  <c r="J640" i="8"/>
  <c r="J641" i="8"/>
  <c r="J642" i="8"/>
  <c r="J643" i="8"/>
  <c r="J644" i="8"/>
  <c r="J645" i="8"/>
  <c r="J646" i="8"/>
  <c r="J647" i="8"/>
  <c r="J648" i="8"/>
  <c r="J649" i="8"/>
  <c r="J650" i="8"/>
  <c r="J651" i="8"/>
  <c r="J652" i="8"/>
  <c r="J653" i="8"/>
  <c r="J654" i="8"/>
  <c r="J655" i="8"/>
  <c r="J656" i="8"/>
  <c r="J657" i="8"/>
  <c r="J658" i="8"/>
  <c r="J659" i="8"/>
  <c r="J660" i="8"/>
  <c r="J661" i="8"/>
  <c r="J662" i="8"/>
  <c r="J663" i="8"/>
  <c r="J664" i="8"/>
  <c r="J665" i="8"/>
  <c r="J666" i="8"/>
  <c r="J667" i="8"/>
  <c r="J668" i="8"/>
  <c r="J669" i="8"/>
  <c r="J670" i="8"/>
  <c r="J671" i="8"/>
  <c r="J672" i="8"/>
  <c r="J673" i="8"/>
  <c r="J674" i="8"/>
  <c r="J675" i="8"/>
  <c r="J676" i="8"/>
  <c r="J677" i="8"/>
  <c r="J678" i="8"/>
  <c r="J679" i="8"/>
  <c r="J680" i="8"/>
  <c r="J681" i="8"/>
  <c r="J682" i="8"/>
  <c r="J683" i="8"/>
  <c r="J684" i="8"/>
  <c r="J685" i="8"/>
  <c r="J686" i="8"/>
  <c r="J687" i="8"/>
  <c r="J688" i="8"/>
  <c r="J689" i="8"/>
  <c r="J690" i="8"/>
  <c r="J691" i="8"/>
  <c r="J692" i="8"/>
  <c r="J693" i="8"/>
  <c r="J694" i="8"/>
  <c r="J695" i="8"/>
  <c r="J696" i="8"/>
  <c r="J697" i="8"/>
  <c r="J698" i="8"/>
  <c r="J699" i="8"/>
  <c r="J700" i="8"/>
  <c r="J701" i="8"/>
  <c r="J702" i="8"/>
  <c r="J703" i="8"/>
  <c r="J704" i="8"/>
  <c r="J705" i="8"/>
  <c r="J706" i="8"/>
  <c r="J707" i="8"/>
  <c r="J708" i="8"/>
  <c r="J709" i="8"/>
  <c r="J710" i="8"/>
  <c r="J711" i="8"/>
  <c r="J712" i="8"/>
  <c r="J713" i="8"/>
  <c r="J714" i="8"/>
  <c r="J715" i="8"/>
  <c r="J716" i="8"/>
  <c r="J717" i="8"/>
  <c r="J718" i="8"/>
  <c r="J719" i="8"/>
  <c r="J720" i="8"/>
  <c r="J721" i="8"/>
  <c r="J722" i="8"/>
  <c r="J723" i="8"/>
  <c r="J724" i="8"/>
  <c r="J725" i="8"/>
  <c r="J726" i="8"/>
  <c r="J727" i="8"/>
  <c r="J728" i="8"/>
  <c r="J729" i="8"/>
  <c r="J730" i="8"/>
  <c r="J731" i="8"/>
  <c r="J732" i="8"/>
  <c r="J733" i="8"/>
  <c r="J734" i="8"/>
  <c r="J735" i="8"/>
  <c r="J736" i="8"/>
  <c r="J737" i="8"/>
  <c r="J738" i="8"/>
  <c r="J739" i="8"/>
  <c r="J740" i="8"/>
  <c r="J741" i="8"/>
  <c r="J742" i="8"/>
  <c r="J743" i="8"/>
  <c r="J744" i="8"/>
  <c r="J745" i="8"/>
  <c r="J746" i="8"/>
  <c r="J747" i="8"/>
  <c r="J748" i="8"/>
  <c r="J749" i="8"/>
  <c r="J750" i="8"/>
  <c r="J751" i="8"/>
  <c r="J752" i="8"/>
  <c r="J753" i="8"/>
  <c r="J754" i="8"/>
  <c r="J755" i="8"/>
  <c r="J756" i="8"/>
  <c r="J757" i="8"/>
  <c r="J758" i="8"/>
  <c r="J759" i="8"/>
  <c r="J760" i="8"/>
  <c r="J761" i="8"/>
  <c r="J762" i="8"/>
  <c r="J763" i="8"/>
  <c r="J764" i="8"/>
  <c r="J765" i="8"/>
  <c r="J766" i="8"/>
  <c r="J767" i="8"/>
  <c r="J768" i="8"/>
  <c r="J769" i="8"/>
  <c r="J770" i="8"/>
  <c r="J771" i="8"/>
  <c r="J772" i="8"/>
  <c r="J773" i="8"/>
  <c r="J774" i="8"/>
  <c r="J775" i="8"/>
  <c r="J776" i="8"/>
  <c r="J777" i="8"/>
  <c r="J778" i="8"/>
  <c r="J779" i="8"/>
  <c r="J780" i="8"/>
  <c r="J781" i="8"/>
  <c r="J782" i="8"/>
  <c r="J783" i="8"/>
  <c r="J784" i="8"/>
  <c r="J785" i="8"/>
  <c r="J786" i="8"/>
  <c r="J787" i="8"/>
  <c r="J788" i="8"/>
  <c r="J789" i="8"/>
  <c r="J790" i="8"/>
  <c r="J791" i="8"/>
  <c r="J792" i="8"/>
  <c r="J793" i="8"/>
  <c r="J794" i="8"/>
  <c r="J795" i="8"/>
  <c r="J796" i="8"/>
  <c r="J797" i="8"/>
  <c r="J798" i="8"/>
  <c r="J799" i="8"/>
  <c r="J800" i="8"/>
  <c r="J801" i="8"/>
  <c r="J802" i="8"/>
  <c r="J803" i="8"/>
  <c r="J804" i="8"/>
  <c r="J805" i="8"/>
  <c r="J806" i="8"/>
  <c r="J807" i="8"/>
  <c r="J808" i="8"/>
  <c r="J809" i="8"/>
  <c r="J810" i="8"/>
  <c r="J811" i="8"/>
  <c r="J812" i="8"/>
  <c r="J813" i="8"/>
  <c r="J814" i="8"/>
  <c r="J815" i="8"/>
  <c r="J816" i="8"/>
  <c r="J817" i="8"/>
  <c r="J818" i="8"/>
  <c r="J819" i="8"/>
  <c r="J820" i="8"/>
  <c r="J821" i="8"/>
  <c r="J822" i="8"/>
  <c r="J823" i="8"/>
  <c r="J824" i="8"/>
  <c r="J825" i="8"/>
  <c r="J826" i="8"/>
  <c r="J827" i="8"/>
  <c r="J828" i="8"/>
  <c r="J829" i="8"/>
  <c r="J830" i="8"/>
  <c r="J831" i="8"/>
  <c r="J832" i="8"/>
  <c r="J833" i="8"/>
  <c r="J834" i="8"/>
  <c r="J835" i="8"/>
  <c r="J836" i="8"/>
  <c r="J837" i="8"/>
  <c r="J838" i="8"/>
  <c r="J839" i="8"/>
  <c r="J840" i="8"/>
  <c r="J841" i="8"/>
  <c r="J842" i="8"/>
  <c r="J843" i="8"/>
  <c r="J844" i="8"/>
  <c r="J845" i="8"/>
  <c r="J846" i="8"/>
  <c r="J847" i="8"/>
  <c r="J848" i="8"/>
  <c r="J849" i="8"/>
  <c r="J850" i="8"/>
  <c r="J851" i="8"/>
  <c r="J852" i="8"/>
  <c r="J853" i="8"/>
  <c r="J854" i="8"/>
  <c r="J855" i="8"/>
  <c r="J856" i="8"/>
  <c r="J857" i="8"/>
  <c r="J858" i="8"/>
  <c r="J859" i="8"/>
  <c r="J860" i="8"/>
  <c r="J861" i="8"/>
  <c r="J862" i="8"/>
  <c r="J863" i="8"/>
  <c r="J864" i="8"/>
  <c r="J865" i="8"/>
  <c r="J866" i="8"/>
  <c r="J867" i="8"/>
  <c r="J868" i="8"/>
  <c r="J869" i="8"/>
  <c r="J870" i="8"/>
  <c r="J871" i="8"/>
  <c r="J872" i="8"/>
  <c r="J873" i="8"/>
  <c r="J874" i="8"/>
  <c r="J875" i="8"/>
  <c r="J876" i="8"/>
  <c r="J877" i="8"/>
  <c r="J878" i="8"/>
  <c r="J879" i="8"/>
  <c r="J880" i="8"/>
  <c r="J881" i="8"/>
  <c r="J882" i="8"/>
  <c r="J883" i="8"/>
  <c r="J884" i="8"/>
  <c r="J885" i="8"/>
  <c r="J886" i="8"/>
  <c r="J887" i="8"/>
  <c r="J888" i="8"/>
  <c r="J889" i="8"/>
  <c r="J890" i="8"/>
  <c r="J891" i="8"/>
  <c r="J892" i="8"/>
  <c r="J893" i="8"/>
  <c r="J894" i="8"/>
  <c r="J895" i="8"/>
  <c r="J896" i="8"/>
  <c r="J897" i="8"/>
  <c r="J898" i="8"/>
  <c r="J899" i="8"/>
  <c r="J900" i="8"/>
  <c r="J901" i="8"/>
  <c r="J902" i="8"/>
  <c r="J903" i="8"/>
  <c r="J904" i="8"/>
  <c r="J905" i="8"/>
  <c r="J906" i="8"/>
  <c r="J907" i="8"/>
  <c r="J908" i="8"/>
  <c r="J909" i="8"/>
  <c r="J910" i="8"/>
  <c r="J911" i="8"/>
  <c r="J912" i="8"/>
  <c r="J913" i="8"/>
  <c r="J914" i="8"/>
  <c r="J915" i="8"/>
  <c r="J916" i="8"/>
  <c r="J917" i="8"/>
  <c r="J918" i="8"/>
  <c r="J919" i="8"/>
  <c r="J920" i="8"/>
  <c r="J921" i="8"/>
  <c r="J922" i="8"/>
  <c r="J923" i="8"/>
  <c r="J924" i="8"/>
  <c r="J925" i="8"/>
  <c r="J926" i="8"/>
  <c r="J927" i="8"/>
  <c r="J928" i="8"/>
  <c r="J929" i="8"/>
  <c r="J930" i="8"/>
  <c r="J931" i="8"/>
  <c r="J932" i="8"/>
  <c r="J933" i="8"/>
  <c r="J934" i="8"/>
  <c r="J935" i="8"/>
  <c r="J936" i="8"/>
  <c r="J937" i="8"/>
  <c r="J938" i="8"/>
  <c r="J939" i="8"/>
  <c r="J940" i="8"/>
  <c r="J941" i="8"/>
  <c r="J942" i="8"/>
  <c r="J943" i="8"/>
  <c r="J944" i="8"/>
  <c r="J945" i="8"/>
  <c r="J946" i="8"/>
  <c r="J947" i="8"/>
  <c r="J948" i="8"/>
  <c r="J949" i="8"/>
  <c r="J950" i="8"/>
  <c r="J951" i="8"/>
  <c r="J952" i="8"/>
  <c r="J953" i="8"/>
  <c r="J954" i="8"/>
  <c r="J955" i="8"/>
  <c r="J956" i="8"/>
  <c r="J957" i="8"/>
  <c r="J958" i="8"/>
  <c r="J959" i="8"/>
  <c r="J960" i="8"/>
  <c r="J961" i="8"/>
  <c r="J962" i="8"/>
  <c r="J963" i="8"/>
  <c r="J964" i="8"/>
  <c r="J965" i="8"/>
  <c r="J966" i="8"/>
  <c r="J967" i="8"/>
  <c r="J968" i="8"/>
  <c r="J969" i="8"/>
  <c r="J970" i="8"/>
  <c r="J971" i="8"/>
  <c r="J972" i="8"/>
  <c r="J973" i="8"/>
  <c r="J974" i="8"/>
  <c r="J975" i="8"/>
  <c r="J976" i="8"/>
  <c r="J977" i="8"/>
  <c r="J978" i="8"/>
  <c r="J979" i="8"/>
  <c r="J980" i="8"/>
  <c r="J981" i="8"/>
  <c r="J982" i="8"/>
  <c r="J983" i="8"/>
  <c r="J984" i="8"/>
  <c r="J985" i="8"/>
  <c r="J986" i="8"/>
  <c r="J987" i="8"/>
  <c r="J988" i="8"/>
  <c r="J989" i="8"/>
  <c r="J990" i="8"/>
  <c r="J991" i="8"/>
  <c r="J992" i="8"/>
  <c r="J993" i="8"/>
  <c r="J994" i="8"/>
  <c r="J995" i="8"/>
  <c r="J996" i="8"/>
  <c r="J997" i="8"/>
  <c r="J998" i="8"/>
  <c r="J999" i="8"/>
  <c r="J1000" i="8"/>
  <c r="J1001" i="8"/>
  <c r="J1002" i="8"/>
  <c r="J1003" i="8"/>
  <c r="J1004" i="8"/>
  <c r="J1005" i="8"/>
  <c r="J1006" i="8"/>
  <c r="J1007" i="8"/>
  <c r="J1008" i="8"/>
  <c r="J1009" i="8"/>
  <c r="J1010" i="8"/>
  <c r="J1011" i="8"/>
  <c r="J1012" i="8"/>
  <c r="J1013" i="8"/>
  <c r="J1014" i="8"/>
  <c r="J1015" i="8"/>
  <c r="J1016" i="8"/>
  <c r="J1017" i="8"/>
  <c r="J1018" i="8"/>
  <c r="J1019" i="8"/>
  <c r="J1020" i="8"/>
  <c r="J1021" i="8"/>
  <c r="J1022" i="8"/>
  <c r="J1023" i="8"/>
  <c r="J1024" i="8"/>
  <c r="J1025" i="8"/>
  <c r="J1026" i="8"/>
  <c r="J1027" i="8"/>
  <c r="J1028" i="8"/>
  <c r="J1029" i="8"/>
  <c r="J1030" i="8"/>
  <c r="J1031" i="8"/>
  <c r="J1032" i="8"/>
  <c r="J1033" i="8"/>
  <c r="J1034" i="8"/>
  <c r="J1035" i="8"/>
  <c r="J1036" i="8"/>
  <c r="J1037" i="8"/>
  <c r="J1038" i="8"/>
  <c r="J1039" i="8"/>
  <c r="J1040" i="8"/>
  <c r="J1041" i="8"/>
  <c r="J1042" i="8"/>
  <c r="J1043" i="8"/>
  <c r="J1044" i="8"/>
  <c r="J1045" i="8"/>
  <c r="J1046" i="8"/>
  <c r="J1047" i="8"/>
  <c r="J1048" i="8"/>
  <c r="J1049" i="8"/>
  <c r="J1050" i="8"/>
  <c r="J1051" i="8"/>
  <c r="J1052" i="8"/>
  <c r="J1053" i="8"/>
  <c r="J1054" i="8"/>
  <c r="J1055" i="8"/>
  <c r="J1056" i="8"/>
  <c r="J1057" i="8"/>
  <c r="J1058" i="8"/>
  <c r="J1059" i="8"/>
  <c r="J1060" i="8"/>
  <c r="J1061" i="8"/>
  <c r="J1062" i="8"/>
  <c r="J1063" i="8"/>
  <c r="J1064" i="8"/>
  <c r="J1065" i="8"/>
  <c r="J1066" i="8"/>
  <c r="J1067" i="8"/>
  <c r="J1068" i="8"/>
  <c r="J1069" i="8"/>
  <c r="J1070" i="8"/>
  <c r="J1071" i="8"/>
  <c r="J1072" i="8"/>
  <c r="J1073" i="8"/>
  <c r="J1074" i="8"/>
  <c r="J1075" i="8"/>
  <c r="J1076" i="8"/>
  <c r="J1077" i="8"/>
  <c r="J1078" i="8"/>
  <c r="J1079" i="8"/>
  <c r="J1080" i="8"/>
  <c r="J1081" i="8"/>
  <c r="J1082" i="8"/>
  <c r="J1083" i="8"/>
  <c r="J1084" i="8"/>
  <c r="J1085" i="8"/>
  <c r="J1086" i="8"/>
  <c r="J1087" i="8"/>
  <c r="J1088" i="8"/>
  <c r="J1089" i="8"/>
  <c r="J1090" i="8"/>
  <c r="J1091" i="8"/>
  <c r="J1092" i="8"/>
  <c r="J1093" i="8"/>
  <c r="J1094" i="8"/>
  <c r="J1095" i="8"/>
  <c r="J1096" i="8"/>
  <c r="J1097" i="8"/>
  <c r="J1098" i="8"/>
  <c r="J1099" i="8"/>
  <c r="J1100" i="8"/>
  <c r="J1101" i="8"/>
  <c r="J1102" i="8"/>
  <c r="J1103" i="8"/>
  <c r="J1104" i="8"/>
  <c r="J1105" i="8"/>
  <c r="J1106" i="8"/>
  <c r="J1107" i="8"/>
  <c r="J1108" i="8"/>
  <c r="J1109" i="8"/>
  <c r="J1110" i="8"/>
  <c r="J1111" i="8"/>
  <c r="J1112" i="8"/>
  <c r="J1113" i="8"/>
  <c r="J1114" i="8"/>
  <c r="J1115" i="8"/>
  <c r="J1116" i="8"/>
  <c r="J1117" i="8"/>
  <c r="J1118" i="8"/>
  <c r="J1119" i="8"/>
  <c r="J1120" i="8"/>
  <c r="J1121" i="8"/>
  <c r="J1122" i="8"/>
  <c r="J1123" i="8"/>
  <c r="J1124" i="8"/>
  <c r="J1125" i="8"/>
  <c r="J1126" i="8"/>
  <c r="J1127" i="8"/>
  <c r="J1128" i="8"/>
  <c r="J1129" i="8"/>
  <c r="J1130" i="8"/>
  <c r="J1131" i="8"/>
  <c r="J1132" i="8"/>
  <c r="J1133" i="8"/>
  <c r="J1134" i="8"/>
  <c r="J1135" i="8"/>
  <c r="J1136" i="8"/>
  <c r="J1137" i="8"/>
  <c r="J1138" i="8"/>
  <c r="J1139" i="8"/>
  <c r="J1140" i="8"/>
  <c r="J1141" i="8"/>
  <c r="J1142" i="8"/>
  <c r="J1143" i="8"/>
  <c r="J1144" i="8"/>
  <c r="J1145" i="8"/>
  <c r="J1146" i="8"/>
  <c r="J1147" i="8"/>
  <c r="J1148" i="8"/>
  <c r="J1149" i="8"/>
  <c r="J1150" i="8"/>
  <c r="J1151" i="8"/>
  <c r="J1152" i="8"/>
  <c r="J1153" i="8"/>
  <c r="J1154" i="8"/>
  <c r="J1155" i="8"/>
  <c r="J1156" i="8"/>
  <c r="J1157" i="8"/>
  <c r="J1158" i="8"/>
  <c r="J1159" i="8"/>
  <c r="J1160" i="8"/>
  <c r="J1161" i="8"/>
  <c r="J1162" i="8"/>
  <c r="J1163" i="8"/>
  <c r="J1164" i="8"/>
  <c r="J1165" i="8"/>
  <c r="J1166" i="8"/>
  <c r="J1167" i="8"/>
  <c r="J1168" i="8"/>
  <c r="J1169" i="8"/>
  <c r="J1170" i="8"/>
  <c r="J1171" i="8"/>
  <c r="J1172" i="8"/>
  <c r="J1173" i="8"/>
  <c r="J1174" i="8"/>
  <c r="J1175" i="8"/>
  <c r="J1176" i="8"/>
  <c r="J1177" i="8"/>
  <c r="J1178" i="8"/>
  <c r="J1179" i="8"/>
  <c r="J1180" i="8"/>
  <c r="J1181" i="8"/>
  <c r="J1182" i="8"/>
  <c r="J1183" i="8"/>
  <c r="J1184" i="8"/>
  <c r="J1185" i="8"/>
  <c r="J1186" i="8"/>
  <c r="J1187" i="8"/>
  <c r="J1188" i="8"/>
  <c r="J1189" i="8"/>
  <c r="J1190" i="8"/>
  <c r="J1191" i="8"/>
  <c r="J1192" i="8"/>
  <c r="J1193" i="8"/>
  <c r="J1194" i="8"/>
  <c r="J1195" i="8"/>
  <c r="J1196" i="8"/>
  <c r="J1197" i="8"/>
  <c r="J1198" i="8"/>
  <c r="J1199" i="8"/>
  <c r="J1200" i="8"/>
  <c r="J1201" i="8"/>
  <c r="J1202" i="8"/>
  <c r="J1203" i="8"/>
  <c r="J1204" i="8"/>
  <c r="J1205" i="8"/>
  <c r="J1206" i="8"/>
  <c r="J1207" i="8"/>
  <c r="J1208" i="8"/>
  <c r="J1209" i="8"/>
  <c r="J1210" i="8"/>
  <c r="J1211" i="8"/>
  <c r="J1212" i="8"/>
  <c r="J1213" i="8"/>
  <c r="J1214" i="8"/>
  <c r="J1215" i="8"/>
  <c r="J1216" i="8"/>
  <c r="J1217" i="8"/>
  <c r="J1218" i="8"/>
  <c r="J1219" i="8"/>
  <c r="J1220" i="8"/>
  <c r="J1221" i="8"/>
  <c r="J1222" i="8"/>
  <c r="J1223" i="8"/>
  <c r="J1224" i="8"/>
  <c r="J1225" i="8"/>
  <c r="J1226" i="8"/>
  <c r="J1227" i="8"/>
  <c r="J1228" i="8"/>
  <c r="J1229" i="8"/>
  <c r="J1230" i="8"/>
  <c r="J1231" i="8"/>
  <c r="J1232" i="8"/>
  <c r="J1233" i="8"/>
  <c r="J1234" i="8"/>
  <c r="J1235" i="8"/>
  <c r="J1236" i="8"/>
  <c r="J1237" i="8"/>
  <c r="J1238" i="8"/>
  <c r="J1239" i="8"/>
  <c r="J1240" i="8"/>
  <c r="J1241" i="8"/>
  <c r="J1242" i="8"/>
  <c r="J1243" i="8"/>
  <c r="J1244" i="8"/>
  <c r="J1245" i="8"/>
  <c r="J1246" i="8"/>
  <c r="J1247" i="8"/>
  <c r="J1248" i="8"/>
  <c r="J1249" i="8"/>
  <c r="J1250" i="8"/>
  <c r="J1251" i="8"/>
  <c r="J1252" i="8"/>
  <c r="J1253" i="8"/>
  <c r="J1254" i="8"/>
  <c r="J1255" i="8"/>
  <c r="J1256" i="8"/>
  <c r="J1257" i="8"/>
  <c r="J1258" i="8"/>
  <c r="J1259" i="8"/>
  <c r="J1260" i="8"/>
  <c r="J1261" i="8"/>
  <c r="J1262" i="8"/>
  <c r="J1263" i="8"/>
  <c r="J1264" i="8"/>
  <c r="J1265" i="8"/>
  <c r="J1266" i="8"/>
  <c r="J1267" i="8"/>
  <c r="J1268" i="8"/>
  <c r="J1269" i="8"/>
  <c r="J1270" i="8"/>
  <c r="J1271" i="8"/>
  <c r="J1272" i="8"/>
  <c r="J1273" i="8"/>
  <c r="J1274" i="8"/>
  <c r="J1275" i="8"/>
  <c r="J1276" i="8"/>
  <c r="J1277" i="8"/>
  <c r="J1278" i="8"/>
  <c r="J1279" i="8"/>
  <c r="J1280" i="8"/>
  <c r="J1281" i="8"/>
  <c r="J1282" i="8"/>
  <c r="J1283" i="8"/>
  <c r="J1284" i="8"/>
  <c r="J1285" i="8"/>
  <c r="J1286" i="8"/>
  <c r="J1287" i="8"/>
  <c r="J1288" i="8"/>
  <c r="J1289" i="8"/>
  <c r="J1290" i="8"/>
  <c r="J1291" i="8"/>
  <c r="J1292" i="8"/>
  <c r="J1293" i="8"/>
  <c r="J1294" i="8"/>
  <c r="J1295" i="8"/>
  <c r="J1296" i="8"/>
  <c r="J1297" i="8"/>
  <c r="J1298" i="8"/>
  <c r="J1299" i="8"/>
  <c r="J1300" i="8"/>
  <c r="J1301" i="8"/>
  <c r="J1302" i="8"/>
  <c r="J1303" i="8"/>
  <c r="J1304" i="8"/>
  <c r="J1305" i="8"/>
  <c r="J1306" i="8"/>
  <c r="J1307" i="8"/>
  <c r="J1308" i="8"/>
  <c r="J1309" i="8"/>
  <c r="J1310" i="8"/>
  <c r="J1311" i="8"/>
  <c r="J1312" i="8"/>
  <c r="J1313" i="8"/>
  <c r="J1314" i="8"/>
  <c r="J1315" i="8"/>
  <c r="J1316" i="8"/>
  <c r="J1317" i="8"/>
  <c r="J1318" i="8"/>
  <c r="J1319" i="8"/>
  <c r="J1320" i="8"/>
  <c r="J1321" i="8"/>
  <c r="J1322" i="8"/>
  <c r="J1323" i="8"/>
  <c r="J1324" i="8"/>
  <c r="J1325" i="8"/>
  <c r="J1326" i="8"/>
  <c r="J1327" i="8"/>
  <c r="J1328" i="8"/>
  <c r="J1329" i="8"/>
  <c r="J1330" i="8"/>
  <c r="J1331" i="8"/>
  <c r="J1332" i="8"/>
  <c r="J1333" i="8"/>
  <c r="J1334" i="8"/>
  <c r="J1335" i="8"/>
  <c r="J1336" i="8"/>
  <c r="J1337" i="8"/>
  <c r="J1338" i="8"/>
  <c r="J1339" i="8"/>
  <c r="J1340" i="8"/>
  <c r="J1341" i="8"/>
  <c r="J1342" i="8"/>
  <c r="J1343" i="8"/>
  <c r="J1344" i="8"/>
  <c r="J1345" i="8"/>
  <c r="J1346" i="8"/>
  <c r="J1347" i="8"/>
  <c r="J1348" i="8"/>
  <c r="J1349" i="8"/>
  <c r="J1350" i="8"/>
  <c r="J1351" i="8"/>
  <c r="J1352" i="8"/>
  <c r="J1353" i="8"/>
  <c r="J1354" i="8"/>
  <c r="J1355" i="8"/>
  <c r="J1356" i="8"/>
  <c r="J1357" i="8"/>
  <c r="J1358" i="8"/>
  <c r="J1359" i="8"/>
  <c r="J1360" i="8"/>
  <c r="J1361" i="8"/>
  <c r="J1362" i="8"/>
  <c r="J1363" i="8"/>
  <c r="J1364" i="8"/>
  <c r="J1365" i="8"/>
  <c r="J1366" i="8"/>
  <c r="J1367" i="8"/>
  <c r="J1368" i="8"/>
  <c r="J1369" i="8"/>
  <c r="J1370" i="8"/>
  <c r="J1371" i="8"/>
  <c r="J1372" i="8"/>
  <c r="J1373" i="8"/>
  <c r="J1374" i="8"/>
  <c r="J1375" i="8"/>
  <c r="J1376" i="8"/>
  <c r="J1377" i="8"/>
  <c r="J1378" i="8"/>
  <c r="J1379" i="8"/>
  <c r="J1380" i="8"/>
  <c r="J1381" i="8"/>
  <c r="J1382" i="8"/>
  <c r="J1383" i="8"/>
  <c r="J1384" i="8"/>
  <c r="J1385" i="8"/>
  <c r="J1386" i="8"/>
  <c r="J1387" i="8"/>
  <c r="J1388" i="8"/>
  <c r="J1389" i="8"/>
  <c r="J1390" i="8"/>
  <c r="J1391" i="8"/>
  <c r="J1392" i="8"/>
  <c r="J1393" i="8"/>
  <c r="J1394" i="8"/>
  <c r="J1395" i="8"/>
  <c r="J1396" i="8"/>
  <c r="J1397" i="8"/>
  <c r="J1398" i="8"/>
  <c r="J1399" i="8"/>
  <c r="J1400" i="8"/>
  <c r="J1401" i="8"/>
  <c r="J1402" i="8"/>
  <c r="J1403" i="8"/>
  <c r="J1404" i="8"/>
  <c r="J1405" i="8"/>
  <c r="J1406" i="8"/>
  <c r="J1407" i="8"/>
  <c r="J1408" i="8"/>
  <c r="J1409" i="8"/>
  <c r="J1410" i="8"/>
  <c r="J1411" i="8"/>
  <c r="I2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I457" i="8"/>
  <c r="I458" i="8"/>
  <c r="I459" i="8"/>
  <c r="I460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79" i="8"/>
  <c r="I480" i="8"/>
  <c r="I481" i="8"/>
  <c r="I482" i="8"/>
  <c r="I483" i="8"/>
  <c r="I484" i="8"/>
  <c r="I485" i="8"/>
  <c r="I486" i="8"/>
  <c r="I487" i="8"/>
  <c r="I488" i="8"/>
  <c r="I489" i="8"/>
  <c r="I490" i="8"/>
  <c r="I491" i="8"/>
  <c r="I492" i="8"/>
  <c r="I493" i="8"/>
  <c r="I494" i="8"/>
  <c r="I495" i="8"/>
  <c r="I496" i="8"/>
  <c r="I497" i="8"/>
  <c r="I498" i="8"/>
  <c r="I499" i="8"/>
  <c r="I500" i="8"/>
  <c r="I501" i="8"/>
  <c r="I502" i="8"/>
  <c r="I503" i="8"/>
  <c r="I504" i="8"/>
  <c r="I505" i="8"/>
  <c r="I506" i="8"/>
  <c r="I507" i="8"/>
  <c r="I508" i="8"/>
  <c r="I509" i="8"/>
  <c r="I510" i="8"/>
  <c r="I511" i="8"/>
  <c r="I512" i="8"/>
  <c r="I513" i="8"/>
  <c r="I514" i="8"/>
  <c r="I515" i="8"/>
  <c r="I516" i="8"/>
  <c r="I517" i="8"/>
  <c r="I518" i="8"/>
  <c r="I519" i="8"/>
  <c r="I520" i="8"/>
  <c r="I521" i="8"/>
  <c r="I522" i="8"/>
  <c r="I523" i="8"/>
  <c r="I524" i="8"/>
  <c r="I525" i="8"/>
  <c r="I526" i="8"/>
  <c r="I527" i="8"/>
  <c r="I528" i="8"/>
  <c r="I529" i="8"/>
  <c r="I530" i="8"/>
  <c r="I531" i="8"/>
  <c r="I532" i="8"/>
  <c r="I533" i="8"/>
  <c r="I534" i="8"/>
  <c r="I535" i="8"/>
  <c r="I536" i="8"/>
  <c r="I537" i="8"/>
  <c r="I538" i="8"/>
  <c r="I539" i="8"/>
  <c r="I540" i="8"/>
  <c r="I541" i="8"/>
  <c r="I542" i="8"/>
  <c r="I543" i="8"/>
  <c r="I544" i="8"/>
  <c r="I545" i="8"/>
  <c r="I546" i="8"/>
  <c r="I547" i="8"/>
  <c r="I548" i="8"/>
  <c r="I549" i="8"/>
  <c r="I550" i="8"/>
  <c r="I551" i="8"/>
  <c r="I552" i="8"/>
  <c r="I553" i="8"/>
  <c r="I554" i="8"/>
  <c r="I555" i="8"/>
  <c r="I556" i="8"/>
  <c r="I557" i="8"/>
  <c r="I558" i="8"/>
  <c r="I559" i="8"/>
  <c r="I560" i="8"/>
  <c r="I561" i="8"/>
  <c r="I562" i="8"/>
  <c r="I563" i="8"/>
  <c r="I564" i="8"/>
  <c r="I565" i="8"/>
  <c r="I566" i="8"/>
  <c r="I567" i="8"/>
  <c r="I568" i="8"/>
  <c r="I569" i="8"/>
  <c r="I570" i="8"/>
  <c r="I571" i="8"/>
  <c r="I572" i="8"/>
  <c r="I573" i="8"/>
  <c r="I574" i="8"/>
  <c r="I575" i="8"/>
  <c r="I576" i="8"/>
  <c r="I577" i="8"/>
  <c r="I578" i="8"/>
  <c r="I579" i="8"/>
  <c r="I580" i="8"/>
  <c r="I581" i="8"/>
  <c r="I582" i="8"/>
  <c r="I583" i="8"/>
  <c r="I584" i="8"/>
  <c r="I585" i="8"/>
  <c r="I586" i="8"/>
  <c r="I587" i="8"/>
  <c r="I588" i="8"/>
  <c r="I589" i="8"/>
  <c r="I590" i="8"/>
  <c r="I591" i="8"/>
  <c r="I592" i="8"/>
  <c r="I593" i="8"/>
  <c r="I594" i="8"/>
  <c r="I595" i="8"/>
  <c r="I596" i="8"/>
  <c r="I597" i="8"/>
  <c r="I598" i="8"/>
  <c r="I599" i="8"/>
  <c r="I600" i="8"/>
  <c r="I601" i="8"/>
  <c r="I602" i="8"/>
  <c r="I603" i="8"/>
  <c r="I604" i="8"/>
  <c r="I605" i="8"/>
  <c r="I606" i="8"/>
  <c r="I607" i="8"/>
  <c r="I608" i="8"/>
  <c r="I609" i="8"/>
  <c r="I610" i="8"/>
  <c r="I611" i="8"/>
  <c r="I612" i="8"/>
  <c r="I613" i="8"/>
  <c r="I614" i="8"/>
  <c r="I615" i="8"/>
  <c r="I616" i="8"/>
  <c r="I617" i="8"/>
  <c r="I618" i="8"/>
  <c r="I619" i="8"/>
  <c r="I620" i="8"/>
  <c r="I621" i="8"/>
  <c r="I622" i="8"/>
  <c r="I623" i="8"/>
  <c r="I624" i="8"/>
  <c r="I625" i="8"/>
  <c r="I626" i="8"/>
  <c r="I627" i="8"/>
  <c r="I628" i="8"/>
  <c r="I629" i="8"/>
  <c r="I630" i="8"/>
  <c r="I631" i="8"/>
  <c r="I632" i="8"/>
  <c r="I633" i="8"/>
  <c r="I634" i="8"/>
  <c r="I635" i="8"/>
  <c r="I636" i="8"/>
  <c r="I637" i="8"/>
  <c r="I638" i="8"/>
  <c r="I639" i="8"/>
  <c r="I640" i="8"/>
  <c r="I641" i="8"/>
  <c r="I642" i="8"/>
  <c r="I643" i="8"/>
  <c r="I644" i="8"/>
  <c r="I645" i="8"/>
  <c r="I646" i="8"/>
  <c r="I647" i="8"/>
  <c r="I648" i="8"/>
  <c r="I649" i="8"/>
  <c r="I650" i="8"/>
  <c r="I651" i="8"/>
  <c r="I652" i="8"/>
  <c r="I653" i="8"/>
  <c r="I654" i="8"/>
  <c r="I655" i="8"/>
  <c r="I656" i="8"/>
  <c r="I657" i="8"/>
  <c r="I658" i="8"/>
  <c r="I659" i="8"/>
  <c r="I660" i="8"/>
  <c r="I661" i="8"/>
  <c r="I662" i="8"/>
  <c r="I663" i="8"/>
  <c r="I664" i="8"/>
  <c r="I665" i="8"/>
  <c r="I666" i="8"/>
  <c r="I667" i="8"/>
  <c r="I668" i="8"/>
  <c r="I669" i="8"/>
  <c r="I670" i="8"/>
  <c r="I671" i="8"/>
  <c r="I672" i="8"/>
  <c r="I673" i="8"/>
  <c r="I674" i="8"/>
  <c r="I675" i="8"/>
  <c r="I676" i="8"/>
  <c r="I677" i="8"/>
  <c r="I678" i="8"/>
  <c r="I679" i="8"/>
  <c r="I680" i="8"/>
  <c r="I681" i="8"/>
  <c r="I682" i="8"/>
  <c r="I683" i="8"/>
  <c r="I684" i="8"/>
  <c r="I685" i="8"/>
  <c r="I686" i="8"/>
  <c r="I687" i="8"/>
  <c r="I688" i="8"/>
  <c r="I689" i="8"/>
  <c r="I690" i="8"/>
  <c r="I691" i="8"/>
  <c r="I692" i="8"/>
  <c r="I693" i="8"/>
  <c r="I694" i="8"/>
  <c r="I695" i="8"/>
  <c r="I696" i="8"/>
  <c r="I697" i="8"/>
  <c r="I698" i="8"/>
  <c r="I699" i="8"/>
  <c r="I700" i="8"/>
  <c r="I701" i="8"/>
  <c r="I702" i="8"/>
  <c r="I703" i="8"/>
  <c r="I704" i="8"/>
  <c r="I705" i="8"/>
  <c r="I706" i="8"/>
  <c r="I707" i="8"/>
  <c r="I708" i="8"/>
  <c r="I709" i="8"/>
  <c r="I710" i="8"/>
  <c r="I711" i="8"/>
  <c r="I712" i="8"/>
  <c r="I713" i="8"/>
  <c r="I714" i="8"/>
  <c r="I715" i="8"/>
  <c r="I716" i="8"/>
  <c r="I717" i="8"/>
  <c r="I718" i="8"/>
  <c r="I719" i="8"/>
  <c r="I720" i="8"/>
  <c r="I721" i="8"/>
  <c r="I722" i="8"/>
  <c r="I723" i="8"/>
  <c r="I724" i="8"/>
  <c r="I725" i="8"/>
  <c r="I726" i="8"/>
  <c r="I727" i="8"/>
  <c r="I728" i="8"/>
  <c r="I729" i="8"/>
  <c r="I730" i="8"/>
  <c r="I731" i="8"/>
  <c r="I732" i="8"/>
  <c r="I733" i="8"/>
  <c r="I734" i="8"/>
  <c r="I735" i="8"/>
  <c r="I736" i="8"/>
  <c r="I737" i="8"/>
  <c r="I738" i="8"/>
  <c r="I739" i="8"/>
  <c r="I740" i="8"/>
  <c r="I741" i="8"/>
  <c r="I742" i="8"/>
  <c r="I743" i="8"/>
  <c r="I744" i="8"/>
  <c r="I745" i="8"/>
  <c r="I746" i="8"/>
  <c r="I747" i="8"/>
  <c r="I748" i="8"/>
  <c r="I749" i="8"/>
  <c r="I750" i="8"/>
  <c r="I751" i="8"/>
  <c r="I752" i="8"/>
  <c r="I753" i="8"/>
  <c r="I754" i="8"/>
  <c r="I755" i="8"/>
  <c r="I756" i="8"/>
  <c r="I757" i="8"/>
  <c r="I758" i="8"/>
  <c r="I759" i="8"/>
  <c r="I760" i="8"/>
  <c r="I761" i="8"/>
  <c r="I762" i="8"/>
  <c r="I763" i="8"/>
  <c r="I764" i="8"/>
  <c r="I765" i="8"/>
  <c r="I766" i="8"/>
  <c r="I767" i="8"/>
  <c r="I768" i="8"/>
  <c r="I769" i="8"/>
  <c r="I770" i="8"/>
  <c r="I771" i="8"/>
  <c r="I772" i="8"/>
  <c r="I773" i="8"/>
  <c r="I774" i="8"/>
  <c r="I775" i="8"/>
  <c r="I776" i="8"/>
  <c r="I777" i="8"/>
  <c r="I778" i="8"/>
  <c r="I779" i="8"/>
  <c r="I780" i="8"/>
  <c r="I781" i="8"/>
  <c r="I782" i="8"/>
  <c r="I783" i="8"/>
  <c r="I784" i="8"/>
  <c r="I785" i="8"/>
  <c r="I786" i="8"/>
  <c r="I787" i="8"/>
  <c r="I788" i="8"/>
  <c r="I789" i="8"/>
  <c r="I790" i="8"/>
  <c r="I791" i="8"/>
  <c r="I792" i="8"/>
  <c r="I793" i="8"/>
  <c r="I794" i="8"/>
  <c r="I795" i="8"/>
  <c r="I796" i="8"/>
  <c r="I797" i="8"/>
  <c r="I798" i="8"/>
  <c r="I799" i="8"/>
  <c r="I800" i="8"/>
  <c r="I801" i="8"/>
  <c r="I802" i="8"/>
  <c r="I803" i="8"/>
  <c r="I804" i="8"/>
  <c r="I805" i="8"/>
  <c r="I806" i="8"/>
  <c r="I807" i="8"/>
  <c r="I808" i="8"/>
  <c r="I809" i="8"/>
  <c r="I810" i="8"/>
  <c r="I811" i="8"/>
  <c r="I812" i="8"/>
  <c r="I813" i="8"/>
  <c r="I814" i="8"/>
  <c r="I815" i="8"/>
  <c r="I816" i="8"/>
  <c r="I817" i="8"/>
  <c r="I818" i="8"/>
  <c r="I819" i="8"/>
  <c r="I820" i="8"/>
  <c r="I821" i="8"/>
  <c r="I822" i="8"/>
  <c r="I823" i="8"/>
  <c r="I824" i="8"/>
  <c r="I825" i="8"/>
  <c r="I826" i="8"/>
  <c r="I827" i="8"/>
  <c r="I828" i="8"/>
  <c r="I829" i="8"/>
  <c r="I830" i="8"/>
  <c r="I831" i="8"/>
  <c r="I832" i="8"/>
  <c r="I833" i="8"/>
  <c r="I834" i="8"/>
  <c r="I835" i="8"/>
  <c r="I836" i="8"/>
  <c r="I837" i="8"/>
  <c r="I838" i="8"/>
  <c r="I839" i="8"/>
  <c r="I840" i="8"/>
  <c r="I841" i="8"/>
  <c r="I842" i="8"/>
  <c r="I843" i="8"/>
  <c r="I844" i="8"/>
  <c r="I845" i="8"/>
  <c r="I846" i="8"/>
  <c r="I847" i="8"/>
  <c r="I848" i="8"/>
  <c r="I849" i="8"/>
  <c r="I850" i="8"/>
  <c r="I851" i="8"/>
  <c r="I852" i="8"/>
  <c r="I853" i="8"/>
  <c r="I854" i="8"/>
  <c r="I855" i="8"/>
  <c r="I856" i="8"/>
  <c r="I857" i="8"/>
  <c r="I858" i="8"/>
  <c r="I859" i="8"/>
  <c r="I860" i="8"/>
  <c r="I861" i="8"/>
  <c r="I862" i="8"/>
  <c r="I863" i="8"/>
  <c r="I864" i="8"/>
  <c r="I865" i="8"/>
  <c r="I866" i="8"/>
  <c r="I867" i="8"/>
  <c r="I868" i="8"/>
  <c r="I869" i="8"/>
  <c r="I870" i="8"/>
  <c r="I871" i="8"/>
  <c r="I872" i="8"/>
  <c r="I873" i="8"/>
  <c r="I874" i="8"/>
  <c r="I875" i="8"/>
  <c r="I876" i="8"/>
  <c r="I877" i="8"/>
  <c r="I878" i="8"/>
  <c r="I879" i="8"/>
  <c r="I880" i="8"/>
  <c r="I881" i="8"/>
  <c r="I882" i="8"/>
  <c r="I883" i="8"/>
  <c r="I884" i="8"/>
  <c r="I885" i="8"/>
  <c r="I886" i="8"/>
  <c r="I887" i="8"/>
  <c r="I888" i="8"/>
  <c r="I889" i="8"/>
  <c r="I890" i="8"/>
  <c r="I891" i="8"/>
  <c r="I892" i="8"/>
  <c r="I893" i="8"/>
  <c r="I894" i="8"/>
  <c r="I895" i="8"/>
  <c r="I896" i="8"/>
  <c r="I897" i="8"/>
  <c r="I898" i="8"/>
  <c r="I899" i="8"/>
  <c r="I900" i="8"/>
  <c r="I901" i="8"/>
  <c r="I902" i="8"/>
  <c r="I903" i="8"/>
  <c r="I904" i="8"/>
  <c r="I905" i="8"/>
  <c r="I906" i="8"/>
  <c r="I907" i="8"/>
  <c r="I908" i="8"/>
  <c r="I909" i="8"/>
  <c r="I910" i="8"/>
  <c r="I911" i="8"/>
  <c r="I912" i="8"/>
  <c r="I913" i="8"/>
  <c r="I914" i="8"/>
  <c r="I915" i="8"/>
  <c r="I916" i="8"/>
  <c r="I917" i="8"/>
  <c r="I918" i="8"/>
  <c r="I919" i="8"/>
  <c r="I920" i="8"/>
  <c r="I921" i="8"/>
  <c r="I922" i="8"/>
  <c r="I923" i="8"/>
  <c r="I924" i="8"/>
  <c r="I925" i="8"/>
  <c r="I926" i="8"/>
  <c r="I927" i="8"/>
  <c r="I928" i="8"/>
  <c r="I929" i="8"/>
  <c r="I930" i="8"/>
  <c r="I931" i="8"/>
  <c r="I932" i="8"/>
  <c r="I933" i="8"/>
  <c r="I934" i="8"/>
  <c r="I935" i="8"/>
  <c r="I936" i="8"/>
  <c r="I937" i="8"/>
  <c r="I938" i="8"/>
  <c r="I939" i="8"/>
  <c r="I940" i="8"/>
  <c r="I941" i="8"/>
  <c r="I942" i="8"/>
  <c r="I943" i="8"/>
  <c r="I944" i="8"/>
  <c r="I945" i="8"/>
  <c r="I946" i="8"/>
  <c r="I947" i="8"/>
  <c r="I948" i="8"/>
  <c r="I949" i="8"/>
  <c r="I950" i="8"/>
  <c r="I951" i="8"/>
  <c r="I952" i="8"/>
  <c r="I953" i="8"/>
  <c r="I954" i="8"/>
  <c r="I955" i="8"/>
  <c r="I956" i="8"/>
  <c r="I957" i="8"/>
  <c r="I958" i="8"/>
  <c r="I959" i="8"/>
  <c r="I960" i="8"/>
  <c r="I961" i="8"/>
  <c r="I962" i="8"/>
  <c r="I963" i="8"/>
  <c r="I964" i="8"/>
  <c r="I965" i="8"/>
  <c r="I966" i="8"/>
  <c r="I967" i="8"/>
  <c r="I968" i="8"/>
  <c r="I969" i="8"/>
  <c r="I970" i="8"/>
  <c r="I971" i="8"/>
  <c r="I972" i="8"/>
  <c r="I973" i="8"/>
  <c r="I974" i="8"/>
  <c r="I975" i="8"/>
  <c r="I976" i="8"/>
  <c r="I977" i="8"/>
  <c r="I978" i="8"/>
  <c r="I979" i="8"/>
  <c r="I980" i="8"/>
  <c r="I981" i="8"/>
  <c r="I982" i="8"/>
  <c r="I983" i="8"/>
  <c r="I984" i="8"/>
  <c r="I985" i="8"/>
  <c r="I986" i="8"/>
  <c r="I987" i="8"/>
  <c r="I988" i="8"/>
  <c r="I989" i="8"/>
  <c r="I990" i="8"/>
  <c r="I991" i="8"/>
  <c r="I992" i="8"/>
  <c r="I993" i="8"/>
  <c r="I994" i="8"/>
  <c r="I995" i="8"/>
  <c r="I996" i="8"/>
  <c r="I997" i="8"/>
  <c r="I998" i="8"/>
  <c r="I999" i="8"/>
  <c r="I1000" i="8"/>
  <c r="I1001" i="8"/>
  <c r="I1002" i="8"/>
  <c r="I1003" i="8"/>
  <c r="I1004" i="8"/>
  <c r="I1005" i="8"/>
  <c r="I1006" i="8"/>
  <c r="I1007" i="8"/>
  <c r="I1008" i="8"/>
  <c r="I1009" i="8"/>
  <c r="I1010" i="8"/>
  <c r="I1011" i="8"/>
  <c r="I1012" i="8"/>
  <c r="I1013" i="8"/>
  <c r="I1014" i="8"/>
  <c r="I1015" i="8"/>
  <c r="I1016" i="8"/>
  <c r="I1017" i="8"/>
  <c r="I1018" i="8"/>
  <c r="I1019" i="8"/>
  <c r="I1020" i="8"/>
  <c r="I1021" i="8"/>
  <c r="I1022" i="8"/>
  <c r="I1023" i="8"/>
  <c r="I1024" i="8"/>
  <c r="I1025" i="8"/>
  <c r="I1026" i="8"/>
  <c r="I1027" i="8"/>
  <c r="I1028" i="8"/>
  <c r="I1029" i="8"/>
  <c r="I1030" i="8"/>
  <c r="I1031" i="8"/>
  <c r="I1032" i="8"/>
  <c r="I1033" i="8"/>
  <c r="I1034" i="8"/>
  <c r="I1035" i="8"/>
  <c r="I1036" i="8"/>
  <c r="I1037" i="8"/>
  <c r="I1038" i="8"/>
  <c r="I1039" i="8"/>
  <c r="I1040" i="8"/>
  <c r="I1041" i="8"/>
  <c r="I1042" i="8"/>
  <c r="I1043" i="8"/>
  <c r="I1044" i="8"/>
  <c r="I1045" i="8"/>
  <c r="I1046" i="8"/>
  <c r="I1047" i="8"/>
  <c r="I1048" i="8"/>
  <c r="I1049" i="8"/>
  <c r="I1050" i="8"/>
  <c r="I1051" i="8"/>
  <c r="I1052" i="8"/>
  <c r="I1053" i="8"/>
  <c r="I1054" i="8"/>
  <c r="I1055" i="8"/>
  <c r="I1056" i="8"/>
  <c r="I1057" i="8"/>
  <c r="I1058" i="8"/>
  <c r="I1059" i="8"/>
  <c r="I1060" i="8"/>
  <c r="I1061" i="8"/>
  <c r="I1062" i="8"/>
  <c r="I1063" i="8"/>
  <c r="I1064" i="8"/>
  <c r="I1065" i="8"/>
  <c r="I1066" i="8"/>
  <c r="I1067" i="8"/>
  <c r="I1068" i="8"/>
  <c r="I1069" i="8"/>
  <c r="I1070" i="8"/>
  <c r="I1071" i="8"/>
  <c r="I1072" i="8"/>
  <c r="I1073" i="8"/>
  <c r="I1074" i="8"/>
  <c r="I1075" i="8"/>
  <c r="I1076" i="8"/>
  <c r="I1077" i="8"/>
  <c r="I1078" i="8"/>
  <c r="I1079" i="8"/>
  <c r="I1080" i="8"/>
  <c r="I1081" i="8"/>
  <c r="I1082" i="8"/>
  <c r="I1083" i="8"/>
  <c r="I1084" i="8"/>
  <c r="I1085" i="8"/>
  <c r="I1086" i="8"/>
  <c r="I1087" i="8"/>
  <c r="I1088" i="8"/>
  <c r="I1089" i="8"/>
  <c r="I1090" i="8"/>
  <c r="I1091" i="8"/>
  <c r="I1092" i="8"/>
  <c r="I1093" i="8"/>
  <c r="I1094" i="8"/>
  <c r="I1095" i="8"/>
  <c r="I1096" i="8"/>
  <c r="I1097" i="8"/>
  <c r="I1098" i="8"/>
  <c r="I1099" i="8"/>
  <c r="I1100" i="8"/>
  <c r="I1101" i="8"/>
  <c r="I1102" i="8"/>
  <c r="I1103" i="8"/>
  <c r="I1104" i="8"/>
  <c r="I1105" i="8"/>
  <c r="I1106" i="8"/>
  <c r="I1107" i="8"/>
  <c r="I1108" i="8"/>
  <c r="I1109" i="8"/>
  <c r="I1110" i="8"/>
  <c r="I1111" i="8"/>
  <c r="I1112" i="8"/>
  <c r="I1113" i="8"/>
  <c r="I1114" i="8"/>
  <c r="I1115" i="8"/>
  <c r="I1116" i="8"/>
  <c r="I1117" i="8"/>
  <c r="I1118" i="8"/>
  <c r="I1119" i="8"/>
  <c r="I1120" i="8"/>
  <c r="I1121" i="8"/>
  <c r="I1122" i="8"/>
  <c r="I1123" i="8"/>
  <c r="I1124" i="8"/>
  <c r="I1125" i="8"/>
  <c r="I1126" i="8"/>
  <c r="I1127" i="8"/>
  <c r="I1128" i="8"/>
  <c r="I1129" i="8"/>
  <c r="I1130" i="8"/>
  <c r="I1131" i="8"/>
  <c r="I1132" i="8"/>
  <c r="I1133" i="8"/>
  <c r="I1134" i="8"/>
  <c r="I1135" i="8"/>
  <c r="I1136" i="8"/>
  <c r="I1137" i="8"/>
  <c r="I1138" i="8"/>
  <c r="I1139" i="8"/>
  <c r="I1140" i="8"/>
  <c r="I1141" i="8"/>
  <c r="I1142" i="8"/>
  <c r="I1143" i="8"/>
  <c r="I1144" i="8"/>
  <c r="I1145" i="8"/>
  <c r="I1146" i="8"/>
  <c r="I1147" i="8"/>
  <c r="I1148" i="8"/>
  <c r="I1149" i="8"/>
  <c r="I1150" i="8"/>
  <c r="I1151" i="8"/>
  <c r="I1152" i="8"/>
  <c r="I1153" i="8"/>
  <c r="I1154" i="8"/>
  <c r="I1155" i="8"/>
  <c r="I1156" i="8"/>
  <c r="I1157" i="8"/>
  <c r="I1158" i="8"/>
  <c r="I1159" i="8"/>
  <c r="I1160" i="8"/>
  <c r="I1161" i="8"/>
  <c r="I1162" i="8"/>
  <c r="I1163" i="8"/>
  <c r="I1164" i="8"/>
  <c r="I1165" i="8"/>
  <c r="I1166" i="8"/>
  <c r="I1167" i="8"/>
  <c r="I1168" i="8"/>
  <c r="I1169" i="8"/>
  <c r="I1170" i="8"/>
  <c r="I1171" i="8"/>
  <c r="I1172" i="8"/>
  <c r="I1173" i="8"/>
  <c r="I1174" i="8"/>
  <c r="I1175" i="8"/>
  <c r="I1176" i="8"/>
  <c r="I1177" i="8"/>
  <c r="I1178" i="8"/>
  <c r="I1179" i="8"/>
  <c r="I1180" i="8"/>
  <c r="I1181" i="8"/>
  <c r="I1182" i="8"/>
  <c r="I1183" i="8"/>
  <c r="I1184" i="8"/>
  <c r="I1185" i="8"/>
  <c r="I1186" i="8"/>
  <c r="I1187" i="8"/>
  <c r="I1188" i="8"/>
  <c r="I1189" i="8"/>
  <c r="I1190" i="8"/>
  <c r="I1191" i="8"/>
  <c r="I1192" i="8"/>
  <c r="I1193" i="8"/>
  <c r="I1194" i="8"/>
  <c r="I1195" i="8"/>
  <c r="I1196" i="8"/>
  <c r="I1197" i="8"/>
  <c r="I1198" i="8"/>
  <c r="I1199" i="8"/>
  <c r="I1200" i="8"/>
  <c r="I1201" i="8"/>
  <c r="I1202" i="8"/>
  <c r="I1203" i="8"/>
  <c r="I1204" i="8"/>
  <c r="I1205" i="8"/>
  <c r="I1206" i="8"/>
  <c r="I1207" i="8"/>
  <c r="I1208" i="8"/>
  <c r="I1209" i="8"/>
  <c r="I1210" i="8"/>
  <c r="I1211" i="8"/>
  <c r="I1212" i="8"/>
  <c r="I1213" i="8"/>
  <c r="I1214" i="8"/>
  <c r="I1215" i="8"/>
  <c r="I1216" i="8"/>
  <c r="I1217" i="8"/>
  <c r="I1218" i="8"/>
  <c r="I1219" i="8"/>
  <c r="I1220" i="8"/>
  <c r="I1221" i="8"/>
  <c r="I1222" i="8"/>
  <c r="I1223" i="8"/>
  <c r="I1224" i="8"/>
  <c r="I1225" i="8"/>
  <c r="I1226" i="8"/>
  <c r="I1227" i="8"/>
  <c r="I1228" i="8"/>
  <c r="I1229" i="8"/>
  <c r="I1230" i="8"/>
  <c r="I1231" i="8"/>
  <c r="I1232" i="8"/>
  <c r="I1233" i="8"/>
  <c r="I1234" i="8"/>
  <c r="I1235" i="8"/>
  <c r="I1236" i="8"/>
  <c r="I1237" i="8"/>
  <c r="I1238" i="8"/>
  <c r="I1239" i="8"/>
  <c r="I1240" i="8"/>
  <c r="I1241" i="8"/>
  <c r="I1242" i="8"/>
  <c r="I1243" i="8"/>
  <c r="I1244" i="8"/>
  <c r="I1245" i="8"/>
  <c r="I1246" i="8"/>
  <c r="I1247" i="8"/>
  <c r="I1248" i="8"/>
  <c r="I1249" i="8"/>
  <c r="I1250" i="8"/>
  <c r="I1251" i="8"/>
  <c r="I1252" i="8"/>
  <c r="I1253" i="8"/>
  <c r="I1254" i="8"/>
  <c r="I1255" i="8"/>
  <c r="I1256" i="8"/>
  <c r="I1257" i="8"/>
  <c r="I1258" i="8"/>
  <c r="I1259" i="8"/>
  <c r="I1260" i="8"/>
  <c r="I1261" i="8"/>
  <c r="I1262" i="8"/>
  <c r="I1263" i="8"/>
  <c r="I1264" i="8"/>
  <c r="I1265" i="8"/>
  <c r="I1266" i="8"/>
  <c r="I1267" i="8"/>
  <c r="I1268" i="8"/>
  <c r="I1269" i="8"/>
  <c r="I1270" i="8"/>
  <c r="I1271" i="8"/>
  <c r="I1272" i="8"/>
  <c r="I1273" i="8"/>
  <c r="I1274" i="8"/>
  <c r="I1275" i="8"/>
  <c r="I1276" i="8"/>
  <c r="I1277" i="8"/>
  <c r="I1278" i="8"/>
  <c r="I1279" i="8"/>
  <c r="I1280" i="8"/>
  <c r="I1281" i="8"/>
  <c r="I1282" i="8"/>
  <c r="I1283" i="8"/>
  <c r="I1284" i="8"/>
  <c r="I1285" i="8"/>
  <c r="I1286" i="8"/>
  <c r="I1287" i="8"/>
  <c r="I1288" i="8"/>
  <c r="I1289" i="8"/>
  <c r="I1290" i="8"/>
  <c r="I1291" i="8"/>
  <c r="I1292" i="8"/>
  <c r="I1293" i="8"/>
  <c r="I1294" i="8"/>
  <c r="I1295" i="8"/>
  <c r="I1296" i="8"/>
  <c r="I1297" i="8"/>
  <c r="I1298" i="8"/>
  <c r="I1299" i="8"/>
  <c r="I1300" i="8"/>
  <c r="I1301" i="8"/>
  <c r="I1302" i="8"/>
  <c r="I1303" i="8"/>
  <c r="I1304" i="8"/>
  <c r="I1305" i="8"/>
  <c r="I1306" i="8"/>
  <c r="I1307" i="8"/>
  <c r="I1308" i="8"/>
  <c r="I1309" i="8"/>
  <c r="I1310" i="8"/>
  <c r="I1311" i="8"/>
  <c r="I1312" i="8"/>
  <c r="I1313" i="8"/>
  <c r="I1314" i="8"/>
  <c r="I1315" i="8"/>
  <c r="I1316" i="8"/>
  <c r="I1317" i="8"/>
  <c r="I1318" i="8"/>
  <c r="I1319" i="8"/>
  <c r="I1320" i="8"/>
  <c r="I1321" i="8"/>
  <c r="I1322" i="8"/>
  <c r="I1323" i="8"/>
  <c r="I1324" i="8"/>
  <c r="I1325" i="8"/>
  <c r="I1326" i="8"/>
  <c r="I1327" i="8"/>
  <c r="I1328" i="8"/>
  <c r="I1329" i="8"/>
  <c r="I1330" i="8"/>
  <c r="I1331" i="8"/>
  <c r="I1332" i="8"/>
  <c r="I1333" i="8"/>
  <c r="I1334" i="8"/>
  <c r="I1335" i="8"/>
  <c r="I1336" i="8"/>
  <c r="I1337" i="8"/>
  <c r="I1338" i="8"/>
  <c r="I1339" i="8"/>
  <c r="I1340" i="8"/>
  <c r="I1341" i="8"/>
  <c r="I1342" i="8"/>
  <c r="I1343" i="8"/>
  <c r="I1344" i="8"/>
  <c r="I1345" i="8"/>
  <c r="I1346" i="8"/>
  <c r="I1347" i="8"/>
  <c r="I1348" i="8"/>
  <c r="I1349" i="8"/>
  <c r="I1350" i="8"/>
  <c r="I1351" i="8"/>
  <c r="I1352" i="8"/>
  <c r="I1353" i="8"/>
  <c r="I1354" i="8"/>
  <c r="I1355" i="8"/>
  <c r="I1356" i="8"/>
  <c r="I1357" i="8"/>
  <c r="I1358" i="8"/>
  <c r="I1359" i="8"/>
  <c r="I1360" i="8"/>
  <c r="I1361" i="8"/>
  <c r="I1362" i="8"/>
  <c r="I1363" i="8"/>
  <c r="I1364" i="8"/>
  <c r="I1365" i="8"/>
  <c r="I1366" i="8"/>
  <c r="I1367" i="8"/>
  <c r="I1368" i="8"/>
  <c r="I1369" i="8"/>
  <c r="I1370" i="8"/>
  <c r="I1371" i="8"/>
  <c r="I1372" i="8"/>
  <c r="I1373" i="8"/>
  <c r="I1374" i="8"/>
  <c r="I1375" i="8"/>
  <c r="I1376" i="8"/>
  <c r="I1377" i="8"/>
  <c r="I1378" i="8"/>
  <c r="I1379" i="8"/>
  <c r="I1380" i="8"/>
  <c r="I1381" i="8"/>
  <c r="I1382" i="8"/>
  <c r="I1383" i="8"/>
  <c r="I1384" i="8"/>
  <c r="I1385" i="8"/>
  <c r="I1386" i="8"/>
  <c r="I1387" i="8"/>
  <c r="I1388" i="8"/>
  <c r="I1389" i="8"/>
  <c r="I1390" i="8"/>
  <c r="I1391" i="8"/>
  <c r="I1392" i="8"/>
  <c r="I1393" i="8"/>
  <c r="I1394" i="8"/>
  <c r="I1395" i="8"/>
  <c r="I1396" i="8"/>
  <c r="I1397" i="8"/>
  <c r="I1398" i="8"/>
  <c r="I1399" i="8"/>
  <c r="I1400" i="8"/>
  <c r="I1401" i="8"/>
  <c r="I1402" i="8"/>
  <c r="I1403" i="8"/>
  <c r="I1404" i="8"/>
  <c r="I1405" i="8"/>
  <c r="I1406" i="8"/>
  <c r="I1407" i="8"/>
  <c r="I1408" i="8"/>
  <c r="I1409" i="8"/>
  <c r="I1410" i="8"/>
  <c r="I1411" i="8"/>
  <c r="I3" i="8"/>
  <c r="H1411" i="8"/>
  <c r="H1408" i="8"/>
  <c r="H1405" i="8"/>
  <c r="H1402" i="8"/>
  <c r="H1399" i="8"/>
  <c r="H1396" i="8"/>
  <c r="H1393" i="8"/>
  <c r="H1390" i="8"/>
  <c r="H1387" i="8"/>
  <c r="H1384" i="8"/>
  <c r="H1381" i="8"/>
  <c r="H1378" i="8"/>
  <c r="H1375" i="8"/>
  <c r="H1372" i="8"/>
  <c r="H1369" i="8"/>
  <c r="H1366" i="8"/>
  <c r="H1363" i="8"/>
  <c r="H1360" i="8"/>
  <c r="H1357" i="8"/>
  <c r="H1354" i="8"/>
  <c r="H1351" i="8"/>
  <c r="H1348" i="8"/>
  <c r="H1345" i="8"/>
  <c r="H1342" i="8"/>
  <c r="H1339" i="8"/>
  <c r="H1336" i="8"/>
  <c r="H1333" i="8"/>
  <c r="H1330" i="8"/>
  <c r="H1327" i="8"/>
  <c r="H1324" i="8"/>
  <c r="H1321" i="8"/>
  <c r="H1318" i="8"/>
  <c r="H1315" i="8"/>
  <c r="H1312" i="8"/>
  <c r="H1309" i="8"/>
  <c r="H1306" i="8"/>
  <c r="H1303" i="8"/>
  <c r="H1300" i="8"/>
  <c r="H1297" i="8"/>
  <c r="H1294" i="8"/>
  <c r="H1291" i="8"/>
  <c r="H1288" i="8"/>
  <c r="H1285" i="8"/>
  <c r="H1282" i="8"/>
  <c r="H1279" i="8"/>
  <c r="H1276" i="8"/>
  <c r="H1273" i="8"/>
  <c r="H1270" i="8"/>
  <c r="H1267" i="8"/>
  <c r="H1264" i="8"/>
  <c r="H1261" i="8"/>
  <c r="H1258" i="8"/>
  <c r="H1255" i="8"/>
  <c r="H1252" i="8"/>
  <c r="H1249" i="8"/>
  <c r="H1246" i="8"/>
  <c r="H1243" i="8"/>
  <c r="H1240" i="8"/>
  <c r="H1237" i="8"/>
  <c r="H1234" i="8"/>
  <c r="H1231" i="8"/>
  <c r="H1228" i="8"/>
  <c r="H1225" i="8"/>
  <c r="H1222" i="8"/>
  <c r="H1219" i="8"/>
  <c r="H1216" i="8"/>
  <c r="H1213" i="8"/>
  <c r="H1210" i="8"/>
  <c r="H1207" i="8"/>
  <c r="H1204" i="8"/>
  <c r="H1201" i="8"/>
  <c r="H1198" i="8"/>
  <c r="H1195" i="8"/>
  <c r="H1192" i="8"/>
  <c r="H1189" i="8"/>
  <c r="H1186" i="8"/>
  <c r="H1183" i="8"/>
  <c r="H1180" i="8"/>
  <c r="H1177" i="8"/>
  <c r="H1174" i="8"/>
  <c r="H1171" i="8"/>
  <c r="H1168" i="8"/>
  <c r="H1165" i="8"/>
  <c r="H1162" i="8"/>
  <c r="H1159" i="8"/>
  <c r="H1156" i="8"/>
  <c r="H1153" i="8"/>
  <c r="H1150" i="8"/>
  <c r="H1147" i="8"/>
  <c r="H1144" i="8"/>
  <c r="H1141" i="8"/>
  <c r="H1138" i="8"/>
  <c r="H1135" i="8"/>
  <c r="H1132" i="8"/>
  <c r="H1129" i="8"/>
  <c r="H1126" i="8"/>
  <c r="H1123" i="8"/>
  <c r="H1120" i="8"/>
  <c r="H1117" i="8"/>
  <c r="H1114" i="8"/>
  <c r="H1111" i="8"/>
  <c r="H1108" i="8"/>
  <c r="H1105" i="8"/>
  <c r="H1102" i="8"/>
  <c r="H1099" i="8"/>
  <c r="H1096" i="8"/>
  <c r="H1093" i="8"/>
  <c r="H1090" i="8"/>
  <c r="H1087" i="8"/>
  <c r="H1084" i="8"/>
  <c r="H1081" i="8"/>
  <c r="H1078" i="8"/>
  <c r="H1075" i="8"/>
  <c r="H1072" i="8"/>
  <c r="H1069" i="8"/>
  <c r="H1066" i="8"/>
  <c r="H1063" i="8"/>
  <c r="H1060" i="8"/>
  <c r="H1057" i="8"/>
  <c r="H1054" i="8"/>
  <c r="H1051" i="8"/>
  <c r="H1048" i="8"/>
  <c r="H1045" i="8"/>
  <c r="H1042" i="8"/>
  <c r="H1039" i="8"/>
  <c r="H1036" i="8"/>
  <c r="H1033" i="8"/>
  <c r="H1030" i="8"/>
  <c r="H1027" i="8"/>
  <c r="H1024" i="8"/>
  <c r="H1021" i="8"/>
  <c r="H1018" i="8"/>
  <c r="H1015" i="8"/>
  <c r="H1012" i="8"/>
  <c r="H1009" i="8"/>
  <c r="H1006" i="8"/>
  <c r="H1003" i="8"/>
  <c r="H1000" i="8"/>
  <c r="H997" i="8"/>
  <c r="H994" i="8"/>
  <c r="H991" i="8"/>
  <c r="H988" i="8"/>
  <c r="H985" i="8"/>
  <c r="H982" i="8"/>
  <c r="H979" i="8"/>
  <c r="H976" i="8"/>
  <c r="H973" i="8"/>
  <c r="H970" i="8"/>
  <c r="H967" i="8"/>
  <c r="H964" i="8"/>
  <c r="H961" i="8"/>
  <c r="H958" i="8"/>
  <c r="H955" i="8"/>
  <c r="H952" i="8"/>
  <c r="H949" i="8"/>
  <c r="H946" i="8"/>
  <c r="H943" i="8"/>
  <c r="H940" i="8"/>
  <c r="H937" i="8"/>
  <c r="H934" i="8"/>
  <c r="H931" i="8"/>
  <c r="H928" i="8"/>
  <c r="H925" i="8"/>
  <c r="H922" i="8"/>
  <c r="H919" i="8"/>
  <c r="H916" i="8"/>
  <c r="H913" i="8"/>
  <c r="H910" i="8"/>
  <c r="H907" i="8"/>
  <c r="H904" i="8"/>
  <c r="H901" i="8"/>
  <c r="H898" i="8"/>
  <c r="H895" i="8"/>
  <c r="H892" i="8"/>
  <c r="H889" i="8"/>
  <c r="H886" i="8"/>
  <c r="H883" i="8"/>
  <c r="H880" i="8"/>
  <c r="H877" i="8"/>
  <c r="H874" i="8"/>
  <c r="H871" i="8"/>
  <c r="H868" i="8"/>
  <c r="H865" i="8"/>
  <c r="H862" i="8"/>
  <c r="H859" i="8"/>
  <c r="H856" i="8"/>
  <c r="H853" i="8"/>
  <c r="H850" i="8"/>
  <c r="H847" i="8"/>
  <c r="H844" i="8"/>
  <c r="H841" i="8"/>
  <c r="H838" i="8"/>
  <c r="H835" i="8"/>
  <c r="H832" i="8"/>
  <c r="H829" i="8"/>
  <c r="H826" i="8"/>
  <c r="H823" i="8"/>
  <c r="H820" i="8"/>
  <c r="H817" i="8"/>
  <c r="H814" i="8"/>
  <c r="H811" i="8"/>
  <c r="H808" i="8"/>
  <c r="H805" i="8"/>
  <c r="H802" i="8"/>
  <c r="H799" i="8"/>
  <c r="H796" i="8"/>
  <c r="H793" i="8"/>
  <c r="H790" i="8"/>
  <c r="H787" i="8"/>
  <c r="H784" i="8"/>
  <c r="H781" i="8"/>
  <c r="H778" i="8"/>
  <c r="H775" i="8"/>
  <c r="H772" i="8"/>
  <c r="H769" i="8"/>
  <c r="H766" i="8"/>
  <c r="H763" i="8"/>
  <c r="H760" i="8"/>
  <c r="H757" i="8"/>
  <c r="H754" i="8"/>
  <c r="H751" i="8"/>
  <c r="H748" i="8"/>
  <c r="H745" i="8"/>
  <c r="H742" i="8"/>
  <c r="H739" i="8"/>
  <c r="H736" i="8"/>
  <c r="H733" i="8"/>
  <c r="H730" i="8"/>
  <c r="H727" i="8"/>
  <c r="H724" i="8"/>
  <c r="H721" i="8"/>
  <c r="H718" i="8"/>
  <c r="H715" i="8"/>
  <c r="H712" i="8"/>
  <c r="H709" i="8"/>
  <c r="H706" i="8"/>
  <c r="H703" i="8"/>
  <c r="H700" i="8"/>
  <c r="H697" i="8"/>
  <c r="H694" i="8"/>
  <c r="H691" i="8"/>
  <c r="H688" i="8"/>
  <c r="H685" i="8"/>
  <c r="H682" i="8"/>
  <c r="H679" i="8"/>
  <c r="H676" i="8"/>
  <c r="H673" i="8"/>
  <c r="H670" i="8"/>
  <c r="H667" i="8"/>
  <c r="H664" i="8"/>
  <c r="H661" i="8"/>
  <c r="H658" i="8"/>
  <c r="H655" i="8"/>
  <c r="H652" i="8"/>
  <c r="H649" i="8"/>
  <c r="H646" i="8"/>
  <c r="H643" i="8"/>
  <c r="H640" i="8"/>
  <c r="H637" i="8"/>
  <c r="H634" i="8"/>
  <c r="H631" i="8"/>
  <c r="H628" i="8"/>
  <c r="H625" i="8"/>
  <c r="H622" i="8"/>
  <c r="H619" i="8"/>
  <c r="H616" i="8"/>
  <c r="H613" i="8"/>
  <c r="H610" i="8"/>
  <c r="H607" i="8"/>
  <c r="H604" i="8"/>
  <c r="H601" i="8"/>
  <c r="H598" i="8"/>
  <c r="H595" i="8"/>
  <c r="H592" i="8"/>
  <c r="H589" i="8"/>
  <c r="H586" i="8"/>
  <c r="H583" i="8"/>
  <c r="H580" i="8"/>
  <c r="H577" i="8"/>
  <c r="H574" i="8"/>
  <c r="H571" i="8"/>
  <c r="H568" i="8"/>
  <c r="H565" i="8"/>
  <c r="H562" i="8"/>
  <c r="H559" i="8"/>
  <c r="H556" i="8"/>
  <c r="H553" i="8"/>
  <c r="H550" i="8"/>
  <c r="H547" i="8"/>
  <c r="H544" i="8"/>
  <c r="H541" i="8"/>
  <c r="H538" i="8"/>
  <c r="H535" i="8"/>
  <c r="H532" i="8"/>
  <c r="H529" i="8"/>
  <c r="H526" i="8"/>
  <c r="H523" i="8"/>
  <c r="H520" i="8"/>
  <c r="H517" i="8"/>
  <c r="H514" i="8"/>
  <c r="H511" i="8"/>
  <c r="H508" i="8"/>
  <c r="H505" i="8"/>
  <c r="H502" i="8"/>
  <c r="H499" i="8"/>
  <c r="H496" i="8"/>
  <c r="H493" i="8"/>
  <c r="H490" i="8"/>
  <c r="H487" i="8"/>
  <c r="H484" i="8"/>
  <c r="H481" i="8"/>
  <c r="H478" i="8"/>
  <c r="H475" i="8"/>
  <c r="H472" i="8"/>
  <c r="H469" i="8"/>
  <c r="H466" i="8"/>
  <c r="H463" i="8"/>
  <c r="H460" i="8"/>
  <c r="H457" i="8"/>
  <c r="H454" i="8"/>
  <c r="H451" i="8"/>
  <c r="H448" i="8"/>
  <c r="H445" i="8"/>
  <c r="H442" i="8"/>
  <c r="H439" i="8"/>
  <c r="H436" i="8"/>
  <c r="H433" i="8"/>
  <c r="H430" i="8"/>
  <c r="H427" i="8"/>
  <c r="H424" i="8"/>
  <c r="H421" i="8"/>
  <c r="H418" i="8"/>
  <c r="H415" i="8"/>
  <c r="H412" i="8"/>
  <c r="H409" i="8"/>
  <c r="H406" i="8"/>
  <c r="H403" i="8"/>
  <c r="H400" i="8"/>
  <c r="H397" i="8"/>
  <c r="H394" i="8"/>
  <c r="H391" i="8"/>
  <c r="H388" i="8"/>
  <c r="H385" i="8"/>
  <c r="H382" i="8"/>
  <c r="H379" i="8"/>
  <c r="H376" i="8"/>
  <c r="H373" i="8"/>
  <c r="H370" i="8"/>
  <c r="H367" i="8"/>
  <c r="H364" i="8"/>
  <c r="H361" i="8"/>
  <c r="H358" i="8"/>
  <c r="H355" i="8"/>
  <c r="H352" i="8"/>
  <c r="H349" i="8"/>
  <c r="H346" i="8"/>
  <c r="H343" i="8"/>
  <c r="H340" i="8"/>
  <c r="H337" i="8"/>
  <c r="H334" i="8"/>
  <c r="H331" i="8"/>
  <c r="H328" i="8"/>
  <c r="H325" i="8"/>
  <c r="H322" i="8"/>
  <c r="H319" i="8"/>
  <c r="H316" i="8"/>
  <c r="H313" i="8"/>
  <c r="H310" i="8"/>
  <c r="H307" i="8"/>
  <c r="H304" i="8"/>
  <c r="H301" i="8"/>
  <c r="H298" i="8"/>
  <c r="H295" i="8"/>
  <c r="H292" i="8"/>
  <c r="H289" i="8"/>
  <c r="H286" i="8"/>
  <c r="H283" i="8"/>
  <c r="H280" i="8"/>
  <c r="H277" i="8"/>
  <c r="H274" i="8"/>
  <c r="H271" i="8"/>
  <c r="H268" i="8"/>
  <c r="H265" i="8"/>
  <c r="H262" i="8"/>
  <c r="H259" i="8"/>
  <c r="H256" i="8"/>
  <c r="H253" i="8"/>
  <c r="H250" i="8"/>
  <c r="H247" i="8"/>
  <c r="H244" i="8"/>
  <c r="H241" i="8"/>
  <c r="H238" i="8"/>
  <c r="H235" i="8"/>
  <c r="H232" i="8"/>
  <c r="H229" i="8"/>
  <c r="H226" i="8"/>
  <c r="H223" i="8"/>
  <c r="H220" i="8"/>
  <c r="H217" i="8"/>
  <c r="H214" i="8"/>
  <c r="H211" i="8"/>
  <c r="H208" i="8"/>
  <c r="H205" i="8"/>
  <c r="H202" i="8"/>
  <c r="H199" i="8"/>
  <c r="H196" i="8"/>
  <c r="H193" i="8"/>
  <c r="H190" i="8"/>
  <c r="H187" i="8"/>
  <c r="H184" i="8"/>
  <c r="H181" i="8"/>
  <c r="H178" i="8"/>
  <c r="H175" i="8"/>
  <c r="H172" i="8"/>
  <c r="H169" i="8"/>
  <c r="H166" i="8"/>
  <c r="H163" i="8"/>
  <c r="H160" i="8"/>
  <c r="H157" i="8"/>
  <c r="H154" i="8"/>
  <c r="H151" i="8"/>
  <c r="H148" i="8"/>
  <c r="H145" i="8"/>
  <c r="H142" i="8"/>
  <c r="H139" i="8"/>
  <c r="H136" i="8"/>
  <c r="H133" i="8"/>
  <c r="H130" i="8"/>
  <c r="H127" i="8"/>
  <c r="H124" i="8"/>
  <c r="H121" i="8"/>
  <c r="H118" i="8"/>
  <c r="H115" i="8"/>
  <c r="H112" i="8"/>
  <c r="H109" i="8"/>
  <c r="H106" i="8"/>
  <c r="H103" i="8"/>
  <c r="H100" i="8"/>
  <c r="H97" i="8"/>
  <c r="H94" i="8"/>
  <c r="H91" i="8"/>
  <c r="H88" i="8"/>
  <c r="H85" i="8"/>
  <c r="H82" i="8"/>
  <c r="H79" i="8"/>
  <c r="H76" i="8"/>
  <c r="H73" i="8"/>
  <c r="H70" i="8"/>
  <c r="H67" i="8"/>
  <c r="H64" i="8"/>
  <c r="H61" i="8"/>
  <c r="H58" i="8"/>
  <c r="H55" i="8"/>
  <c r="H52" i="8"/>
  <c r="H49" i="8"/>
  <c r="H46" i="8"/>
  <c r="H43" i="8"/>
  <c r="H40" i="8"/>
  <c r="H37" i="8"/>
  <c r="H34" i="8"/>
  <c r="H31" i="8"/>
  <c r="H28" i="8"/>
  <c r="H25" i="8"/>
  <c r="H22" i="8"/>
  <c r="H19" i="8"/>
  <c r="H16" i="8"/>
  <c r="H13" i="8"/>
  <c r="H10" i="8"/>
  <c r="H7" i="8"/>
  <c r="H4" i="8"/>
  <c r="H1410" i="8"/>
  <c r="H1407" i="8"/>
  <c r="H1404" i="8"/>
  <c r="H1401" i="8"/>
  <c r="H1398" i="8"/>
  <c r="H1395" i="8"/>
  <c r="H1392" i="8"/>
  <c r="H1389" i="8"/>
  <c r="H1386" i="8"/>
  <c r="H1383" i="8"/>
  <c r="H1380" i="8"/>
  <c r="H1377" i="8"/>
  <c r="H1374" i="8"/>
  <c r="H1371" i="8"/>
  <c r="H1368" i="8"/>
  <c r="H1365" i="8"/>
  <c r="H1362" i="8"/>
  <c r="H1359" i="8"/>
  <c r="H1356" i="8"/>
  <c r="H1353" i="8"/>
  <c r="H1350" i="8"/>
  <c r="H1347" i="8"/>
  <c r="H1344" i="8"/>
  <c r="H1341" i="8"/>
  <c r="H1338" i="8"/>
  <c r="H1335" i="8"/>
  <c r="H1332" i="8"/>
  <c r="H1329" i="8"/>
  <c r="H1326" i="8"/>
  <c r="H1323" i="8"/>
  <c r="H1320" i="8"/>
  <c r="H1317" i="8"/>
  <c r="H1314" i="8"/>
  <c r="H1311" i="8"/>
  <c r="H1308" i="8"/>
  <c r="H1305" i="8"/>
  <c r="H1302" i="8"/>
  <c r="H1299" i="8"/>
  <c r="H1296" i="8"/>
  <c r="H1293" i="8"/>
  <c r="H1290" i="8"/>
  <c r="H1287" i="8"/>
  <c r="H1284" i="8"/>
  <c r="H1281" i="8"/>
  <c r="H1278" i="8"/>
  <c r="H1275" i="8"/>
  <c r="H1272" i="8"/>
  <c r="H1269" i="8"/>
  <c r="H1266" i="8"/>
  <c r="H1263" i="8"/>
  <c r="H1260" i="8"/>
  <c r="H1257" i="8"/>
  <c r="H1254" i="8"/>
  <c r="H1251" i="8"/>
  <c r="H1248" i="8"/>
  <c r="H1245" i="8"/>
  <c r="H1242" i="8"/>
  <c r="H1239" i="8"/>
  <c r="H1236" i="8"/>
  <c r="H1233" i="8"/>
  <c r="H1230" i="8"/>
  <c r="H1227" i="8"/>
  <c r="H1224" i="8"/>
  <c r="H1221" i="8"/>
  <c r="H1218" i="8"/>
  <c r="H1215" i="8"/>
  <c r="H1212" i="8"/>
  <c r="H1209" i="8"/>
  <c r="H1206" i="8"/>
  <c r="H1203" i="8"/>
  <c r="H1200" i="8"/>
  <c r="H1197" i="8"/>
  <c r="H1194" i="8"/>
  <c r="H1191" i="8"/>
  <c r="H1188" i="8"/>
  <c r="H1185" i="8"/>
  <c r="H1182" i="8"/>
  <c r="H1179" i="8"/>
  <c r="H1176" i="8"/>
  <c r="H1173" i="8"/>
  <c r="H1170" i="8"/>
  <c r="H1167" i="8"/>
  <c r="H1164" i="8"/>
  <c r="H1161" i="8"/>
  <c r="H1158" i="8"/>
  <c r="H1155" i="8"/>
  <c r="H1152" i="8"/>
  <c r="H1149" i="8"/>
  <c r="H1146" i="8"/>
  <c r="H1143" i="8"/>
  <c r="H1140" i="8"/>
  <c r="H1137" i="8"/>
  <c r="H1134" i="8"/>
  <c r="H1131" i="8"/>
  <c r="H1128" i="8"/>
  <c r="H1125" i="8"/>
  <c r="H1122" i="8"/>
  <c r="H1119" i="8"/>
  <c r="H1116" i="8"/>
  <c r="H1113" i="8"/>
  <c r="H1110" i="8"/>
  <c r="H1107" i="8"/>
  <c r="H1104" i="8"/>
  <c r="H1101" i="8"/>
  <c r="H1098" i="8"/>
  <c r="H1095" i="8"/>
  <c r="H1092" i="8"/>
  <c r="H1089" i="8"/>
  <c r="H1086" i="8"/>
  <c r="H1083" i="8"/>
  <c r="H1080" i="8"/>
  <c r="H1077" i="8"/>
  <c r="H1074" i="8"/>
  <c r="H1071" i="8"/>
  <c r="H1068" i="8"/>
  <c r="H1065" i="8"/>
  <c r="H1062" i="8"/>
  <c r="H1059" i="8"/>
  <c r="H1056" i="8"/>
  <c r="H1053" i="8"/>
  <c r="H1050" i="8"/>
  <c r="H1047" i="8"/>
  <c r="H1044" i="8"/>
  <c r="H1041" i="8"/>
  <c r="H1038" i="8"/>
  <c r="H1035" i="8"/>
  <c r="H1032" i="8"/>
  <c r="H1029" i="8"/>
  <c r="H1026" i="8"/>
  <c r="H1023" i="8"/>
  <c r="H1020" i="8"/>
  <c r="H1017" i="8"/>
  <c r="H1014" i="8"/>
  <c r="H1011" i="8"/>
  <c r="H1008" i="8"/>
  <c r="H1005" i="8"/>
  <c r="H1002" i="8"/>
  <c r="H999" i="8"/>
  <c r="H996" i="8"/>
  <c r="H993" i="8"/>
  <c r="H990" i="8"/>
  <c r="H987" i="8"/>
  <c r="H984" i="8"/>
  <c r="H981" i="8"/>
  <c r="H978" i="8"/>
  <c r="H975" i="8"/>
  <c r="H972" i="8"/>
  <c r="H969" i="8"/>
  <c r="H966" i="8"/>
  <c r="H963" i="8"/>
  <c r="H960" i="8"/>
  <c r="H957" i="8"/>
  <c r="H954" i="8"/>
  <c r="H951" i="8"/>
  <c r="H948" i="8"/>
  <c r="H945" i="8"/>
  <c r="H942" i="8"/>
  <c r="H939" i="8"/>
  <c r="H936" i="8"/>
  <c r="H933" i="8"/>
  <c r="H930" i="8"/>
  <c r="H927" i="8"/>
  <c r="H924" i="8"/>
  <c r="H921" i="8"/>
  <c r="H918" i="8"/>
  <c r="H915" i="8"/>
  <c r="H912" i="8"/>
  <c r="H909" i="8"/>
  <c r="H906" i="8"/>
  <c r="H903" i="8"/>
  <c r="H900" i="8"/>
  <c r="H897" i="8"/>
  <c r="H894" i="8"/>
  <c r="H891" i="8"/>
  <c r="H888" i="8"/>
  <c r="H885" i="8"/>
  <c r="H882" i="8"/>
  <c r="H879" i="8"/>
  <c r="H876" i="8"/>
  <c r="H873" i="8"/>
  <c r="H870" i="8"/>
  <c r="H867" i="8"/>
  <c r="H864" i="8"/>
  <c r="H861" i="8"/>
  <c r="H858" i="8"/>
  <c r="H855" i="8"/>
  <c r="H852" i="8"/>
  <c r="H849" i="8"/>
  <c r="H846" i="8"/>
  <c r="H843" i="8"/>
  <c r="H840" i="8"/>
  <c r="H837" i="8"/>
  <c r="H834" i="8"/>
  <c r="H831" i="8"/>
  <c r="H828" i="8"/>
  <c r="H825" i="8"/>
  <c r="H822" i="8"/>
  <c r="H819" i="8"/>
  <c r="H816" i="8"/>
  <c r="H813" i="8"/>
  <c r="H810" i="8"/>
  <c r="H807" i="8"/>
  <c r="H804" i="8"/>
  <c r="H801" i="8"/>
  <c r="H798" i="8"/>
  <c r="H795" i="8"/>
  <c r="H792" i="8"/>
  <c r="H789" i="8"/>
  <c r="H786" i="8"/>
  <c r="H783" i="8"/>
  <c r="H780" i="8"/>
  <c r="H777" i="8"/>
  <c r="H774" i="8"/>
  <c r="H771" i="8"/>
  <c r="H768" i="8"/>
  <c r="H765" i="8"/>
  <c r="H762" i="8"/>
  <c r="H759" i="8"/>
  <c r="H756" i="8"/>
  <c r="H753" i="8"/>
  <c r="H750" i="8"/>
  <c r="H747" i="8"/>
  <c r="H744" i="8"/>
  <c r="H741" i="8"/>
  <c r="H738" i="8"/>
  <c r="H735" i="8"/>
  <c r="H732" i="8"/>
  <c r="H729" i="8"/>
  <c r="H726" i="8"/>
  <c r="H723" i="8"/>
  <c r="H720" i="8"/>
  <c r="H717" i="8"/>
  <c r="H714" i="8"/>
  <c r="H711" i="8"/>
  <c r="H708" i="8"/>
  <c r="H705" i="8"/>
  <c r="H702" i="8"/>
  <c r="H699" i="8"/>
  <c r="H696" i="8"/>
  <c r="H693" i="8"/>
  <c r="H690" i="8"/>
  <c r="H687" i="8"/>
  <c r="H684" i="8"/>
  <c r="H681" i="8"/>
  <c r="H678" i="8"/>
  <c r="H675" i="8"/>
  <c r="H672" i="8"/>
  <c r="H669" i="8"/>
  <c r="H666" i="8"/>
  <c r="H663" i="8"/>
  <c r="H660" i="8"/>
  <c r="H657" i="8"/>
  <c r="H654" i="8"/>
  <c r="H651" i="8"/>
  <c r="H648" i="8"/>
  <c r="H645" i="8"/>
  <c r="H642" i="8"/>
  <c r="H639" i="8"/>
  <c r="H636" i="8"/>
  <c r="H633" i="8"/>
  <c r="H630" i="8"/>
  <c r="H627" i="8"/>
  <c r="H624" i="8"/>
  <c r="H621" i="8"/>
  <c r="H618" i="8"/>
  <c r="H615" i="8"/>
  <c r="H612" i="8"/>
  <c r="H609" i="8"/>
  <c r="H606" i="8"/>
  <c r="H603" i="8"/>
  <c r="H600" i="8"/>
  <c r="H597" i="8"/>
  <c r="H594" i="8"/>
  <c r="H591" i="8"/>
  <c r="H588" i="8"/>
  <c r="H585" i="8"/>
  <c r="H582" i="8"/>
  <c r="H579" i="8"/>
  <c r="H576" i="8"/>
  <c r="H573" i="8"/>
  <c r="H570" i="8"/>
  <c r="H567" i="8"/>
  <c r="H564" i="8"/>
  <c r="H561" i="8"/>
  <c r="H558" i="8"/>
  <c r="H555" i="8"/>
  <c r="H552" i="8"/>
  <c r="H549" i="8"/>
  <c r="H546" i="8"/>
  <c r="H543" i="8"/>
  <c r="H540" i="8"/>
  <c r="H537" i="8"/>
  <c r="H534" i="8"/>
  <c r="H531" i="8"/>
  <c r="H528" i="8"/>
  <c r="H525" i="8"/>
  <c r="H522" i="8"/>
  <c r="H519" i="8"/>
  <c r="H516" i="8"/>
  <c r="H513" i="8"/>
  <c r="H510" i="8"/>
  <c r="H507" i="8"/>
  <c r="H504" i="8"/>
  <c r="H501" i="8"/>
  <c r="H498" i="8"/>
  <c r="H495" i="8"/>
  <c r="H492" i="8"/>
  <c r="H489" i="8"/>
  <c r="H486" i="8"/>
  <c r="H483" i="8"/>
  <c r="H480" i="8"/>
  <c r="H477" i="8"/>
  <c r="H474" i="8"/>
  <c r="H471" i="8"/>
  <c r="H468" i="8"/>
  <c r="H465" i="8"/>
  <c r="H462" i="8"/>
  <c r="H459" i="8"/>
  <c r="H456" i="8"/>
  <c r="H453" i="8"/>
  <c r="H450" i="8"/>
  <c r="H447" i="8"/>
  <c r="H444" i="8"/>
  <c r="H441" i="8"/>
  <c r="H438" i="8"/>
  <c r="H435" i="8"/>
  <c r="H432" i="8"/>
  <c r="H429" i="8"/>
  <c r="H426" i="8"/>
  <c r="H423" i="8"/>
  <c r="H420" i="8"/>
  <c r="H417" i="8"/>
  <c r="H414" i="8"/>
  <c r="H411" i="8"/>
  <c r="H408" i="8"/>
  <c r="H405" i="8"/>
  <c r="H402" i="8"/>
  <c r="H399" i="8"/>
  <c r="H396" i="8"/>
  <c r="H393" i="8"/>
  <c r="H390" i="8"/>
  <c r="H387" i="8"/>
  <c r="H384" i="8"/>
  <c r="H381" i="8"/>
  <c r="H378" i="8"/>
  <c r="H375" i="8"/>
  <c r="H372" i="8"/>
  <c r="H369" i="8"/>
  <c r="H366" i="8"/>
  <c r="H363" i="8"/>
  <c r="H360" i="8"/>
  <c r="H357" i="8"/>
  <c r="H354" i="8"/>
  <c r="H351" i="8"/>
  <c r="H348" i="8"/>
  <c r="H345" i="8"/>
  <c r="H342" i="8"/>
  <c r="H339" i="8"/>
  <c r="H336" i="8"/>
  <c r="H333" i="8"/>
  <c r="H330" i="8"/>
  <c r="H327" i="8"/>
  <c r="H324" i="8"/>
  <c r="H321" i="8"/>
  <c r="H318" i="8"/>
  <c r="H315" i="8"/>
  <c r="H312" i="8"/>
  <c r="H309" i="8"/>
  <c r="H306" i="8"/>
  <c r="H303" i="8"/>
  <c r="H300" i="8"/>
  <c r="H297" i="8"/>
  <c r="H294" i="8"/>
  <c r="H291" i="8"/>
  <c r="H288" i="8"/>
  <c r="H285" i="8"/>
  <c r="H282" i="8"/>
  <c r="H279" i="8"/>
  <c r="H276" i="8"/>
  <c r="H273" i="8"/>
  <c r="H270" i="8"/>
  <c r="H267" i="8"/>
  <c r="H264" i="8"/>
  <c r="H261" i="8"/>
  <c r="H258" i="8"/>
  <c r="H255" i="8"/>
  <c r="H252" i="8"/>
  <c r="H249" i="8"/>
  <c r="H246" i="8"/>
  <c r="H243" i="8"/>
  <c r="H240" i="8"/>
  <c r="H237" i="8"/>
  <c r="H234" i="8"/>
  <c r="H231" i="8"/>
  <c r="H228" i="8"/>
  <c r="H225" i="8"/>
  <c r="H222" i="8"/>
  <c r="H219" i="8"/>
  <c r="H216" i="8"/>
  <c r="H213" i="8"/>
  <c r="H210" i="8"/>
  <c r="H207" i="8"/>
  <c r="H204" i="8"/>
  <c r="H201" i="8"/>
  <c r="H198" i="8"/>
  <c r="H195" i="8"/>
  <c r="H192" i="8"/>
  <c r="H189" i="8"/>
  <c r="H186" i="8"/>
  <c r="H183" i="8"/>
  <c r="H180" i="8"/>
  <c r="H177" i="8"/>
  <c r="H174" i="8"/>
  <c r="H171" i="8"/>
  <c r="H168" i="8"/>
  <c r="H165" i="8"/>
  <c r="H162" i="8"/>
  <c r="H159" i="8"/>
  <c r="H156" i="8"/>
  <c r="H153" i="8"/>
  <c r="H150" i="8"/>
  <c r="H147" i="8"/>
  <c r="H144" i="8"/>
  <c r="H141" i="8"/>
  <c r="H138" i="8"/>
  <c r="H135" i="8"/>
  <c r="H132" i="8"/>
  <c r="H129" i="8"/>
  <c r="H126" i="8"/>
  <c r="H123" i="8"/>
  <c r="H120" i="8"/>
  <c r="H117" i="8"/>
  <c r="H114" i="8"/>
  <c r="H111" i="8"/>
  <c r="H108" i="8"/>
  <c r="H105" i="8"/>
  <c r="H102" i="8"/>
  <c r="H99" i="8"/>
  <c r="H96" i="8"/>
  <c r="H93" i="8"/>
  <c r="H90" i="8"/>
  <c r="H87" i="8"/>
  <c r="H84" i="8"/>
  <c r="H81" i="8"/>
  <c r="H78" i="8"/>
  <c r="H75" i="8"/>
  <c r="H72" i="8"/>
  <c r="H69" i="8"/>
  <c r="H66" i="8"/>
  <c r="H63" i="8"/>
  <c r="H60" i="8"/>
  <c r="H57" i="8"/>
  <c r="H54" i="8"/>
  <c r="H51" i="8"/>
  <c r="H48" i="8"/>
  <c r="H45" i="8"/>
  <c r="H42" i="8"/>
  <c r="H39" i="8"/>
  <c r="H36" i="8"/>
  <c r="H33" i="8"/>
  <c r="H30" i="8"/>
  <c r="H27" i="8"/>
  <c r="H24" i="8"/>
  <c r="H21" i="8"/>
  <c r="H18" i="8"/>
  <c r="H15" i="8"/>
  <c r="H12" i="8"/>
  <c r="H9" i="8"/>
  <c r="H6" i="8"/>
  <c r="H3" i="8"/>
  <c r="H1409" i="8"/>
  <c r="H1406" i="8"/>
  <c r="H1403" i="8"/>
  <c r="H1400" i="8"/>
  <c r="H1397" i="8"/>
  <c r="H1394" i="8"/>
  <c r="H1391" i="8"/>
  <c r="H1388" i="8"/>
  <c r="H1385" i="8"/>
  <c r="H1382" i="8"/>
  <c r="H1379" i="8"/>
  <c r="H1376" i="8"/>
  <c r="H1373" i="8"/>
  <c r="H1370" i="8"/>
  <c r="H1367" i="8"/>
  <c r="H1364" i="8"/>
  <c r="H1361" i="8"/>
  <c r="H1358" i="8"/>
  <c r="H1355" i="8"/>
  <c r="H1352" i="8"/>
  <c r="H1349" i="8"/>
  <c r="H1346" i="8"/>
  <c r="H1343" i="8"/>
  <c r="H1340" i="8"/>
  <c r="H1337" i="8"/>
  <c r="H1334" i="8"/>
  <c r="H1331" i="8"/>
  <c r="H1328" i="8"/>
  <c r="H1325" i="8"/>
  <c r="H1322" i="8"/>
  <c r="H1319" i="8"/>
  <c r="H1316" i="8"/>
  <c r="H1313" i="8"/>
  <c r="H1310" i="8"/>
  <c r="H1307" i="8"/>
  <c r="H1304" i="8"/>
  <c r="H1301" i="8"/>
  <c r="H1298" i="8"/>
  <c r="H1295" i="8"/>
  <c r="H1292" i="8"/>
  <c r="H1289" i="8"/>
  <c r="H1286" i="8"/>
  <c r="H1283" i="8"/>
  <c r="H1280" i="8"/>
  <c r="H1277" i="8"/>
  <c r="H1274" i="8"/>
  <c r="H1271" i="8"/>
  <c r="H1268" i="8"/>
  <c r="H1265" i="8"/>
  <c r="H1262" i="8"/>
  <c r="H1259" i="8"/>
  <c r="H1256" i="8"/>
  <c r="H1253" i="8"/>
  <c r="H1250" i="8"/>
  <c r="H1247" i="8"/>
  <c r="H1244" i="8"/>
  <c r="H1241" i="8"/>
  <c r="H1238" i="8"/>
  <c r="H1235" i="8"/>
  <c r="H1232" i="8"/>
  <c r="H1229" i="8"/>
  <c r="H1226" i="8"/>
  <c r="H1223" i="8"/>
  <c r="H1220" i="8"/>
  <c r="H1217" i="8"/>
  <c r="H1214" i="8"/>
  <c r="H1211" i="8"/>
  <c r="H1208" i="8"/>
  <c r="H1205" i="8"/>
  <c r="H1202" i="8"/>
  <c r="H1199" i="8"/>
  <c r="H1196" i="8"/>
  <c r="H1193" i="8"/>
  <c r="H1190" i="8"/>
  <c r="H1187" i="8"/>
  <c r="H1184" i="8"/>
  <c r="H1181" i="8"/>
  <c r="H1178" i="8"/>
  <c r="H1175" i="8"/>
  <c r="H1172" i="8"/>
  <c r="H1169" i="8"/>
  <c r="H1166" i="8"/>
  <c r="H1163" i="8"/>
  <c r="H1160" i="8"/>
  <c r="H1157" i="8"/>
  <c r="H1154" i="8"/>
  <c r="H1151" i="8"/>
  <c r="H1148" i="8"/>
  <c r="H1145" i="8"/>
  <c r="H1142" i="8"/>
  <c r="H1139" i="8"/>
  <c r="H1136" i="8"/>
  <c r="H1133" i="8"/>
  <c r="H1130" i="8"/>
  <c r="H1127" i="8"/>
  <c r="H1124" i="8"/>
  <c r="H1121" i="8"/>
  <c r="H1118" i="8"/>
  <c r="H1115" i="8"/>
  <c r="H1112" i="8"/>
  <c r="H1109" i="8"/>
  <c r="H1106" i="8"/>
  <c r="H1103" i="8"/>
  <c r="H1100" i="8"/>
  <c r="H1097" i="8"/>
  <c r="H1094" i="8"/>
  <c r="H1091" i="8"/>
  <c r="H1088" i="8"/>
  <c r="H1085" i="8"/>
  <c r="H1082" i="8"/>
  <c r="H1079" i="8"/>
  <c r="H1076" i="8"/>
  <c r="H1073" i="8"/>
  <c r="H1070" i="8"/>
  <c r="H1067" i="8"/>
  <c r="H1064" i="8"/>
  <c r="H1061" i="8"/>
  <c r="H1058" i="8"/>
  <c r="H1055" i="8"/>
  <c r="H1052" i="8"/>
  <c r="H1049" i="8"/>
  <c r="H1046" i="8"/>
  <c r="H1043" i="8"/>
  <c r="H1040" i="8"/>
  <c r="H1037" i="8"/>
  <c r="H1034" i="8"/>
  <c r="H1031" i="8"/>
  <c r="H1028" i="8"/>
  <c r="H1025" i="8"/>
  <c r="H1022" i="8"/>
  <c r="H1019" i="8"/>
  <c r="H1016" i="8"/>
  <c r="H1013" i="8"/>
  <c r="H1010" i="8"/>
  <c r="H1007" i="8"/>
  <c r="H1004" i="8"/>
  <c r="H1001" i="8"/>
  <c r="H998" i="8"/>
  <c r="H995" i="8"/>
  <c r="H992" i="8"/>
  <c r="H989" i="8"/>
  <c r="H986" i="8"/>
  <c r="H983" i="8"/>
  <c r="H980" i="8"/>
  <c r="H977" i="8"/>
  <c r="H974" i="8"/>
  <c r="H971" i="8"/>
  <c r="H968" i="8"/>
  <c r="H965" i="8"/>
  <c r="H962" i="8"/>
  <c r="H959" i="8"/>
  <c r="H956" i="8"/>
  <c r="H953" i="8"/>
  <c r="H950" i="8"/>
  <c r="H947" i="8"/>
  <c r="H944" i="8"/>
  <c r="H941" i="8"/>
  <c r="H938" i="8"/>
  <c r="H935" i="8"/>
  <c r="H932" i="8"/>
  <c r="H929" i="8"/>
  <c r="H926" i="8"/>
  <c r="H923" i="8"/>
  <c r="H920" i="8"/>
  <c r="H917" i="8"/>
  <c r="H914" i="8"/>
  <c r="H911" i="8"/>
  <c r="H908" i="8"/>
  <c r="H905" i="8"/>
  <c r="H902" i="8"/>
  <c r="H899" i="8"/>
  <c r="H896" i="8"/>
  <c r="H893" i="8"/>
  <c r="H890" i="8"/>
  <c r="H887" i="8"/>
  <c r="H884" i="8"/>
  <c r="H881" i="8"/>
  <c r="H878" i="8"/>
  <c r="H875" i="8"/>
  <c r="H872" i="8"/>
  <c r="H869" i="8"/>
  <c r="H866" i="8"/>
  <c r="H863" i="8"/>
  <c r="H860" i="8"/>
  <c r="H857" i="8"/>
  <c r="H854" i="8"/>
  <c r="H851" i="8"/>
  <c r="H848" i="8"/>
  <c r="H845" i="8"/>
  <c r="H842" i="8"/>
  <c r="H839" i="8"/>
  <c r="H836" i="8"/>
  <c r="H833" i="8"/>
  <c r="H830" i="8"/>
  <c r="H827" i="8"/>
  <c r="H824" i="8"/>
  <c r="H821" i="8"/>
  <c r="H818" i="8"/>
  <c r="H815" i="8"/>
  <c r="H812" i="8"/>
  <c r="H809" i="8"/>
  <c r="H806" i="8"/>
  <c r="H803" i="8"/>
  <c r="H800" i="8"/>
  <c r="H797" i="8"/>
  <c r="H794" i="8"/>
  <c r="H791" i="8"/>
  <c r="H788" i="8"/>
  <c r="H785" i="8"/>
  <c r="H782" i="8"/>
  <c r="H779" i="8"/>
  <c r="H776" i="8"/>
  <c r="H773" i="8"/>
  <c r="H770" i="8"/>
  <c r="H767" i="8"/>
  <c r="H764" i="8"/>
  <c r="H761" i="8"/>
  <c r="H758" i="8"/>
  <c r="H755" i="8"/>
  <c r="H752" i="8"/>
  <c r="H749" i="8"/>
  <c r="H746" i="8"/>
  <c r="H743" i="8"/>
  <c r="H740" i="8"/>
  <c r="H737" i="8"/>
  <c r="H734" i="8"/>
  <c r="H731" i="8"/>
  <c r="H728" i="8"/>
  <c r="H725" i="8"/>
  <c r="H722" i="8"/>
  <c r="H719" i="8"/>
  <c r="H716" i="8"/>
  <c r="H713" i="8"/>
  <c r="H710" i="8"/>
  <c r="H707" i="8"/>
  <c r="H704" i="8"/>
  <c r="H701" i="8"/>
  <c r="H698" i="8"/>
  <c r="H695" i="8"/>
  <c r="H692" i="8"/>
  <c r="H689" i="8"/>
  <c r="H686" i="8"/>
  <c r="H683" i="8"/>
  <c r="H680" i="8"/>
  <c r="H677" i="8"/>
  <c r="H674" i="8"/>
  <c r="H671" i="8"/>
  <c r="H668" i="8"/>
  <c r="H665" i="8"/>
  <c r="H662" i="8"/>
  <c r="H659" i="8"/>
  <c r="H656" i="8"/>
  <c r="H653" i="8"/>
  <c r="H650" i="8"/>
  <c r="H647" i="8"/>
  <c r="H644" i="8"/>
  <c r="H641" i="8"/>
  <c r="H638" i="8"/>
  <c r="H635" i="8"/>
  <c r="H632" i="8"/>
  <c r="H629" i="8"/>
  <c r="H626" i="8"/>
  <c r="H623" i="8"/>
  <c r="H620" i="8"/>
  <c r="H617" i="8"/>
  <c r="H614" i="8"/>
  <c r="H611" i="8"/>
  <c r="H608" i="8"/>
  <c r="H605" i="8"/>
  <c r="H602" i="8"/>
  <c r="H599" i="8"/>
  <c r="H596" i="8"/>
  <c r="H593" i="8"/>
  <c r="H590" i="8"/>
  <c r="H587" i="8"/>
  <c r="H584" i="8"/>
  <c r="H581" i="8"/>
  <c r="H578" i="8"/>
  <c r="H575" i="8"/>
  <c r="H572" i="8"/>
  <c r="H569" i="8"/>
  <c r="H566" i="8"/>
  <c r="H563" i="8"/>
  <c r="H560" i="8"/>
  <c r="H557" i="8"/>
  <c r="H554" i="8"/>
  <c r="H551" i="8"/>
  <c r="H548" i="8"/>
  <c r="H545" i="8"/>
  <c r="H542" i="8"/>
  <c r="H539" i="8"/>
  <c r="H536" i="8"/>
  <c r="H533" i="8"/>
  <c r="H530" i="8"/>
  <c r="H527" i="8"/>
  <c r="H524" i="8"/>
  <c r="H521" i="8"/>
  <c r="H518" i="8"/>
  <c r="H515" i="8"/>
  <c r="H512" i="8"/>
  <c r="H509" i="8"/>
  <c r="H506" i="8"/>
  <c r="H503" i="8"/>
  <c r="H500" i="8"/>
  <c r="H497" i="8"/>
  <c r="H494" i="8"/>
  <c r="H491" i="8"/>
  <c r="H488" i="8"/>
  <c r="H485" i="8"/>
  <c r="H482" i="8"/>
  <c r="H479" i="8"/>
  <c r="H476" i="8"/>
  <c r="H473" i="8"/>
  <c r="H470" i="8"/>
  <c r="H467" i="8"/>
  <c r="H464" i="8"/>
  <c r="H461" i="8"/>
  <c r="H458" i="8"/>
  <c r="H455" i="8"/>
  <c r="H452" i="8"/>
  <c r="H449" i="8"/>
  <c r="H446" i="8"/>
  <c r="H443" i="8"/>
  <c r="H440" i="8"/>
  <c r="H437" i="8"/>
  <c r="H434" i="8"/>
  <c r="H431" i="8"/>
  <c r="H428" i="8"/>
  <c r="H425" i="8"/>
  <c r="H422" i="8"/>
  <c r="H419" i="8"/>
  <c r="H416" i="8"/>
  <c r="H413" i="8"/>
  <c r="H410" i="8"/>
  <c r="H407" i="8"/>
  <c r="H404" i="8"/>
  <c r="H401" i="8"/>
  <c r="H398" i="8"/>
  <c r="H395" i="8"/>
  <c r="H392" i="8"/>
  <c r="H389" i="8"/>
  <c r="H386" i="8"/>
  <c r="H383" i="8"/>
  <c r="H380" i="8"/>
  <c r="H377" i="8"/>
  <c r="H374" i="8"/>
  <c r="H371" i="8"/>
  <c r="H368" i="8"/>
  <c r="H365" i="8"/>
  <c r="H362" i="8"/>
  <c r="H359" i="8"/>
  <c r="H356" i="8"/>
  <c r="H353" i="8"/>
  <c r="H350" i="8"/>
  <c r="H347" i="8"/>
  <c r="H344" i="8"/>
  <c r="H341" i="8"/>
  <c r="H338" i="8"/>
  <c r="H335" i="8"/>
  <c r="H332" i="8"/>
  <c r="H329" i="8"/>
  <c r="H326" i="8"/>
  <c r="H323" i="8"/>
  <c r="H320" i="8"/>
  <c r="H317" i="8"/>
  <c r="H314" i="8"/>
  <c r="H311" i="8"/>
  <c r="H308" i="8"/>
  <c r="H305" i="8"/>
  <c r="H302" i="8"/>
  <c r="H299" i="8"/>
  <c r="H296" i="8"/>
  <c r="H293" i="8"/>
  <c r="H290" i="8"/>
  <c r="H287" i="8"/>
  <c r="H284" i="8"/>
  <c r="H281" i="8"/>
  <c r="H278" i="8"/>
  <c r="H275" i="8"/>
  <c r="H272" i="8"/>
  <c r="H269" i="8"/>
  <c r="H266" i="8"/>
  <c r="H263" i="8"/>
  <c r="H260" i="8"/>
  <c r="H257" i="8"/>
  <c r="H254" i="8"/>
  <c r="H251" i="8"/>
  <c r="H248" i="8"/>
  <c r="H245" i="8"/>
  <c r="H242" i="8"/>
  <c r="H239" i="8"/>
  <c r="H236" i="8"/>
  <c r="H233" i="8"/>
  <c r="H230" i="8"/>
  <c r="H227" i="8"/>
  <c r="H224" i="8"/>
  <c r="H221" i="8"/>
  <c r="H218" i="8"/>
  <c r="H215" i="8"/>
  <c r="H212" i="8"/>
  <c r="H209" i="8"/>
  <c r="H206" i="8"/>
  <c r="H203" i="8"/>
  <c r="H200" i="8"/>
  <c r="H197" i="8"/>
  <c r="H194" i="8"/>
  <c r="H191" i="8"/>
  <c r="H188" i="8"/>
  <c r="H185" i="8"/>
  <c r="H182" i="8"/>
  <c r="H179" i="8"/>
  <c r="H176" i="8"/>
  <c r="H173" i="8"/>
  <c r="H170" i="8"/>
  <c r="H167" i="8"/>
  <c r="H164" i="8"/>
  <c r="H161" i="8"/>
  <c r="H158" i="8"/>
  <c r="H155" i="8"/>
  <c r="H152" i="8"/>
  <c r="H149" i="8"/>
  <c r="H146" i="8"/>
  <c r="H143" i="8"/>
  <c r="H140" i="8"/>
  <c r="H137" i="8"/>
  <c r="H134" i="8"/>
  <c r="H131" i="8"/>
  <c r="H128" i="8"/>
  <c r="H125" i="8"/>
  <c r="H122" i="8"/>
  <c r="H119" i="8"/>
  <c r="H116" i="8"/>
  <c r="H113" i="8"/>
  <c r="H110" i="8"/>
  <c r="H107" i="8"/>
  <c r="H104" i="8"/>
  <c r="H101" i="8"/>
  <c r="H98" i="8"/>
  <c r="H95" i="8"/>
  <c r="H92" i="8"/>
  <c r="H89" i="8"/>
  <c r="H86" i="8"/>
  <c r="H83" i="8"/>
  <c r="H80" i="8"/>
  <c r="H77" i="8"/>
  <c r="H74" i="8"/>
  <c r="H71" i="8"/>
  <c r="H68" i="8"/>
  <c r="H65" i="8"/>
  <c r="H62" i="8"/>
  <c r="H59" i="8"/>
  <c r="H56" i="8"/>
  <c r="H53" i="8"/>
  <c r="H50" i="8"/>
  <c r="H47" i="8"/>
  <c r="H44" i="8"/>
  <c r="H41" i="8"/>
  <c r="H38" i="8"/>
  <c r="H35" i="8"/>
  <c r="H32" i="8"/>
  <c r="H29" i="8"/>
  <c r="H26" i="8"/>
  <c r="H23" i="8"/>
  <c r="H20" i="8"/>
  <c r="H17" i="8"/>
  <c r="H14" i="8"/>
  <c r="H11" i="8"/>
  <c r="H8" i="8"/>
  <c r="H5" i="8"/>
  <c r="H2" i="8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2" i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2" i="3"/>
  <c r="M3" i="5"/>
  <c r="M200" i="5"/>
  <c r="M36" i="5"/>
  <c r="M378" i="5"/>
  <c r="M201" i="5"/>
  <c r="M119" i="5"/>
  <c r="M178" i="5"/>
  <c r="M7" i="5"/>
  <c r="M402" i="5"/>
  <c r="M202" i="5"/>
  <c r="M53" i="5"/>
  <c r="M117" i="5"/>
  <c r="M203" i="5"/>
  <c r="M360" i="5"/>
  <c r="M143" i="5"/>
  <c r="M46" i="5"/>
  <c r="M168" i="5"/>
  <c r="M204" i="5"/>
  <c r="M205" i="5"/>
  <c r="M135" i="5"/>
  <c r="M206" i="5"/>
  <c r="M21" i="5"/>
  <c r="M207" i="5"/>
  <c r="M208" i="5"/>
  <c r="M193" i="5"/>
  <c r="M338" i="5"/>
  <c r="M115" i="5"/>
  <c r="M209" i="5"/>
  <c r="M198" i="5"/>
  <c r="M110" i="5"/>
  <c r="M112" i="5"/>
  <c r="M351" i="5"/>
  <c r="M210" i="5"/>
  <c r="M211" i="5"/>
  <c r="M161" i="5"/>
  <c r="M435" i="5"/>
  <c r="M397" i="5"/>
  <c r="M137" i="5"/>
  <c r="M212" i="5"/>
  <c r="M92" i="5"/>
  <c r="M213" i="5"/>
  <c r="M369" i="5"/>
  <c r="M377" i="5"/>
  <c r="M382" i="5"/>
  <c r="M348" i="5"/>
  <c r="M373" i="5"/>
  <c r="M214" i="5"/>
  <c r="M440" i="5"/>
  <c r="M80" i="5"/>
  <c r="M418" i="5"/>
  <c r="M215" i="5"/>
  <c r="M152" i="5"/>
  <c r="M165" i="5"/>
  <c r="M216" i="5"/>
  <c r="M343" i="5"/>
  <c r="M217" i="5"/>
  <c r="M100" i="5"/>
  <c r="M183" i="5"/>
  <c r="M218" i="5"/>
  <c r="M175" i="5"/>
  <c r="M189" i="5"/>
  <c r="M181" i="5"/>
  <c r="M104" i="5"/>
  <c r="M219" i="5"/>
  <c r="M398" i="5"/>
  <c r="M17" i="5"/>
  <c r="M220" i="5"/>
  <c r="M81" i="5"/>
  <c r="M221" i="5"/>
  <c r="M56" i="5"/>
  <c r="M222" i="5"/>
  <c r="M455" i="5"/>
  <c r="M50" i="5"/>
  <c r="M444" i="5"/>
  <c r="M223" i="5"/>
  <c r="M374" i="5"/>
  <c r="M224" i="5"/>
  <c r="M79" i="5"/>
  <c r="M225" i="5"/>
  <c r="M226" i="5"/>
  <c r="M456" i="5"/>
  <c r="M24" i="5"/>
  <c r="M344" i="5"/>
  <c r="M30" i="5"/>
  <c r="M91" i="5"/>
  <c r="M52" i="5"/>
  <c r="M427" i="5"/>
  <c r="M469" i="5"/>
  <c r="M429" i="5"/>
  <c r="M400" i="5"/>
  <c r="M39" i="5"/>
  <c r="M73" i="5"/>
  <c r="M83" i="5"/>
  <c r="M405" i="5"/>
  <c r="M126" i="5"/>
  <c r="M458" i="5"/>
  <c r="M90" i="5"/>
  <c r="M227" i="5"/>
  <c r="M121" i="5"/>
  <c r="M434" i="5"/>
  <c r="M228" i="5"/>
  <c r="M229" i="5"/>
  <c r="M443" i="5"/>
  <c r="M195" i="5"/>
  <c r="M392" i="5"/>
  <c r="M230" i="5"/>
  <c r="M466" i="5"/>
  <c r="M231" i="5"/>
  <c r="M15" i="5"/>
  <c r="M447" i="5"/>
  <c r="M191" i="5"/>
  <c r="M232" i="5"/>
  <c r="M233" i="5"/>
  <c r="M111" i="5"/>
  <c r="M234" i="5"/>
  <c r="M74" i="5"/>
  <c r="M235" i="5"/>
  <c r="M13" i="5"/>
  <c r="M463" i="5"/>
  <c r="M384" i="5"/>
  <c r="M356" i="5"/>
  <c r="M149" i="5"/>
  <c r="M35" i="5"/>
  <c r="M89" i="5"/>
  <c r="M337" i="5"/>
  <c r="M383" i="5"/>
  <c r="M236" i="5"/>
  <c r="M61" i="5"/>
  <c r="M414" i="5"/>
  <c r="M87" i="5"/>
  <c r="M237" i="5"/>
  <c r="M364" i="5"/>
  <c r="M363" i="5"/>
  <c r="M187" i="5"/>
  <c r="M125" i="5"/>
  <c r="M238" i="5"/>
  <c r="M385" i="5"/>
  <c r="M239" i="5"/>
  <c r="M155" i="5"/>
  <c r="M240" i="5"/>
  <c r="M109" i="5"/>
  <c r="M241" i="5"/>
  <c r="M242" i="5"/>
  <c r="M362" i="5"/>
  <c r="M120" i="5"/>
  <c r="M41" i="5"/>
  <c r="M425" i="5"/>
  <c r="M19" i="5"/>
  <c r="M243" i="5"/>
  <c r="M32" i="5"/>
  <c r="M88" i="5"/>
  <c r="M84" i="5"/>
  <c r="M138" i="5"/>
  <c r="M190" i="5"/>
  <c r="M244" i="5"/>
  <c r="M245" i="5"/>
  <c r="M386" i="5"/>
  <c r="M357" i="5"/>
  <c r="M379" i="5"/>
  <c r="M182" i="5"/>
  <c r="M410" i="5"/>
  <c r="M246" i="5"/>
  <c r="M67" i="5"/>
  <c r="M431" i="5"/>
  <c r="M51" i="5"/>
  <c r="M247" i="5"/>
  <c r="M415" i="5"/>
  <c r="M118" i="5"/>
  <c r="M375" i="5"/>
  <c r="M86" i="5"/>
  <c r="M248" i="5"/>
  <c r="M409" i="5"/>
  <c r="M361" i="5"/>
  <c r="M428" i="5"/>
  <c r="M352" i="5"/>
  <c r="M62" i="5"/>
  <c r="M179" i="5"/>
  <c r="M249" i="5"/>
  <c r="M4" i="5"/>
  <c r="M250" i="5"/>
  <c r="M251" i="5"/>
  <c r="M252" i="5"/>
  <c r="M253" i="5"/>
  <c r="M38" i="5"/>
  <c r="M254" i="5"/>
  <c r="M255" i="5"/>
  <c r="M174" i="5"/>
  <c r="M146" i="5"/>
  <c r="M101" i="5"/>
  <c r="M40" i="5"/>
  <c r="M256" i="5"/>
  <c r="M177" i="5"/>
  <c r="M257" i="5"/>
  <c r="M393" i="5"/>
  <c r="M258" i="5"/>
  <c r="M26" i="5"/>
  <c r="M194" i="5"/>
  <c r="M451" i="5"/>
  <c r="M48" i="5"/>
  <c r="M18" i="5"/>
  <c r="M259" i="5"/>
  <c r="M260" i="5"/>
  <c r="M6" i="5"/>
  <c r="M261" i="5"/>
  <c r="M262" i="5"/>
  <c r="M263" i="5"/>
  <c r="M264" i="5"/>
  <c r="M265" i="5"/>
  <c r="M139" i="5"/>
  <c r="M453" i="5"/>
  <c r="M27" i="5"/>
  <c r="M459" i="5"/>
  <c r="M47" i="5"/>
  <c r="M154" i="5"/>
  <c r="M422" i="5"/>
  <c r="M70" i="5"/>
  <c r="M16" i="5"/>
  <c r="M266" i="5"/>
  <c r="M267" i="5"/>
  <c r="M376" i="5"/>
  <c r="M408" i="5"/>
  <c r="M134" i="5"/>
  <c r="M411" i="5"/>
  <c r="M71" i="5"/>
  <c r="M461" i="5"/>
  <c r="M140" i="5"/>
  <c r="M342" i="5"/>
  <c r="M441" i="5"/>
  <c r="M14" i="5"/>
  <c r="M185" i="5"/>
  <c r="M268" i="5"/>
  <c r="M396" i="5"/>
  <c r="M180" i="5"/>
  <c r="M153" i="5"/>
  <c r="M347" i="5"/>
  <c r="M269" i="5"/>
  <c r="M197" i="5"/>
  <c r="M45" i="5"/>
  <c r="M460" i="5"/>
  <c r="M413" i="5"/>
  <c r="M142" i="5"/>
  <c r="M157" i="5"/>
  <c r="M412" i="5"/>
  <c r="M148" i="5"/>
  <c r="M421" i="5"/>
  <c r="M353" i="5"/>
  <c r="M20" i="5"/>
  <c r="M420" i="5"/>
  <c r="M145" i="5"/>
  <c r="M336" i="5"/>
  <c r="M166" i="5"/>
  <c r="M171" i="5"/>
  <c r="M49" i="5"/>
  <c r="M270" i="5"/>
  <c r="M271" i="5"/>
  <c r="M9" i="5"/>
  <c r="M23" i="5"/>
  <c r="M272" i="5"/>
  <c r="M85" i="5"/>
  <c r="M147" i="5"/>
  <c r="M349" i="5"/>
  <c r="M273" i="5"/>
  <c r="M68" i="5"/>
  <c r="M58" i="5"/>
  <c r="M274" i="5"/>
  <c r="M43" i="5"/>
  <c r="M438" i="5"/>
  <c r="M430" i="5"/>
  <c r="M275" i="5"/>
  <c r="M64" i="5"/>
  <c r="M158" i="5"/>
  <c r="M437" i="5"/>
  <c r="M462" i="5"/>
  <c r="M113" i="5"/>
  <c r="M114" i="5"/>
  <c r="M390" i="5"/>
  <c r="M106" i="5"/>
  <c r="M60" i="5"/>
  <c r="M365" i="5"/>
  <c r="M276" i="5"/>
  <c r="M59" i="5"/>
  <c r="M277" i="5"/>
  <c r="M433" i="5"/>
  <c r="M367" i="5"/>
  <c r="M75" i="5"/>
  <c r="M278" i="5"/>
  <c r="M279" i="5"/>
  <c r="M72" i="5"/>
  <c r="M372" i="5"/>
  <c r="M108" i="5"/>
  <c r="M150" i="5"/>
  <c r="M404" i="5"/>
  <c r="M167" i="5"/>
  <c r="M280" i="5"/>
  <c r="M281" i="5"/>
  <c r="M282" i="5"/>
  <c r="M196" i="5"/>
  <c r="M283" i="5"/>
  <c r="M28" i="5"/>
  <c r="M169" i="5"/>
  <c r="M122" i="5"/>
  <c r="M77" i="5"/>
  <c r="M69" i="5"/>
  <c r="M284" i="5"/>
  <c r="M159" i="5"/>
  <c r="M129" i="5"/>
  <c r="M97" i="5"/>
  <c r="M387" i="5"/>
  <c r="M285" i="5"/>
  <c r="M286" i="5"/>
  <c r="M287" i="5"/>
  <c r="M346" i="5"/>
  <c r="M288" i="5"/>
  <c r="M289" i="5"/>
  <c r="M156" i="5"/>
  <c r="M290" i="5"/>
  <c r="M99" i="5"/>
  <c r="M291" i="5"/>
  <c r="M37" i="5"/>
  <c r="M292" i="5"/>
  <c r="M407" i="5"/>
  <c r="M184" i="5"/>
  <c r="M293" i="5"/>
  <c r="M176" i="5"/>
  <c r="M294" i="5"/>
  <c r="M295" i="5"/>
  <c r="M423" i="5"/>
  <c r="M432" i="5"/>
  <c r="M94" i="5"/>
  <c r="M296" i="5"/>
  <c r="M130" i="5"/>
  <c r="M391" i="5"/>
  <c r="M188" i="5"/>
  <c r="M173" i="5"/>
  <c r="M464" i="5"/>
  <c r="M297" i="5"/>
  <c r="M298" i="5"/>
  <c r="M25" i="5"/>
  <c r="M299" i="5"/>
  <c r="M380" i="5"/>
  <c r="M34" i="5"/>
  <c r="M63" i="5"/>
  <c r="M96" i="5"/>
  <c r="M300" i="5"/>
  <c r="M472" i="5"/>
  <c r="M406" i="5"/>
  <c r="M301" i="5"/>
  <c r="M350" i="5"/>
  <c r="M151" i="5"/>
  <c r="M302" i="5"/>
  <c r="M93" i="5"/>
  <c r="M426" i="5"/>
  <c r="M44" i="5"/>
  <c r="M416" i="5"/>
  <c r="M199" i="5"/>
  <c r="M303" i="5"/>
  <c r="M304" i="5"/>
  <c r="M305" i="5"/>
  <c r="M102" i="5"/>
  <c r="M306" i="5"/>
  <c r="M366" i="5"/>
  <c r="M419" i="5"/>
  <c r="M340" i="5"/>
  <c r="M399" i="5"/>
  <c r="M446" i="5"/>
  <c r="M103" i="5"/>
  <c r="M11" i="5"/>
  <c r="M163" i="5"/>
  <c r="M388" i="5"/>
  <c r="M471" i="5"/>
  <c r="M307" i="5"/>
  <c r="M33" i="5"/>
  <c r="M417" i="5"/>
  <c r="M457" i="5"/>
  <c r="M124" i="5"/>
  <c r="M355" i="5"/>
  <c r="M454" i="5"/>
  <c r="M144" i="5"/>
  <c r="M370" i="5"/>
  <c r="M359" i="5"/>
  <c r="M308" i="5"/>
  <c r="M395" i="5"/>
  <c r="M309" i="5"/>
  <c r="M310" i="5"/>
  <c r="M311" i="5"/>
  <c r="M141" i="5"/>
  <c r="M436" i="5"/>
  <c r="M105" i="5"/>
  <c r="M162" i="5"/>
  <c r="M468" i="5"/>
  <c r="M29" i="5"/>
  <c r="M76" i="5"/>
  <c r="M389" i="5"/>
  <c r="M12" i="5"/>
  <c r="M312" i="5"/>
  <c r="M57" i="5"/>
  <c r="M452" i="5"/>
  <c r="M31" i="5"/>
  <c r="M442" i="5"/>
  <c r="M107" i="5"/>
  <c r="M334" i="5"/>
  <c r="M467" i="5"/>
  <c r="M371" i="5"/>
  <c r="M313" i="5"/>
  <c r="M131" i="5"/>
  <c r="M65" i="5"/>
  <c r="M424" i="5"/>
  <c r="M95" i="5"/>
  <c r="M5" i="5"/>
  <c r="M314" i="5"/>
  <c r="M315" i="5"/>
  <c r="M55" i="5"/>
  <c r="M316" i="5"/>
  <c r="M186" i="5"/>
  <c r="M317" i="5"/>
  <c r="M381" i="5"/>
  <c r="M172" i="5"/>
  <c r="M318" i="5"/>
  <c r="M319" i="5"/>
  <c r="M123" i="5"/>
  <c r="M339" i="5"/>
  <c r="M449" i="5"/>
  <c r="M394" i="5"/>
  <c r="M132" i="5"/>
  <c r="M354" i="5"/>
  <c r="M116" i="5"/>
  <c r="M66" i="5"/>
  <c r="M136" i="5"/>
  <c r="M358" i="5"/>
  <c r="M22" i="5"/>
  <c r="M320" i="5"/>
  <c r="M321" i="5"/>
  <c r="M322" i="5"/>
  <c r="M323" i="5"/>
  <c r="M192" i="5"/>
  <c r="M127" i="5"/>
  <c r="M170" i="5"/>
  <c r="M324" i="5"/>
  <c r="M439" i="5"/>
  <c r="M325" i="5"/>
  <c r="M345" i="5"/>
  <c r="M128" i="5"/>
  <c r="M42" i="5"/>
  <c r="M326" i="5"/>
  <c r="M54" i="5"/>
  <c r="M448" i="5"/>
  <c r="M445" i="5"/>
  <c r="M327" i="5"/>
  <c r="M403" i="5"/>
  <c r="M328" i="5"/>
  <c r="M98" i="5"/>
  <c r="M450" i="5"/>
  <c r="M470" i="5"/>
  <c r="M368" i="5"/>
  <c r="M329" i="5"/>
  <c r="M330" i="5"/>
  <c r="M341" i="5"/>
  <c r="M331" i="5"/>
  <c r="M78" i="5"/>
  <c r="M164" i="5"/>
  <c r="M332" i="5"/>
  <c r="M10" i="5"/>
  <c r="M8" i="5"/>
  <c r="M82" i="5"/>
  <c r="M133" i="5"/>
  <c r="M335" i="5"/>
  <c r="M160" i="5"/>
  <c r="M401" i="5"/>
  <c r="M333" i="5"/>
  <c r="M465" i="5"/>
  <c r="I473" i="2"/>
  <c r="I474" i="2" s="1"/>
  <c r="I475" i="2" s="1"/>
  <c r="I476" i="2" s="1"/>
  <c r="I477" i="2" s="1"/>
  <c r="I478" i="2" s="1"/>
  <c r="I479" i="2" s="1"/>
  <c r="I480" i="2" s="1"/>
  <c r="I481" i="2" s="1"/>
  <c r="I482" i="2" s="1"/>
  <c r="I483" i="2" s="1"/>
  <c r="I484" i="2" s="1"/>
  <c r="I485" i="2" s="1"/>
  <c r="I486" i="2" s="1"/>
  <c r="I487" i="2" s="1"/>
  <c r="I488" i="2" s="1"/>
  <c r="I489" i="2" s="1"/>
  <c r="I490" i="2" s="1"/>
  <c r="I491" i="2" s="1"/>
  <c r="I492" i="2" s="1"/>
  <c r="I493" i="2" s="1"/>
  <c r="I494" i="2" s="1"/>
  <c r="I495" i="2" s="1"/>
  <c r="I496" i="2" s="1"/>
  <c r="I497" i="2" s="1"/>
  <c r="I498" i="2" s="1"/>
  <c r="I499" i="2" s="1"/>
  <c r="I500" i="2" s="1"/>
  <c r="I501" i="2" s="1"/>
  <c r="I502" i="2" s="1"/>
  <c r="I503" i="2" s="1"/>
  <c r="I504" i="2" s="1"/>
  <c r="I505" i="2" s="1"/>
  <c r="I506" i="2" s="1"/>
  <c r="I507" i="2" s="1"/>
  <c r="I508" i="2" s="1"/>
  <c r="I509" i="2" s="1"/>
  <c r="I510" i="2" s="1"/>
  <c r="I511" i="2" s="1"/>
  <c r="I512" i="2" s="1"/>
  <c r="I513" i="2" s="1"/>
  <c r="I514" i="2" s="1"/>
  <c r="I515" i="2" s="1"/>
  <c r="I516" i="2" s="1"/>
  <c r="I517" i="2" s="1"/>
  <c r="I518" i="2" s="1"/>
  <c r="I519" i="2" s="1"/>
  <c r="I520" i="2" s="1"/>
  <c r="I521" i="2" s="1"/>
  <c r="I522" i="2" s="1"/>
  <c r="I523" i="2" s="1"/>
  <c r="I524" i="2" s="1"/>
  <c r="I525" i="2" s="1"/>
  <c r="I526" i="2" s="1"/>
  <c r="I527" i="2" s="1"/>
  <c r="I528" i="2" s="1"/>
  <c r="I529" i="2" s="1"/>
  <c r="I530" i="2" s="1"/>
  <c r="I531" i="2" s="1"/>
  <c r="I532" i="2" s="1"/>
  <c r="I533" i="2" s="1"/>
  <c r="I534" i="2" s="1"/>
  <c r="I535" i="2" s="1"/>
  <c r="I536" i="2" s="1"/>
  <c r="I537" i="2" s="1"/>
  <c r="I538" i="2" s="1"/>
  <c r="I539" i="2" s="1"/>
  <c r="I540" i="2" s="1"/>
  <c r="I541" i="2" s="1"/>
  <c r="I542" i="2" s="1"/>
  <c r="I543" i="2" s="1"/>
  <c r="I544" i="2" s="1"/>
  <c r="I545" i="2" s="1"/>
  <c r="I546" i="2" s="1"/>
  <c r="I547" i="2" s="1"/>
  <c r="I548" i="2" s="1"/>
  <c r="I549" i="2" s="1"/>
  <c r="I550" i="2" s="1"/>
  <c r="I551" i="2" s="1"/>
  <c r="I552" i="2" s="1"/>
  <c r="I553" i="2" s="1"/>
  <c r="I554" i="2" s="1"/>
  <c r="I555" i="2" s="1"/>
  <c r="I556" i="2" s="1"/>
  <c r="I557" i="2" s="1"/>
  <c r="I558" i="2" s="1"/>
  <c r="I559" i="2" s="1"/>
  <c r="I560" i="2" s="1"/>
  <c r="I561" i="2" s="1"/>
  <c r="I562" i="2" s="1"/>
  <c r="I563" i="2" s="1"/>
  <c r="I564" i="2" s="1"/>
  <c r="I565" i="2" s="1"/>
  <c r="I566" i="2" s="1"/>
  <c r="I567" i="2" s="1"/>
  <c r="I568" i="2" s="1"/>
  <c r="I569" i="2" s="1"/>
  <c r="I570" i="2" s="1"/>
  <c r="I571" i="2" s="1"/>
  <c r="I572" i="2" s="1"/>
  <c r="I573" i="2" s="1"/>
  <c r="I574" i="2" s="1"/>
  <c r="I575" i="2" s="1"/>
  <c r="I576" i="2" s="1"/>
  <c r="I577" i="2" s="1"/>
  <c r="I578" i="2" s="1"/>
  <c r="I579" i="2" s="1"/>
  <c r="I580" i="2" s="1"/>
  <c r="I581" i="2" s="1"/>
  <c r="I582" i="2" s="1"/>
  <c r="I583" i="2" s="1"/>
  <c r="I584" i="2" s="1"/>
  <c r="I585" i="2" s="1"/>
  <c r="I586" i="2" s="1"/>
  <c r="I587" i="2" s="1"/>
  <c r="I588" i="2" s="1"/>
  <c r="I589" i="2" s="1"/>
  <c r="I590" i="2" s="1"/>
  <c r="I591" i="2" s="1"/>
  <c r="I592" i="2" s="1"/>
  <c r="I593" i="2" s="1"/>
  <c r="I594" i="2" s="1"/>
  <c r="I595" i="2" s="1"/>
  <c r="I596" i="2" s="1"/>
  <c r="I597" i="2" s="1"/>
  <c r="I598" i="2" s="1"/>
  <c r="I599" i="2" s="1"/>
  <c r="I600" i="2" s="1"/>
  <c r="I601" i="2" s="1"/>
  <c r="I602" i="2" s="1"/>
  <c r="I603" i="2" s="1"/>
  <c r="I604" i="2" s="1"/>
  <c r="I605" i="2" s="1"/>
  <c r="I606" i="2" s="1"/>
  <c r="I607" i="2" s="1"/>
  <c r="I608" i="2" s="1"/>
  <c r="I609" i="2" s="1"/>
  <c r="I610" i="2" s="1"/>
  <c r="I611" i="2" s="1"/>
  <c r="I612" i="2" s="1"/>
  <c r="I613" i="2" s="1"/>
  <c r="I614" i="2" s="1"/>
  <c r="I615" i="2" s="1"/>
  <c r="I616" i="2" s="1"/>
  <c r="I617" i="2" s="1"/>
  <c r="I618" i="2" s="1"/>
  <c r="I619" i="2" s="1"/>
  <c r="I620" i="2" s="1"/>
  <c r="I621" i="2" s="1"/>
  <c r="I622" i="2" s="1"/>
  <c r="I623" i="2" s="1"/>
  <c r="I624" i="2" s="1"/>
  <c r="I625" i="2" s="1"/>
  <c r="I626" i="2" s="1"/>
  <c r="I627" i="2" s="1"/>
  <c r="I628" i="2" s="1"/>
  <c r="I629" i="2" s="1"/>
  <c r="I630" i="2" s="1"/>
  <c r="I631" i="2" s="1"/>
  <c r="I632" i="2" s="1"/>
  <c r="I633" i="2" s="1"/>
  <c r="I634" i="2" s="1"/>
  <c r="I635" i="2" s="1"/>
  <c r="I636" i="2" s="1"/>
  <c r="I637" i="2" s="1"/>
  <c r="I638" i="2" s="1"/>
  <c r="I639" i="2" s="1"/>
  <c r="I640" i="2" s="1"/>
  <c r="I641" i="2" s="1"/>
  <c r="I642" i="2" s="1"/>
  <c r="I643" i="2" s="1"/>
  <c r="I644" i="2" s="1"/>
  <c r="I645" i="2" s="1"/>
  <c r="I646" i="2" s="1"/>
  <c r="I647" i="2" s="1"/>
  <c r="I648" i="2" s="1"/>
  <c r="I649" i="2" s="1"/>
  <c r="I650" i="2" s="1"/>
  <c r="I651" i="2" s="1"/>
  <c r="I652" i="2" s="1"/>
  <c r="I653" i="2" s="1"/>
  <c r="I654" i="2" s="1"/>
  <c r="I655" i="2" s="1"/>
  <c r="I656" i="2" s="1"/>
  <c r="I657" i="2" s="1"/>
  <c r="I658" i="2" s="1"/>
  <c r="I659" i="2" s="1"/>
  <c r="I660" i="2" s="1"/>
  <c r="I661" i="2" s="1"/>
  <c r="I662" i="2" s="1"/>
  <c r="I663" i="2" s="1"/>
  <c r="I664" i="2" s="1"/>
  <c r="I665" i="2" s="1"/>
  <c r="I666" i="2" s="1"/>
  <c r="I667" i="2" s="1"/>
  <c r="I668" i="2" s="1"/>
  <c r="I669" i="2" s="1"/>
  <c r="I670" i="2" s="1"/>
  <c r="I671" i="2" s="1"/>
  <c r="I672" i="2" s="1"/>
  <c r="I673" i="2" s="1"/>
  <c r="I674" i="2" s="1"/>
  <c r="I675" i="2" s="1"/>
  <c r="I676" i="2" s="1"/>
  <c r="I677" i="2" s="1"/>
  <c r="I678" i="2" s="1"/>
  <c r="I679" i="2" s="1"/>
  <c r="I680" i="2" s="1"/>
  <c r="I681" i="2" s="1"/>
  <c r="I682" i="2" s="1"/>
  <c r="I683" i="2" s="1"/>
  <c r="I684" i="2" s="1"/>
  <c r="I685" i="2" s="1"/>
  <c r="I686" i="2" s="1"/>
  <c r="I687" i="2" s="1"/>
  <c r="I688" i="2" s="1"/>
  <c r="I689" i="2" s="1"/>
  <c r="I690" i="2" s="1"/>
  <c r="I691" i="2" s="1"/>
  <c r="I692" i="2" s="1"/>
  <c r="I693" i="2" s="1"/>
  <c r="I694" i="2" s="1"/>
  <c r="I695" i="2" s="1"/>
  <c r="I696" i="2" s="1"/>
  <c r="I697" i="2" s="1"/>
  <c r="I698" i="2" s="1"/>
  <c r="I699" i="2" s="1"/>
  <c r="I700" i="2" s="1"/>
  <c r="I701" i="2" s="1"/>
  <c r="I702" i="2" s="1"/>
  <c r="I703" i="2" s="1"/>
  <c r="I704" i="2" s="1"/>
  <c r="I705" i="2" s="1"/>
  <c r="I706" i="2" s="1"/>
  <c r="I707" i="2" s="1"/>
  <c r="I708" i="2" s="1"/>
  <c r="I709" i="2" s="1"/>
  <c r="I710" i="2" s="1"/>
  <c r="I711" i="2" s="1"/>
  <c r="I712" i="2" s="1"/>
  <c r="I713" i="2" s="1"/>
  <c r="I714" i="2" s="1"/>
  <c r="I715" i="2" s="1"/>
  <c r="I716" i="2" s="1"/>
  <c r="I717" i="2" s="1"/>
  <c r="I718" i="2" s="1"/>
  <c r="I719" i="2" s="1"/>
  <c r="I720" i="2" s="1"/>
  <c r="I721" i="2" s="1"/>
  <c r="I722" i="2" s="1"/>
  <c r="I723" i="2" s="1"/>
  <c r="I724" i="2" s="1"/>
  <c r="I725" i="2" s="1"/>
  <c r="I726" i="2" s="1"/>
  <c r="I727" i="2" s="1"/>
  <c r="I728" i="2" s="1"/>
  <c r="I729" i="2" s="1"/>
  <c r="I730" i="2" s="1"/>
  <c r="I731" i="2" s="1"/>
  <c r="I732" i="2" s="1"/>
  <c r="I733" i="2" s="1"/>
  <c r="I734" i="2" s="1"/>
  <c r="I735" i="2" s="1"/>
  <c r="I736" i="2" s="1"/>
  <c r="I737" i="2" s="1"/>
  <c r="I738" i="2" s="1"/>
  <c r="I739" i="2" s="1"/>
  <c r="I740" i="2" s="1"/>
  <c r="I741" i="2" s="1"/>
  <c r="I742" i="2" s="1"/>
  <c r="I743" i="2" s="1"/>
  <c r="I744" i="2" s="1"/>
  <c r="I745" i="2" s="1"/>
  <c r="I746" i="2" s="1"/>
  <c r="I747" i="2" s="1"/>
  <c r="I748" i="2" s="1"/>
  <c r="I749" i="2" s="1"/>
  <c r="I750" i="2" s="1"/>
  <c r="I751" i="2" s="1"/>
  <c r="I752" i="2" s="1"/>
  <c r="I753" i="2" s="1"/>
  <c r="I754" i="2" s="1"/>
  <c r="I755" i="2" s="1"/>
  <c r="I756" i="2" s="1"/>
  <c r="I757" i="2" s="1"/>
  <c r="I758" i="2" s="1"/>
  <c r="I759" i="2" s="1"/>
  <c r="I760" i="2" s="1"/>
  <c r="I761" i="2" s="1"/>
  <c r="I762" i="2" s="1"/>
  <c r="I763" i="2" s="1"/>
  <c r="I764" i="2" s="1"/>
  <c r="I765" i="2" s="1"/>
  <c r="I766" i="2" s="1"/>
  <c r="I767" i="2" s="1"/>
  <c r="I768" i="2" s="1"/>
  <c r="I769" i="2" s="1"/>
  <c r="I770" i="2" s="1"/>
  <c r="I771" i="2" s="1"/>
  <c r="I772" i="2" s="1"/>
  <c r="I773" i="2" s="1"/>
  <c r="I774" i="2" s="1"/>
  <c r="I775" i="2" s="1"/>
  <c r="I776" i="2" s="1"/>
  <c r="I777" i="2" s="1"/>
  <c r="I778" i="2" s="1"/>
  <c r="I779" i="2" s="1"/>
  <c r="I780" i="2" s="1"/>
  <c r="I781" i="2" s="1"/>
  <c r="I782" i="2" s="1"/>
  <c r="I783" i="2" s="1"/>
  <c r="I784" i="2" s="1"/>
  <c r="I785" i="2" s="1"/>
  <c r="I786" i="2" s="1"/>
  <c r="I787" i="2" s="1"/>
  <c r="I788" i="2" s="1"/>
  <c r="I789" i="2" s="1"/>
  <c r="I790" i="2" s="1"/>
  <c r="I791" i="2" s="1"/>
  <c r="I792" i="2" s="1"/>
  <c r="I793" i="2" s="1"/>
  <c r="I794" i="2" s="1"/>
  <c r="I795" i="2" s="1"/>
  <c r="I796" i="2" s="1"/>
  <c r="I797" i="2" s="1"/>
  <c r="I798" i="2" s="1"/>
  <c r="I799" i="2" s="1"/>
  <c r="I800" i="2" s="1"/>
  <c r="I801" i="2" s="1"/>
  <c r="I802" i="2" s="1"/>
  <c r="I803" i="2" s="1"/>
  <c r="I804" i="2" s="1"/>
  <c r="I805" i="2" s="1"/>
  <c r="I806" i="2" s="1"/>
  <c r="I807" i="2" s="1"/>
  <c r="I808" i="2" s="1"/>
  <c r="I809" i="2" s="1"/>
  <c r="I810" i="2" s="1"/>
  <c r="I811" i="2" s="1"/>
  <c r="I812" i="2" s="1"/>
  <c r="I813" i="2" s="1"/>
  <c r="I814" i="2" s="1"/>
  <c r="I815" i="2" s="1"/>
  <c r="I816" i="2" s="1"/>
  <c r="I817" i="2" s="1"/>
  <c r="I818" i="2" s="1"/>
  <c r="I819" i="2" s="1"/>
  <c r="I820" i="2" s="1"/>
  <c r="I821" i="2" s="1"/>
  <c r="I822" i="2" s="1"/>
  <c r="I823" i="2" s="1"/>
  <c r="I824" i="2" s="1"/>
  <c r="I825" i="2" s="1"/>
  <c r="I826" i="2" s="1"/>
  <c r="I827" i="2" s="1"/>
  <c r="I828" i="2" s="1"/>
  <c r="I829" i="2" s="1"/>
  <c r="I830" i="2" s="1"/>
  <c r="I831" i="2" s="1"/>
  <c r="I832" i="2" s="1"/>
  <c r="I833" i="2" s="1"/>
  <c r="I834" i="2" s="1"/>
  <c r="I835" i="2" s="1"/>
  <c r="I836" i="2" s="1"/>
  <c r="I837" i="2" s="1"/>
  <c r="I838" i="2" s="1"/>
  <c r="I839" i="2" s="1"/>
  <c r="I840" i="2" s="1"/>
  <c r="I841" i="2" s="1"/>
  <c r="I842" i="2" s="1"/>
  <c r="I843" i="2" s="1"/>
  <c r="I844" i="2" s="1"/>
  <c r="I845" i="2" s="1"/>
  <c r="I846" i="2" s="1"/>
  <c r="I847" i="2" s="1"/>
  <c r="I848" i="2" s="1"/>
  <c r="I849" i="2" s="1"/>
  <c r="I850" i="2" s="1"/>
  <c r="I851" i="2" s="1"/>
  <c r="I852" i="2" s="1"/>
  <c r="I853" i="2" s="1"/>
  <c r="I854" i="2" s="1"/>
  <c r="I855" i="2" s="1"/>
  <c r="I856" i="2" s="1"/>
  <c r="I857" i="2" s="1"/>
  <c r="I858" i="2" s="1"/>
  <c r="I859" i="2" s="1"/>
  <c r="I860" i="2" s="1"/>
  <c r="I861" i="2" s="1"/>
  <c r="I862" i="2" s="1"/>
  <c r="I863" i="2" s="1"/>
  <c r="I864" i="2" s="1"/>
  <c r="I865" i="2" s="1"/>
  <c r="I866" i="2" s="1"/>
  <c r="I867" i="2" s="1"/>
  <c r="I868" i="2" s="1"/>
  <c r="I869" i="2" s="1"/>
  <c r="I870" i="2" s="1"/>
  <c r="I871" i="2" s="1"/>
  <c r="I872" i="2" s="1"/>
  <c r="I873" i="2" s="1"/>
  <c r="I874" i="2" s="1"/>
  <c r="I875" i="2" s="1"/>
  <c r="I876" i="2" s="1"/>
  <c r="I877" i="2" s="1"/>
  <c r="I878" i="2" s="1"/>
  <c r="I879" i="2" s="1"/>
  <c r="I880" i="2" s="1"/>
  <c r="I881" i="2" s="1"/>
  <c r="I882" i="2" s="1"/>
  <c r="I883" i="2" s="1"/>
  <c r="I884" i="2" s="1"/>
  <c r="I885" i="2" s="1"/>
  <c r="I886" i="2" s="1"/>
  <c r="I887" i="2" s="1"/>
  <c r="I888" i="2" s="1"/>
  <c r="I889" i="2" s="1"/>
  <c r="I890" i="2" s="1"/>
  <c r="I891" i="2" s="1"/>
  <c r="I892" i="2" s="1"/>
  <c r="I893" i="2" s="1"/>
  <c r="I894" i="2" s="1"/>
  <c r="I895" i="2" s="1"/>
  <c r="I896" i="2" s="1"/>
  <c r="I897" i="2" s="1"/>
  <c r="I898" i="2" s="1"/>
  <c r="I899" i="2" s="1"/>
  <c r="I900" i="2" s="1"/>
  <c r="I901" i="2" s="1"/>
  <c r="I902" i="2" s="1"/>
  <c r="I903" i="2" s="1"/>
  <c r="I904" i="2" s="1"/>
  <c r="I905" i="2" s="1"/>
  <c r="I906" i="2" s="1"/>
  <c r="I907" i="2" s="1"/>
  <c r="I908" i="2" s="1"/>
  <c r="I909" i="2" s="1"/>
  <c r="I910" i="2" s="1"/>
  <c r="I911" i="2" s="1"/>
  <c r="I912" i="2" s="1"/>
  <c r="I913" i="2" s="1"/>
  <c r="I914" i="2" s="1"/>
  <c r="I915" i="2" s="1"/>
  <c r="I916" i="2" s="1"/>
  <c r="I917" i="2" s="1"/>
  <c r="I918" i="2" s="1"/>
  <c r="I919" i="2" s="1"/>
  <c r="I920" i="2" s="1"/>
  <c r="I921" i="2" s="1"/>
  <c r="I922" i="2" s="1"/>
  <c r="I923" i="2" s="1"/>
  <c r="I924" i="2" s="1"/>
  <c r="I925" i="2" s="1"/>
  <c r="I926" i="2" s="1"/>
  <c r="I927" i="2" s="1"/>
  <c r="I928" i="2" s="1"/>
  <c r="I929" i="2" s="1"/>
  <c r="I930" i="2" s="1"/>
  <c r="I931" i="2" s="1"/>
  <c r="I932" i="2" s="1"/>
  <c r="I933" i="2" s="1"/>
  <c r="I934" i="2" s="1"/>
  <c r="I935" i="2" s="1"/>
  <c r="I936" i="2" s="1"/>
  <c r="I937" i="2" s="1"/>
  <c r="I938" i="2" s="1"/>
  <c r="I939" i="2" s="1"/>
  <c r="I940" i="2" s="1"/>
  <c r="I941" i="2" s="1"/>
  <c r="I942" i="2" s="1"/>
  <c r="I943" i="2" s="1"/>
  <c r="I944" i="2" s="1"/>
  <c r="I945" i="2" s="1"/>
  <c r="I946" i="2" s="1"/>
  <c r="I947" i="2" s="1"/>
  <c r="I948" i="2" s="1"/>
  <c r="I949" i="2" s="1"/>
  <c r="I950" i="2" s="1"/>
  <c r="I951" i="2" s="1"/>
  <c r="I952" i="2" s="1"/>
  <c r="I953" i="2" s="1"/>
  <c r="I954" i="2" s="1"/>
  <c r="I955" i="2" s="1"/>
  <c r="I956" i="2" s="1"/>
  <c r="I957" i="2" s="1"/>
  <c r="I958" i="2" s="1"/>
  <c r="I959" i="2" s="1"/>
  <c r="I960" i="2" s="1"/>
  <c r="I961" i="2" s="1"/>
  <c r="I962" i="2" s="1"/>
  <c r="I963" i="2" s="1"/>
  <c r="I964" i="2" s="1"/>
  <c r="I965" i="2" s="1"/>
  <c r="I966" i="2" s="1"/>
  <c r="I967" i="2" s="1"/>
  <c r="I968" i="2" s="1"/>
  <c r="I969" i="2" s="1"/>
  <c r="I970" i="2" s="1"/>
  <c r="I971" i="2" s="1"/>
  <c r="I972" i="2" s="1"/>
  <c r="I973" i="2" s="1"/>
  <c r="I974" i="2" s="1"/>
  <c r="I975" i="2" s="1"/>
  <c r="I976" i="2" s="1"/>
  <c r="I977" i="2" s="1"/>
  <c r="I978" i="2" s="1"/>
  <c r="I979" i="2" s="1"/>
  <c r="I980" i="2" s="1"/>
  <c r="I981" i="2" s="1"/>
  <c r="I982" i="2" s="1"/>
  <c r="I983" i="2" s="1"/>
  <c r="I984" i="2" s="1"/>
  <c r="I985" i="2" s="1"/>
  <c r="I986" i="2" s="1"/>
  <c r="I987" i="2" s="1"/>
  <c r="I988" i="2" s="1"/>
  <c r="I989" i="2" s="1"/>
  <c r="I990" i="2" s="1"/>
  <c r="I991" i="2" s="1"/>
  <c r="I992" i="2" s="1"/>
  <c r="I993" i="2" s="1"/>
  <c r="I994" i="2" s="1"/>
  <c r="I995" i="2" s="1"/>
  <c r="I996" i="2" s="1"/>
  <c r="I997" i="2" s="1"/>
  <c r="I998" i="2" s="1"/>
  <c r="I999" i="2" s="1"/>
  <c r="I1000" i="2" s="1"/>
  <c r="I1001" i="2" s="1"/>
  <c r="I1002" i="2" s="1"/>
  <c r="I1003" i="2" s="1"/>
  <c r="I1004" i="2" s="1"/>
  <c r="I1005" i="2" s="1"/>
  <c r="I1006" i="2" s="1"/>
  <c r="I1007" i="2" s="1"/>
  <c r="I1008" i="2" s="1"/>
  <c r="I1009" i="2" s="1"/>
  <c r="I1010" i="2" s="1"/>
  <c r="I1011" i="2" s="1"/>
  <c r="I1012" i="2" s="1"/>
  <c r="I1013" i="2" s="1"/>
  <c r="I1014" i="2" s="1"/>
  <c r="I1015" i="2" s="1"/>
  <c r="I1016" i="2" s="1"/>
  <c r="I1017" i="2" s="1"/>
  <c r="I1018" i="2" s="1"/>
  <c r="I1019" i="2" s="1"/>
  <c r="I1020" i="2" s="1"/>
  <c r="I1021" i="2" s="1"/>
  <c r="I1022" i="2" s="1"/>
  <c r="I1023" i="2" s="1"/>
  <c r="I1024" i="2" s="1"/>
  <c r="I1025" i="2" s="1"/>
  <c r="I1026" i="2" s="1"/>
  <c r="I1027" i="2" s="1"/>
  <c r="I1028" i="2" s="1"/>
  <c r="I1029" i="2" s="1"/>
  <c r="I1030" i="2" s="1"/>
  <c r="I1031" i="2" s="1"/>
  <c r="I1032" i="2" s="1"/>
  <c r="I1033" i="2" s="1"/>
  <c r="I1034" i="2" s="1"/>
  <c r="I1035" i="2" s="1"/>
  <c r="I1036" i="2" s="1"/>
  <c r="I1037" i="2" s="1"/>
  <c r="I1038" i="2" s="1"/>
  <c r="I1039" i="2" s="1"/>
  <c r="I1040" i="2" s="1"/>
  <c r="I1041" i="2" s="1"/>
  <c r="I1042" i="2" s="1"/>
  <c r="I1043" i="2" s="1"/>
  <c r="I1044" i="2" s="1"/>
  <c r="I1045" i="2" s="1"/>
  <c r="I1046" i="2" s="1"/>
  <c r="I1047" i="2" s="1"/>
  <c r="I1048" i="2" s="1"/>
  <c r="I1049" i="2" s="1"/>
  <c r="I1050" i="2" s="1"/>
  <c r="I1051" i="2" s="1"/>
  <c r="I1052" i="2" s="1"/>
  <c r="I1053" i="2" s="1"/>
  <c r="I1054" i="2" s="1"/>
  <c r="I1055" i="2" s="1"/>
  <c r="I1056" i="2" s="1"/>
  <c r="I1057" i="2" s="1"/>
  <c r="I1058" i="2" s="1"/>
  <c r="I1059" i="2" s="1"/>
  <c r="I1060" i="2" s="1"/>
  <c r="I1061" i="2" s="1"/>
  <c r="I1062" i="2" s="1"/>
  <c r="I1063" i="2" s="1"/>
  <c r="I1064" i="2" s="1"/>
  <c r="I1065" i="2" s="1"/>
  <c r="I1066" i="2" s="1"/>
  <c r="I1067" i="2" s="1"/>
  <c r="I1068" i="2" s="1"/>
  <c r="I1069" i="2" s="1"/>
  <c r="I1070" i="2" s="1"/>
  <c r="I1071" i="2" s="1"/>
  <c r="I1072" i="2" s="1"/>
  <c r="I1073" i="2" s="1"/>
  <c r="I1074" i="2" s="1"/>
  <c r="I1075" i="2" s="1"/>
  <c r="I1076" i="2" s="1"/>
  <c r="I1077" i="2" s="1"/>
  <c r="I1078" i="2" s="1"/>
  <c r="I1079" i="2" s="1"/>
  <c r="I1080" i="2" s="1"/>
  <c r="I1081" i="2" s="1"/>
  <c r="I1082" i="2" s="1"/>
  <c r="I1083" i="2" s="1"/>
  <c r="I1084" i="2" s="1"/>
  <c r="I1085" i="2" s="1"/>
  <c r="I1086" i="2" s="1"/>
  <c r="I1087" i="2" s="1"/>
  <c r="I1088" i="2" s="1"/>
  <c r="I1089" i="2" s="1"/>
  <c r="I1090" i="2" s="1"/>
  <c r="I1091" i="2" s="1"/>
  <c r="I1092" i="2" s="1"/>
  <c r="I1093" i="2" s="1"/>
  <c r="I1094" i="2" s="1"/>
  <c r="I1095" i="2" s="1"/>
  <c r="I1096" i="2" s="1"/>
  <c r="I1097" i="2" s="1"/>
  <c r="I1098" i="2" s="1"/>
  <c r="I1099" i="2" s="1"/>
  <c r="I1100" i="2" s="1"/>
  <c r="I1101" i="2" s="1"/>
  <c r="I1102" i="2" s="1"/>
  <c r="I1103" i="2" s="1"/>
  <c r="I1104" i="2" s="1"/>
  <c r="I1105" i="2" s="1"/>
  <c r="I1106" i="2" s="1"/>
  <c r="I1107" i="2" s="1"/>
  <c r="I1108" i="2" s="1"/>
  <c r="I1109" i="2" s="1"/>
  <c r="I1110" i="2" s="1"/>
  <c r="I1111" i="2" s="1"/>
  <c r="I1112" i="2" s="1"/>
  <c r="I1113" i="2" s="1"/>
  <c r="I1114" i="2" s="1"/>
  <c r="I1115" i="2" s="1"/>
  <c r="I1116" i="2" s="1"/>
  <c r="I1117" i="2" s="1"/>
  <c r="I1118" i="2" s="1"/>
  <c r="I1119" i="2" s="1"/>
  <c r="I1120" i="2" s="1"/>
  <c r="I1121" i="2" s="1"/>
  <c r="I1122" i="2" s="1"/>
  <c r="I1123" i="2" s="1"/>
  <c r="I1124" i="2" s="1"/>
  <c r="I1125" i="2" s="1"/>
  <c r="I1126" i="2" s="1"/>
  <c r="I1127" i="2" s="1"/>
  <c r="I1128" i="2" s="1"/>
  <c r="I1129" i="2" s="1"/>
  <c r="I1130" i="2" s="1"/>
  <c r="I1131" i="2" s="1"/>
  <c r="I1132" i="2" s="1"/>
  <c r="I1133" i="2" s="1"/>
  <c r="I1134" i="2" s="1"/>
  <c r="I1135" i="2" s="1"/>
  <c r="I1136" i="2" s="1"/>
  <c r="I1137" i="2" s="1"/>
  <c r="I1138" i="2" s="1"/>
  <c r="I1139" i="2" s="1"/>
  <c r="I1140" i="2" s="1"/>
  <c r="I1141" i="2" s="1"/>
  <c r="I1142" i="2" s="1"/>
  <c r="I1143" i="2" s="1"/>
  <c r="I1144" i="2" s="1"/>
  <c r="I1145" i="2" s="1"/>
  <c r="I1146" i="2" s="1"/>
  <c r="I1147" i="2" s="1"/>
  <c r="I1148" i="2" s="1"/>
  <c r="I1149" i="2" s="1"/>
  <c r="I1150" i="2" s="1"/>
  <c r="I1151" i="2" s="1"/>
  <c r="I1152" i="2" s="1"/>
  <c r="I1153" i="2" s="1"/>
  <c r="I1154" i="2" s="1"/>
  <c r="I1155" i="2" s="1"/>
  <c r="I1156" i="2" s="1"/>
  <c r="I1157" i="2" s="1"/>
  <c r="I1158" i="2" s="1"/>
  <c r="I1159" i="2" s="1"/>
  <c r="I1160" i="2" s="1"/>
  <c r="I1161" i="2" s="1"/>
  <c r="I1162" i="2" s="1"/>
  <c r="I1163" i="2" s="1"/>
  <c r="I1164" i="2" s="1"/>
  <c r="I1165" i="2" s="1"/>
  <c r="I1166" i="2" s="1"/>
  <c r="I1167" i="2" s="1"/>
  <c r="I1168" i="2" s="1"/>
  <c r="I1169" i="2" s="1"/>
  <c r="I1170" i="2" s="1"/>
  <c r="I1171" i="2" s="1"/>
  <c r="I1172" i="2" s="1"/>
  <c r="I1173" i="2" s="1"/>
  <c r="I1174" i="2" s="1"/>
  <c r="I1175" i="2" s="1"/>
  <c r="I1176" i="2" s="1"/>
  <c r="I1177" i="2" s="1"/>
  <c r="I1178" i="2" s="1"/>
  <c r="I1179" i="2" s="1"/>
  <c r="I1180" i="2" s="1"/>
  <c r="I1181" i="2" s="1"/>
  <c r="I1182" i="2" s="1"/>
  <c r="I1183" i="2" s="1"/>
  <c r="I1184" i="2" s="1"/>
  <c r="I1185" i="2" s="1"/>
  <c r="I1186" i="2" s="1"/>
  <c r="I1187" i="2" s="1"/>
  <c r="I1188" i="2" s="1"/>
  <c r="I1189" i="2" s="1"/>
  <c r="I1190" i="2" s="1"/>
  <c r="I1191" i="2" s="1"/>
  <c r="I1192" i="2" s="1"/>
  <c r="I1193" i="2" s="1"/>
  <c r="I1194" i="2" s="1"/>
  <c r="I1195" i="2" s="1"/>
  <c r="I1196" i="2" s="1"/>
  <c r="I1197" i="2" s="1"/>
  <c r="I1198" i="2" s="1"/>
  <c r="I1199" i="2" s="1"/>
  <c r="I1200" i="2" s="1"/>
  <c r="I1201" i="2" s="1"/>
  <c r="I1202" i="2" s="1"/>
  <c r="I1203" i="2" s="1"/>
  <c r="I1204" i="2" s="1"/>
  <c r="I1205" i="2" s="1"/>
  <c r="I1206" i="2" s="1"/>
  <c r="I1207" i="2" s="1"/>
  <c r="I1208" i="2" s="1"/>
  <c r="I1209" i="2" s="1"/>
  <c r="I1210" i="2" s="1"/>
  <c r="I1211" i="2" s="1"/>
  <c r="I1212" i="2" s="1"/>
  <c r="I1213" i="2" s="1"/>
  <c r="I1214" i="2" s="1"/>
  <c r="I1215" i="2" s="1"/>
  <c r="I1216" i="2" s="1"/>
  <c r="I1217" i="2" s="1"/>
  <c r="I1218" i="2" s="1"/>
  <c r="I1219" i="2" s="1"/>
  <c r="I1220" i="2" s="1"/>
  <c r="I1221" i="2" s="1"/>
  <c r="I1222" i="2" s="1"/>
  <c r="I1223" i="2" s="1"/>
  <c r="I1224" i="2" s="1"/>
  <c r="I1225" i="2" s="1"/>
  <c r="I1226" i="2" s="1"/>
  <c r="I1227" i="2" s="1"/>
  <c r="I1228" i="2" s="1"/>
  <c r="I1229" i="2" s="1"/>
  <c r="I1230" i="2" s="1"/>
  <c r="I1231" i="2" s="1"/>
  <c r="I1232" i="2" s="1"/>
  <c r="I1233" i="2" s="1"/>
  <c r="I1234" i="2" s="1"/>
  <c r="I1235" i="2" s="1"/>
  <c r="I1236" i="2" s="1"/>
  <c r="I1237" i="2" s="1"/>
  <c r="I1238" i="2" s="1"/>
  <c r="I1239" i="2" s="1"/>
  <c r="I1240" i="2" s="1"/>
  <c r="I1241" i="2" s="1"/>
  <c r="I1242" i="2" s="1"/>
  <c r="I1243" i="2" s="1"/>
  <c r="I1244" i="2" s="1"/>
  <c r="I1245" i="2" s="1"/>
  <c r="I1246" i="2" s="1"/>
  <c r="I1247" i="2" s="1"/>
  <c r="I1248" i="2" s="1"/>
  <c r="I1249" i="2" s="1"/>
  <c r="I1250" i="2" s="1"/>
  <c r="I1251" i="2" s="1"/>
  <c r="I1252" i="2" s="1"/>
  <c r="I1253" i="2" s="1"/>
  <c r="I1254" i="2" s="1"/>
  <c r="I1255" i="2" s="1"/>
  <c r="I1256" i="2" s="1"/>
  <c r="I1257" i="2" s="1"/>
  <c r="I1258" i="2" s="1"/>
  <c r="I1259" i="2" s="1"/>
  <c r="I1260" i="2" s="1"/>
  <c r="I1261" i="2" s="1"/>
  <c r="I1262" i="2" s="1"/>
  <c r="I1263" i="2" s="1"/>
  <c r="I1264" i="2" s="1"/>
  <c r="I1265" i="2" s="1"/>
  <c r="I1266" i="2" s="1"/>
  <c r="I1267" i="2" s="1"/>
  <c r="I1268" i="2" s="1"/>
  <c r="I1269" i="2" s="1"/>
  <c r="I1270" i="2" s="1"/>
  <c r="I1271" i="2" s="1"/>
  <c r="I1272" i="2" s="1"/>
  <c r="I1273" i="2" s="1"/>
  <c r="I1274" i="2" s="1"/>
  <c r="I1275" i="2" s="1"/>
  <c r="I1276" i="2" s="1"/>
  <c r="I1277" i="2" s="1"/>
  <c r="I1278" i="2" s="1"/>
  <c r="I1279" i="2" s="1"/>
  <c r="I1280" i="2" s="1"/>
  <c r="I1281" i="2" s="1"/>
  <c r="I1282" i="2" s="1"/>
  <c r="I1283" i="2" s="1"/>
  <c r="I1284" i="2" s="1"/>
  <c r="I1285" i="2" s="1"/>
  <c r="I1286" i="2" s="1"/>
  <c r="I1287" i="2" s="1"/>
  <c r="I1288" i="2" s="1"/>
  <c r="I1289" i="2" s="1"/>
  <c r="I1290" i="2" s="1"/>
  <c r="I1291" i="2" s="1"/>
  <c r="I1292" i="2" s="1"/>
  <c r="I1293" i="2" s="1"/>
  <c r="I1294" i="2" s="1"/>
  <c r="I1295" i="2" s="1"/>
  <c r="I1296" i="2" s="1"/>
  <c r="I1297" i="2" s="1"/>
  <c r="I1298" i="2" s="1"/>
  <c r="I1299" i="2" s="1"/>
  <c r="I1300" i="2" s="1"/>
  <c r="I1301" i="2" s="1"/>
  <c r="I1302" i="2" s="1"/>
  <c r="I1303" i="2" s="1"/>
  <c r="I1304" i="2" s="1"/>
  <c r="I1305" i="2" s="1"/>
  <c r="I1306" i="2" s="1"/>
  <c r="I1307" i="2" s="1"/>
  <c r="I1308" i="2" s="1"/>
  <c r="I1309" i="2" s="1"/>
  <c r="I1310" i="2" s="1"/>
  <c r="I1311" i="2" s="1"/>
  <c r="I1312" i="2" s="1"/>
  <c r="I1313" i="2" s="1"/>
  <c r="I1314" i="2" s="1"/>
  <c r="I1315" i="2" s="1"/>
  <c r="I1316" i="2" s="1"/>
  <c r="I1317" i="2" s="1"/>
  <c r="I1318" i="2" s="1"/>
  <c r="I1319" i="2" s="1"/>
  <c r="I1320" i="2" s="1"/>
  <c r="I1321" i="2" s="1"/>
  <c r="I1322" i="2" s="1"/>
  <c r="I1323" i="2" s="1"/>
  <c r="I1324" i="2" s="1"/>
  <c r="I1325" i="2" s="1"/>
  <c r="I1326" i="2" s="1"/>
  <c r="I1327" i="2" s="1"/>
  <c r="I1328" i="2" s="1"/>
  <c r="I1329" i="2" s="1"/>
  <c r="I1330" i="2" s="1"/>
  <c r="I1331" i="2" s="1"/>
  <c r="I1332" i="2" s="1"/>
  <c r="I1333" i="2" s="1"/>
  <c r="I1334" i="2" s="1"/>
  <c r="I1335" i="2" s="1"/>
  <c r="I1336" i="2" s="1"/>
  <c r="I1337" i="2" s="1"/>
  <c r="I1338" i="2" s="1"/>
  <c r="I1339" i="2" s="1"/>
  <c r="I1340" i="2" s="1"/>
  <c r="I1341" i="2" s="1"/>
  <c r="I1342" i="2" s="1"/>
  <c r="I1343" i="2" s="1"/>
  <c r="I1344" i="2" s="1"/>
  <c r="I1345" i="2" s="1"/>
  <c r="I1346" i="2" s="1"/>
  <c r="I1347" i="2" s="1"/>
  <c r="I1348" i="2" s="1"/>
  <c r="I1349" i="2" s="1"/>
  <c r="I1350" i="2" s="1"/>
  <c r="I1351" i="2" s="1"/>
  <c r="I1352" i="2" s="1"/>
  <c r="I1353" i="2" s="1"/>
  <c r="I1354" i="2" s="1"/>
  <c r="I1355" i="2" s="1"/>
  <c r="I1356" i="2" s="1"/>
  <c r="I1357" i="2" s="1"/>
  <c r="I1358" i="2" s="1"/>
  <c r="I1359" i="2" s="1"/>
  <c r="I1360" i="2" s="1"/>
  <c r="I1361" i="2" s="1"/>
  <c r="I1362" i="2" s="1"/>
  <c r="I1363" i="2" s="1"/>
  <c r="I1364" i="2" s="1"/>
  <c r="I1365" i="2" s="1"/>
  <c r="I1366" i="2" s="1"/>
  <c r="I1367" i="2" s="1"/>
  <c r="I1368" i="2" s="1"/>
  <c r="I1369" i="2" s="1"/>
  <c r="I1370" i="2" s="1"/>
  <c r="I1371" i="2" s="1"/>
  <c r="I1372" i="2" s="1"/>
  <c r="I1373" i="2" s="1"/>
  <c r="I1374" i="2" s="1"/>
  <c r="I1375" i="2" s="1"/>
  <c r="I1376" i="2" s="1"/>
  <c r="I1377" i="2" s="1"/>
  <c r="I1378" i="2" s="1"/>
  <c r="I1379" i="2" s="1"/>
  <c r="I1380" i="2" s="1"/>
  <c r="I1381" i="2" s="1"/>
  <c r="I1382" i="2" s="1"/>
  <c r="I1383" i="2" s="1"/>
  <c r="I1384" i="2" s="1"/>
  <c r="I1385" i="2" s="1"/>
  <c r="I1386" i="2" s="1"/>
  <c r="I1387" i="2" s="1"/>
  <c r="I1388" i="2" s="1"/>
  <c r="I1389" i="2" s="1"/>
  <c r="I1390" i="2" s="1"/>
  <c r="I1391" i="2" s="1"/>
  <c r="I1392" i="2" s="1"/>
  <c r="I1393" i="2" s="1"/>
  <c r="I1394" i="2" s="1"/>
  <c r="I1395" i="2" s="1"/>
  <c r="I1396" i="2" s="1"/>
  <c r="I1397" i="2" s="1"/>
  <c r="I1398" i="2" s="1"/>
  <c r="I1399" i="2" s="1"/>
  <c r="I1400" i="2" s="1"/>
  <c r="I1401" i="2" s="1"/>
  <c r="I1402" i="2" s="1"/>
  <c r="I1403" i="2" s="1"/>
  <c r="I1404" i="2" s="1"/>
  <c r="I1405" i="2" s="1"/>
  <c r="I1406" i="2" s="1"/>
  <c r="I1407" i="2" s="1"/>
  <c r="I1408" i="2" s="1"/>
  <c r="I1409" i="2" s="1"/>
  <c r="I1410" i="2" s="1"/>
  <c r="I1411" i="2" s="1"/>
  <c r="N4" i="2"/>
  <c r="N3" i="2"/>
  <c r="N2" i="2"/>
  <c r="H426" i="2"/>
  <c r="H244" i="2"/>
  <c r="H297" i="2"/>
  <c r="H444" i="2"/>
  <c r="H83" i="2"/>
  <c r="H92" i="2"/>
  <c r="H205" i="2"/>
  <c r="H64" i="2"/>
  <c r="H470" i="2"/>
  <c r="H211" i="2"/>
  <c r="H395" i="2"/>
  <c r="H417" i="2"/>
  <c r="H254" i="2"/>
  <c r="H41" i="2"/>
  <c r="H150" i="2"/>
  <c r="H346" i="2"/>
  <c r="H435" i="2"/>
  <c r="H194" i="2"/>
  <c r="H65" i="2"/>
  <c r="H209" i="2"/>
  <c r="H33" i="2"/>
  <c r="H448" i="2"/>
  <c r="H29" i="2"/>
  <c r="H79" i="2"/>
  <c r="H180" i="2"/>
  <c r="H261" i="2"/>
  <c r="H393" i="2"/>
  <c r="H151" i="2"/>
  <c r="H363" i="2"/>
  <c r="H155" i="2"/>
  <c r="H51" i="2"/>
  <c r="H204" i="2"/>
  <c r="H142" i="2"/>
  <c r="H95" i="2"/>
  <c r="H330" i="2"/>
  <c r="H229" i="2"/>
  <c r="H420" i="2"/>
  <c r="H418" i="2"/>
  <c r="H172" i="2"/>
  <c r="H308" i="2"/>
  <c r="H266" i="2"/>
  <c r="H219" i="2"/>
  <c r="H114" i="2"/>
  <c r="H310" i="2"/>
  <c r="H327" i="2"/>
  <c r="H319" i="2"/>
  <c r="H181" i="2"/>
  <c r="H67" i="2"/>
  <c r="H406" i="2"/>
  <c r="H165" i="2"/>
  <c r="H9" i="2"/>
  <c r="H287" i="2"/>
  <c r="H91" i="2"/>
  <c r="H171" i="2"/>
  <c r="H40" i="2"/>
  <c r="H283" i="2"/>
  <c r="H292" i="2"/>
  <c r="H398" i="2"/>
  <c r="H320" i="2"/>
  <c r="H47" i="2"/>
  <c r="H32" i="2"/>
  <c r="H248" i="2"/>
  <c r="H76" i="2"/>
  <c r="H382" i="2"/>
  <c r="H144" i="2"/>
  <c r="H96" i="2"/>
  <c r="H20" i="2"/>
  <c r="H466" i="2"/>
  <c r="H413" i="2"/>
  <c r="H43" i="2"/>
  <c r="H369" i="2"/>
  <c r="H7" i="2"/>
  <c r="H412" i="2"/>
  <c r="H270" i="2"/>
  <c r="H328" i="2"/>
  <c r="H442" i="2"/>
  <c r="H22" i="2"/>
  <c r="H465" i="2"/>
  <c r="H140" i="2"/>
  <c r="H129" i="2"/>
  <c r="H251" i="2"/>
  <c r="H34" i="2"/>
  <c r="H414" i="2"/>
  <c r="H63" i="2"/>
  <c r="H210" i="2"/>
  <c r="H208" i="2"/>
  <c r="H433" i="2"/>
  <c r="H394" i="2"/>
  <c r="H290" i="2"/>
  <c r="H30" i="2"/>
  <c r="H50" i="2"/>
  <c r="H116" i="2"/>
  <c r="H309" i="2"/>
  <c r="H280" i="2"/>
  <c r="H264" i="2"/>
  <c r="H108" i="2"/>
  <c r="H337" i="2"/>
  <c r="H35" i="2"/>
  <c r="H233" i="2"/>
  <c r="H258" i="2"/>
  <c r="H236" i="2"/>
  <c r="H430" i="2"/>
  <c r="H61" i="2"/>
  <c r="H315" i="2"/>
  <c r="H452" i="2"/>
  <c r="H364" i="2"/>
  <c r="H298" i="2"/>
  <c r="H447" i="2"/>
  <c r="H299" i="2"/>
  <c r="H220" i="2"/>
  <c r="H360" i="2"/>
  <c r="H377" i="2"/>
  <c r="H232" i="2"/>
  <c r="H339" i="2"/>
  <c r="H148" i="2"/>
  <c r="H455" i="2"/>
  <c r="H446" i="2"/>
  <c r="H104" i="2"/>
  <c r="H39" i="2"/>
  <c r="H175" i="2"/>
  <c r="H295" i="2"/>
  <c r="H391" i="2"/>
  <c r="H145" i="2"/>
  <c r="H153" i="2"/>
  <c r="H58" i="2"/>
  <c r="H415" i="2"/>
  <c r="H137" i="2"/>
  <c r="H169" i="2"/>
  <c r="H111" i="2"/>
  <c r="H170" i="2"/>
  <c r="H100" i="2"/>
  <c r="H131" i="2"/>
  <c r="H276" i="2"/>
  <c r="H333" i="2"/>
  <c r="H371" i="2"/>
  <c r="H97" i="2"/>
  <c r="H471" i="2"/>
  <c r="H78" i="2"/>
  <c r="H343" i="2"/>
  <c r="H152" i="2"/>
  <c r="H221" i="2"/>
  <c r="H441" i="2"/>
  <c r="H303" i="2"/>
  <c r="H57" i="2"/>
  <c r="H124" i="2"/>
  <c r="H386" i="2"/>
  <c r="H132" i="2"/>
  <c r="H87" i="2"/>
  <c r="H197" i="2"/>
  <c r="H265" i="2"/>
  <c r="H421" i="2"/>
  <c r="H59" i="2"/>
  <c r="H121" i="2"/>
  <c r="H424" i="2"/>
  <c r="H443" i="2"/>
  <c r="H355" i="2"/>
  <c r="H365" i="2"/>
  <c r="H293" i="2"/>
  <c r="H225" i="2"/>
  <c r="H69" i="2"/>
  <c r="H118" i="2"/>
  <c r="H66" i="2"/>
  <c r="H130" i="2"/>
  <c r="H86" i="2"/>
  <c r="H383" i="2"/>
  <c r="H186" i="2"/>
  <c r="H44" i="2"/>
  <c r="H259" i="2"/>
  <c r="H28" i="2"/>
  <c r="H302" i="2"/>
  <c r="H366" i="2"/>
  <c r="H255" i="2"/>
  <c r="H307" i="2"/>
  <c r="H252" i="2"/>
  <c r="H85" i="2"/>
  <c r="H312" i="2"/>
  <c r="H468" i="2"/>
  <c r="H460" i="2"/>
  <c r="H409" i="2"/>
  <c r="H419" i="2"/>
  <c r="H196" i="2"/>
  <c r="H241" i="2"/>
  <c r="H359" i="2"/>
  <c r="H88" i="2"/>
  <c r="H372" i="2"/>
  <c r="H324" i="2"/>
  <c r="H338" i="2"/>
  <c r="H370" i="2"/>
  <c r="H428" i="2"/>
  <c r="H48" i="2"/>
  <c r="H24" i="2"/>
  <c r="H291" i="2"/>
  <c r="H138" i="2"/>
  <c r="H161" i="2"/>
  <c r="H19" i="2"/>
  <c r="H123" i="2"/>
  <c r="H422" i="2"/>
  <c r="H15" i="2"/>
  <c r="H281" i="2"/>
  <c r="H410" i="2"/>
  <c r="H193" i="2"/>
  <c r="H462" i="2"/>
  <c r="H341" i="2"/>
  <c r="H278" i="2"/>
  <c r="H429" i="2"/>
  <c r="H305" i="2"/>
  <c r="H376" i="2"/>
  <c r="H256" i="2"/>
  <c r="H361" i="2"/>
  <c r="H110" i="2"/>
  <c r="H115" i="2"/>
  <c r="H445" i="2"/>
  <c r="H325" i="2"/>
  <c r="H187" i="2"/>
  <c r="H317" i="2"/>
  <c r="H352" i="2"/>
  <c r="H469" i="2"/>
  <c r="H228" i="2"/>
  <c r="H400" i="2"/>
  <c r="H81" i="2"/>
  <c r="H11" i="2"/>
  <c r="H27" i="2"/>
  <c r="H166" i="2"/>
  <c r="H75" i="2"/>
  <c r="H55" i="2"/>
  <c r="H212" i="2"/>
  <c r="H216" i="2"/>
  <c r="H117" i="2"/>
  <c r="H174" i="2"/>
  <c r="H90" i="2"/>
  <c r="H286" i="2"/>
  <c r="H191" i="2"/>
  <c r="H120" i="2"/>
  <c r="H301" i="2"/>
  <c r="H12" i="2"/>
  <c r="H25" i="2"/>
  <c r="H53" i="2"/>
  <c r="H408" i="2"/>
  <c r="H367" i="2"/>
  <c r="H271" i="2"/>
  <c r="H203" i="2"/>
  <c r="H331" i="2"/>
  <c r="H94" i="2"/>
  <c r="H101" i="2"/>
  <c r="H2" i="2"/>
  <c r="H279" i="2"/>
  <c r="H407" i="2"/>
  <c r="H70" i="2"/>
  <c r="H45" i="2"/>
  <c r="H249" i="2"/>
  <c r="H218" i="2"/>
  <c r="H5" i="2"/>
  <c r="H178" i="2"/>
  <c r="H77" i="2"/>
  <c r="H438" i="2"/>
  <c r="H16" i="2"/>
  <c r="H113" i="2"/>
  <c r="H156" i="2"/>
  <c r="H154" i="2"/>
  <c r="H201" i="2"/>
  <c r="H464" i="2"/>
  <c r="H350" i="2"/>
  <c r="H176" i="2"/>
  <c r="H436" i="2"/>
  <c r="H379" i="2"/>
  <c r="H224" i="2"/>
  <c r="H384" i="2"/>
  <c r="H397" i="2"/>
  <c r="H458" i="2"/>
  <c r="H80" i="2"/>
  <c r="H388" i="2"/>
  <c r="H182" i="2"/>
  <c r="H387" i="2"/>
  <c r="H21" i="2"/>
  <c r="H163" i="2"/>
  <c r="H179" i="2"/>
  <c r="H239" i="2"/>
  <c r="H345" i="2"/>
  <c r="H374" i="2"/>
  <c r="H304" i="2"/>
  <c r="H128" i="2"/>
  <c r="H247" i="2"/>
  <c r="H260" i="2"/>
  <c r="H13" i="2"/>
  <c r="H103" i="2"/>
  <c r="H463" i="2"/>
  <c r="H263" i="2"/>
  <c r="H399" i="2"/>
  <c r="H282" i="2"/>
  <c r="H60" i="2"/>
  <c r="H403" i="2"/>
  <c r="H342" i="2"/>
  <c r="H348" i="2"/>
  <c r="H223" i="2"/>
  <c r="H459" i="2"/>
  <c r="H316" i="2"/>
  <c r="H184" i="2"/>
  <c r="H253" i="2"/>
  <c r="H215" i="2"/>
  <c r="H72" i="2"/>
  <c r="H381" i="2"/>
  <c r="H238" i="2"/>
  <c r="H14" i="2"/>
  <c r="H206" i="2"/>
  <c r="H42" i="2"/>
  <c r="H62" i="2"/>
  <c r="H405" i="2"/>
  <c r="H147" i="2"/>
  <c r="H402" i="2"/>
  <c r="H378" i="2"/>
  <c r="H449" i="2"/>
  <c r="H288" i="2"/>
  <c r="H311" i="2"/>
  <c r="H373" i="2"/>
  <c r="H74" i="2"/>
  <c r="H451" i="2"/>
  <c r="H56" i="2"/>
  <c r="H31" i="2"/>
  <c r="H217" i="2"/>
  <c r="H173" i="2"/>
  <c r="H18" i="2"/>
  <c r="H38" i="2"/>
  <c r="H439" i="2"/>
  <c r="H89" i="2"/>
  <c r="H440" i="2"/>
  <c r="H457" i="2"/>
  <c r="H119" i="2"/>
  <c r="H267" i="2"/>
  <c r="H183" i="2"/>
  <c r="H99" i="2"/>
  <c r="H52" i="2"/>
  <c r="H84" i="2"/>
  <c r="H36" i="2"/>
  <c r="H329" i="2"/>
  <c r="H453" i="2"/>
  <c r="H336" i="2"/>
  <c r="H434" i="2"/>
  <c r="H127" i="2"/>
  <c r="H461" i="2"/>
  <c r="H300" i="2"/>
  <c r="H93" i="2"/>
  <c r="H234" i="2"/>
  <c r="H139" i="2"/>
  <c r="H268" i="2"/>
  <c r="H396" i="2"/>
  <c r="H159" i="2"/>
  <c r="H146" i="2"/>
  <c r="H318" i="2"/>
  <c r="H404" i="2"/>
  <c r="H416" i="2"/>
  <c r="H141" i="2"/>
  <c r="H390" i="2"/>
  <c r="H243" i="2"/>
  <c r="H314" i="2"/>
  <c r="H102" i="2"/>
  <c r="H149" i="2"/>
  <c r="H23" i="2"/>
  <c r="H401" i="2"/>
  <c r="H4" i="2"/>
  <c r="H273" i="2"/>
  <c r="H230" i="2"/>
  <c r="H160" i="2"/>
  <c r="H214" i="2"/>
  <c r="H242" i="2"/>
  <c r="H133" i="2"/>
  <c r="H122" i="2"/>
  <c r="H340" i="2"/>
  <c r="H231" i="2"/>
  <c r="H349" i="2"/>
  <c r="H235" i="2"/>
  <c r="H467" i="2"/>
  <c r="H431" i="2"/>
  <c r="H246" i="2"/>
  <c r="H168" i="2"/>
  <c r="H334" i="2"/>
  <c r="H344" i="2"/>
  <c r="H385" i="2"/>
  <c r="H135" i="2"/>
  <c r="H392" i="2"/>
  <c r="H368" i="2"/>
  <c r="H427" i="2"/>
  <c r="H54" i="2"/>
  <c r="H98" i="2"/>
  <c r="H454" i="2"/>
  <c r="H353" i="2"/>
  <c r="H105" i="2"/>
  <c r="H240" i="2"/>
  <c r="H134" i="2"/>
  <c r="H143" i="2"/>
  <c r="H296" i="2"/>
  <c r="H358" i="2"/>
  <c r="H250" i="2"/>
  <c r="H188" i="2"/>
  <c r="H82" i="2"/>
  <c r="H362" i="2"/>
  <c r="H411" i="2"/>
  <c r="H437" i="2"/>
  <c r="H313" i="2"/>
  <c r="H167" i="2"/>
  <c r="H71" i="2"/>
  <c r="H68" i="2"/>
  <c r="H323" i="2"/>
  <c r="H213" i="2"/>
  <c r="H202" i="2"/>
  <c r="H322" i="2"/>
  <c r="H8" i="2"/>
  <c r="H162" i="2"/>
  <c r="H177" i="2"/>
  <c r="H335" i="2"/>
  <c r="H157" i="2"/>
  <c r="H450" i="2"/>
  <c r="H158" i="2"/>
  <c r="H112" i="2"/>
  <c r="H284" i="2"/>
  <c r="H26" i="2"/>
  <c r="H109" i="2"/>
  <c r="H164" i="2"/>
  <c r="H37" i="2"/>
  <c r="H257" i="2"/>
  <c r="H432" i="2"/>
  <c r="H190" i="2"/>
  <c r="H136" i="2"/>
  <c r="H262" i="2"/>
  <c r="H289" i="2"/>
  <c r="H226" i="2"/>
  <c r="H237" i="2"/>
  <c r="H189" i="2"/>
  <c r="H275" i="2"/>
  <c r="H198" i="2"/>
  <c r="H269" i="2"/>
  <c r="H285" i="2"/>
  <c r="H356" i="2"/>
  <c r="H126" i="2"/>
  <c r="H49" i="2"/>
  <c r="H199" i="2"/>
  <c r="H106" i="2"/>
  <c r="H332" i="2"/>
  <c r="H347" i="2"/>
  <c r="H326" i="2"/>
  <c r="H375" i="2"/>
  <c r="H17" i="2"/>
  <c r="H272" i="2"/>
  <c r="H195" i="2"/>
  <c r="H357" i="2"/>
  <c r="H192" i="2"/>
  <c r="H185" i="2"/>
  <c r="H274" i="2"/>
  <c r="H306" i="2"/>
  <c r="H294" i="2"/>
  <c r="H389" i="2"/>
  <c r="H3" i="2"/>
  <c r="H222" i="2"/>
  <c r="H456" i="2"/>
  <c r="H277" i="2"/>
  <c r="H354" i="2"/>
  <c r="H425" i="2"/>
  <c r="H227" i="2"/>
  <c r="H73" i="2"/>
  <c r="H207" i="2"/>
  <c r="H125" i="2"/>
  <c r="H200" i="2"/>
  <c r="H321" i="2"/>
  <c r="H423" i="2"/>
  <c r="H107" i="2"/>
  <c r="H46" i="2"/>
  <c r="H10" i="2"/>
  <c r="H380" i="2"/>
  <c r="H245" i="2"/>
  <c r="H6" i="2"/>
  <c r="H472" i="2"/>
  <c r="H474" i="2"/>
  <c r="H476" i="2"/>
  <c r="H478" i="2"/>
  <c r="H480" i="2"/>
  <c r="H482" i="2"/>
  <c r="H484" i="2"/>
  <c r="H486" i="2"/>
  <c r="H488" i="2"/>
  <c r="H490" i="2"/>
  <c r="H492" i="2"/>
  <c r="H494" i="2"/>
  <c r="H496" i="2"/>
  <c r="H498" i="2"/>
  <c r="H500" i="2"/>
  <c r="H502" i="2"/>
  <c r="H504" i="2"/>
  <c r="H506" i="2"/>
  <c r="H508" i="2"/>
  <c r="H510" i="2"/>
  <c r="H512" i="2"/>
  <c r="H514" i="2"/>
  <c r="H516" i="2"/>
  <c r="H518" i="2"/>
  <c r="H520" i="2"/>
  <c r="H522" i="2"/>
  <c r="H524" i="2"/>
  <c r="H526" i="2"/>
  <c r="H528" i="2"/>
  <c r="H530" i="2"/>
  <c r="H532" i="2"/>
  <c r="H534" i="2"/>
  <c r="H536" i="2"/>
  <c r="H538" i="2"/>
  <c r="H540" i="2"/>
  <c r="H542" i="2"/>
  <c r="H544" i="2"/>
  <c r="H546" i="2"/>
  <c r="H548" i="2"/>
  <c r="H550" i="2"/>
  <c r="H552" i="2"/>
  <c r="H554" i="2"/>
  <c r="H556" i="2"/>
  <c r="H558" i="2"/>
  <c r="H560" i="2"/>
  <c r="H562" i="2"/>
  <c r="H564" i="2"/>
  <c r="H566" i="2"/>
  <c r="H568" i="2"/>
  <c r="H570" i="2"/>
  <c r="H572" i="2"/>
  <c r="H574" i="2"/>
  <c r="H576" i="2"/>
  <c r="H578" i="2"/>
  <c r="H580" i="2"/>
  <c r="H582" i="2"/>
  <c r="H584" i="2"/>
  <c r="H586" i="2"/>
  <c r="H588" i="2"/>
  <c r="H590" i="2"/>
  <c r="H592" i="2"/>
  <c r="H594" i="2"/>
  <c r="H596" i="2"/>
  <c r="H598" i="2"/>
  <c r="H600" i="2"/>
  <c r="H602" i="2"/>
  <c r="H604" i="2"/>
  <c r="H606" i="2"/>
  <c r="H608" i="2"/>
  <c r="H610" i="2"/>
  <c r="H612" i="2"/>
  <c r="H614" i="2"/>
  <c r="H616" i="2"/>
  <c r="H618" i="2"/>
  <c r="H620" i="2"/>
  <c r="H622" i="2"/>
  <c r="H624" i="2"/>
  <c r="H626" i="2"/>
  <c r="H628" i="2"/>
  <c r="H630" i="2"/>
  <c r="H632" i="2"/>
  <c r="H634" i="2"/>
  <c r="H636" i="2"/>
  <c r="H638" i="2"/>
  <c r="H640" i="2"/>
  <c r="H642" i="2"/>
  <c r="H644" i="2"/>
  <c r="H646" i="2"/>
  <c r="H648" i="2"/>
  <c r="H650" i="2"/>
  <c r="H652" i="2"/>
  <c r="H654" i="2"/>
  <c r="H656" i="2"/>
  <c r="H658" i="2"/>
  <c r="H660" i="2"/>
  <c r="H662" i="2"/>
  <c r="H664" i="2"/>
  <c r="H666" i="2"/>
  <c r="H668" i="2"/>
  <c r="H670" i="2"/>
  <c r="H672" i="2"/>
  <c r="H674" i="2"/>
  <c r="H676" i="2"/>
  <c r="H678" i="2"/>
  <c r="H680" i="2"/>
  <c r="H682" i="2"/>
  <c r="H684" i="2"/>
  <c r="H686" i="2"/>
  <c r="H688" i="2"/>
  <c r="H690" i="2"/>
  <c r="H692" i="2"/>
  <c r="H694" i="2"/>
  <c r="H696" i="2"/>
  <c r="H698" i="2"/>
  <c r="H700" i="2"/>
  <c r="H702" i="2"/>
  <c r="H704" i="2"/>
  <c r="H706" i="2"/>
  <c r="H708" i="2"/>
  <c r="H710" i="2"/>
  <c r="H712" i="2"/>
  <c r="H714" i="2"/>
  <c r="H716" i="2"/>
  <c r="H718" i="2"/>
  <c r="H720" i="2"/>
  <c r="H722" i="2"/>
  <c r="H724" i="2"/>
  <c r="H726" i="2"/>
  <c r="H728" i="2"/>
  <c r="H730" i="2"/>
  <c r="H732" i="2"/>
  <c r="H734" i="2"/>
  <c r="H736" i="2"/>
  <c r="H738" i="2"/>
  <c r="H740" i="2"/>
  <c r="H742" i="2"/>
  <c r="H744" i="2"/>
  <c r="H746" i="2"/>
  <c r="H748" i="2"/>
  <c r="H750" i="2"/>
  <c r="H752" i="2"/>
  <c r="H754" i="2"/>
  <c r="H756" i="2"/>
  <c r="H758" i="2"/>
  <c r="H760" i="2"/>
  <c r="H762" i="2"/>
  <c r="H764" i="2"/>
  <c r="H766" i="2"/>
  <c r="H768" i="2"/>
  <c r="H770" i="2"/>
  <c r="H772" i="2"/>
  <c r="H774" i="2"/>
  <c r="H776" i="2"/>
  <c r="H778" i="2"/>
  <c r="H780" i="2"/>
  <c r="H782" i="2"/>
  <c r="H784" i="2"/>
  <c r="H786" i="2"/>
  <c r="H788" i="2"/>
  <c r="H790" i="2"/>
  <c r="H792" i="2"/>
  <c r="H794" i="2"/>
  <c r="H796" i="2"/>
  <c r="H798" i="2"/>
  <c r="H800" i="2"/>
  <c r="H802" i="2"/>
  <c r="H804" i="2"/>
  <c r="H806" i="2"/>
  <c r="H808" i="2"/>
  <c r="H810" i="2"/>
  <c r="H812" i="2"/>
  <c r="H814" i="2"/>
  <c r="H816" i="2"/>
  <c r="H818" i="2"/>
  <c r="H820" i="2"/>
  <c r="H822" i="2"/>
  <c r="H824" i="2"/>
  <c r="H826" i="2"/>
  <c r="H828" i="2"/>
  <c r="H830" i="2"/>
  <c r="H832" i="2"/>
  <c r="H834" i="2"/>
  <c r="H836" i="2"/>
  <c r="H838" i="2"/>
  <c r="H840" i="2"/>
  <c r="H842" i="2"/>
  <c r="H844" i="2"/>
  <c r="H846" i="2"/>
  <c r="H848" i="2"/>
  <c r="H850" i="2"/>
  <c r="H852" i="2"/>
  <c r="H854" i="2"/>
  <c r="H856" i="2"/>
  <c r="H858" i="2"/>
  <c r="H860" i="2"/>
  <c r="H862" i="2"/>
  <c r="H864" i="2"/>
  <c r="H866" i="2"/>
  <c r="H868" i="2"/>
  <c r="H870" i="2"/>
  <c r="H872" i="2"/>
  <c r="H874" i="2"/>
  <c r="H876" i="2"/>
  <c r="H878" i="2"/>
  <c r="H880" i="2"/>
  <c r="H882" i="2"/>
  <c r="H884" i="2"/>
  <c r="H886" i="2"/>
  <c r="H888" i="2"/>
  <c r="H890" i="2"/>
  <c r="H892" i="2"/>
  <c r="H894" i="2"/>
  <c r="H896" i="2"/>
  <c r="H898" i="2"/>
  <c r="H900" i="2"/>
  <c r="H902" i="2"/>
  <c r="H904" i="2"/>
  <c r="H906" i="2"/>
  <c r="H908" i="2"/>
  <c r="H910" i="2"/>
  <c r="H912" i="2"/>
  <c r="H914" i="2"/>
  <c r="H916" i="2"/>
  <c r="H918" i="2"/>
  <c r="H920" i="2"/>
  <c r="H922" i="2"/>
  <c r="H924" i="2"/>
  <c r="H926" i="2"/>
  <c r="H928" i="2"/>
  <c r="H930" i="2"/>
  <c r="H932" i="2"/>
  <c r="H934" i="2"/>
  <c r="H936" i="2"/>
  <c r="H938" i="2"/>
  <c r="H940" i="2"/>
  <c r="H942" i="2"/>
  <c r="H944" i="2"/>
  <c r="H946" i="2"/>
  <c r="H948" i="2"/>
  <c r="H950" i="2"/>
  <c r="H952" i="2"/>
  <c r="H954" i="2"/>
  <c r="H956" i="2"/>
  <c r="H958" i="2"/>
  <c r="H960" i="2"/>
  <c r="H962" i="2"/>
  <c r="H964" i="2"/>
  <c r="H966" i="2"/>
  <c r="H968" i="2"/>
  <c r="H970" i="2"/>
  <c r="H972" i="2"/>
  <c r="H974" i="2"/>
  <c r="H976" i="2"/>
  <c r="H978" i="2"/>
  <c r="H980" i="2"/>
  <c r="H982" i="2"/>
  <c r="H984" i="2"/>
  <c r="H986" i="2"/>
  <c r="H988" i="2"/>
  <c r="H990" i="2"/>
  <c r="H992" i="2"/>
  <c r="H994" i="2"/>
  <c r="H996" i="2"/>
  <c r="H998" i="2"/>
  <c r="H1000" i="2"/>
  <c r="H1002" i="2"/>
  <c r="H1004" i="2"/>
  <c r="H1006" i="2"/>
  <c r="H1008" i="2"/>
  <c r="H1010" i="2"/>
  <c r="H1012" i="2"/>
  <c r="H1014" i="2"/>
  <c r="H1016" i="2"/>
  <c r="H1018" i="2"/>
  <c r="H1020" i="2"/>
  <c r="H1022" i="2"/>
  <c r="H1024" i="2"/>
  <c r="H1026" i="2"/>
  <c r="H1028" i="2"/>
  <c r="H1030" i="2"/>
  <c r="H1032" i="2"/>
  <c r="H1034" i="2"/>
  <c r="H1036" i="2"/>
  <c r="H1038" i="2"/>
  <c r="H1040" i="2"/>
  <c r="H1042" i="2"/>
  <c r="H1044" i="2"/>
  <c r="H1046" i="2"/>
  <c r="H1048" i="2"/>
  <c r="H1050" i="2"/>
  <c r="H1052" i="2"/>
  <c r="H1054" i="2"/>
  <c r="H1056" i="2"/>
  <c r="H1058" i="2"/>
  <c r="H1060" i="2"/>
  <c r="H1062" i="2"/>
  <c r="H1064" i="2"/>
  <c r="H1066" i="2"/>
  <c r="H1068" i="2"/>
  <c r="H1070" i="2"/>
  <c r="H1072" i="2"/>
  <c r="H1074" i="2"/>
  <c r="H1076" i="2"/>
  <c r="H1078" i="2"/>
  <c r="H1080" i="2"/>
  <c r="H1082" i="2"/>
  <c r="H1084" i="2"/>
  <c r="H1086" i="2"/>
  <c r="H1088" i="2"/>
  <c r="H1090" i="2"/>
  <c r="H1092" i="2"/>
  <c r="H1094" i="2"/>
  <c r="H1096" i="2"/>
  <c r="H1098" i="2"/>
  <c r="H1100" i="2"/>
  <c r="H1102" i="2"/>
  <c r="H1104" i="2"/>
  <c r="H1106" i="2"/>
  <c r="H1108" i="2"/>
  <c r="H1110" i="2"/>
  <c r="H1112" i="2"/>
  <c r="H1114" i="2"/>
  <c r="H1116" i="2"/>
  <c r="H1118" i="2"/>
  <c r="H1120" i="2"/>
  <c r="H1122" i="2"/>
  <c r="H1124" i="2"/>
  <c r="H1126" i="2"/>
  <c r="H1128" i="2"/>
  <c r="H1130" i="2"/>
  <c r="H1132" i="2"/>
  <c r="H1134" i="2"/>
  <c r="H1136" i="2"/>
  <c r="H1138" i="2"/>
  <c r="H1140" i="2"/>
  <c r="H1142" i="2"/>
  <c r="H1144" i="2"/>
  <c r="H1146" i="2"/>
  <c r="H1148" i="2"/>
  <c r="H1150" i="2"/>
  <c r="H1152" i="2"/>
  <c r="H1154" i="2"/>
  <c r="H1156" i="2"/>
  <c r="H1158" i="2"/>
  <c r="H1160" i="2"/>
  <c r="H1162" i="2"/>
  <c r="H1164" i="2"/>
  <c r="H1166" i="2"/>
  <c r="H1168" i="2"/>
  <c r="H1170" i="2"/>
  <c r="H1172" i="2"/>
  <c r="H1174" i="2"/>
  <c r="H1176" i="2"/>
  <c r="H1178" i="2"/>
  <c r="H1180" i="2"/>
  <c r="H1182" i="2"/>
  <c r="H1184" i="2"/>
  <c r="H1186" i="2"/>
  <c r="H1188" i="2"/>
  <c r="H1190" i="2"/>
  <c r="H1192" i="2"/>
  <c r="H1194" i="2"/>
  <c r="H1196" i="2"/>
  <c r="H1198" i="2"/>
  <c r="H1200" i="2"/>
  <c r="H1202" i="2"/>
  <c r="H1204" i="2"/>
  <c r="H1206" i="2"/>
  <c r="H1208" i="2"/>
  <c r="H1210" i="2"/>
  <c r="H1212" i="2"/>
  <c r="H1214" i="2"/>
  <c r="H1216" i="2"/>
  <c r="H1218" i="2"/>
  <c r="H1220" i="2"/>
  <c r="H1222" i="2"/>
  <c r="H1224" i="2"/>
  <c r="H1226" i="2"/>
  <c r="H1228" i="2"/>
  <c r="H1230" i="2"/>
  <c r="H1232" i="2"/>
  <c r="H1234" i="2"/>
  <c r="H1236" i="2"/>
  <c r="H1238" i="2"/>
  <c r="H1240" i="2"/>
  <c r="H1242" i="2"/>
  <c r="H1244" i="2"/>
  <c r="H1246" i="2"/>
  <c r="H1248" i="2"/>
  <c r="H1250" i="2"/>
  <c r="H1252" i="2"/>
  <c r="H1254" i="2"/>
  <c r="H1256" i="2"/>
  <c r="H1258" i="2"/>
  <c r="H1260" i="2"/>
  <c r="H1262" i="2"/>
  <c r="H1264" i="2"/>
  <c r="H1266" i="2"/>
  <c r="H1268" i="2"/>
  <c r="H1270" i="2"/>
  <c r="H1272" i="2"/>
  <c r="H1274" i="2"/>
  <c r="H1276" i="2"/>
  <c r="H1278" i="2"/>
  <c r="H1280" i="2"/>
  <c r="H1282" i="2"/>
  <c r="H1284" i="2"/>
  <c r="H1286" i="2"/>
  <c r="H1288" i="2"/>
  <c r="H1290" i="2"/>
  <c r="H1292" i="2"/>
  <c r="H1294" i="2"/>
  <c r="H1296" i="2"/>
  <c r="H1298" i="2"/>
  <c r="H1300" i="2"/>
  <c r="H1302" i="2"/>
  <c r="H1304" i="2"/>
  <c r="H1306" i="2"/>
  <c r="H1308" i="2"/>
  <c r="H1310" i="2"/>
  <c r="H1312" i="2"/>
  <c r="H1314" i="2"/>
  <c r="H1316" i="2"/>
  <c r="H1318" i="2"/>
  <c r="H1320" i="2"/>
  <c r="H1322" i="2"/>
  <c r="H1324" i="2"/>
  <c r="H1326" i="2"/>
  <c r="H1328" i="2"/>
  <c r="H1330" i="2"/>
  <c r="H1332" i="2"/>
  <c r="H1334" i="2"/>
  <c r="H1336" i="2"/>
  <c r="H1338" i="2"/>
  <c r="H1340" i="2"/>
  <c r="H1342" i="2"/>
  <c r="H1344" i="2"/>
  <c r="H1346" i="2"/>
  <c r="H1348" i="2"/>
  <c r="H1350" i="2"/>
  <c r="H1352" i="2"/>
  <c r="H1354" i="2"/>
  <c r="H1356" i="2"/>
  <c r="H1358" i="2"/>
  <c r="H1360" i="2"/>
  <c r="H1362" i="2"/>
  <c r="H1364" i="2"/>
  <c r="H1366" i="2"/>
  <c r="H1368" i="2"/>
  <c r="H1370" i="2"/>
  <c r="H1372" i="2"/>
  <c r="H1374" i="2"/>
  <c r="H1376" i="2"/>
  <c r="H1378" i="2"/>
  <c r="H1380" i="2"/>
  <c r="H1382" i="2"/>
  <c r="H1384" i="2"/>
  <c r="H1386" i="2"/>
  <c r="H1388" i="2"/>
  <c r="H1390" i="2"/>
  <c r="H1392" i="2"/>
  <c r="H1394" i="2"/>
  <c r="H1396" i="2"/>
  <c r="H1398" i="2"/>
  <c r="H1400" i="2"/>
  <c r="H1402" i="2"/>
  <c r="H1404" i="2"/>
  <c r="H1406" i="2"/>
  <c r="H1408" i="2"/>
  <c r="H1410" i="2"/>
  <c r="H473" i="2"/>
  <c r="H475" i="2"/>
  <c r="H477" i="2"/>
  <c r="H479" i="2"/>
  <c r="H481" i="2"/>
  <c r="H483" i="2"/>
  <c r="H485" i="2"/>
  <c r="H487" i="2"/>
  <c r="H489" i="2"/>
  <c r="H491" i="2"/>
  <c r="H493" i="2"/>
  <c r="H495" i="2"/>
  <c r="H497" i="2"/>
  <c r="H499" i="2"/>
  <c r="H501" i="2"/>
  <c r="H503" i="2"/>
  <c r="H505" i="2"/>
  <c r="H507" i="2"/>
  <c r="H509" i="2"/>
  <c r="H511" i="2"/>
  <c r="H513" i="2"/>
  <c r="H515" i="2"/>
  <c r="H517" i="2"/>
  <c r="H519" i="2"/>
  <c r="H521" i="2"/>
  <c r="H523" i="2"/>
  <c r="H525" i="2"/>
  <c r="H527" i="2"/>
  <c r="H529" i="2"/>
  <c r="H531" i="2"/>
  <c r="H533" i="2"/>
  <c r="H535" i="2"/>
  <c r="H537" i="2"/>
  <c r="H539" i="2"/>
  <c r="H541" i="2"/>
  <c r="H543" i="2"/>
  <c r="H545" i="2"/>
  <c r="H547" i="2"/>
  <c r="H549" i="2"/>
  <c r="H551" i="2"/>
  <c r="H553" i="2"/>
  <c r="H555" i="2"/>
  <c r="H557" i="2"/>
  <c r="H559" i="2"/>
  <c r="H561" i="2"/>
  <c r="H563" i="2"/>
  <c r="H565" i="2"/>
  <c r="H567" i="2"/>
  <c r="H569" i="2"/>
  <c r="H571" i="2"/>
  <c r="H573" i="2"/>
  <c r="H575" i="2"/>
  <c r="H577" i="2"/>
  <c r="H579" i="2"/>
  <c r="H581" i="2"/>
  <c r="H583" i="2"/>
  <c r="H585" i="2"/>
  <c r="H587" i="2"/>
  <c r="H589" i="2"/>
  <c r="H591" i="2"/>
  <c r="H593" i="2"/>
  <c r="H595" i="2"/>
  <c r="H597" i="2"/>
  <c r="H599" i="2"/>
  <c r="H601" i="2"/>
  <c r="H603" i="2"/>
  <c r="H605" i="2"/>
  <c r="H607" i="2"/>
  <c r="H609" i="2"/>
  <c r="H611" i="2"/>
  <c r="H613" i="2"/>
  <c r="H615" i="2"/>
  <c r="H617" i="2"/>
  <c r="H619" i="2"/>
  <c r="H621" i="2"/>
  <c r="H623" i="2"/>
  <c r="H625" i="2"/>
  <c r="H627" i="2"/>
  <c r="H629" i="2"/>
  <c r="H631" i="2"/>
  <c r="H633" i="2"/>
  <c r="H635" i="2"/>
  <c r="H637" i="2"/>
  <c r="H639" i="2"/>
  <c r="H641" i="2"/>
  <c r="H643" i="2"/>
  <c r="H645" i="2"/>
  <c r="H647" i="2"/>
  <c r="H649" i="2"/>
  <c r="H651" i="2"/>
  <c r="H653" i="2"/>
  <c r="H655" i="2"/>
  <c r="H657" i="2"/>
  <c r="H659" i="2"/>
  <c r="H661" i="2"/>
  <c r="H663" i="2"/>
  <c r="H665" i="2"/>
  <c r="H667" i="2"/>
  <c r="H669" i="2"/>
  <c r="H671" i="2"/>
  <c r="H673" i="2"/>
  <c r="H675" i="2"/>
  <c r="H677" i="2"/>
  <c r="H679" i="2"/>
  <c r="H681" i="2"/>
  <c r="H683" i="2"/>
  <c r="H685" i="2"/>
  <c r="H687" i="2"/>
  <c r="H689" i="2"/>
  <c r="H691" i="2"/>
  <c r="H693" i="2"/>
  <c r="H695" i="2"/>
  <c r="H697" i="2"/>
  <c r="H699" i="2"/>
  <c r="H701" i="2"/>
  <c r="H703" i="2"/>
  <c r="H705" i="2"/>
  <c r="H707" i="2"/>
  <c r="H709" i="2"/>
  <c r="H711" i="2"/>
  <c r="H713" i="2"/>
  <c r="H715" i="2"/>
  <c r="H717" i="2"/>
  <c r="H719" i="2"/>
  <c r="H721" i="2"/>
  <c r="H723" i="2"/>
  <c r="H725" i="2"/>
  <c r="H727" i="2"/>
  <c r="H729" i="2"/>
  <c r="H731" i="2"/>
  <c r="H733" i="2"/>
  <c r="H735" i="2"/>
  <c r="H737" i="2"/>
  <c r="H739" i="2"/>
  <c r="H741" i="2"/>
  <c r="H743" i="2"/>
  <c r="H745" i="2"/>
  <c r="H747" i="2"/>
  <c r="H749" i="2"/>
  <c r="H751" i="2"/>
  <c r="H753" i="2"/>
  <c r="H755" i="2"/>
  <c r="H757" i="2"/>
  <c r="H759" i="2"/>
  <c r="H761" i="2"/>
  <c r="H763" i="2"/>
  <c r="H765" i="2"/>
  <c r="H767" i="2"/>
  <c r="H769" i="2"/>
  <c r="H771" i="2"/>
  <c r="H773" i="2"/>
  <c r="H775" i="2"/>
  <c r="H777" i="2"/>
  <c r="H779" i="2"/>
  <c r="H781" i="2"/>
  <c r="H783" i="2"/>
  <c r="H785" i="2"/>
  <c r="H787" i="2"/>
  <c r="H789" i="2"/>
  <c r="H791" i="2"/>
  <c r="H793" i="2"/>
  <c r="H795" i="2"/>
  <c r="H797" i="2"/>
  <c r="H799" i="2"/>
  <c r="H801" i="2"/>
  <c r="H803" i="2"/>
  <c r="H805" i="2"/>
  <c r="H807" i="2"/>
  <c r="H809" i="2"/>
  <c r="H811" i="2"/>
  <c r="H813" i="2"/>
  <c r="H815" i="2"/>
  <c r="H817" i="2"/>
  <c r="H819" i="2"/>
  <c r="H821" i="2"/>
  <c r="H823" i="2"/>
  <c r="H825" i="2"/>
  <c r="H827" i="2"/>
  <c r="H829" i="2"/>
  <c r="H831" i="2"/>
  <c r="H833" i="2"/>
  <c r="H835" i="2"/>
  <c r="H837" i="2"/>
  <c r="H839" i="2"/>
  <c r="H841" i="2"/>
  <c r="H843" i="2"/>
  <c r="H845" i="2"/>
  <c r="H847" i="2"/>
  <c r="H849" i="2"/>
  <c r="H851" i="2"/>
  <c r="H853" i="2"/>
  <c r="H855" i="2"/>
  <c r="H857" i="2"/>
  <c r="H859" i="2"/>
  <c r="H861" i="2"/>
  <c r="H863" i="2"/>
  <c r="H865" i="2"/>
  <c r="H867" i="2"/>
  <c r="H869" i="2"/>
  <c r="H871" i="2"/>
  <c r="H873" i="2"/>
  <c r="H875" i="2"/>
  <c r="H877" i="2"/>
  <c r="H879" i="2"/>
  <c r="H881" i="2"/>
  <c r="H883" i="2"/>
  <c r="H885" i="2"/>
  <c r="H887" i="2"/>
  <c r="H889" i="2"/>
  <c r="H891" i="2"/>
  <c r="H893" i="2"/>
  <c r="H895" i="2"/>
  <c r="H897" i="2"/>
  <c r="H899" i="2"/>
  <c r="H901" i="2"/>
  <c r="H903" i="2"/>
  <c r="H905" i="2"/>
  <c r="H907" i="2"/>
  <c r="H909" i="2"/>
  <c r="H911" i="2"/>
  <c r="H913" i="2"/>
  <c r="H915" i="2"/>
  <c r="H917" i="2"/>
  <c r="H919" i="2"/>
  <c r="H921" i="2"/>
  <c r="H923" i="2"/>
  <c r="H925" i="2"/>
  <c r="H927" i="2"/>
  <c r="H929" i="2"/>
  <c r="H931" i="2"/>
  <c r="H933" i="2"/>
  <c r="H935" i="2"/>
  <c r="H937" i="2"/>
  <c r="H939" i="2"/>
  <c r="H941" i="2"/>
  <c r="H943" i="2"/>
  <c r="H945" i="2"/>
  <c r="H947" i="2"/>
  <c r="H949" i="2"/>
  <c r="H951" i="2"/>
  <c r="H953" i="2"/>
  <c r="H955" i="2"/>
  <c r="H957" i="2"/>
  <c r="H959" i="2"/>
  <c r="H961" i="2"/>
  <c r="H963" i="2"/>
  <c r="H965" i="2"/>
  <c r="H967" i="2"/>
  <c r="H969" i="2"/>
  <c r="H971" i="2"/>
  <c r="H973" i="2"/>
  <c r="H975" i="2"/>
  <c r="H977" i="2"/>
  <c r="H979" i="2"/>
  <c r="H981" i="2"/>
  <c r="H983" i="2"/>
  <c r="H985" i="2"/>
  <c r="H987" i="2"/>
  <c r="H989" i="2"/>
  <c r="H991" i="2"/>
  <c r="H993" i="2"/>
  <c r="H995" i="2"/>
  <c r="H997" i="2"/>
  <c r="H999" i="2"/>
  <c r="H1001" i="2"/>
  <c r="H1003" i="2"/>
  <c r="H1005" i="2"/>
  <c r="H1007" i="2"/>
  <c r="H1009" i="2"/>
  <c r="H1011" i="2"/>
  <c r="H1013" i="2"/>
  <c r="H1015" i="2"/>
  <c r="H1017" i="2"/>
  <c r="H1019" i="2"/>
  <c r="H1021" i="2"/>
  <c r="H1023" i="2"/>
  <c r="H1025" i="2"/>
  <c r="H1027" i="2"/>
  <c r="H1029" i="2"/>
  <c r="H1031" i="2"/>
  <c r="H1033" i="2"/>
  <c r="H1035" i="2"/>
  <c r="H1037" i="2"/>
  <c r="H1039" i="2"/>
  <c r="H1041" i="2"/>
  <c r="H1043" i="2"/>
  <c r="H1045" i="2"/>
  <c r="H1047" i="2"/>
  <c r="H1049" i="2"/>
  <c r="H1051" i="2"/>
  <c r="H1053" i="2"/>
  <c r="H1055" i="2"/>
  <c r="H1057" i="2"/>
  <c r="H1059" i="2"/>
  <c r="H1061" i="2"/>
  <c r="H1063" i="2"/>
  <c r="H1065" i="2"/>
  <c r="H1067" i="2"/>
  <c r="H1069" i="2"/>
  <c r="H1071" i="2"/>
  <c r="H1073" i="2"/>
  <c r="H1075" i="2"/>
  <c r="H1077" i="2"/>
  <c r="H1079" i="2"/>
  <c r="H1081" i="2"/>
  <c r="H1083" i="2"/>
  <c r="H1085" i="2"/>
  <c r="H1087" i="2"/>
  <c r="H1089" i="2"/>
  <c r="H1091" i="2"/>
  <c r="H1093" i="2"/>
  <c r="H1095" i="2"/>
  <c r="H1097" i="2"/>
  <c r="H1099" i="2"/>
  <c r="H1101" i="2"/>
  <c r="H1103" i="2"/>
  <c r="H1105" i="2"/>
  <c r="H1107" i="2"/>
  <c r="H1109" i="2"/>
  <c r="H1111" i="2"/>
  <c r="H1113" i="2"/>
  <c r="H1115" i="2"/>
  <c r="H1117" i="2"/>
  <c r="H1119" i="2"/>
  <c r="H1121" i="2"/>
  <c r="H1123" i="2"/>
  <c r="H1125" i="2"/>
  <c r="H1127" i="2"/>
  <c r="H1129" i="2"/>
  <c r="H1131" i="2"/>
  <c r="H1133" i="2"/>
  <c r="H1135" i="2"/>
  <c r="H1137" i="2"/>
  <c r="H1139" i="2"/>
  <c r="H1141" i="2"/>
  <c r="H1143" i="2"/>
  <c r="H1145" i="2"/>
  <c r="H1147" i="2"/>
  <c r="H1149" i="2"/>
  <c r="H1151" i="2"/>
  <c r="H1153" i="2"/>
  <c r="H1155" i="2"/>
  <c r="H1157" i="2"/>
  <c r="H1159" i="2"/>
  <c r="H1161" i="2"/>
  <c r="H1163" i="2"/>
  <c r="H1165" i="2"/>
  <c r="H1167" i="2"/>
  <c r="H1169" i="2"/>
  <c r="H1171" i="2"/>
  <c r="H1173" i="2"/>
  <c r="H1175" i="2"/>
  <c r="H1177" i="2"/>
  <c r="H1179" i="2"/>
  <c r="H1181" i="2"/>
  <c r="H1183" i="2"/>
  <c r="H1185" i="2"/>
  <c r="H1187" i="2"/>
  <c r="H1189" i="2"/>
  <c r="H1191" i="2"/>
  <c r="H1193" i="2"/>
  <c r="H1195" i="2"/>
  <c r="H1197" i="2"/>
  <c r="H1199" i="2"/>
  <c r="H1201" i="2"/>
  <c r="H1203" i="2"/>
  <c r="H1205" i="2"/>
  <c r="H1207" i="2"/>
  <c r="H1209" i="2"/>
  <c r="H1211" i="2"/>
  <c r="H1213" i="2"/>
  <c r="H1215" i="2"/>
  <c r="H1217" i="2"/>
  <c r="H1219" i="2"/>
  <c r="H1221" i="2"/>
  <c r="H1223" i="2"/>
  <c r="H1225" i="2"/>
  <c r="H1227" i="2"/>
  <c r="H1229" i="2"/>
  <c r="H1231" i="2"/>
  <c r="H1233" i="2"/>
  <c r="H1235" i="2"/>
  <c r="H1237" i="2"/>
  <c r="H1239" i="2"/>
  <c r="H1241" i="2"/>
  <c r="H1243" i="2"/>
  <c r="H1245" i="2"/>
  <c r="H1247" i="2"/>
  <c r="H1249" i="2"/>
  <c r="H1251" i="2"/>
  <c r="H1253" i="2"/>
  <c r="H1255" i="2"/>
  <c r="H1257" i="2"/>
  <c r="H1259" i="2"/>
  <c r="H1261" i="2"/>
  <c r="H1263" i="2"/>
  <c r="H1265" i="2"/>
  <c r="H1267" i="2"/>
  <c r="H1269" i="2"/>
  <c r="H1271" i="2"/>
  <c r="H1273" i="2"/>
  <c r="H1275" i="2"/>
  <c r="H1277" i="2"/>
  <c r="H1279" i="2"/>
  <c r="H1281" i="2"/>
  <c r="H1283" i="2"/>
  <c r="H1285" i="2"/>
  <c r="H1287" i="2"/>
  <c r="H1289" i="2"/>
  <c r="H1291" i="2"/>
  <c r="H1293" i="2"/>
  <c r="H1295" i="2"/>
  <c r="H1297" i="2"/>
  <c r="H1299" i="2"/>
  <c r="H1301" i="2"/>
  <c r="H1303" i="2"/>
  <c r="H1305" i="2"/>
  <c r="H1307" i="2"/>
  <c r="H1309" i="2"/>
  <c r="H1311" i="2"/>
  <c r="H1313" i="2"/>
  <c r="H1315" i="2"/>
  <c r="H1317" i="2"/>
  <c r="H1319" i="2"/>
  <c r="H1321" i="2"/>
  <c r="H1323" i="2"/>
  <c r="H1325" i="2"/>
  <c r="H1327" i="2"/>
  <c r="H1329" i="2"/>
  <c r="H1331" i="2"/>
  <c r="H1333" i="2"/>
  <c r="H1335" i="2"/>
  <c r="H1337" i="2"/>
  <c r="H1339" i="2"/>
  <c r="H1341" i="2"/>
  <c r="H1343" i="2"/>
  <c r="H1345" i="2"/>
  <c r="H1347" i="2"/>
  <c r="H1349" i="2"/>
  <c r="H1351" i="2"/>
  <c r="H1353" i="2"/>
  <c r="H1355" i="2"/>
  <c r="H1357" i="2"/>
  <c r="H1359" i="2"/>
  <c r="H1361" i="2"/>
  <c r="H1363" i="2"/>
  <c r="H1365" i="2"/>
  <c r="H1367" i="2"/>
  <c r="H1369" i="2"/>
  <c r="H1371" i="2"/>
  <c r="H1373" i="2"/>
  <c r="H1375" i="2"/>
  <c r="H1377" i="2"/>
  <c r="H1379" i="2"/>
  <c r="H1381" i="2"/>
  <c r="H1383" i="2"/>
  <c r="H1385" i="2"/>
  <c r="H1387" i="2"/>
  <c r="H1389" i="2"/>
  <c r="H1391" i="2"/>
  <c r="H1393" i="2"/>
  <c r="H1395" i="2"/>
  <c r="H1397" i="2"/>
  <c r="H1399" i="2"/>
  <c r="H1401" i="2"/>
  <c r="H1403" i="2"/>
  <c r="H1405" i="2"/>
  <c r="H1407" i="2"/>
  <c r="H1409" i="2"/>
  <c r="H1411" i="2"/>
  <c r="H351" i="2"/>
  <c r="C6" i="7"/>
  <c r="C5" i="7"/>
  <c r="C4" i="7"/>
  <c r="D4" i="6"/>
  <c r="K472" i="2" l="1"/>
</calcChain>
</file>

<file path=xl/connections.xml><?xml version="1.0" encoding="utf-8"?>
<connections xmlns="http://schemas.openxmlformats.org/spreadsheetml/2006/main">
  <connection id="1" name="gpw" type="6" refreshedVersion="4" background="1" saveData="1">
    <textPr codePage="852" sourceFile="C:\Users\CRF\OneDrive\Pulpit\excel\gpw.txt" decimal="," thousands=" ">
      <textFields count="11">
        <textField type="YMD"/>
        <textField type="text"/>
        <textField type="text"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<sst xmlns="http://schemas.openxmlformats.org/spreadsheetml/2006/main" count="12276" uniqueCount="965">
  <si>
    <t>data</t>
  </si>
  <si>
    <t>nazwa</t>
  </si>
  <si>
    <t>ISIN</t>
  </si>
  <si>
    <t>kurs_zamkniecia</t>
  </si>
  <si>
    <t>wolumen</t>
  </si>
  <si>
    <t>obrot</t>
  </si>
  <si>
    <t>pakiet_wig</t>
  </si>
  <si>
    <t>06MAGNA</t>
  </si>
  <si>
    <t>PLNFI0600010</t>
  </si>
  <si>
    <t>08OCTAVA</t>
  </si>
  <si>
    <t>PLNFI0800016</t>
  </si>
  <si>
    <t>4FUNMEDIA</t>
  </si>
  <si>
    <t>PL4FNMD00013</t>
  </si>
  <si>
    <t>ABCDATA</t>
  </si>
  <si>
    <t>PLABCDT00014</t>
  </si>
  <si>
    <t>ABMSOLID</t>
  </si>
  <si>
    <t>PLABMSD00015</t>
  </si>
  <si>
    <t>ABPL</t>
  </si>
  <si>
    <t>PLAB00000019</t>
  </si>
  <si>
    <t>ACAUTOGAZ</t>
  </si>
  <si>
    <t>PLACSA000014</t>
  </si>
  <si>
    <t>ACE</t>
  </si>
  <si>
    <t>LU0299378421</t>
  </si>
  <si>
    <t>ACTION</t>
  </si>
  <si>
    <t>PLACTIN00018</t>
  </si>
  <si>
    <t>ADVADIS</t>
  </si>
  <si>
    <t>PLMBRST00015</t>
  </si>
  <si>
    <t>AGORA</t>
  </si>
  <si>
    <t>PLAGORA00067</t>
  </si>
  <si>
    <t>AGROTON</t>
  </si>
  <si>
    <t>CY0101062111</t>
  </si>
  <si>
    <t>AGROWILL</t>
  </si>
  <si>
    <t>LT0000127466</t>
  </si>
  <si>
    <t>ALCHEMIA</t>
  </si>
  <si>
    <t>PLGRBRN00012</t>
  </si>
  <si>
    <t>ALIOR</t>
  </si>
  <si>
    <t>PLALIOR00045</t>
  </si>
  <si>
    <t>ALMA</t>
  </si>
  <si>
    <t>PLKRCHM00015</t>
  </si>
  <si>
    <t>ALTA</t>
  </si>
  <si>
    <t>PLTRNSU00013</t>
  </si>
  <si>
    <t>ALTERCO</t>
  </si>
  <si>
    <t>PLSRBEX00014</t>
  </si>
  <si>
    <t>ALTUSTFI</t>
  </si>
  <si>
    <t>PLATTFI00018</t>
  </si>
  <si>
    <t>ALUMETAL</t>
  </si>
  <si>
    <t>PLALMTL00023</t>
  </si>
  <si>
    <t>AMBRA</t>
  </si>
  <si>
    <t>PLAMBRA00013</t>
  </si>
  <si>
    <t>AMICA</t>
  </si>
  <si>
    <t>PLAMICA00010</t>
  </si>
  <si>
    <t>AMPLI</t>
  </si>
  <si>
    <t>PLAMPLI00019</t>
  </si>
  <si>
    <t>AMREST</t>
  </si>
  <si>
    <t>NL0000474351</t>
  </si>
  <si>
    <t>APATOR</t>
  </si>
  <si>
    <t>PLAPATR00018</t>
  </si>
  <si>
    <t>APLISENS</t>
  </si>
  <si>
    <t>PLAPLS000016</t>
  </si>
  <si>
    <t>ARCTIC</t>
  </si>
  <si>
    <t>PLARTPR00012</t>
  </si>
  <si>
    <t>ARCUS</t>
  </si>
  <si>
    <t>PLARCUS00040</t>
  </si>
  <si>
    <t>ARTERIA</t>
  </si>
  <si>
    <t>PLARTER00016</t>
  </si>
  <si>
    <t>ASBIS</t>
  </si>
  <si>
    <t>CY1000031710</t>
  </si>
  <si>
    <t>ASSECOBS</t>
  </si>
  <si>
    <t>PLABS0000018</t>
  </si>
  <si>
    <t>ASSECOPOL</t>
  </si>
  <si>
    <t>PLSOFTB00016</t>
  </si>
  <si>
    <t>ASSECOSEE</t>
  </si>
  <si>
    <t>PLASSEE00014</t>
  </si>
  <si>
    <t>ASSECOSLO</t>
  </si>
  <si>
    <t>SK1120009230</t>
  </si>
  <si>
    <t>ASTARTA</t>
  </si>
  <si>
    <t>NL0000686509</t>
  </si>
  <si>
    <t>ATENDE</t>
  </si>
  <si>
    <t>PLATMSI00016</t>
  </si>
  <si>
    <t>ATLANTAPL</t>
  </si>
  <si>
    <t>PLATLPL00018</t>
  </si>
  <si>
    <t>ATLANTIS</t>
  </si>
  <si>
    <t>PLATLNT00016</t>
  </si>
  <si>
    <t>ATLASEST</t>
  </si>
  <si>
    <t>GB00B0WDBP88</t>
  </si>
  <si>
    <t>ATM</t>
  </si>
  <si>
    <t>PLATMSA00013</t>
  </si>
  <si>
    <t>ATMGRUPA</t>
  </si>
  <si>
    <t>PLATM0000021</t>
  </si>
  <si>
    <t>ATREM</t>
  </si>
  <si>
    <t>PLATREM00017</t>
  </si>
  <si>
    <t>AVIAAML</t>
  </si>
  <si>
    <t>LT0000128555</t>
  </si>
  <si>
    <t>AVIASG</t>
  </si>
  <si>
    <t>LT0000128381</t>
  </si>
  <si>
    <t>AWBUD</t>
  </si>
  <si>
    <t>PLINSTL00011</t>
  </si>
  <si>
    <t>B3SYSTEM</t>
  </si>
  <si>
    <t>PLBSSTM00013</t>
  </si>
  <si>
    <t>BAKALLAND</t>
  </si>
  <si>
    <t>PLBKLND00017</t>
  </si>
  <si>
    <t>BALTONA</t>
  </si>
  <si>
    <t>PLBALTN00014</t>
  </si>
  <si>
    <t>BANKBPH</t>
  </si>
  <si>
    <t>PLBPH0000019</t>
  </si>
  <si>
    <t>BBIDEV</t>
  </si>
  <si>
    <t>PLNFI1200018</t>
  </si>
  <si>
    <t>BEDZIN</t>
  </si>
  <si>
    <t>PLECBDZ00013</t>
  </si>
  <si>
    <t>BENEFIT</t>
  </si>
  <si>
    <t>PLBNFTS00018</t>
  </si>
  <si>
    <t>BERLING</t>
  </si>
  <si>
    <t>PLBRLNG00015</t>
  </si>
  <si>
    <t>BEST</t>
  </si>
  <si>
    <t>PLBEST000010</t>
  </si>
  <si>
    <t>BETACOM</t>
  </si>
  <si>
    <t>PLBTCOM00016</t>
  </si>
  <si>
    <t>BGZ</t>
  </si>
  <si>
    <t>PLBGZ0000010</t>
  </si>
  <si>
    <t>BIOTON</t>
  </si>
  <si>
    <t>PLBIOTN00029</t>
  </si>
  <si>
    <t>BIPROMET</t>
  </si>
  <si>
    <t>PLBPRMT00011</t>
  </si>
  <si>
    <t>BLACKLION</t>
  </si>
  <si>
    <t>PLNFI0400015</t>
  </si>
  <si>
    <t>BMPAG</t>
  </si>
  <si>
    <t>DE0003304200</t>
  </si>
  <si>
    <t>BNPPL</t>
  </si>
  <si>
    <t>PLPPAB000011</t>
  </si>
  <si>
    <t>BOGDANKA</t>
  </si>
  <si>
    <t>PLLWBGD00016</t>
  </si>
  <si>
    <t>BORYSZEW</t>
  </si>
  <si>
    <t>PLBRSZW00011</t>
  </si>
  <si>
    <t>BOS</t>
  </si>
  <si>
    <t>PLBOS0000019</t>
  </si>
  <si>
    <t>BOWIM</t>
  </si>
  <si>
    <t>PLBOWM000019</t>
  </si>
  <si>
    <t>BRIJU</t>
  </si>
  <si>
    <t>PLBRIJU00010</t>
  </si>
  <si>
    <t>BSCDRUK</t>
  </si>
  <si>
    <t>PLBSCDO00017</t>
  </si>
  <si>
    <t>BUDIMEX</t>
  </si>
  <si>
    <t>PLBUDMX00013</t>
  </si>
  <si>
    <t>BUDOPOL</t>
  </si>
  <si>
    <t>PLBDPWR00014</t>
  </si>
  <si>
    <t>BUMECH</t>
  </si>
  <si>
    <t>PLBMECH00012</t>
  </si>
  <si>
    <t>BUWOG</t>
  </si>
  <si>
    <t>AT00BUWOG001</t>
  </si>
  <si>
    <t>BYTOM</t>
  </si>
  <si>
    <t>PLBYTOM00010</t>
  </si>
  <si>
    <t>BZWBK</t>
  </si>
  <si>
    <t>PLBZ00000044</t>
  </si>
  <si>
    <t>CALATRAVA</t>
  </si>
  <si>
    <t>PLBRSTM00015</t>
  </si>
  <si>
    <t>CAMMEDIA</t>
  </si>
  <si>
    <t>PLCAMMD00032</t>
  </si>
  <si>
    <t>CAPITAL</t>
  </si>
  <si>
    <t>PLCPTLP00015</t>
  </si>
  <si>
    <t>CASHFLOW</t>
  </si>
  <si>
    <t>PLCASHF00018</t>
  </si>
  <si>
    <t>CCC</t>
  </si>
  <si>
    <t>PLCCC0000016</t>
  </si>
  <si>
    <t>CCENERGY</t>
  </si>
  <si>
    <t>PLKAREN00014</t>
  </si>
  <si>
    <t>CDPROJEKT</t>
  </si>
  <si>
    <t>PLOPTTC00011</t>
  </si>
  <si>
    <t>CDRL</t>
  </si>
  <si>
    <t>PLCDRL000043</t>
  </si>
  <si>
    <t>CELTIC</t>
  </si>
  <si>
    <t>PLCELPD00013</t>
  </si>
  <si>
    <t>CEZ</t>
  </si>
  <si>
    <t>CZ0005112300</t>
  </si>
  <si>
    <t>CHEMOS</t>
  </si>
  <si>
    <t>PLCHMDW00010</t>
  </si>
  <si>
    <t>CIECH</t>
  </si>
  <si>
    <t>PLCIECH00018</t>
  </si>
  <si>
    <t>CIGAMES</t>
  </si>
  <si>
    <t>PLCTINT00018</t>
  </si>
  <si>
    <t>CNT</t>
  </si>
  <si>
    <t>PLERGPL00014</t>
  </si>
  <si>
    <t>COALENERG</t>
  </si>
  <si>
    <t>LU0646112838</t>
  </si>
  <si>
    <t>COGNOR</t>
  </si>
  <si>
    <t>PLCNTSL00014</t>
  </si>
  <si>
    <t>COLIAN</t>
  </si>
  <si>
    <t>PLJTRZN00011</t>
  </si>
  <si>
    <t>COMARCH</t>
  </si>
  <si>
    <t>PLCOMAR00012</t>
  </si>
  <si>
    <t>COMP</t>
  </si>
  <si>
    <t>PLCMP0000017</t>
  </si>
  <si>
    <t>COMPERIA</t>
  </si>
  <si>
    <t>PLCOMPR00010</t>
  </si>
  <si>
    <t>CORMAY</t>
  </si>
  <si>
    <t>PLCMRAY00029</t>
  </si>
  <si>
    <t>CPGROUP</t>
  </si>
  <si>
    <t>PLCPPRK00037</t>
  </si>
  <si>
    <t>CUBEITG</t>
  </si>
  <si>
    <t>PLMCINT00013</t>
  </si>
  <si>
    <t>CYFRPLSAT</t>
  </si>
  <si>
    <t>PLCFRPT00013</t>
  </si>
  <si>
    <t>CZTOREBKA</t>
  </si>
  <si>
    <t>PLCRWTR00022</t>
  </si>
  <si>
    <t>DEBICA</t>
  </si>
  <si>
    <t>PLDEBCA00016</t>
  </si>
  <si>
    <t>DECORA</t>
  </si>
  <si>
    <t>PLDECOR00013</t>
  </si>
  <si>
    <t>DELKO</t>
  </si>
  <si>
    <t>PLDELKO00019</t>
  </si>
  <si>
    <t>DGA</t>
  </si>
  <si>
    <t>PLDGA0000019</t>
  </si>
  <si>
    <t>DMWDM</t>
  </si>
  <si>
    <t>PLWDM0000029</t>
  </si>
  <si>
    <t>DOMDEV</t>
  </si>
  <si>
    <t>PLDMDVL00012</t>
  </si>
  <si>
    <t>DRAGOWSKI</t>
  </si>
  <si>
    <t>PLADDRG00015</t>
  </si>
  <si>
    <t>DREWEX</t>
  </si>
  <si>
    <t>PLDREWX00012</t>
  </si>
  <si>
    <t>DROP</t>
  </si>
  <si>
    <t>PLDROP000011</t>
  </si>
  <si>
    <t>DROZAPOL</t>
  </si>
  <si>
    <t>PLDRZPL00032</t>
  </si>
  <si>
    <t>DSS</t>
  </si>
  <si>
    <t>PLDLSS000010</t>
  </si>
  <si>
    <t>DTP</t>
  </si>
  <si>
    <t>PLDTP0000010</t>
  </si>
  <si>
    <t>DUDA</t>
  </si>
  <si>
    <t>PLDUDA000016</t>
  </si>
  <si>
    <t>DUON</t>
  </si>
  <si>
    <t>PLCPENR00035</t>
  </si>
  <si>
    <t>ECARD</t>
  </si>
  <si>
    <t>PLECARD00012</t>
  </si>
  <si>
    <t>ECHO</t>
  </si>
  <si>
    <t>PLECHPS00019</t>
  </si>
  <si>
    <t>EDINVEST</t>
  </si>
  <si>
    <t>PLEDINV00014</t>
  </si>
  <si>
    <t>EFEKT</t>
  </si>
  <si>
    <t>PLEFEKT00018</t>
  </si>
  <si>
    <t>EFH</t>
  </si>
  <si>
    <t>PLEFH0000022</t>
  </si>
  <si>
    <t>EKANCELAR</t>
  </si>
  <si>
    <t>PLEKGPF00011</t>
  </si>
  <si>
    <t>EKOEXPORT</t>
  </si>
  <si>
    <t>PLEKEP000019</t>
  </si>
  <si>
    <t>ELBUDOWA</t>
  </si>
  <si>
    <t>PLELTBD00017</t>
  </si>
  <si>
    <t>ELEKTROTI</t>
  </si>
  <si>
    <t>PLELEKT00016</t>
  </si>
  <si>
    <t>ELEMENTAL</t>
  </si>
  <si>
    <t>PLELMTL00017</t>
  </si>
  <si>
    <t>ELKOP</t>
  </si>
  <si>
    <t>PLELKOP00013</t>
  </si>
  <si>
    <t>ELZAB</t>
  </si>
  <si>
    <t>PLELZAB00010</t>
  </si>
  <si>
    <t>EMCINSMED</t>
  </si>
  <si>
    <t>PLEMCIM00017</t>
  </si>
  <si>
    <t>EMPERIA</t>
  </si>
  <si>
    <t>PLELDRD00017</t>
  </si>
  <si>
    <t>ENAP</t>
  </si>
  <si>
    <t>PLENAP000010</t>
  </si>
  <si>
    <t>ENEA</t>
  </si>
  <si>
    <t>PLENEA000013</t>
  </si>
  <si>
    <t>ENELMED</t>
  </si>
  <si>
    <t>PLENLMD00017</t>
  </si>
  <si>
    <t>ENERGA</t>
  </si>
  <si>
    <t>PLENERG00022</t>
  </si>
  <si>
    <t>ENERGOINS</t>
  </si>
  <si>
    <t>PLERGIN00015</t>
  </si>
  <si>
    <t>ERBUD</t>
  </si>
  <si>
    <t>PLERBUD00012</t>
  </si>
  <si>
    <t>ERG</t>
  </si>
  <si>
    <t>PLERGZB00014</t>
  </si>
  <si>
    <t>ERGIS</t>
  </si>
  <si>
    <t>PLEUFLM00017</t>
  </si>
  <si>
    <t>ESSYSTEM</t>
  </si>
  <si>
    <t>PLESSYS00030</t>
  </si>
  <si>
    <t>ESTAR</t>
  </si>
  <si>
    <t>HU0000089198</t>
  </si>
  <si>
    <t>EUCO</t>
  </si>
  <si>
    <t>PLERPCO00017</t>
  </si>
  <si>
    <t>EUIMPLANT</t>
  </si>
  <si>
    <t>PLERPLT00017</t>
  </si>
  <si>
    <t>EUROCASH</t>
  </si>
  <si>
    <t>PLEURCH00011</t>
  </si>
  <si>
    <t>EUROHOLD</t>
  </si>
  <si>
    <t>BG1100114062</t>
  </si>
  <si>
    <t>EUROTEL</t>
  </si>
  <si>
    <t>PLERTEL00011</t>
  </si>
  <si>
    <t>EXILLON</t>
  </si>
  <si>
    <t>IM00B58FMW76</t>
  </si>
  <si>
    <t>FAM</t>
  </si>
  <si>
    <t>PLFAM0000012</t>
  </si>
  <si>
    <t>FAMUR</t>
  </si>
  <si>
    <t>PLFAMUR00012</t>
  </si>
  <si>
    <t>FARMACOL</t>
  </si>
  <si>
    <t>PLFRMCL00066</t>
  </si>
  <si>
    <t>FASING</t>
  </si>
  <si>
    <t>PLFSING00010</t>
  </si>
  <si>
    <t>FASTFIN</t>
  </si>
  <si>
    <t>PLFSTFC00012</t>
  </si>
  <si>
    <t>FEERUM</t>
  </si>
  <si>
    <t>PLFEERM00018</t>
  </si>
  <si>
    <t>FENGHUA</t>
  </si>
  <si>
    <t>DE000A13SX89</t>
  </si>
  <si>
    <t>FERRO</t>
  </si>
  <si>
    <t>PLFERRO00016</t>
  </si>
  <si>
    <t>FERRUM</t>
  </si>
  <si>
    <t>PLFERUM00014</t>
  </si>
  <si>
    <t>FON</t>
  </si>
  <si>
    <t>PLCASPL00019</t>
  </si>
  <si>
    <t>FORTE</t>
  </si>
  <si>
    <t>PLFORTE00012</t>
  </si>
  <si>
    <t>FORTUNA</t>
  </si>
  <si>
    <t>NL0009604859</t>
  </si>
  <si>
    <t>FOTA</t>
  </si>
  <si>
    <t>PLFOTA000014</t>
  </si>
  <si>
    <t>GANT</t>
  </si>
  <si>
    <t>PLGANT000014</t>
  </si>
  <si>
    <t>GETIN</t>
  </si>
  <si>
    <t>PLGSPR000014</t>
  </si>
  <si>
    <t>GETINOBLE</t>
  </si>
  <si>
    <t>PLGETBK00012</t>
  </si>
  <si>
    <t>GINOROSSI</t>
  </si>
  <si>
    <t>PLGNRSI00015</t>
  </si>
  <si>
    <t>GLCOSMED</t>
  </si>
  <si>
    <t>PLGLBLC00011</t>
  </si>
  <si>
    <t>GLOBCITYHD</t>
  </si>
  <si>
    <t>NL0000687309</t>
  </si>
  <si>
    <t>GORENJE</t>
  </si>
  <si>
    <t>SI0031104076</t>
  </si>
  <si>
    <t>GPW</t>
  </si>
  <si>
    <t>PLGPW0000017</t>
  </si>
  <si>
    <t>GRAAL</t>
  </si>
  <si>
    <t>PLGRAAL00022</t>
  </si>
  <si>
    <t>GRAJEWO</t>
  </si>
  <si>
    <t>PLZPW0000017</t>
  </si>
  <si>
    <t>GREMMEDIA</t>
  </si>
  <si>
    <t>PLERFKT00010</t>
  </si>
  <si>
    <t>GROCLIN</t>
  </si>
  <si>
    <t>PLINTGR00013</t>
  </si>
  <si>
    <t>GRUPAAZOTY</t>
  </si>
  <si>
    <t>PLZATRM00012</t>
  </si>
  <si>
    <t>GTC</t>
  </si>
  <si>
    <t>PLGTC0000037</t>
  </si>
  <si>
    <t>HANDLOWY</t>
  </si>
  <si>
    <t>PLBH00000012</t>
  </si>
  <si>
    <t>HARPER</t>
  </si>
  <si>
    <t>PLHRPHG00023</t>
  </si>
  <si>
    <t>HAWE</t>
  </si>
  <si>
    <t>PLVENTS00019</t>
  </si>
  <si>
    <t>HELIO</t>
  </si>
  <si>
    <t>PLHELIO00014</t>
  </si>
  <si>
    <t>HERKULES</t>
  </si>
  <si>
    <t>PLZRWZW00012</t>
  </si>
  <si>
    <t>HUTMEN</t>
  </si>
  <si>
    <t>PLHUTMN00017</t>
  </si>
  <si>
    <t>HYDROTOR</t>
  </si>
  <si>
    <t>PLHDRTR00013</t>
  </si>
  <si>
    <t>HYPERION</t>
  </si>
  <si>
    <t>PLHPRON00017</t>
  </si>
  <si>
    <t>IDEON</t>
  </si>
  <si>
    <t>PLCNTZP00010</t>
  </si>
  <si>
    <t>IDMSA</t>
  </si>
  <si>
    <t>PLIDMSA00044</t>
  </si>
  <si>
    <t>IFCAPITAL</t>
  </si>
  <si>
    <t>PLHRMAN00039</t>
  </si>
  <si>
    <t>IFSA</t>
  </si>
  <si>
    <t>PLBDVR000018</t>
  </si>
  <si>
    <t>IIAAV</t>
  </si>
  <si>
    <t>AT0000809058</t>
  </si>
  <si>
    <t>IMCOMPANY</t>
  </si>
  <si>
    <t>LU0607203980</t>
  </si>
  <si>
    <t>IMMOBILE</t>
  </si>
  <si>
    <t>PLMAKRM00019</t>
  </si>
  <si>
    <t>IMPEL</t>
  </si>
  <si>
    <t>PLIMPEL00011</t>
  </si>
  <si>
    <t>IMPERA</t>
  </si>
  <si>
    <t>PLNFI0700018</t>
  </si>
  <si>
    <t>IMPEXMET</t>
  </si>
  <si>
    <t>PLIMPXM00019</t>
  </si>
  <si>
    <t>IMS</t>
  </si>
  <si>
    <t>PLINTMS00019</t>
  </si>
  <si>
    <t>INC</t>
  </si>
  <si>
    <t>PLINCLT00015</t>
  </si>
  <si>
    <t>INDYGO</t>
  </si>
  <si>
    <t>PLLSTIA00018</t>
  </si>
  <si>
    <t>INDYKPOL</t>
  </si>
  <si>
    <t>PLINDKP00013</t>
  </si>
  <si>
    <t>INGBSK</t>
  </si>
  <si>
    <t>PLBSK0000017</t>
  </si>
  <si>
    <t>INPRO</t>
  </si>
  <si>
    <t>PLINPRO00015</t>
  </si>
  <si>
    <t>INSTALKRK</t>
  </si>
  <si>
    <t>PLINSTK00013</t>
  </si>
  <si>
    <t>INTAKUS</t>
  </si>
  <si>
    <t>PLINTKS00013</t>
  </si>
  <si>
    <t>INTEGERPL</t>
  </si>
  <si>
    <t>PLINTEG00011</t>
  </si>
  <si>
    <t>INTERAOLT</t>
  </si>
  <si>
    <t>LT0000128621</t>
  </si>
  <si>
    <t>INTERBUD</t>
  </si>
  <si>
    <t>PLINTBD00014</t>
  </si>
  <si>
    <t>INTERCARS</t>
  </si>
  <si>
    <t>PLINTCS00010</t>
  </si>
  <si>
    <t>INTERFERI</t>
  </si>
  <si>
    <t>PLINTFR00023</t>
  </si>
  <si>
    <t>INTERSPPL</t>
  </si>
  <si>
    <t>PLINTSP00038</t>
  </si>
  <si>
    <t>INTROL</t>
  </si>
  <si>
    <t>PLINTRL00013</t>
  </si>
  <si>
    <t>INVENTUM</t>
  </si>
  <si>
    <t>PLIDATF00012</t>
  </si>
  <si>
    <t>INVISTA</t>
  </si>
  <si>
    <t>PLECMNG00019</t>
  </si>
  <si>
    <t>IPOPEMA</t>
  </si>
  <si>
    <t>PLIPOPM00011</t>
  </si>
  <si>
    <t>IQP</t>
  </si>
  <si>
    <t>PLIQPRT00017</t>
  </si>
  <si>
    <t>IVMX</t>
  </si>
  <si>
    <t>PLMATRX00017</t>
  </si>
  <si>
    <t>IZOLACJA</t>
  </si>
  <si>
    <t>PLIZCJR00017</t>
  </si>
  <si>
    <t>IZOSTAL</t>
  </si>
  <si>
    <t>PLIZSTL00015</t>
  </si>
  <si>
    <t>JHMDEV</t>
  </si>
  <si>
    <t>PLJHMDL00018</t>
  </si>
  <si>
    <t>JJAUTO</t>
  </si>
  <si>
    <t>DE000A1TNS70</t>
  </si>
  <si>
    <t>JSW</t>
  </si>
  <si>
    <t>PLJSW0000015</t>
  </si>
  <si>
    <t>JUPITER</t>
  </si>
  <si>
    <t>PLNFI0300017</t>
  </si>
  <si>
    <t>JWCONSTR</t>
  </si>
  <si>
    <t>PLJWC0000019</t>
  </si>
  <si>
    <t>K2INTERNT</t>
  </si>
  <si>
    <t>PLK2ITR00010</t>
  </si>
  <si>
    <t>KANIA</t>
  </si>
  <si>
    <t>PLIZNS000022</t>
  </si>
  <si>
    <t>KBDOM</t>
  </si>
  <si>
    <t>PLTRAST00020</t>
  </si>
  <si>
    <t>KCI</t>
  </si>
  <si>
    <t>PLPONAR00012</t>
  </si>
  <si>
    <t>KDMSHIPNG</t>
  </si>
  <si>
    <t>CY0102492119</t>
  </si>
  <si>
    <t>KERDOS</t>
  </si>
  <si>
    <t>PLHGNKA00028</t>
  </si>
  <si>
    <t>KERNEL</t>
  </si>
  <si>
    <t>LU0327357389</t>
  </si>
  <si>
    <t>KETY</t>
  </si>
  <si>
    <t>PLKETY000011</t>
  </si>
  <si>
    <t>KGHM</t>
  </si>
  <si>
    <t>PLKGHM000017</t>
  </si>
  <si>
    <t>KINOPOL</t>
  </si>
  <si>
    <t>PLKNOPL00014</t>
  </si>
  <si>
    <t>KOFOLA</t>
  </si>
  <si>
    <t>PLHOOP000010</t>
  </si>
  <si>
    <t>KOGENERA</t>
  </si>
  <si>
    <t>PLKGNRC00015</t>
  </si>
  <si>
    <t>KOMPAP</t>
  </si>
  <si>
    <t>PLKOMPP00017</t>
  </si>
  <si>
    <t>KOMPUTRON</t>
  </si>
  <si>
    <t>PLKMPTR00012</t>
  </si>
  <si>
    <t>KONSSTALI</t>
  </si>
  <si>
    <t>PLKCSTL00010</t>
  </si>
  <si>
    <t>KOPEX</t>
  </si>
  <si>
    <t>PLKOPEX00018</t>
  </si>
  <si>
    <t>KPPD</t>
  </si>
  <si>
    <t>PLKPPD000017</t>
  </si>
  <si>
    <t>KRAKCHEM</t>
  </si>
  <si>
    <t>PLKRKCH00019</t>
  </si>
  <si>
    <t>KREC</t>
  </si>
  <si>
    <t>PLKRNRC00012</t>
  </si>
  <si>
    <t>KREDYTIN</t>
  </si>
  <si>
    <t>PLKRINK00014</t>
  </si>
  <si>
    <t>KREZUS</t>
  </si>
  <si>
    <t>PLNFI0200019</t>
  </si>
  <si>
    <t>KRKA</t>
  </si>
  <si>
    <t>SI0031102120</t>
  </si>
  <si>
    <t>KRUK</t>
  </si>
  <si>
    <t>PLKRK0000010</t>
  </si>
  <si>
    <t>KRUSZWICA</t>
  </si>
  <si>
    <t>PLKRUSZ00016</t>
  </si>
  <si>
    <t>KSGAGRO</t>
  </si>
  <si>
    <t>LU0611262873</t>
  </si>
  <si>
    <t>LCCORP</t>
  </si>
  <si>
    <t>PLLCCRP00017</t>
  </si>
  <si>
    <t>LENA</t>
  </si>
  <si>
    <t>PLLENAL00015</t>
  </si>
  <si>
    <t>LENTEX</t>
  </si>
  <si>
    <t>PLLENTX00010</t>
  </si>
  <si>
    <t>LIBET</t>
  </si>
  <si>
    <t>PLLBT0000013</t>
  </si>
  <si>
    <t>LIVECHAT</t>
  </si>
  <si>
    <t>PLLVTSF00010</t>
  </si>
  <si>
    <t>LOTOS</t>
  </si>
  <si>
    <t>PLLOTOS00025</t>
  </si>
  <si>
    <t>LPP</t>
  </si>
  <si>
    <t>PLLPP0000011</t>
  </si>
  <si>
    <t>LSISOFT</t>
  </si>
  <si>
    <t>PLLSSFT00016</t>
  </si>
  <si>
    <t>LUBAWA</t>
  </si>
  <si>
    <t>PLLUBAW00013</t>
  </si>
  <si>
    <t>MABION</t>
  </si>
  <si>
    <t>PLMBION00016</t>
  </si>
  <si>
    <t>MAGELLAN</t>
  </si>
  <si>
    <t>PLMGLAN00018</t>
  </si>
  <si>
    <t>MAKARONPL</t>
  </si>
  <si>
    <t>PLMKRNP00015</t>
  </si>
  <si>
    <t>MARVIPOL</t>
  </si>
  <si>
    <t>PLMRVPL00016</t>
  </si>
  <si>
    <t>MBANK</t>
  </si>
  <si>
    <t>PLBRE0000012</t>
  </si>
  <si>
    <t>MCI</t>
  </si>
  <si>
    <t>PLMCIMG00012</t>
  </si>
  <si>
    <t>MCLOGIC</t>
  </si>
  <si>
    <t>PLMCSFT00018</t>
  </si>
  <si>
    <t>MEDIATEL</t>
  </si>
  <si>
    <t>PLSMMDA00012</t>
  </si>
  <si>
    <t>MEDICALG</t>
  </si>
  <si>
    <t>PLMDCLG00015</t>
  </si>
  <si>
    <t>MEGARON</t>
  </si>
  <si>
    <t>PLMGRON00016</t>
  </si>
  <si>
    <t>MENNICA</t>
  </si>
  <si>
    <t>PLMNNCP00011</t>
  </si>
  <si>
    <t>MERCATOR</t>
  </si>
  <si>
    <t>PLMRCTR00015</t>
  </si>
  <si>
    <t>MERCOR</t>
  </si>
  <si>
    <t>PLMRCOR00016</t>
  </si>
  <si>
    <t>MEWA</t>
  </si>
  <si>
    <t>PLMEWA000012</t>
  </si>
  <si>
    <t>MEXPOLSKA</t>
  </si>
  <si>
    <t>PLMEXPL00010</t>
  </si>
  <si>
    <t>MFO</t>
  </si>
  <si>
    <t>PLMFO0000013</t>
  </si>
  <si>
    <t>MIDAS</t>
  </si>
  <si>
    <t>PLNFI0900014</t>
  </si>
  <si>
    <t>MILKILAND</t>
  </si>
  <si>
    <t>NL0009508712</t>
  </si>
  <si>
    <t>MILLENNIUM</t>
  </si>
  <si>
    <t>PLBIG0000016</t>
  </si>
  <si>
    <t>MIRACULUM</t>
  </si>
  <si>
    <t>PLKLSTN00017</t>
  </si>
  <si>
    <t>MIRBUD</t>
  </si>
  <si>
    <t>PLMRBUD00015</t>
  </si>
  <si>
    <t>MIT</t>
  </si>
  <si>
    <t>PLPPWK000014</t>
  </si>
  <si>
    <t>MLPGROUP</t>
  </si>
  <si>
    <t>PLMLPGR00017</t>
  </si>
  <si>
    <t>MNI</t>
  </si>
  <si>
    <t>PLSZPTL00010</t>
  </si>
  <si>
    <t>MOBRUK</t>
  </si>
  <si>
    <t>PLMOBRK00013</t>
  </si>
  <si>
    <t>MOJ</t>
  </si>
  <si>
    <t>PLMOJ0000015</t>
  </si>
  <si>
    <t>MOL</t>
  </si>
  <si>
    <t>HU0000068952</t>
  </si>
  <si>
    <t>MONNARI</t>
  </si>
  <si>
    <t>PLMNRTR00012</t>
  </si>
  <si>
    <t>MOSTALPLC</t>
  </si>
  <si>
    <t>PLMSTPL00018</t>
  </si>
  <si>
    <t>MOSTALWAR</t>
  </si>
  <si>
    <t>PLMSTWS00019</t>
  </si>
  <si>
    <t>MOSTALZAB</t>
  </si>
  <si>
    <t>PLMSTZB00018</t>
  </si>
  <si>
    <t>MSXRESOUR</t>
  </si>
  <si>
    <t>PLMSTEX00017</t>
  </si>
  <si>
    <t>MUZA</t>
  </si>
  <si>
    <t>PLMUZA000019</t>
  </si>
  <si>
    <t>MWTRADE</t>
  </si>
  <si>
    <t>PLMWTRD00013</t>
  </si>
  <si>
    <t>NETIA</t>
  </si>
  <si>
    <t>PLNETIA00014</t>
  </si>
  <si>
    <t>NETMEDIA</t>
  </si>
  <si>
    <t>PLNTMDA00018</t>
  </si>
  <si>
    <t>NEUCA</t>
  </si>
  <si>
    <t>PLTRFRM00018</t>
  </si>
  <si>
    <t>NEWAG</t>
  </si>
  <si>
    <t>PLNEWAG00012</t>
  </si>
  <si>
    <t>NEWWORLDR</t>
  </si>
  <si>
    <t>GB00B42CTW68</t>
  </si>
  <si>
    <t>NFIEMF</t>
  </si>
  <si>
    <t>PLNFI1500011</t>
  </si>
  <si>
    <t>NOKAUT</t>
  </si>
  <si>
    <t>PLGRNKT00019</t>
  </si>
  <si>
    <t>NORTCOAST</t>
  </si>
  <si>
    <t>PLNRTHC00014</t>
  </si>
  <si>
    <t>NOVITA</t>
  </si>
  <si>
    <t>PLNVITA00018</t>
  </si>
  <si>
    <t>NOWAGALA</t>
  </si>
  <si>
    <t>PLCRMNG00029</t>
  </si>
  <si>
    <t>NTTSYSTEM</t>
  </si>
  <si>
    <t>PLNTSYS00013</t>
  </si>
  <si>
    <t>ODLEWNIE</t>
  </si>
  <si>
    <t>PLODLPL00013</t>
  </si>
  <si>
    <t>OLYMPIC</t>
  </si>
  <si>
    <t>EE3100084021</t>
  </si>
  <si>
    <t>ONE2ONE</t>
  </si>
  <si>
    <t>PLONE0000014</t>
  </si>
  <si>
    <t>OPENFIN</t>
  </si>
  <si>
    <t>PLOPNFN00010</t>
  </si>
  <si>
    <t>OPONEO.PL</t>
  </si>
  <si>
    <t>PLOPNPL00013</t>
  </si>
  <si>
    <t>OPTEAM</t>
  </si>
  <si>
    <t>PLOPTEM00012</t>
  </si>
  <si>
    <t>ORANGEPL</t>
  </si>
  <si>
    <t>PLTLKPL00017</t>
  </si>
  <si>
    <t>ORBIS</t>
  </si>
  <si>
    <t>PLORBIS00014</t>
  </si>
  <si>
    <t>ORCOGROUP</t>
  </si>
  <si>
    <t>LU0122624777</t>
  </si>
  <si>
    <t>ORZBIALY</t>
  </si>
  <si>
    <t>PLORZBL00013</t>
  </si>
  <si>
    <t>OTLOG</t>
  </si>
  <si>
    <t>PLODRTS00017</t>
  </si>
  <si>
    <t>OTMUCHOW</t>
  </si>
  <si>
    <t>PLZPCOT00018</t>
  </si>
  <si>
    <t>OVOSTAR</t>
  </si>
  <si>
    <t>NL0009805613</t>
  </si>
  <si>
    <t>PAGED</t>
  </si>
  <si>
    <t>PLPAGED00017</t>
  </si>
  <si>
    <t>PAMAPOL</t>
  </si>
  <si>
    <t>PLPMPOL00031</t>
  </si>
  <si>
    <t>PANOVA</t>
  </si>
  <si>
    <t>PLPANVA00013</t>
  </si>
  <si>
    <t>PATENTUS</t>
  </si>
  <si>
    <t>PLPTNTS00019</t>
  </si>
  <si>
    <t>PBG</t>
  </si>
  <si>
    <t>PLPBG0000029</t>
  </si>
  <si>
    <t>PBOANIOLA</t>
  </si>
  <si>
    <t>PLPBONL00013</t>
  </si>
  <si>
    <t>PBSFINANSE</t>
  </si>
  <si>
    <t>PLBEFSN00010</t>
  </si>
  <si>
    <t>PCCEXOL</t>
  </si>
  <si>
    <t>PLPCCEX00010</t>
  </si>
  <si>
    <t>PCCINTER</t>
  </si>
  <si>
    <t>PLPCCIM00014</t>
  </si>
  <si>
    <t>PCCROKITA</t>
  </si>
  <si>
    <t>PLPCCRK00076</t>
  </si>
  <si>
    <t>PCGUARD</t>
  </si>
  <si>
    <t>PLGUARD00019</t>
  </si>
  <si>
    <t>PCM</t>
  </si>
  <si>
    <t>PLPRMCM00048</t>
  </si>
  <si>
    <t>PEGAS</t>
  </si>
  <si>
    <t>LU0275164910</t>
  </si>
  <si>
    <t>PEIXIN</t>
  </si>
  <si>
    <t>NL0010577052</t>
  </si>
  <si>
    <t>PEKAES</t>
  </si>
  <si>
    <t>PLPEKAS00017</t>
  </si>
  <si>
    <t>PEKAO</t>
  </si>
  <si>
    <t>PLPEKAO00016</t>
  </si>
  <si>
    <t>PELION</t>
  </si>
  <si>
    <t>PLMEDCS00015</t>
  </si>
  <si>
    <t>PEMUG</t>
  </si>
  <si>
    <t>PLPEMUG00016</t>
  </si>
  <si>
    <t>PEP</t>
  </si>
  <si>
    <t>PLPLSEP00013</t>
  </si>
  <si>
    <t>PEPEES</t>
  </si>
  <si>
    <t>PLPEPES00018</t>
  </si>
  <si>
    <t>PETROLINV</t>
  </si>
  <si>
    <t>PLPTRLI00018</t>
  </si>
  <si>
    <t>PGE</t>
  </si>
  <si>
    <t>PLPGER000010</t>
  </si>
  <si>
    <t>PGNIG</t>
  </si>
  <si>
    <t>PLPGNIG00014</t>
  </si>
  <si>
    <t>PGODLEW</t>
  </si>
  <si>
    <t>PLPGO0000014</t>
  </si>
  <si>
    <t>PHN</t>
  </si>
  <si>
    <t>PLPHN0000014</t>
  </si>
  <si>
    <t>PKNORLEN</t>
  </si>
  <si>
    <t>PLPKN0000018</t>
  </si>
  <si>
    <t>PKOBP</t>
  </si>
  <si>
    <t>PLPKO0000016</t>
  </si>
  <si>
    <t>PKPCARGO</t>
  </si>
  <si>
    <t>PLPKPCR00011</t>
  </si>
  <si>
    <t>PLASTBOX</t>
  </si>
  <si>
    <t>PLPSTBX00016</t>
  </si>
  <si>
    <t>PLAZACNTR</t>
  </si>
  <si>
    <t>NL0000686772</t>
  </si>
  <si>
    <t>POINTGROUP</t>
  </si>
  <si>
    <t>PLPEKPL00010</t>
  </si>
  <si>
    <t>POLCOLORIT</t>
  </si>
  <si>
    <t>PLPCLRT00029</t>
  </si>
  <si>
    <t>POLICE</t>
  </si>
  <si>
    <t>PLZCPLC00036</t>
  </si>
  <si>
    <t>POLIMEXMS</t>
  </si>
  <si>
    <t>PLMSTSD00019</t>
  </si>
  <si>
    <t>POLMED</t>
  </si>
  <si>
    <t>PLPOLMD00011</t>
  </si>
  <si>
    <t>POLNA</t>
  </si>
  <si>
    <t>PLPOLNA00015</t>
  </si>
  <si>
    <t>POLNORD</t>
  </si>
  <si>
    <t>PLPOLND00019</t>
  </si>
  <si>
    <t>POLWAX</t>
  </si>
  <si>
    <t>PLPOLWX00026</t>
  </si>
  <si>
    <t>POZBUD</t>
  </si>
  <si>
    <t>PLPZBDT00013</t>
  </si>
  <si>
    <t>PPG</t>
  </si>
  <si>
    <t>PLPLPGR00010</t>
  </si>
  <si>
    <t>PRAGMAFA</t>
  </si>
  <si>
    <t>PLGFPRE00040</t>
  </si>
  <si>
    <t>PRAGMAINK</t>
  </si>
  <si>
    <t>PLPRGNK00017</t>
  </si>
  <si>
    <t>PRESCO</t>
  </si>
  <si>
    <t>PLPRESC00018</t>
  </si>
  <si>
    <t>PRIMAMODA</t>
  </si>
  <si>
    <t>PLPRMMD00012</t>
  </si>
  <si>
    <t>PROCAD</t>
  </si>
  <si>
    <t>PLPRCAD00018</t>
  </si>
  <si>
    <t>PROCHEM</t>
  </si>
  <si>
    <t>PLPRCHM00014</t>
  </si>
  <si>
    <t>PROCHNIK</t>
  </si>
  <si>
    <t>PLPRCHK00018</t>
  </si>
  <si>
    <t>PROJPRZEM</t>
  </si>
  <si>
    <t>PLPROJP00018</t>
  </si>
  <si>
    <t>PROTEKTOR</t>
  </si>
  <si>
    <t>PLLZPSK00019</t>
  </si>
  <si>
    <t>PROVIDENT</t>
  </si>
  <si>
    <t>GB00B1YKG049</t>
  </si>
  <si>
    <t>PTI</t>
  </si>
  <si>
    <t>PLPTIW000014</t>
  </si>
  <si>
    <t>PULAWY</t>
  </si>
  <si>
    <t>PLZAPUL00057</t>
  </si>
  <si>
    <t>PWRMEDIA</t>
  </si>
  <si>
    <t>PLPWRMD00011</t>
  </si>
  <si>
    <t>PZU</t>
  </si>
  <si>
    <t>PLPZU0000011</t>
  </si>
  <si>
    <t>QUANTUM</t>
  </si>
  <si>
    <t>PLQNTUM00018</t>
  </si>
  <si>
    <t>QUERCUS</t>
  </si>
  <si>
    <t>PLQRCUS00012</t>
  </si>
  <si>
    <t>QUMAK</t>
  </si>
  <si>
    <t>PLQMKSK00017</t>
  </si>
  <si>
    <t>RADPOL</t>
  </si>
  <si>
    <t>PLRDPOL00010</t>
  </si>
  <si>
    <t>RAFAKO</t>
  </si>
  <si>
    <t>PLRAFAK00018</t>
  </si>
  <si>
    <t>RAFAMET</t>
  </si>
  <si>
    <t>PLRFMET00016</t>
  </si>
  <si>
    <t>RAINBOW</t>
  </si>
  <si>
    <t>PLRNBWT00031</t>
  </si>
  <si>
    <t>RANKPROGR</t>
  </si>
  <si>
    <t>PLRNKPR00014</t>
  </si>
  <si>
    <t>RAWLPLUG</t>
  </si>
  <si>
    <t>PLKLNR000017</t>
  </si>
  <si>
    <t>REDAN</t>
  </si>
  <si>
    <t>PLREDAN00019</t>
  </si>
  <si>
    <t>REDWOOD</t>
  </si>
  <si>
    <t>PLCMPLX00014</t>
  </si>
  <si>
    <t>REGNON</t>
  </si>
  <si>
    <t>PLPRNTC00017</t>
  </si>
  <si>
    <t>REINHOLD</t>
  </si>
  <si>
    <t>SE0001856519</t>
  </si>
  <si>
    <t>RELPOL</t>
  </si>
  <si>
    <t>PLRELPL00014</t>
  </si>
  <si>
    <t>REMAK</t>
  </si>
  <si>
    <t>PLREMAK00016</t>
  </si>
  <si>
    <t>RESBUD</t>
  </si>
  <si>
    <t>PLRESBD00016</t>
  </si>
  <si>
    <t>ROBYG</t>
  </si>
  <si>
    <t>PLROBYG00016</t>
  </si>
  <si>
    <t>RONSON</t>
  </si>
  <si>
    <t>NL0006106007</t>
  </si>
  <si>
    <t>ROPCZYCE</t>
  </si>
  <si>
    <t>PLROPCE00017</t>
  </si>
  <si>
    <t>ROVESE</t>
  </si>
  <si>
    <t>PLCRSNT00011</t>
  </si>
  <si>
    <t>RUBICON</t>
  </si>
  <si>
    <t>PLNFI0500012</t>
  </si>
  <si>
    <t>SADOVAYA</t>
  </si>
  <si>
    <t>LU0564351582</t>
  </si>
  <si>
    <t>SANOK</t>
  </si>
  <si>
    <t>PLSTLSK00016</t>
  </si>
  <si>
    <t>SANTANDER</t>
  </si>
  <si>
    <t>ES0113900J37</t>
  </si>
  <si>
    <t>SANWIL</t>
  </si>
  <si>
    <t>PLSANWL00012</t>
  </si>
  <si>
    <t>SCOPAK</t>
  </si>
  <si>
    <t>PLSCOPK00012</t>
  </si>
  <si>
    <t>SECOGROUP</t>
  </si>
  <si>
    <t>PLWRWCK00013</t>
  </si>
  <si>
    <t>SEKO</t>
  </si>
  <si>
    <t>PLSEKO000014</t>
  </si>
  <si>
    <t>SELENAFM</t>
  </si>
  <si>
    <t>PLSELNA00010</t>
  </si>
  <si>
    <t>SELVITA</t>
  </si>
  <si>
    <t>PLSELVT00013</t>
  </si>
  <si>
    <t>SERINUS</t>
  </si>
  <si>
    <t>CA81752K1057</t>
  </si>
  <si>
    <t>SFINKS</t>
  </si>
  <si>
    <t>PLSFNKS00011</t>
  </si>
  <si>
    <t>SILVANO</t>
  </si>
  <si>
    <t>EE3100001751</t>
  </si>
  <si>
    <t>SIMPLE</t>
  </si>
  <si>
    <t>PLSIMPL00011</t>
  </si>
  <si>
    <t>SKARBIEC</t>
  </si>
  <si>
    <t>PLSKRBH00014</t>
  </si>
  <si>
    <t>SKOK</t>
  </si>
  <si>
    <t>PLTFSKK00015</t>
  </si>
  <si>
    <t>SKOTAN</t>
  </si>
  <si>
    <t>PLSKTAN00010</t>
  </si>
  <si>
    <t>SKYLINE</t>
  </si>
  <si>
    <t>PLSKLNW00011</t>
  </si>
  <si>
    <t>SKYSTONE</t>
  </si>
  <si>
    <t>PLNFI1000012</t>
  </si>
  <si>
    <t>SMT</t>
  </si>
  <si>
    <t>PLADVPL00029</t>
  </si>
  <si>
    <t>SNIEZKA</t>
  </si>
  <si>
    <t>PLSNZKA00033</t>
  </si>
  <si>
    <t>SOBIESKI</t>
  </si>
  <si>
    <t>FR0000060873</t>
  </si>
  <si>
    <t>SOLAR</t>
  </si>
  <si>
    <t>PLSLRCP00021</t>
  </si>
  <si>
    <t>SONEL</t>
  </si>
  <si>
    <t>PLSONEL00011</t>
  </si>
  <si>
    <t>SOPHARMA</t>
  </si>
  <si>
    <t>BG11SOSOBT18</t>
  </si>
  <si>
    <t>STALEXP</t>
  </si>
  <si>
    <t>PLSTLEX00019</t>
  </si>
  <si>
    <t>STALPROD</t>
  </si>
  <si>
    <t>PLSTLPD00017</t>
  </si>
  <si>
    <t>STALPROFI</t>
  </si>
  <si>
    <t>PLSTLPF00012</t>
  </si>
  <si>
    <t>STAPORKOW</t>
  </si>
  <si>
    <t>PLSTPRK00019</t>
  </si>
  <si>
    <t>STARHEDGE</t>
  </si>
  <si>
    <t>PLHRDEX00021</t>
  </si>
  <si>
    <t>SUWARY</t>
  </si>
  <si>
    <t>PLSUWAR00014</t>
  </si>
  <si>
    <t>SWISSMED</t>
  </si>
  <si>
    <t>PLSWMED00013</t>
  </si>
  <si>
    <t>SYGNITY</t>
  </si>
  <si>
    <t>PLCMPLD00016</t>
  </si>
  <si>
    <t>SYNEKTIK</t>
  </si>
  <si>
    <t>PLSNKTK00019</t>
  </si>
  <si>
    <t>SYNTHOS</t>
  </si>
  <si>
    <t>PLDWORY00019</t>
  </si>
  <si>
    <t>TALANX</t>
  </si>
  <si>
    <t>DE000TLX1005</t>
  </si>
  <si>
    <t>TALEX</t>
  </si>
  <si>
    <t>PLTALEX00017</t>
  </si>
  <si>
    <t>TARCZYNSKI</t>
  </si>
  <si>
    <t>PLTRCZN00016</t>
  </si>
  <si>
    <t>TATRY</t>
  </si>
  <si>
    <t>SK1120010287</t>
  </si>
  <si>
    <t>TAURONPE</t>
  </si>
  <si>
    <t>PLTAURN00011</t>
  </si>
  <si>
    <t>TELEPOLSKA</t>
  </si>
  <si>
    <t>PLTHP0000011</t>
  </si>
  <si>
    <t>TELL</t>
  </si>
  <si>
    <t>PLTELL000023</t>
  </si>
  <si>
    <t>TERESA</t>
  </si>
  <si>
    <t>PLPTMED00015</t>
  </si>
  <si>
    <t>TERMOREX</t>
  </si>
  <si>
    <t>PLTRMRX00011</t>
  </si>
  <si>
    <t>TESGAS</t>
  </si>
  <si>
    <t>PLTSGS000019</t>
  </si>
  <si>
    <t>TFONE</t>
  </si>
  <si>
    <t>PLTFONE00011</t>
  </si>
  <si>
    <t>TIM</t>
  </si>
  <si>
    <t>PLTIM0000016</t>
  </si>
  <si>
    <t>TORPOL</t>
  </si>
  <si>
    <t>PLTORPL00016</t>
  </si>
  <si>
    <t>TOYA</t>
  </si>
  <si>
    <t>PLTOYA000011</t>
  </si>
  <si>
    <t>TRAKCJA</t>
  </si>
  <si>
    <t>PLTRKPL00014</t>
  </si>
  <si>
    <t>TRANSPOL</t>
  </si>
  <si>
    <t>PLTRNSP00013</t>
  </si>
  <si>
    <t>TRAVELPL</t>
  </si>
  <si>
    <t>PLTRVPL00011</t>
  </si>
  <si>
    <t>TRITON</t>
  </si>
  <si>
    <t>PLASMOT00030</t>
  </si>
  <si>
    <t>TVN</t>
  </si>
  <si>
    <t>PLTVN0000017</t>
  </si>
  <si>
    <t>ULMA</t>
  </si>
  <si>
    <t>PLBAUMA00017</t>
  </si>
  <si>
    <t>UNIBEP</t>
  </si>
  <si>
    <t>PLUNBEP00015</t>
  </si>
  <si>
    <t>UNICREDIT</t>
  </si>
  <si>
    <t>IT0004781412</t>
  </si>
  <si>
    <t>UNIMA</t>
  </si>
  <si>
    <t>PLUNMST00014</t>
  </si>
  <si>
    <t>URSUS</t>
  </si>
  <si>
    <t>PLPMWRM00012</t>
  </si>
  <si>
    <t>VANTAGE</t>
  </si>
  <si>
    <t>PLVTGDL00010</t>
  </si>
  <si>
    <t>VARIANT</t>
  </si>
  <si>
    <t>PLVARNT00019</t>
  </si>
  <si>
    <t>VIGOSYS</t>
  </si>
  <si>
    <t>PLVIGOS00015</t>
  </si>
  <si>
    <t>VINDEXUS</t>
  </si>
  <si>
    <t>PLVNDEX00013</t>
  </si>
  <si>
    <t>VISTAL</t>
  </si>
  <si>
    <t>PLVTLGD00010</t>
  </si>
  <si>
    <t>VISTULA</t>
  </si>
  <si>
    <t>PLVSTLA00011</t>
  </si>
  <si>
    <t>VOTUM</t>
  </si>
  <si>
    <t>PLVOTUM00016</t>
  </si>
  <si>
    <t>VOXEL</t>
  </si>
  <si>
    <t>PLVOXEL00014</t>
  </si>
  <si>
    <t>WADEX</t>
  </si>
  <si>
    <t>PLWADEX00018</t>
  </si>
  <si>
    <t>WANDALEX</t>
  </si>
  <si>
    <t>PLWNDLX00024</t>
  </si>
  <si>
    <t>WARIMPEX</t>
  </si>
  <si>
    <t>AT0000827209</t>
  </si>
  <si>
    <t>WASKO</t>
  </si>
  <si>
    <t>PLHOGA000041</t>
  </si>
  <si>
    <t>WAWEL</t>
  </si>
  <si>
    <t>PLWAWEL00013</t>
  </si>
  <si>
    <t>WDMCP</t>
  </si>
  <si>
    <t>PLWDMCP00013</t>
  </si>
  <si>
    <t>WESTAISIC</t>
  </si>
  <si>
    <t>LU0627170920</t>
  </si>
  <si>
    <t>WIELTON</t>
  </si>
  <si>
    <t>PLWELTN00012</t>
  </si>
  <si>
    <t>WIKANA</t>
  </si>
  <si>
    <t>PLELPO000016</t>
  </si>
  <si>
    <t>WILBO</t>
  </si>
  <si>
    <t>PLWILBO00019</t>
  </si>
  <si>
    <t>WINVEST</t>
  </si>
  <si>
    <t>PLARIEL00046</t>
  </si>
  <si>
    <t>WISTIL</t>
  </si>
  <si>
    <t>PLWSTIL00012</t>
  </si>
  <si>
    <t>WOJAS</t>
  </si>
  <si>
    <t>PLWOJAS00014</t>
  </si>
  <si>
    <t>WORKSERV</t>
  </si>
  <si>
    <t>PLWRKSR00019</t>
  </si>
  <si>
    <t>YAWAL</t>
  </si>
  <si>
    <t>PLYAWAL00058</t>
  </si>
  <si>
    <t>ZAMET</t>
  </si>
  <si>
    <t>PLZAMET00010</t>
  </si>
  <si>
    <t>ZASTAL</t>
  </si>
  <si>
    <t>PLZSTAL00012</t>
  </si>
  <si>
    <t>ZEPAK</t>
  </si>
  <si>
    <t>PLZEPAK00012</t>
  </si>
  <si>
    <t>ZETKAMA</t>
  </si>
  <si>
    <t>PLZTKMA00017</t>
  </si>
  <si>
    <t>ZPUE</t>
  </si>
  <si>
    <t>PLZPUE000012</t>
  </si>
  <si>
    <t>ZREMB</t>
  </si>
  <si>
    <t>PLZBMZC00019</t>
  </si>
  <si>
    <t>ZUE</t>
  </si>
  <si>
    <t>PLZUE0000015</t>
  </si>
  <si>
    <t>ZYWIEC</t>
  </si>
  <si>
    <t>PLZYWIC00016</t>
  </si>
  <si>
    <t>sredni kurs</t>
  </si>
  <si>
    <t>d</t>
  </si>
  <si>
    <t>Etykiety wierszy</t>
  </si>
  <si>
    <t>Suma końcowa</t>
  </si>
  <si>
    <t>Suma z kurs_zamkniecia</t>
  </si>
  <si>
    <t>Etykiety kolumn</t>
  </si>
  <si>
    <t>czypl</t>
  </si>
  <si>
    <t>krajowe</t>
  </si>
  <si>
    <t>zagraniczne</t>
  </si>
  <si>
    <t>a</t>
  </si>
  <si>
    <t>b</t>
  </si>
  <si>
    <t>Suma z obrot</t>
  </si>
  <si>
    <t>do m</t>
  </si>
  <si>
    <t>Suma z do m</t>
  </si>
  <si>
    <t>roznica</t>
  </si>
  <si>
    <t>s</t>
  </si>
  <si>
    <t>k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</si>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</sst>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0" xfId="0" applyNumberFormat="1"/>
    <xf numFmtId="14" fontId="0" fillId="0" borderId="0" xfId="0" applyNumberFormat="1"/>
    <xf numFmtId="49" fontId="0" fillId="2" borderId="1" xfId="0" applyNumberFormat="1" applyFont="1" applyFill="1" applyBorder="1"/>
    <xf numFmtId="49" fontId="0" fillId="0" borderId="1" xfId="0" applyNumberFormat="1" applyFont="1" applyBorder="1"/>
    <xf numFmtId="166" fontId="0" fillId="0" borderId="0" xfId="0" applyNumberFormat="1"/>
    <xf numFmtId="2" fontId="0" fillId="0" borderId="0" xfId="0" applyNumberFormat="1"/>
    <xf numFmtId="2" fontId="0" fillId="2" borderId="2" xfId="0" applyNumberFormat="1" applyFont="1" applyFill="1" applyBorder="1"/>
    <xf numFmtId="166" fontId="0" fillId="0" borderId="2" xfId="0" applyNumberFormat="1" applyFont="1" applyBorder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" borderId="0" xfId="0" applyFill="1" applyAlignment="1">
      <alignment horizontal="left"/>
    </xf>
    <xf numFmtId="10" fontId="0" fillId="3" borderId="0" xfId="0" applyNumberFormat="1" applyFill="1"/>
    <xf numFmtId="14" fontId="0" fillId="0" borderId="0" xfId="0" applyNumberFormat="1" applyAlignment="1">
      <alignment horizontal="left"/>
    </xf>
    <xf numFmtId="3" fontId="0" fillId="0" borderId="0" xfId="0" applyNumberFormat="1"/>
    <xf numFmtId="0" fontId="0" fillId="3" borderId="0" xfId="0" applyNumberFormat="1" applyFill="1"/>
    <xf numFmtId="0" fontId="0" fillId="3" borderId="0" xfId="0" applyFill="1"/>
  </cellXfs>
  <cellStyles count="1">
    <cellStyle name="Normalny" xfId="0" builtinId="0"/>
  </cellStyles>
  <dxfs count="6"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</dxf>
    <dxf>
      <numFmt numFmtId="30" formatCode="@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RF" refreshedDate="44883.898773726854" createdVersion="4" refreshedVersion="4" minRefreshableVersion="3" recordCount="1410">
  <cacheSource type="worksheet">
    <worksheetSource ref="A1:G1411" sheet="Arkusz1"/>
  </cacheSource>
  <cacheFields count="7">
    <cacheField name="data" numFmtId="14">
      <sharedItems containsSemiMixedTypes="0" containsNonDate="0" containsDate="1" containsString="0" minDate="2015-01-21T00:00:00" maxDate="2015-01-24T00:00:00" count="3">
        <d v="2015-01-21T00:00:00"/>
        <d v="2015-01-22T00:00:00"/>
        <d v="2015-01-23T00:00:00"/>
      </sharedItems>
    </cacheField>
    <cacheField name="nazwa" numFmtId="49">
      <sharedItems count="470">
        <s v="06MAGNA"/>
        <s v="08OCTAVA"/>
        <s v="4FUNMEDIA"/>
        <s v="ABCDATA"/>
        <s v="ABMSOLID"/>
        <s v="ABPL"/>
        <s v="ACAUTOGAZ"/>
        <s v="ACE"/>
        <s v="ACTION"/>
        <s v="ADVADIS"/>
        <s v="AGORA"/>
        <s v="AGROTON"/>
        <s v="AGROWILL"/>
        <s v="ALCHEMIA"/>
        <s v="ALIOR"/>
        <s v="ALMA"/>
        <s v="ALTA"/>
        <s v="ALTERCO"/>
        <s v="ALTUSTFI"/>
        <s v="ALUMETAL"/>
        <s v="AMBRA"/>
        <s v="AMICA"/>
        <s v="AMPLI"/>
        <s v="AMREST"/>
        <s v="APATOR"/>
        <s v="APLISENS"/>
        <s v="ARCTIC"/>
        <s v="ARCUS"/>
        <s v="ARTERIA"/>
        <s v="ASBIS"/>
        <s v="ASSECOBS"/>
        <s v="ASSECOPOL"/>
        <s v="ASSECOSEE"/>
        <s v="ASSECOSLO"/>
        <s v="ASTARTA"/>
        <s v="ATENDE"/>
        <s v="ATLANTAPL"/>
        <s v="ATLANTIS"/>
        <s v="ATLASEST"/>
        <s v="ATM"/>
        <s v="ATMGRUPA"/>
        <s v="ATREM"/>
        <s v="AVIAAML"/>
        <s v="AVIASG"/>
        <s v="AWBUD"/>
        <s v="B3SYSTEM"/>
        <s v="BAKALLAND"/>
        <s v="BALTONA"/>
        <s v="BANKBPH"/>
        <s v="BBIDEV"/>
        <s v="BEDZIN"/>
        <s v="BENEFIT"/>
        <s v="BERLING"/>
        <s v="BEST"/>
        <s v="BETACOM"/>
        <s v="BGZ"/>
        <s v="BIOTON"/>
        <s v="BIPROMET"/>
        <s v="BLACKLION"/>
        <s v="BMPAG"/>
        <s v="BNPPL"/>
        <s v="BOGDANKA"/>
        <s v="BORYSZEW"/>
        <s v="BOS"/>
        <s v="BOWIM"/>
        <s v="BRIJU"/>
        <s v="BSCDRUK"/>
        <s v="BUDIMEX"/>
        <s v="BUDOPOL"/>
        <s v="BUMECH"/>
        <s v="BUWOG"/>
        <s v="BYTOM"/>
        <s v="BZWBK"/>
        <s v="CALATRAVA"/>
        <s v="CAMMEDIA"/>
        <s v="CAPITAL"/>
        <s v="CASHFLOW"/>
        <s v="CCC"/>
        <s v="CCENERGY"/>
        <s v="CDPROJEKT"/>
        <s v="CDRL"/>
        <s v="CELTIC"/>
        <s v="CEZ"/>
        <s v="CHEMOS"/>
        <s v="CIECH"/>
        <s v="CIGAMES"/>
        <s v="CNT"/>
        <s v="COALENERG"/>
        <s v="COGNOR"/>
        <s v="COLIAN"/>
        <s v="COMARCH"/>
        <s v="COMP"/>
        <s v="COMPERIA"/>
        <s v="CORMAY"/>
        <s v="CPGROUP"/>
        <s v="CUBEITG"/>
        <s v="CYFRPLSAT"/>
        <s v="CZTOREBKA"/>
        <s v="DEBICA"/>
        <s v="DECORA"/>
        <s v="DELKO"/>
        <s v="DGA"/>
        <s v="DMWDM"/>
        <s v="DOMDEV"/>
        <s v="DRAGOWSKI"/>
        <s v="DREWEX"/>
        <s v="DROP"/>
        <s v="DROZAPOL"/>
        <s v="DSS"/>
        <s v="DTP"/>
        <s v="DUDA"/>
        <s v="DUON"/>
        <s v="ECARD"/>
        <s v="ECHO"/>
        <s v="EDINVEST"/>
        <s v="EFEKT"/>
        <s v="EFH"/>
        <s v="EKANCELAR"/>
        <s v="EKOEXPORT"/>
        <s v="ELBUDOWA"/>
        <s v="ELEKTROTI"/>
        <s v="ELEMENTAL"/>
        <s v="ELKOP"/>
        <s v="ELZAB"/>
        <s v="EMCINSMED"/>
        <s v="EMPERIA"/>
        <s v="ENAP"/>
        <s v="ENEA"/>
        <s v="ENELMED"/>
        <s v="ENERGA"/>
        <s v="ENERGOINS"/>
        <s v="ERBUD"/>
        <s v="ERG"/>
        <s v="ERGIS"/>
        <s v="ESSYSTEM"/>
        <s v="ESTAR"/>
        <s v="EUCO"/>
        <s v="EUIMPLANT"/>
        <s v="EUROCASH"/>
        <s v="EUROHOLD"/>
        <s v="EUROTEL"/>
        <s v="EXILLON"/>
        <s v="FAM"/>
        <s v="FAMUR"/>
        <s v="FARMACOL"/>
        <s v="FASING"/>
        <s v="FASTFIN"/>
        <s v="FEERUM"/>
        <s v="FENGHUA"/>
        <s v="FERRO"/>
        <s v="FERRUM"/>
        <s v="FON"/>
        <s v="FORTE"/>
        <s v="FORTUNA"/>
        <s v="FOTA"/>
        <s v="GANT"/>
        <s v="GETIN"/>
        <s v="GETINOBLE"/>
        <s v="GINOROSSI"/>
        <s v="GLCOSMED"/>
        <s v="GLOBCITYHD"/>
        <s v="GORENJE"/>
        <s v="GPW"/>
        <s v="GRAAL"/>
        <s v="GRAJEWO"/>
        <s v="GREMMEDIA"/>
        <s v="GROCLIN"/>
        <s v="GRUPAAZOTY"/>
        <s v="GTC"/>
        <s v="HANDLOWY"/>
        <s v="HARPER"/>
        <s v="HAWE"/>
        <s v="HELIO"/>
        <s v="HERKULES"/>
        <s v="HUTMEN"/>
        <s v="HYDROTOR"/>
        <s v="HYPERION"/>
        <s v="IDEON"/>
        <s v="IDMSA"/>
        <s v="IFCAPITAL"/>
        <s v="IFSA"/>
        <s v="IIAAV"/>
        <s v="IMCOMPANY"/>
        <s v="IMMOBILE"/>
        <s v="IMPEL"/>
        <s v="IMPERA"/>
        <s v="IMPEXMET"/>
        <s v="IMS"/>
        <s v="INC"/>
        <s v="INDYGO"/>
        <s v="INDYKPOL"/>
        <s v="INGBSK"/>
        <s v="INPRO"/>
        <s v="INSTALKRK"/>
        <s v="INTAKUS"/>
        <s v="INTEGERPL"/>
        <s v="INTERAOLT"/>
        <s v="INTERBUD"/>
        <s v="INTERCARS"/>
        <s v="INTERFERI"/>
        <s v="INTERSPPL"/>
        <s v="INTROL"/>
        <s v="INVENTUM"/>
        <s v="INVISTA"/>
        <s v="IPOPEMA"/>
        <s v="IQP"/>
        <s v="IVMX"/>
        <s v="IZOLACJA"/>
        <s v="IZOSTAL"/>
        <s v="JHMDEV"/>
        <s v="JJAUTO"/>
        <s v="JSW"/>
        <s v="JUPITER"/>
        <s v="JWCONSTR"/>
        <s v="K2INTERNT"/>
        <s v="KANIA"/>
        <s v="KBDOM"/>
        <s v="KCI"/>
        <s v="KDMSHIPNG"/>
        <s v="KERDOS"/>
        <s v="KERNEL"/>
        <s v="KETY"/>
        <s v="KGHM"/>
        <s v="KINOPOL"/>
        <s v="KOFOLA"/>
        <s v="KOGENERA"/>
        <s v="KOMPAP"/>
        <s v="KOMPUTRON"/>
        <s v="KONSSTALI"/>
        <s v="KOPEX"/>
        <s v="KPPD"/>
        <s v="KRAKCHEM"/>
        <s v="KREC"/>
        <s v="KREDYTIN"/>
        <s v="KREZUS"/>
        <s v="KRKA"/>
        <s v="KRUK"/>
        <s v="KRUSZWICA"/>
        <s v="KSGAGRO"/>
        <s v="LCCORP"/>
        <s v="LENA"/>
        <s v="LENTEX"/>
        <s v="LIBET"/>
        <s v="LIVECHAT"/>
        <s v="LOTOS"/>
        <s v="LPP"/>
        <s v="LSISOFT"/>
        <s v="LUBAWA"/>
        <s v="MABION"/>
        <s v="MAGELLAN"/>
        <s v="MAKARONPL"/>
        <s v="MARVIPOL"/>
        <s v="MBANK"/>
        <s v="MCI"/>
        <s v="MCLOGIC"/>
        <s v="MEDIATEL"/>
        <s v="MEDICALG"/>
        <s v="MEGARON"/>
        <s v="MENNICA"/>
        <s v="MERCATOR"/>
        <s v="MERCOR"/>
        <s v="MEWA"/>
        <s v="MEXPOLSKA"/>
        <s v="MFO"/>
        <s v="MIDAS"/>
        <s v="MILKILAND"/>
        <s v="MILLENNIUM"/>
        <s v="MIRACULUM"/>
        <s v="MIRBUD"/>
        <s v="MIT"/>
        <s v="MLPGROUP"/>
        <s v="MNI"/>
        <s v="MOBRUK"/>
        <s v="MOJ"/>
        <s v="MOL"/>
        <s v="MONNARI"/>
        <s v="MOSTALPLC"/>
        <s v="MOSTALWAR"/>
        <s v="MOSTALZAB"/>
        <s v="MSXRESOUR"/>
        <s v="MUZA"/>
        <s v="MWTRADE"/>
        <s v="NETIA"/>
        <s v="NETMEDIA"/>
        <s v="NEUCA"/>
        <s v="NEWAG"/>
        <s v="NEWWORLDR"/>
        <s v="NFIEMF"/>
        <s v="NOKAUT"/>
        <s v="NORTCOAST"/>
        <s v="NOVITA"/>
        <s v="NOWAGALA"/>
        <s v="NTTSYSTEM"/>
        <s v="ODLEWNIE"/>
        <s v="OLYMPIC"/>
        <s v="ONE2ONE"/>
        <s v="OPENFIN"/>
        <s v="OPONEO.PL"/>
        <s v="OPTEAM"/>
        <s v="ORANGEPL"/>
        <s v="ORBIS"/>
        <s v="ORCOGROUP"/>
        <s v="ORZBIALY"/>
        <s v="OTLOG"/>
        <s v="OTMUCHOW"/>
        <s v="OVOSTAR"/>
        <s v="PAGED"/>
        <s v="PAMAPOL"/>
        <s v="PANOVA"/>
        <s v="PATENTUS"/>
        <s v="PBG"/>
        <s v="PBOANIOLA"/>
        <s v="PBSFINANSE"/>
        <s v="PCCEXOL"/>
        <s v="PCCINTER"/>
        <s v="PCCROKITA"/>
        <s v="PCGUARD"/>
        <s v="PCM"/>
        <s v="PEGAS"/>
        <s v="PEIXIN"/>
        <s v="PEKAES"/>
        <s v="PEKAO"/>
        <s v="PELION"/>
        <s v="PEMUG"/>
        <s v="PEP"/>
        <s v="PEPEES"/>
        <s v="PETROLINV"/>
        <s v="PGE"/>
        <s v="PGNIG"/>
        <s v="PGODLEW"/>
        <s v="PHN"/>
        <s v="PKNORLEN"/>
        <s v="PKOBP"/>
        <s v="PKPCARGO"/>
        <s v="PLASTBOX"/>
        <s v="PLAZACNTR"/>
        <s v="POINTGROUP"/>
        <s v="POLCOLORIT"/>
        <s v="POLICE"/>
        <s v="POLIMEXMS"/>
        <s v="POLMED"/>
        <s v="POLNA"/>
        <s v="POLNORD"/>
        <s v="POLWAX"/>
        <s v="POZBUD"/>
        <s v="PPG"/>
        <s v="PRAGMAFA"/>
        <s v="PRAGMAINK"/>
        <s v="PRESCO"/>
        <s v="PRIMAMODA"/>
        <s v="PROCAD"/>
        <s v="PROCHEM"/>
        <s v="PROCHNIK"/>
        <s v="PROJPRZEM"/>
        <s v="PROTEKTOR"/>
        <s v="PROVIDENT"/>
        <s v="PTI"/>
        <s v="PULAWY"/>
        <s v="PWRMEDIA"/>
        <s v="PZU"/>
        <s v="QUANTUM"/>
        <s v="QUERCUS"/>
        <s v="QUMAK"/>
        <s v="RADPOL"/>
        <s v="RAFAKO"/>
        <s v="RAFAMET"/>
        <s v="RAINBOW"/>
        <s v="RANKPROGR"/>
        <s v="RAWLPLUG"/>
        <s v="REDAN"/>
        <s v="REDWOOD"/>
        <s v="REGNON"/>
        <s v="REINHOLD"/>
        <s v="RELPOL"/>
        <s v="REMAK"/>
        <s v="RESBUD"/>
        <s v="ROBYG"/>
        <s v="RONSON"/>
        <s v="ROPCZYCE"/>
        <s v="ROVESE"/>
        <s v="RUBICON"/>
        <s v="SADOVAYA"/>
        <s v="SANOK"/>
        <s v="SANTANDER"/>
        <s v="SANWIL"/>
        <s v="SCOPAK"/>
        <s v="SECOGROUP"/>
        <s v="SEKO"/>
        <s v="SELENAFM"/>
        <s v="SELVITA"/>
        <s v="SERINUS"/>
        <s v="SFINKS"/>
        <s v="SILVANO"/>
        <s v="SIMPLE"/>
        <s v="SKARBIEC"/>
        <s v="SKOK"/>
        <s v="SKOTAN"/>
        <s v="SKYLINE"/>
        <s v="SKYSTONE"/>
        <s v="SMT"/>
        <s v="SNIEZKA"/>
        <s v="SOBIESKI"/>
        <s v="SOLAR"/>
        <s v="SONEL"/>
        <s v="SOPHARMA"/>
        <s v="STALEXP"/>
        <s v="STALPROD"/>
        <s v="STALPROFI"/>
        <s v="STAPORKOW"/>
        <s v="STARHEDGE"/>
        <s v="SUWARY"/>
        <s v="SWISSMED"/>
        <s v="SYGNITY"/>
        <s v="SYNEKTIK"/>
        <s v="SYNTHOS"/>
        <s v="TALANX"/>
        <s v="TALEX"/>
        <s v="TARCZYNSKI"/>
        <s v="TATRY"/>
        <s v="TAURONPE"/>
        <s v="TELEPOLSKA"/>
        <s v="TELL"/>
        <s v="TERESA"/>
        <s v="TERMOREX"/>
        <s v="TESGAS"/>
        <s v="TFONE"/>
        <s v="TIM"/>
        <s v="TORPOL"/>
        <s v="TOYA"/>
        <s v="TRAKCJA"/>
        <s v="TRANSPOL"/>
        <s v="TRAVELPL"/>
        <s v="TRITON"/>
        <s v="TVN"/>
        <s v="ULMA"/>
        <s v="UNIBEP"/>
        <s v="UNICREDIT"/>
        <s v="UNIMA"/>
        <s v="URSUS"/>
        <s v="VANTAGE"/>
        <s v="VARIANT"/>
        <s v="VIGOSYS"/>
        <s v="VINDEXUS"/>
        <s v="VISTAL"/>
        <s v="VISTULA"/>
        <s v="VOTUM"/>
        <s v="VOXEL"/>
        <s v="WADEX"/>
        <s v="WANDALEX"/>
        <s v="WARIMPEX"/>
        <s v="WASKO"/>
        <s v="WAWEL"/>
        <s v="WDMCP"/>
        <s v="WESTAISIC"/>
        <s v="WIELTON"/>
        <s v="WIKANA"/>
        <s v="WILBO"/>
        <s v="WINVEST"/>
        <s v="WISTIL"/>
        <s v="WOJAS"/>
        <s v="WORKSERV"/>
        <s v="YAWAL"/>
        <s v="ZAMET"/>
        <s v="ZASTAL"/>
        <s v="ZEPAK"/>
        <s v="ZETKAMA"/>
        <s v="ZPUE"/>
        <s v="ZREMB"/>
        <s v="ZUE"/>
        <s v="ZYWIEC"/>
      </sharedItems>
    </cacheField>
    <cacheField name="ISIN" numFmtId="49">
      <sharedItems/>
    </cacheField>
    <cacheField name="kurs_zamkniecia" numFmtId="0">
      <sharedItems containsSemiMixedTypes="0" containsString="0" containsNumber="1" minValue="0.01" maxValue="7749"/>
    </cacheField>
    <cacheField name="wolumen" numFmtId="0">
      <sharedItems containsSemiMixedTypes="0" containsString="0" containsNumber="1" containsInteger="1" minValue="0" maxValue="6242458"/>
    </cacheField>
    <cacheField name="obrot" numFmtId="0">
      <sharedItems containsSemiMixedTypes="0" containsString="0" containsNumber="1" containsInteger="1" minValue="0" maxValue="160083160"/>
    </cacheField>
    <cacheField name="pakiet_wig" numFmtId="0">
      <sharedItems containsSemiMixedTypes="0" containsString="0" containsNumber="1" containsInteger="1" minValue="0" maxValue="162826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RF" refreshedDate="44883.903904629631" createdVersion="4" refreshedVersion="4" minRefreshableVersion="3" recordCount="1410">
  <cacheSource type="worksheet">
    <worksheetSource ref="A1:H1411" sheet="Arkusz3"/>
  </cacheSource>
  <cacheFields count="8">
    <cacheField name="data" numFmtId="14">
      <sharedItems containsSemiMixedTypes="0" containsNonDate="0" containsDate="1" containsString="0" minDate="2015-01-21T00:00:00" maxDate="2015-01-24T00:00:00"/>
    </cacheField>
    <cacheField name="nazwa" numFmtId="49">
      <sharedItems/>
    </cacheField>
    <cacheField name="ISIN" numFmtId="49">
      <sharedItems/>
    </cacheField>
    <cacheField name="kurs_zamkniecia" numFmtId="0">
      <sharedItems containsSemiMixedTypes="0" containsString="0" containsNumber="1" minValue="0.01" maxValue="7749"/>
    </cacheField>
    <cacheField name="wolumen" numFmtId="0">
      <sharedItems containsSemiMixedTypes="0" containsString="0" containsNumber="1" containsInteger="1" minValue="0" maxValue="6242458"/>
    </cacheField>
    <cacheField name="obrot" numFmtId="0">
      <sharedItems containsSemiMixedTypes="0" containsString="0" containsNumber="1" containsInteger="1" minValue="0" maxValue="160083160"/>
    </cacheField>
    <cacheField name="pakiet_wig" numFmtId="0">
      <sharedItems containsSemiMixedTypes="0" containsString="0" containsNumber="1" containsInteger="1" minValue="0" maxValue="1628262000"/>
    </cacheField>
    <cacheField name="czypl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CRF" refreshedDate="44883.910174074073" createdVersion="4" refreshedVersion="4" minRefreshableVersion="3" recordCount="1410">
  <cacheSource type="worksheet">
    <worksheetSource ref="A1:H1411" sheet="Arkusz1"/>
  </cacheSource>
  <cacheFields count="8">
    <cacheField name="data" numFmtId="14">
      <sharedItems containsSemiMixedTypes="0" containsNonDate="0" containsDate="1" containsString="0" minDate="2015-01-21T00:00:00" maxDate="2015-01-24T00:00:00" count="3">
        <d v="2015-01-21T00:00:00"/>
        <d v="2015-01-22T00:00:00"/>
        <d v="2015-01-23T00:00:00"/>
      </sharedItems>
    </cacheField>
    <cacheField name="nazwa" numFmtId="49">
      <sharedItems/>
    </cacheField>
    <cacheField name="ISIN" numFmtId="49">
      <sharedItems/>
    </cacheField>
    <cacheField name="kurs_zamkniecia" numFmtId="0">
      <sharedItems containsSemiMixedTypes="0" containsString="0" containsNumber="1" minValue="0.01" maxValue="7749"/>
    </cacheField>
    <cacheField name="wolumen" numFmtId="0">
      <sharedItems containsSemiMixedTypes="0" containsString="0" containsNumber="1" containsInteger="1" minValue="0" maxValue="6242458"/>
    </cacheField>
    <cacheField name="obrot" numFmtId="0">
      <sharedItems containsSemiMixedTypes="0" containsString="0" containsNumber="1" containsInteger="1" minValue="0" maxValue="160083160"/>
    </cacheField>
    <cacheField name="pakiet_wig" numFmtId="0">
      <sharedItems containsSemiMixedTypes="0" containsString="0" containsNumber="1" containsInteger="1" minValue="0" maxValue="1628262000"/>
    </cacheField>
    <cacheField name="do m" numFmtId="0">
      <sharedItems containsSemiMixedTypes="0" containsString="0" containsNumber="1" minValue="0" maxValue="284676145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10">
  <r>
    <x v="0"/>
    <x v="0"/>
    <s v="PLNFI0600010"/>
    <n v="2.09"/>
    <n v="9"/>
    <n v="18"/>
    <n v="6496000"/>
  </r>
  <r>
    <x v="0"/>
    <x v="1"/>
    <s v="PLNFI0800016"/>
    <n v="0.79"/>
    <n v="25"/>
    <n v="21"/>
    <n v="22309000"/>
  </r>
  <r>
    <x v="0"/>
    <x v="2"/>
    <s v="PL4FNMD00013"/>
    <n v="5.8"/>
    <n v="1090"/>
    <n v="6270"/>
    <n v="1852000"/>
  </r>
  <r>
    <x v="0"/>
    <x v="3"/>
    <s v="PLABCDT00014"/>
    <n v="3.37"/>
    <n v="10129"/>
    <n v="34090"/>
    <n v="48206000"/>
  </r>
  <r>
    <x v="0"/>
    <x v="4"/>
    <s v="PLABMSD00015"/>
    <n v="0.3"/>
    <n v="0"/>
    <n v="0"/>
    <n v="0"/>
  </r>
  <r>
    <x v="0"/>
    <x v="5"/>
    <s v="PLAB00000019"/>
    <n v="32.5"/>
    <n v="894"/>
    <n v="29050"/>
    <n v="13122000"/>
  </r>
  <r>
    <x v="0"/>
    <x v="6"/>
    <s v="PLACSA000014"/>
    <n v="27.5"/>
    <n v="718"/>
    <n v="19710"/>
    <n v="8143000"/>
  </r>
  <r>
    <x v="0"/>
    <x v="7"/>
    <s v="LU0299378421"/>
    <n v="8.24"/>
    <n v="648"/>
    <n v="5340"/>
    <n v="17461000"/>
  </r>
  <r>
    <x v="0"/>
    <x v="8"/>
    <s v="PLACTIN00018"/>
    <n v="44.89"/>
    <n v="4548"/>
    <n v="204890"/>
    <n v="8852000"/>
  </r>
  <r>
    <x v="0"/>
    <x v="9"/>
    <s v="PLMBRST00015"/>
    <n v="0.01"/>
    <n v="0"/>
    <n v="0"/>
    <n v="0"/>
  </r>
  <r>
    <x v="0"/>
    <x v="10"/>
    <s v="PLAGORA00067"/>
    <n v="7.95"/>
    <n v="25"/>
    <n v="200"/>
    <n v="43035000"/>
  </r>
  <r>
    <x v="0"/>
    <x v="11"/>
    <s v="CY0101062111"/>
    <n v="1.37"/>
    <n v="10228"/>
    <n v="13810"/>
    <n v="0"/>
  </r>
  <r>
    <x v="0"/>
    <x v="12"/>
    <s v="LT0000127466"/>
    <n v="1"/>
    <n v="0"/>
    <n v="0"/>
    <n v="0"/>
  </r>
  <r>
    <x v="0"/>
    <x v="13"/>
    <s v="PLGRBRN00012"/>
    <n v="5.08"/>
    <n v="1200234"/>
    <n v="6091020"/>
    <n v="29399000"/>
  </r>
  <r>
    <x v="0"/>
    <x v="14"/>
    <s v="PLALIOR00045"/>
    <n v="79.790000000000006"/>
    <n v="62843"/>
    <n v="4999620"/>
    <n v="43097000"/>
  </r>
  <r>
    <x v="0"/>
    <x v="15"/>
    <s v="PLKRCHM00015"/>
    <n v="14.14"/>
    <n v="408"/>
    <n v="5810"/>
    <n v="3975000"/>
  </r>
  <r>
    <x v="0"/>
    <x v="16"/>
    <s v="PLTRNSU00013"/>
    <n v="2.1"/>
    <n v="4664"/>
    <n v="9710"/>
    <n v="7353000"/>
  </r>
  <r>
    <x v="0"/>
    <x v="17"/>
    <s v="PLSRBEX00014"/>
    <n v="0.64"/>
    <n v="0"/>
    <n v="0"/>
    <n v="0"/>
  </r>
  <r>
    <x v="0"/>
    <x v="18"/>
    <s v="PLATTFI00018"/>
    <n v="9"/>
    <n v="232624"/>
    <n v="2099590"/>
    <n v="24397000"/>
  </r>
  <r>
    <x v="0"/>
    <x v="19"/>
    <s v="PLALMTL00023"/>
    <n v="44.4"/>
    <n v="2992"/>
    <n v="132870"/>
    <n v="9046000"/>
  </r>
  <r>
    <x v="0"/>
    <x v="20"/>
    <s v="PLAMBRA00013"/>
    <n v="8.06"/>
    <n v="860"/>
    <n v="6980"/>
    <n v="9800000"/>
  </r>
  <r>
    <x v="0"/>
    <x v="21"/>
    <s v="PLAMICA00010"/>
    <n v="99"/>
    <n v="13191"/>
    <n v="1299690"/>
    <n v="4659000"/>
  </r>
  <r>
    <x v="0"/>
    <x v="22"/>
    <s v="PLAMPLI00019"/>
    <n v="0.26"/>
    <n v="0"/>
    <n v="0"/>
    <n v="0"/>
  </r>
  <r>
    <x v="0"/>
    <x v="23"/>
    <s v="NL0000474351"/>
    <n v="104.5"/>
    <n v="332"/>
    <n v="34380"/>
    <n v="14487000"/>
  </r>
  <r>
    <x v="0"/>
    <x v="24"/>
    <s v="PLAPATR00018"/>
    <n v="35.479999999999997"/>
    <n v="765"/>
    <n v="26910"/>
    <n v="25382000"/>
  </r>
  <r>
    <x v="0"/>
    <x v="25"/>
    <s v="PLAPLS000016"/>
    <n v="12.3"/>
    <n v="1"/>
    <n v="10"/>
    <n v="5540000"/>
  </r>
  <r>
    <x v="0"/>
    <x v="26"/>
    <s v="PLARTPR00012"/>
    <n v="4.88"/>
    <n v="194121"/>
    <n v="934490"/>
    <n v="22063000"/>
  </r>
  <r>
    <x v="0"/>
    <x v="27"/>
    <s v="PLARCUS00040"/>
    <n v="1.47"/>
    <n v="352"/>
    <n v="490"/>
    <n v="2520000"/>
  </r>
  <r>
    <x v="0"/>
    <x v="28"/>
    <s v="PLARTER00016"/>
    <n v="14.55"/>
    <n v="5"/>
    <n v="70"/>
    <n v="3286000"/>
  </r>
  <r>
    <x v="0"/>
    <x v="29"/>
    <s v="CY1000031710"/>
    <n v="1.94"/>
    <n v="743472"/>
    <n v="1375550"/>
    <n v="32823000"/>
  </r>
  <r>
    <x v="0"/>
    <x v="30"/>
    <s v="PLABS0000018"/>
    <n v="12.95"/>
    <n v="1040"/>
    <n v="13860"/>
    <n v="17889000"/>
  </r>
  <r>
    <x v="0"/>
    <x v="31"/>
    <s v="PLSOFTB00016"/>
    <n v="52.98"/>
    <n v="98115"/>
    <n v="5207410"/>
    <n v="74917000"/>
  </r>
  <r>
    <x v="0"/>
    <x v="32"/>
    <s v="PLASSEE00014"/>
    <n v="8.3000000000000007"/>
    <n v="1200"/>
    <n v="9960"/>
    <n v="16750000"/>
  </r>
  <r>
    <x v="0"/>
    <x v="33"/>
    <s v="SK1120009230"/>
    <n v="15.56"/>
    <n v="133"/>
    <n v="2070"/>
    <n v="0"/>
  </r>
  <r>
    <x v="0"/>
    <x v="34"/>
    <s v="NL0000686509"/>
    <n v="26"/>
    <n v="21878"/>
    <n v="569020"/>
    <n v="9253000"/>
  </r>
  <r>
    <x v="0"/>
    <x v="35"/>
    <s v="PLATMSI00016"/>
    <n v="2.42"/>
    <n v="1697"/>
    <n v="4100"/>
    <n v="24386000"/>
  </r>
  <r>
    <x v="0"/>
    <x v="36"/>
    <s v="PLATLPL00018"/>
    <n v="6.79"/>
    <n v="1587"/>
    <n v="10560"/>
    <n v="2464000"/>
  </r>
  <r>
    <x v="0"/>
    <x v="37"/>
    <s v="PLATLNT00016"/>
    <n v="0.98"/>
    <n v="19808"/>
    <n v="18970"/>
    <n v="11698000"/>
  </r>
  <r>
    <x v="0"/>
    <x v="38"/>
    <s v="GB00B0WDBP88"/>
    <n v="1.04"/>
    <n v="10"/>
    <n v="10"/>
    <n v="0"/>
  </r>
  <r>
    <x v="0"/>
    <x v="39"/>
    <s v="PLATMSA00013"/>
    <n v="10.85"/>
    <n v="916"/>
    <n v="9950"/>
    <n v="24981000"/>
  </r>
  <r>
    <x v="0"/>
    <x v="40"/>
    <s v="PLATM0000021"/>
    <n v="3.13"/>
    <n v="2856"/>
    <n v="8880"/>
    <n v="39722000"/>
  </r>
  <r>
    <x v="0"/>
    <x v="41"/>
    <s v="PLATREM00017"/>
    <n v="4.33"/>
    <n v="16"/>
    <n v="70"/>
    <n v="3999000"/>
  </r>
  <r>
    <x v="0"/>
    <x v="42"/>
    <s v="LT0000128555"/>
    <n v="7.23"/>
    <n v="81"/>
    <n v="590"/>
    <n v="15327000"/>
  </r>
  <r>
    <x v="0"/>
    <x v="43"/>
    <s v="LT0000128381"/>
    <n v="20.7"/>
    <n v="0"/>
    <n v="0"/>
    <n v="2322000"/>
  </r>
  <r>
    <x v="0"/>
    <x v="44"/>
    <s v="PLINSTL00011"/>
    <n v="3"/>
    <n v="0"/>
    <n v="0"/>
    <n v="0"/>
  </r>
  <r>
    <x v="0"/>
    <x v="45"/>
    <s v="PLBSSTM00013"/>
    <n v="2.48"/>
    <n v="3557"/>
    <n v="8780"/>
    <n v="0"/>
  </r>
  <r>
    <x v="0"/>
    <x v="46"/>
    <s v="PLBKLND00017"/>
    <n v="2.77"/>
    <n v="0"/>
    <n v="0"/>
    <n v="0"/>
  </r>
  <r>
    <x v="0"/>
    <x v="47"/>
    <s v="PLBALTN00014"/>
    <n v="7.19"/>
    <n v="1"/>
    <n v="10"/>
    <n v="2174000"/>
  </r>
  <r>
    <x v="0"/>
    <x v="48"/>
    <s v="PLBPH0000019"/>
    <n v="43.5"/>
    <n v="24346"/>
    <n v="1057320"/>
    <n v="7788000"/>
  </r>
  <r>
    <x v="0"/>
    <x v="49"/>
    <s v="PLNFI1200018"/>
    <n v="1.1399999999999999"/>
    <n v="15297"/>
    <n v="17180"/>
    <n v="96494000"/>
  </r>
  <r>
    <x v="0"/>
    <x v="50"/>
    <s v="PLECBDZ00013"/>
    <n v="12.3"/>
    <n v="60"/>
    <n v="740"/>
    <n v="0"/>
  </r>
  <r>
    <x v="0"/>
    <x v="51"/>
    <s v="PLBNFTS00018"/>
    <n v="304.5"/>
    <n v="9298"/>
    <n v="2845390"/>
    <n v="1075000"/>
  </r>
  <r>
    <x v="0"/>
    <x v="52"/>
    <s v="PLBRLNG00015"/>
    <n v="3.79"/>
    <n v="5130"/>
    <n v="19440"/>
    <n v="0"/>
  </r>
  <r>
    <x v="0"/>
    <x v="53"/>
    <s v="PLBEST000010"/>
    <n v="27.9"/>
    <n v="0"/>
    <n v="0"/>
    <n v="0"/>
  </r>
  <r>
    <x v="0"/>
    <x v="54"/>
    <s v="PLBTCOM00016"/>
    <n v="11"/>
    <n v="194"/>
    <n v="2110"/>
    <n v="911000"/>
  </r>
  <r>
    <x v="0"/>
    <x v="55"/>
    <s v="PLBGZ0000010"/>
    <n v="79.95"/>
    <n v="0"/>
    <n v="0"/>
    <n v="0"/>
  </r>
  <r>
    <x v="0"/>
    <x v="56"/>
    <s v="PLBIOTN00029"/>
    <n v="4"/>
    <n v="54134"/>
    <n v="215930"/>
    <n v="67191000"/>
  </r>
  <r>
    <x v="0"/>
    <x v="57"/>
    <s v="PLBPRMT00011"/>
    <n v="3.49"/>
    <n v="2513"/>
    <n v="8770"/>
    <n v="1797000"/>
  </r>
  <r>
    <x v="0"/>
    <x v="58"/>
    <s v="PLNFI0400015"/>
    <n v="1.2"/>
    <n v="15438"/>
    <n v="18910"/>
    <n v="57095000"/>
  </r>
  <r>
    <x v="0"/>
    <x v="59"/>
    <s v="DE0003304200"/>
    <n v="2.81"/>
    <n v="58"/>
    <n v="160"/>
    <n v="2181000"/>
  </r>
  <r>
    <x v="0"/>
    <x v="60"/>
    <s v="PLPPAB000011"/>
    <n v="61"/>
    <n v="971"/>
    <n v="59230"/>
    <n v="4735000"/>
  </r>
  <r>
    <x v="0"/>
    <x v="61"/>
    <s v="PLLWBGD00016"/>
    <n v="99.4"/>
    <n v="33494"/>
    <n v="3312920"/>
    <n v="34013000"/>
  </r>
  <r>
    <x v="0"/>
    <x v="62"/>
    <s v="PLBRSZW00011"/>
    <n v="5.46"/>
    <n v="266996"/>
    <n v="1465440"/>
    <n v="95414000"/>
  </r>
  <r>
    <x v="0"/>
    <x v="63"/>
    <s v="PLBOS0000019"/>
    <n v="36.64"/>
    <n v="5286"/>
    <n v="190220"/>
    <n v="9289000"/>
  </r>
  <r>
    <x v="0"/>
    <x v="64"/>
    <s v="PLBOWM000019"/>
    <n v="1.52"/>
    <n v="0"/>
    <n v="0"/>
    <n v="5226000"/>
  </r>
  <r>
    <x v="0"/>
    <x v="65"/>
    <s v="PLBRIJU00010"/>
    <n v="15.25"/>
    <n v="78"/>
    <n v="1200"/>
    <n v="978000"/>
  </r>
  <r>
    <x v="0"/>
    <x v="66"/>
    <s v="PLBSCDO00017"/>
    <n v="25.7"/>
    <n v="105"/>
    <n v="2700"/>
    <n v="2468000"/>
  </r>
  <r>
    <x v="0"/>
    <x v="67"/>
    <s v="PLBUDMX00013"/>
    <n v="151.69999999999999"/>
    <n v="2907"/>
    <n v="438180"/>
    <n v="10451000"/>
  </r>
  <r>
    <x v="0"/>
    <x v="68"/>
    <s v="PLBDPWR00014"/>
    <n v="0.05"/>
    <n v="40768"/>
    <n v="2120"/>
    <n v="0"/>
  </r>
  <r>
    <x v="0"/>
    <x v="69"/>
    <s v="PLBMECH00012"/>
    <n v="1.24"/>
    <n v="1916752"/>
    <n v="1983870"/>
    <n v="6078000"/>
  </r>
  <r>
    <x v="0"/>
    <x v="70"/>
    <s v="AT00BUWOG001"/>
    <n v="73.36"/>
    <n v="0"/>
    <n v="0"/>
    <n v="6034000"/>
  </r>
  <r>
    <x v="0"/>
    <x v="71"/>
    <s v="PLBYTOM00010"/>
    <n v="1.69"/>
    <n v="470179"/>
    <n v="808200"/>
    <n v="50108000"/>
  </r>
  <r>
    <x v="0"/>
    <x v="72"/>
    <s v="PLBZ00000044"/>
    <n v="339"/>
    <n v="64174"/>
    <n v="21810080"/>
    <n v="28420000"/>
  </r>
  <r>
    <x v="0"/>
    <x v="73"/>
    <s v="PLBRSTM00015"/>
    <n v="1.06"/>
    <n v="23085"/>
    <n v="23910"/>
    <n v="0"/>
  </r>
  <r>
    <x v="0"/>
    <x v="74"/>
    <s v="PLCAMMD00032"/>
    <n v="4.2"/>
    <n v="1114"/>
    <n v="4700"/>
    <n v="4262000"/>
  </r>
  <r>
    <x v="0"/>
    <x v="75"/>
    <s v="PLCPTLP00015"/>
    <n v="2.4900000000000002"/>
    <n v="30401"/>
    <n v="74680"/>
    <n v="14368000"/>
  </r>
  <r>
    <x v="0"/>
    <x v="76"/>
    <s v="PLCASHF00018"/>
    <n v="0.42"/>
    <n v="1049"/>
    <n v="440"/>
    <n v="0"/>
  </r>
  <r>
    <x v="0"/>
    <x v="77"/>
    <s v="PLCCC0000016"/>
    <n v="146"/>
    <n v="85610"/>
    <n v="12357490"/>
    <n v="22030000"/>
  </r>
  <r>
    <x v="0"/>
    <x v="78"/>
    <s v="PLKAREN00014"/>
    <n v="0.06"/>
    <n v="13097"/>
    <n v="790"/>
    <n v="0"/>
  </r>
  <r>
    <x v="0"/>
    <x v="79"/>
    <s v="PLOPTTC00011"/>
    <n v="16.04"/>
    <n v="77930"/>
    <n v="1246560"/>
    <n v="60952000"/>
  </r>
  <r>
    <x v="0"/>
    <x v="80"/>
    <s v="PLCDRL000043"/>
    <n v="17.649999999999999"/>
    <n v="7037"/>
    <n v="121350"/>
    <n v="1050000"/>
  </r>
  <r>
    <x v="0"/>
    <x v="81"/>
    <s v="PLCELPD00013"/>
    <n v="5.19"/>
    <n v="0"/>
    <n v="0"/>
    <n v="4916000"/>
  </r>
  <r>
    <x v="0"/>
    <x v="82"/>
    <s v="CZ0005112300"/>
    <n v="89.56"/>
    <n v="41034"/>
    <n v="3759570"/>
    <n v="22240000"/>
  </r>
  <r>
    <x v="0"/>
    <x v="83"/>
    <s v="PLCHMDW00010"/>
    <n v="1.05"/>
    <n v="5951"/>
    <n v="6150"/>
    <n v="10109000"/>
  </r>
  <r>
    <x v="0"/>
    <x v="84"/>
    <s v="PLCIECH00018"/>
    <n v="46.8"/>
    <n v="44783"/>
    <n v="2077850"/>
    <n v="25747000"/>
  </r>
  <r>
    <x v="0"/>
    <x v="85"/>
    <s v="PLCTINT00018"/>
    <n v="8.02"/>
    <n v="14842"/>
    <n v="119410"/>
    <n v="7558000"/>
  </r>
  <r>
    <x v="0"/>
    <x v="86"/>
    <s v="PLERGPL00014"/>
    <n v="8.25"/>
    <n v="2706"/>
    <n v="22130"/>
    <n v="3648000"/>
  </r>
  <r>
    <x v="0"/>
    <x v="87"/>
    <s v="LU0646112838"/>
    <n v="0.7"/>
    <n v="2550"/>
    <n v="1770"/>
    <n v="11252000"/>
  </r>
  <r>
    <x v="0"/>
    <x v="88"/>
    <s v="PLCNTSL00014"/>
    <n v="1.37"/>
    <n v="2286"/>
    <n v="3090"/>
    <n v="22530000"/>
  </r>
  <r>
    <x v="0"/>
    <x v="89"/>
    <s v="PLJTRZN00011"/>
    <n v="3.56"/>
    <n v="16224"/>
    <n v="58220"/>
    <n v="48753000"/>
  </r>
  <r>
    <x v="0"/>
    <x v="90"/>
    <s v="PLCOMAR00012"/>
    <n v="103.2"/>
    <n v="344"/>
    <n v="35510"/>
    <n v="4610000"/>
  </r>
  <r>
    <x v="0"/>
    <x v="91"/>
    <s v="PLCMP0000017"/>
    <n v="53.49"/>
    <n v="730"/>
    <n v="39030"/>
    <n v="4122000"/>
  </r>
  <r>
    <x v="0"/>
    <x v="92"/>
    <s v="PLCOMPR00010"/>
    <n v="20.52"/>
    <n v="0"/>
    <n v="0"/>
    <n v="1091000"/>
  </r>
  <r>
    <x v="0"/>
    <x v="93"/>
    <s v="PLCMRAY00029"/>
    <n v="3.11"/>
    <n v="109064"/>
    <n v="336460"/>
    <n v="20455000"/>
  </r>
  <r>
    <x v="0"/>
    <x v="94"/>
    <s v="PLCPPRK00037"/>
    <n v="4.1500000000000004"/>
    <n v="62251"/>
    <n v="249040"/>
    <n v="26984000"/>
  </r>
  <r>
    <x v="0"/>
    <x v="95"/>
    <s v="PLMCINT00013"/>
    <n v="4.4000000000000004"/>
    <n v="0"/>
    <n v="0"/>
    <n v="0"/>
  </r>
  <r>
    <x v="0"/>
    <x v="96"/>
    <s v="PLCFRPT00013"/>
    <n v="22.98"/>
    <n v="304471"/>
    <n v="6877610"/>
    <n v="214367000"/>
  </r>
  <r>
    <x v="0"/>
    <x v="97"/>
    <s v="PLCRWTR00022"/>
    <n v="2.2000000000000002"/>
    <n v="105215"/>
    <n v="235860"/>
    <n v="0"/>
  </r>
  <r>
    <x v="0"/>
    <x v="98"/>
    <s v="PLDEBCA00016"/>
    <n v="89.75"/>
    <n v="18"/>
    <n v="1600"/>
    <n v="2567000"/>
  </r>
  <r>
    <x v="0"/>
    <x v="99"/>
    <s v="PLDECOR00013"/>
    <n v="6.25"/>
    <n v="3480"/>
    <n v="21940"/>
    <n v="8556000"/>
  </r>
  <r>
    <x v="0"/>
    <x v="100"/>
    <s v="PLDELKO00019"/>
    <n v="4.8899999999999997"/>
    <n v="0"/>
    <n v="0"/>
    <n v="2659000"/>
  </r>
  <r>
    <x v="0"/>
    <x v="101"/>
    <s v="PLDGA0000019"/>
    <n v="6.28"/>
    <n v="4981"/>
    <n v="31050"/>
    <n v="0"/>
  </r>
  <r>
    <x v="0"/>
    <x v="102"/>
    <s v="PLWDM0000029"/>
    <n v="0.72"/>
    <n v="20924"/>
    <n v="14920"/>
    <n v="8257000"/>
  </r>
  <r>
    <x v="0"/>
    <x v="103"/>
    <s v="PLDMDVL00012"/>
    <n v="48.1"/>
    <n v="479"/>
    <n v="22930"/>
    <n v="7229000"/>
  </r>
  <r>
    <x v="0"/>
    <x v="104"/>
    <s v="PLADDRG00015"/>
    <n v="2.8"/>
    <n v="957"/>
    <n v="2730"/>
    <n v="0"/>
  </r>
  <r>
    <x v="0"/>
    <x v="105"/>
    <s v="PLDREWX00012"/>
    <n v="0.21"/>
    <n v="18222"/>
    <n v="3830"/>
    <n v="0"/>
  </r>
  <r>
    <x v="0"/>
    <x v="106"/>
    <s v="PLDROP000011"/>
    <n v="1.82"/>
    <n v="700"/>
    <n v="1270"/>
    <n v="0"/>
  </r>
  <r>
    <x v="0"/>
    <x v="107"/>
    <s v="PLDRZPL00032"/>
    <n v="3.35"/>
    <n v="2769"/>
    <n v="9270"/>
    <n v="3196000"/>
  </r>
  <r>
    <x v="0"/>
    <x v="108"/>
    <s v="PLDLSS000010"/>
    <n v="0.28000000000000003"/>
    <n v="37863"/>
    <n v="10600"/>
    <n v="13003000"/>
  </r>
  <r>
    <x v="0"/>
    <x v="109"/>
    <s v="PLDTP0000010"/>
    <n v="3.97"/>
    <n v="6"/>
    <n v="20"/>
    <n v="0"/>
  </r>
  <r>
    <x v="0"/>
    <x v="110"/>
    <s v="PLDUDA000016"/>
    <n v="7.25"/>
    <n v="26816"/>
    <n v="193120"/>
    <n v="17743000"/>
  </r>
  <r>
    <x v="0"/>
    <x v="111"/>
    <s v="PLCPENR00035"/>
    <n v="1.92"/>
    <n v="843176"/>
    <n v="1616080"/>
    <n v="45748000"/>
  </r>
  <r>
    <x v="0"/>
    <x v="112"/>
    <s v="PLECARD00012"/>
    <n v="1.66"/>
    <n v="1028"/>
    <n v="1660"/>
    <n v="0"/>
  </r>
  <r>
    <x v="0"/>
    <x v="113"/>
    <s v="PLECHPS00019"/>
    <n v="6.5"/>
    <n v="1007967"/>
    <n v="6458040"/>
    <n v="223328000"/>
  </r>
  <r>
    <x v="0"/>
    <x v="114"/>
    <s v="PLEDINV00014"/>
    <n v="2.2400000000000002"/>
    <n v="154"/>
    <n v="340"/>
    <n v="2588000"/>
  </r>
  <r>
    <x v="0"/>
    <x v="115"/>
    <s v="PLEFEKT00018"/>
    <n v="15"/>
    <n v="634"/>
    <n v="9510"/>
    <n v="1039000"/>
  </r>
  <r>
    <x v="0"/>
    <x v="116"/>
    <s v="PLEFH0000022"/>
    <n v="0.17"/>
    <n v="27427"/>
    <n v="4500"/>
    <n v="0"/>
  </r>
  <r>
    <x v="0"/>
    <x v="117"/>
    <s v="PLEKGPF00011"/>
    <n v="0.28000000000000003"/>
    <n v="19097"/>
    <n v="5390"/>
    <n v="0"/>
  </r>
  <r>
    <x v="0"/>
    <x v="118"/>
    <s v="PLEKEP000019"/>
    <n v="26.86"/>
    <n v="98677"/>
    <n v="2336380"/>
    <n v="7837000"/>
  </r>
  <r>
    <x v="0"/>
    <x v="119"/>
    <s v="PLELTBD00017"/>
    <n v="81"/>
    <n v="2556"/>
    <n v="207120"/>
    <n v="4747000"/>
  </r>
  <r>
    <x v="0"/>
    <x v="120"/>
    <s v="PLELEKT00016"/>
    <n v="10.71"/>
    <n v="235"/>
    <n v="2520"/>
    <n v="7051000"/>
  </r>
  <r>
    <x v="0"/>
    <x v="121"/>
    <s v="PLELMTL00017"/>
    <n v="3.36"/>
    <n v="18650"/>
    <n v="62940"/>
    <n v="110913000"/>
  </r>
  <r>
    <x v="0"/>
    <x v="122"/>
    <s v="PLELKOP00013"/>
    <n v="1.45"/>
    <n v="9699"/>
    <n v="13810"/>
    <n v="3333000"/>
  </r>
  <r>
    <x v="0"/>
    <x v="123"/>
    <s v="PLELZAB00010"/>
    <n v="15.2"/>
    <n v="11828"/>
    <n v="179160"/>
    <n v="2716000"/>
  </r>
  <r>
    <x v="0"/>
    <x v="124"/>
    <s v="PLEMCIM00017"/>
    <n v="13.18"/>
    <n v="947"/>
    <n v="12840"/>
    <n v="3579000"/>
  </r>
  <r>
    <x v="0"/>
    <x v="125"/>
    <s v="PLELDRD00017"/>
    <n v="49.63"/>
    <n v="2708"/>
    <n v="135400"/>
    <n v="13044000"/>
  </r>
  <r>
    <x v="0"/>
    <x v="126"/>
    <s v="PLENAP000010"/>
    <n v="1.03"/>
    <n v="1945"/>
    <n v="1960"/>
    <n v="11545000"/>
  </r>
  <r>
    <x v="0"/>
    <x v="127"/>
    <s v="PLENEA000013"/>
    <n v="16.43"/>
    <n v="296942"/>
    <n v="4802730"/>
    <n v="214078000"/>
  </r>
  <r>
    <x v="0"/>
    <x v="128"/>
    <s v="PLENLMD00017"/>
    <n v="11.55"/>
    <n v="1477"/>
    <n v="17000"/>
    <n v="7353000"/>
  </r>
  <r>
    <x v="0"/>
    <x v="129"/>
    <s v="PLENERG00022"/>
    <n v="22.19"/>
    <n v="505916"/>
    <n v="11116730"/>
    <n v="200740000"/>
  </r>
  <r>
    <x v="0"/>
    <x v="130"/>
    <s v="PLERGIN00015"/>
    <n v="10.8"/>
    <n v="76"/>
    <n v="830"/>
    <n v="5047000"/>
  </r>
  <r>
    <x v="0"/>
    <x v="131"/>
    <s v="PLERBUD00012"/>
    <n v="25.2"/>
    <n v="1454"/>
    <n v="36220"/>
    <n v="4986000"/>
  </r>
  <r>
    <x v="0"/>
    <x v="132"/>
    <s v="PLERGZB00014"/>
    <n v="16.57"/>
    <n v="1999"/>
    <n v="33370"/>
    <n v="530000"/>
  </r>
  <r>
    <x v="0"/>
    <x v="133"/>
    <s v="PLEUFLM00017"/>
    <n v="4.12"/>
    <n v="16757"/>
    <n v="68920"/>
    <n v="24228000"/>
  </r>
  <r>
    <x v="0"/>
    <x v="134"/>
    <s v="PLESSYS00030"/>
    <n v="2.36"/>
    <n v="786"/>
    <n v="1830"/>
    <n v="13646000"/>
  </r>
  <r>
    <x v="0"/>
    <x v="135"/>
    <s v="HU0000089198"/>
    <n v="1.69"/>
    <n v="0"/>
    <n v="0"/>
    <n v="0"/>
  </r>
  <r>
    <x v="0"/>
    <x v="136"/>
    <s v="PLERPCO00017"/>
    <n v="25.71"/>
    <n v="1807"/>
    <n v="46440"/>
    <n v="2121000"/>
  </r>
  <r>
    <x v="0"/>
    <x v="137"/>
    <s v="PLERPLT00017"/>
    <n v="0.01"/>
    <n v="0"/>
    <n v="0"/>
    <n v="0"/>
  </r>
  <r>
    <x v="0"/>
    <x v="138"/>
    <s v="PLEURCH00011"/>
    <n v="35.35"/>
    <n v="232991"/>
    <n v="8200880"/>
    <n v="77963000"/>
  </r>
  <r>
    <x v="0"/>
    <x v="139"/>
    <s v="BG1100114062"/>
    <n v="2.17"/>
    <n v="0"/>
    <n v="0"/>
    <n v="453000"/>
  </r>
  <r>
    <x v="0"/>
    <x v="140"/>
    <s v="PLERTEL00011"/>
    <n v="13.54"/>
    <n v="5208"/>
    <n v="70960"/>
    <n v="1423000"/>
  </r>
  <r>
    <x v="0"/>
    <x v="141"/>
    <s v="IM00B58FMW76"/>
    <n v="7.14"/>
    <n v="0"/>
    <n v="0"/>
    <n v="14000"/>
  </r>
  <r>
    <x v="0"/>
    <x v="142"/>
    <s v="PLFAM0000012"/>
    <n v="0.43"/>
    <n v="0"/>
    <n v="0"/>
    <n v="0"/>
  </r>
  <r>
    <x v="0"/>
    <x v="143"/>
    <s v="PLFAMUR00012"/>
    <n v="3.26"/>
    <n v="2714"/>
    <n v="8840"/>
    <n v="138273000"/>
  </r>
  <r>
    <x v="0"/>
    <x v="144"/>
    <s v="PLFRMCL00066"/>
    <n v="51"/>
    <n v="1714"/>
    <n v="86040"/>
    <n v="11601000"/>
  </r>
  <r>
    <x v="0"/>
    <x v="145"/>
    <s v="PLFSING00010"/>
    <n v="18.489999999999998"/>
    <n v="1579"/>
    <n v="28690"/>
    <n v="1239000"/>
  </r>
  <r>
    <x v="0"/>
    <x v="146"/>
    <s v="PLFSTFC00012"/>
    <n v="1.47"/>
    <n v="0"/>
    <n v="0"/>
    <n v="0"/>
  </r>
  <r>
    <x v="0"/>
    <x v="147"/>
    <s v="PLFEERM00018"/>
    <n v="16.25"/>
    <n v="110"/>
    <n v="1820"/>
    <n v="3144000"/>
  </r>
  <r>
    <x v="0"/>
    <x v="148"/>
    <s v="DE000A13SX89"/>
    <n v="26"/>
    <n v="1"/>
    <n v="30"/>
    <n v="3305000"/>
  </r>
  <r>
    <x v="0"/>
    <x v="149"/>
    <s v="PLFERRO00016"/>
    <n v="8.81"/>
    <n v="26757"/>
    <n v="235580"/>
    <n v="17846000"/>
  </r>
  <r>
    <x v="0"/>
    <x v="150"/>
    <s v="PLFERUM00014"/>
    <n v="4.6399999999999997"/>
    <n v="41"/>
    <n v="180"/>
    <n v="4501000"/>
  </r>
  <r>
    <x v="0"/>
    <x v="151"/>
    <s v="PLCASPL00019"/>
    <n v="0.92"/>
    <n v="7024"/>
    <n v="6480"/>
    <n v="11150000"/>
  </r>
  <r>
    <x v="0"/>
    <x v="152"/>
    <s v="PLFORTE00012"/>
    <n v="50"/>
    <n v="3230"/>
    <n v="160430"/>
    <n v="16737000"/>
  </r>
  <r>
    <x v="0"/>
    <x v="153"/>
    <s v="NL0009604859"/>
    <n v="18.73"/>
    <n v="178"/>
    <n v="3330"/>
    <n v="17024000"/>
  </r>
  <r>
    <x v="0"/>
    <x v="154"/>
    <s v="PLFOTA000014"/>
    <n v="0.86"/>
    <n v="80752"/>
    <n v="69900"/>
    <n v="0"/>
  </r>
  <r>
    <x v="0"/>
    <x v="155"/>
    <s v="PLGANT000014"/>
    <n v="0.33"/>
    <n v="10110"/>
    <n v="3340"/>
    <n v="0"/>
  </r>
  <r>
    <x v="0"/>
    <x v="156"/>
    <s v="PLGSPR000014"/>
    <n v="1.98"/>
    <n v="79169"/>
    <n v="156980"/>
    <n v="293645000"/>
  </r>
  <r>
    <x v="0"/>
    <x v="157"/>
    <s v="PLGETBK00012"/>
    <n v="1.77"/>
    <n v="3861519"/>
    <n v="6824130"/>
    <n v="1095354000"/>
  </r>
  <r>
    <x v="0"/>
    <x v="158"/>
    <s v="PLGNRSI00015"/>
    <n v="3.4"/>
    <n v="318015"/>
    <n v="1091190"/>
    <n v="43628000"/>
  </r>
  <r>
    <x v="0"/>
    <x v="159"/>
    <s v="PLGLBLC00011"/>
    <n v="6.89"/>
    <n v="2478"/>
    <n v="16950"/>
    <n v="6721000"/>
  </r>
  <r>
    <x v="0"/>
    <x v="160"/>
    <s v="NL0000687309"/>
    <n v="41.95"/>
    <n v="374"/>
    <n v="15690"/>
    <n v="20769000"/>
  </r>
  <r>
    <x v="0"/>
    <x v="161"/>
    <s v="SI0031104076"/>
    <n v="24.3"/>
    <n v="1"/>
    <n v="20"/>
    <n v="1991000"/>
  </r>
  <r>
    <x v="0"/>
    <x v="162"/>
    <s v="PLGPW0000017"/>
    <n v="43.4"/>
    <n v="8995"/>
    <n v="390700"/>
    <n v="27164000"/>
  </r>
  <r>
    <x v="0"/>
    <x v="163"/>
    <s v="PLGRAAL00022"/>
    <n v="17.05"/>
    <n v="80257"/>
    <n v="1368700"/>
    <n v="3502000"/>
  </r>
  <r>
    <x v="0"/>
    <x v="164"/>
    <s v="PLZPW0000017"/>
    <n v="30.5"/>
    <n v="65"/>
    <n v="1990"/>
    <n v="17315000"/>
  </r>
  <r>
    <x v="0"/>
    <x v="165"/>
    <s v="PLERFKT00010"/>
    <n v="1.51"/>
    <n v="0"/>
    <n v="0"/>
    <n v="0"/>
  </r>
  <r>
    <x v="0"/>
    <x v="166"/>
    <s v="PLINTGR00013"/>
    <n v="9.8000000000000007"/>
    <n v="31212"/>
    <n v="306500"/>
    <n v="3233000"/>
  </r>
  <r>
    <x v="0"/>
    <x v="167"/>
    <s v="PLZATRM00012"/>
    <n v="71.989999999999995"/>
    <n v="22673"/>
    <n v="1607120"/>
    <n v="40919000"/>
  </r>
  <r>
    <x v="0"/>
    <x v="168"/>
    <s v="PLGTC0000037"/>
    <n v="4.8"/>
    <n v="271444"/>
    <n v="1314780"/>
    <n v="245350000"/>
  </r>
  <r>
    <x v="0"/>
    <x v="169"/>
    <s v="PLBH00000012"/>
    <n v="103.5"/>
    <n v="83808"/>
    <n v="8680820"/>
    <n v="30584000"/>
  </r>
  <r>
    <x v="0"/>
    <x v="170"/>
    <s v="PLHRPHG00023"/>
    <n v="3.3"/>
    <n v="678"/>
    <n v="2240"/>
    <n v="25500000"/>
  </r>
  <r>
    <x v="0"/>
    <x v="171"/>
    <s v="PLVENTS00019"/>
    <n v="1.83"/>
    <n v="704651"/>
    <n v="1242180"/>
    <n v="70928000"/>
  </r>
  <r>
    <x v="0"/>
    <x v="172"/>
    <s v="PLHELIO00014"/>
    <n v="4.87"/>
    <n v="22"/>
    <n v="110"/>
    <n v="1143000"/>
  </r>
  <r>
    <x v="0"/>
    <x v="173"/>
    <s v="PLZRWZW00012"/>
    <n v="3.15"/>
    <n v="398899"/>
    <n v="1248650"/>
    <n v="36119000"/>
  </r>
  <r>
    <x v="0"/>
    <x v="174"/>
    <s v="PLHUTMN00017"/>
    <n v="5.01"/>
    <n v="6119"/>
    <n v="31310"/>
    <n v="4199000"/>
  </r>
  <r>
    <x v="0"/>
    <x v="175"/>
    <s v="PLHDRTR00013"/>
    <n v="31.24"/>
    <n v="3004"/>
    <n v="93130"/>
    <n v="1839000"/>
  </r>
  <r>
    <x v="0"/>
    <x v="176"/>
    <s v="PLHPRON00017"/>
    <n v="3"/>
    <n v="19017"/>
    <n v="55740"/>
    <n v="7831000"/>
  </r>
  <r>
    <x v="0"/>
    <x v="177"/>
    <s v="PLCNTZP00010"/>
    <n v="0.02"/>
    <n v="0"/>
    <n v="0"/>
    <n v="0"/>
  </r>
  <r>
    <x v="0"/>
    <x v="178"/>
    <s v="PLIDMSA00044"/>
    <n v="0.1"/>
    <n v="311505"/>
    <n v="31280"/>
    <n v="0"/>
  </r>
  <r>
    <x v="0"/>
    <x v="179"/>
    <s v="PLHRMAN00039"/>
    <n v="1.0900000000000001"/>
    <n v="2252"/>
    <n v="2400"/>
    <n v="4084000"/>
  </r>
  <r>
    <x v="0"/>
    <x v="180"/>
    <s v="PLBDVR000018"/>
    <n v="0.99"/>
    <n v="93994"/>
    <n v="92500"/>
    <n v="5438000"/>
  </r>
  <r>
    <x v="0"/>
    <x v="181"/>
    <s v="AT0000809058"/>
    <n v="9.01"/>
    <n v="0"/>
    <n v="0"/>
    <n v="15129000"/>
  </r>
  <r>
    <x v="0"/>
    <x v="182"/>
    <s v="LU0607203980"/>
    <n v="5.9"/>
    <n v="1040"/>
    <n v="6130"/>
    <n v="9809000"/>
  </r>
  <r>
    <x v="0"/>
    <x v="183"/>
    <s v="PLMAKRM00019"/>
    <n v="2.1"/>
    <n v="26"/>
    <n v="50"/>
    <n v="11568000"/>
  </r>
  <r>
    <x v="0"/>
    <x v="184"/>
    <s v="PLIMPEL00011"/>
    <n v="29.9"/>
    <n v="7"/>
    <n v="210"/>
    <n v="4187000"/>
  </r>
  <r>
    <x v="0"/>
    <x v="185"/>
    <s v="PLNFI0700018"/>
    <n v="1.56"/>
    <n v="6"/>
    <n v="10"/>
    <n v="3715000"/>
  </r>
  <r>
    <x v="0"/>
    <x v="186"/>
    <s v="PLIMPXM00019"/>
    <n v="2.63"/>
    <n v="20351"/>
    <n v="53450"/>
    <n v="93737000"/>
  </r>
  <r>
    <x v="0"/>
    <x v="187"/>
    <s v="PLINTMS00019"/>
    <n v="2.2400000000000002"/>
    <n v="6475"/>
    <n v="14500"/>
    <n v="7444000"/>
  </r>
  <r>
    <x v="0"/>
    <x v="188"/>
    <s v="PLINCLT00015"/>
    <n v="1.73"/>
    <n v="5847"/>
    <n v="10000"/>
    <n v="5435000"/>
  </r>
  <r>
    <x v="0"/>
    <x v="189"/>
    <s v="PLLSTIA00018"/>
    <n v="0.76"/>
    <n v="68752"/>
    <n v="52950"/>
    <n v="23452000"/>
  </r>
  <r>
    <x v="0"/>
    <x v="190"/>
    <s v="PLINDKP00013"/>
    <n v="56.85"/>
    <n v="750"/>
    <n v="42630"/>
    <n v="1165000"/>
  </r>
  <r>
    <x v="0"/>
    <x v="191"/>
    <s v="PLBSK0000017"/>
    <n v="137.9"/>
    <n v="101554"/>
    <n v="14003930"/>
    <n v="30454000"/>
  </r>
  <r>
    <x v="0"/>
    <x v="192"/>
    <s v="PLINPRO00015"/>
    <n v="3.5"/>
    <n v="76"/>
    <n v="270"/>
    <n v="12110000"/>
  </r>
  <r>
    <x v="0"/>
    <x v="193"/>
    <s v="PLINSTK00013"/>
    <n v="16.14"/>
    <n v="510"/>
    <n v="8230"/>
    <n v="6189000"/>
  </r>
  <r>
    <x v="0"/>
    <x v="194"/>
    <s v="PLINTKS00013"/>
    <n v="12.97"/>
    <n v="55"/>
    <n v="700"/>
    <n v="0"/>
  </r>
  <r>
    <x v="0"/>
    <x v="195"/>
    <s v="PLINTEG00011"/>
    <n v="159.94999999999999"/>
    <n v="10724"/>
    <n v="1699750"/>
    <n v="5028000"/>
  </r>
  <r>
    <x v="0"/>
    <x v="196"/>
    <s v="LT0000128621"/>
    <n v="18.440000000000001"/>
    <n v="728"/>
    <n v="13450"/>
    <n v="4000000"/>
  </r>
  <r>
    <x v="0"/>
    <x v="197"/>
    <s v="PLINTBD00014"/>
    <n v="0.92"/>
    <n v="0"/>
    <n v="0"/>
    <n v="0"/>
  </r>
  <r>
    <x v="0"/>
    <x v="198"/>
    <s v="PLINTCS00010"/>
    <n v="204"/>
    <n v="6595"/>
    <n v="1344550"/>
    <n v="8393000"/>
  </r>
  <r>
    <x v="0"/>
    <x v="199"/>
    <s v="PLINTFR00023"/>
    <n v="4"/>
    <n v="0"/>
    <n v="0"/>
    <n v="2639000"/>
  </r>
  <r>
    <x v="0"/>
    <x v="200"/>
    <s v="PLINTSP00038"/>
    <n v="1.06"/>
    <n v="15193"/>
    <n v="15860"/>
    <n v="0"/>
  </r>
  <r>
    <x v="0"/>
    <x v="201"/>
    <s v="PLINTRL00013"/>
    <n v="9.0500000000000007"/>
    <n v="455"/>
    <n v="4120"/>
    <n v="5944000"/>
  </r>
  <r>
    <x v="0"/>
    <x v="202"/>
    <s v="PLIDATF00012"/>
    <n v="0.08"/>
    <n v="3550"/>
    <n v="280"/>
    <n v="0"/>
  </r>
  <r>
    <x v="0"/>
    <x v="203"/>
    <s v="PLECMNG00019"/>
    <n v="2.2000000000000002"/>
    <n v="100"/>
    <n v="220"/>
    <n v="0"/>
  </r>
  <r>
    <x v="0"/>
    <x v="204"/>
    <s v="PLIPOPM00011"/>
    <n v="4.07"/>
    <n v="11117"/>
    <n v="44830"/>
    <n v="18968000"/>
  </r>
  <r>
    <x v="0"/>
    <x v="205"/>
    <s v="PLIQPRT00017"/>
    <n v="0.83"/>
    <n v="14"/>
    <n v="10"/>
    <n v="8070000"/>
  </r>
  <r>
    <x v="0"/>
    <x v="206"/>
    <s v="PLMATRX00017"/>
    <n v="3.34"/>
    <n v="404"/>
    <n v="1290"/>
    <n v="3600000"/>
  </r>
  <r>
    <x v="0"/>
    <x v="207"/>
    <s v="PLIZCJR00017"/>
    <n v="1.62"/>
    <n v="504"/>
    <n v="820"/>
    <n v="0"/>
  </r>
  <r>
    <x v="0"/>
    <x v="208"/>
    <s v="PLIZSTL00015"/>
    <n v="5"/>
    <n v="1"/>
    <n v="5"/>
    <n v="11334000"/>
  </r>
  <r>
    <x v="0"/>
    <x v="209"/>
    <s v="PLJHMDL00018"/>
    <n v="1.93"/>
    <n v="10718"/>
    <n v="20230"/>
    <n v="0"/>
  </r>
  <r>
    <x v="0"/>
    <x v="210"/>
    <s v="DE000A1TNS70"/>
    <n v="22"/>
    <n v="40"/>
    <n v="880"/>
    <n v="0"/>
  </r>
  <r>
    <x v="0"/>
    <x v="211"/>
    <s v="PLJSW0000015"/>
    <n v="20.89"/>
    <n v="347328"/>
    <n v="7153770"/>
    <n v="52636000"/>
  </r>
  <r>
    <x v="0"/>
    <x v="212"/>
    <s v="PLNFI0300017"/>
    <n v="0.28999999999999998"/>
    <n v="2216"/>
    <n v="640"/>
    <n v="0"/>
  </r>
  <r>
    <x v="0"/>
    <x v="213"/>
    <s v="PLJWC0000019"/>
    <n v="2.6"/>
    <n v="23437"/>
    <n v="61320"/>
    <n v="32447000"/>
  </r>
  <r>
    <x v="0"/>
    <x v="214"/>
    <s v="PLK2ITR00010"/>
    <n v="9.65"/>
    <n v="1036"/>
    <n v="9900"/>
    <n v="1509000"/>
  </r>
  <r>
    <x v="0"/>
    <x v="215"/>
    <s v="PLIZNS000022"/>
    <n v="2.87"/>
    <n v="47950"/>
    <n v="135790"/>
    <n v="26333000"/>
  </r>
  <r>
    <x v="0"/>
    <x v="216"/>
    <s v="PLTRAST00020"/>
    <n v="2.2400000000000002"/>
    <n v="5"/>
    <n v="10"/>
    <n v="4047000"/>
  </r>
  <r>
    <x v="0"/>
    <x v="217"/>
    <s v="PLPONAR00012"/>
    <n v="0.02"/>
    <n v="0"/>
    <n v="0"/>
    <n v="0"/>
  </r>
  <r>
    <x v="0"/>
    <x v="218"/>
    <s v="CY0102492119"/>
    <n v="6.66"/>
    <n v="0"/>
    <n v="0"/>
    <n v="3329000"/>
  </r>
  <r>
    <x v="0"/>
    <x v="219"/>
    <s v="PLHGNKA00028"/>
    <n v="1.22"/>
    <n v="368872"/>
    <n v="444170"/>
    <n v="45144000"/>
  </r>
  <r>
    <x v="0"/>
    <x v="220"/>
    <s v="LU0327357389"/>
    <n v="33.4"/>
    <n v="97681"/>
    <n v="3223540"/>
    <n v="48500000"/>
  </r>
  <r>
    <x v="0"/>
    <x v="221"/>
    <s v="PLKETY000011"/>
    <n v="271"/>
    <n v="5543"/>
    <n v="1501260"/>
    <n v="9380000"/>
  </r>
  <r>
    <x v="0"/>
    <x v="222"/>
    <s v="PLKGHM000017"/>
    <n v="107.5"/>
    <n v="956444"/>
    <n v="101259470"/>
    <n v="136410000"/>
  </r>
  <r>
    <x v="0"/>
    <x v="223"/>
    <s v="PLKNOPL00014"/>
    <n v="12.64"/>
    <n v="46733"/>
    <n v="574930"/>
    <n v="6739000"/>
  </r>
  <r>
    <x v="0"/>
    <x v="224"/>
    <s v="PLHOOP000010"/>
    <n v="39.24"/>
    <n v="37"/>
    <n v="1350"/>
    <n v="13085000"/>
  </r>
  <r>
    <x v="0"/>
    <x v="225"/>
    <s v="PLKGNRC00015"/>
    <n v="51.75"/>
    <n v="63"/>
    <n v="3260"/>
    <n v="7449000"/>
  </r>
  <r>
    <x v="0"/>
    <x v="226"/>
    <s v="PLKOMPP00017"/>
    <n v="7.38"/>
    <n v="5"/>
    <n v="40"/>
    <n v="0"/>
  </r>
  <r>
    <x v="0"/>
    <x v="227"/>
    <s v="PLKMPTR00012"/>
    <n v="7.6"/>
    <n v="8098"/>
    <n v="61590"/>
    <n v="4222000"/>
  </r>
  <r>
    <x v="0"/>
    <x v="228"/>
    <s v="PLKCSTL00010"/>
    <n v="20.98"/>
    <n v="131265"/>
    <n v="2690930"/>
    <n v="3459000"/>
  </r>
  <r>
    <x v="0"/>
    <x v="229"/>
    <s v="PLKOPEX00018"/>
    <n v="10.73"/>
    <n v="16767"/>
    <n v="179990"/>
    <n v="23006000"/>
  </r>
  <r>
    <x v="0"/>
    <x v="230"/>
    <s v="PLKPPD000017"/>
    <n v="29.25"/>
    <n v="240"/>
    <n v="7020"/>
    <n v="184000"/>
  </r>
  <r>
    <x v="0"/>
    <x v="231"/>
    <s v="PLKRKCH00019"/>
    <n v="3.84"/>
    <n v="390"/>
    <n v="1500"/>
    <n v="4815000"/>
  </r>
  <r>
    <x v="0"/>
    <x v="232"/>
    <s v="PLKRNRC00012"/>
    <n v="9.3800000000000008"/>
    <n v="1766"/>
    <n v="16480"/>
    <n v="6713000"/>
  </r>
  <r>
    <x v="0"/>
    <x v="233"/>
    <s v="PLKRINK00014"/>
    <n v="19.14"/>
    <n v="443"/>
    <n v="8330"/>
    <n v="10769000"/>
  </r>
  <r>
    <x v="0"/>
    <x v="234"/>
    <s v="PLNFI0200019"/>
    <n v="3.33"/>
    <n v="15993"/>
    <n v="52860"/>
    <n v="11880000"/>
  </r>
  <r>
    <x v="0"/>
    <x v="235"/>
    <s v="SI0031102120"/>
    <n v="260"/>
    <n v="0"/>
    <n v="0"/>
    <n v="1231000"/>
  </r>
  <r>
    <x v="0"/>
    <x v="236"/>
    <s v="PLKRK0000010"/>
    <n v="115"/>
    <n v="8413"/>
    <n v="969190"/>
    <n v="14953000"/>
  </r>
  <r>
    <x v="0"/>
    <x v="237"/>
    <s v="PLKRUSZ00016"/>
    <n v="52"/>
    <n v="1186"/>
    <n v="61860"/>
    <n v="2418000"/>
  </r>
  <r>
    <x v="0"/>
    <x v="238"/>
    <s v="LU0611262873"/>
    <n v="1.1000000000000001"/>
    <n v="39264"/>
    <n v="42250"/>
    <n v="5093000"/>
  </r>
  <r>
    <x v="0"/>
    <x v="239"/>
    <s v="PLLCCRP00017"/>
    <n v="1.77"/>
    <n v="59884"/>
    <n v="105420"/>
    <n v="218198000"/>
  </r>
  <r>
    <x v="0"/>
    <x v="240"/>
    <s v="PLLENAL00015"/>
    <n v="4.22"/>
    <n v="21572"/>
    <n v="91010"/>
    <n v="10150000"/>
  </r>
  <r>
    <x v="0"/>
    <x v="241"/>
    <s v="PLLENTX00010"/>
    <n v="8.31"/>
    <n v="2966"/>
    <n v="24650"/>
    <n v="30148000"/>
  </r>
  <r>
    <x v="0"/>
    <x v="242"/>
    <s v="PLLBT0000013"/>
    <n v="2.4500000000000002"/>
    <n v="40672"/>
    <n v="98030"/>
    <n v="34971000"/>
  </r>
  <r>
    <x v="0"/>
    <x v="243"/>
    <s v="PLLVTSF00010"/>
    <n v="27.4"/>
    <n v="6092"/>
    <n v="164600"/>
    <n v="5128000"/>
  </r>
  <r>
    <x v="0"/>
    <x v="244"/>
    <s v="PLLOTOS00025"/>
    <n v="24.38"/>
    <n v="246690"/>
    <n v="5975090"/>
    <n v="60796000"/>
  </r>
  <r>
    <x v="0"/>
    <x v="245"/>
    <s v="PLLPP0000011"/>
    <n v="7539"/>
    <n v="2159"/>
    <n v="16161920"/>
    <n v="1279000"/>
  </r>
  <r>
    <x v="0"/>
    <x v="246"/>
    <s v="PLLSSFT00016"/>
    <n v="4.0999999999999996"/>
    <n v="6185"/>
    <n v="24870"/>
    <n v="1827000"/>
  </r>
  <r>
    <x v="0"/>
    <x v="247"/>
    <s v="PLLUBAW00013"/>
    <n v="1.07"/>
    <n v="179615"/>
    <n v="194270"/>
    <n v="72970000"/>
  </r>
  <r>
    <x v="0"/>
    <x v="248"/>
    <s v="PLMBION00016"/>
    <n v="41.22"/>
    <n v="1558"/>
    <n v="64880"/>
    <n v="5975000"/>
  </r>
  <r>
    <x v="0"/>
    <x v="249"/>
    <s v="PLMGLAN00018"/>
    <n v="66.05"/>
    <n v="5155"/>
    <n v="340320"/>
    <n v="6611000"/>
  </r>
  <r>
    <x v="0"/>
    <x v="250"/>
    <s v="PLMKRNP00015"/>
    <n v="5.84"/>
    <n v="11"/>
    <n v="60"/>
    <n v="3832000"/>
  </r>
  <r>
    <x v="0"/>
    <x v="251"/>
    <s v="PLMRVPL00016"/>
    <n v="7.5"/>
    <n v="4397"/>
    <n v="33160"/>
    <n v="11888000"/>
  </r>
  <r>
    <x v="0"/>
    <x v="252"/>
    <s v="PLBRE0000012"/>
    <n v="452.1"/>
    <n v="39445"/>
    <n v="17512530"/>
    <n v="12038000"/>
  </r>
  <r>
    <x v="0"/>
    <x v="253"/>
    <s v="PLMCIMG00012"/>
    <n v="10.26"/>
    <n v="69138"/>
    <n v="701790"/>
    <n v="30174000"/>
  </r>
  <r>
    <x v="0"/>
    <x v="254"/>
    <s v="PLMCSFT00018"/>
    <n v="35.200000000000003"/>
    <n v="103"/>
    <n v="3630"/>
    <n v="689000"/>
  </r>
  <r>
    <x v="0"/>
    <x v="255"/>
    <s v="PLSMMDA00012"/>
    <n v="0.5"/>
    <n v="3174"/>
    <n v="1590"/>
    <n v="0"/>
  </r>
  <r>
    <x v="0"/>
    <x v="256"/>
    <s v="PLMDCLG00015"/>
    <n v="201.7"/>
    <n v="827"/>
    <n v="165650"/>
    <n v="2559000"/>
  </r>
  <r>
    <x v="0"/>
    <x v="257"/>
    <s v="PLMGRON00016"/>
    <n v="21"/>
    <n v="0"/>
    <n v="0"/>
    <n v="0"/>
  </r>
  <r>
    <x v="0"/>
    <x v="258"/>
    <s v="PLMNNCP00011"/>
    <n v="13.25"/>
    <n v="609"/>
    <n v="8100"/>
    <n v="23198000"/>
  </r>
  <r>
    <x v="0"/>
    <x v="259"/>
    <s v="PLMRCTR00015"/>
    <n v="13.69"/>
    <n v="304"/>
    <n v="4120"/>
    <n v="2276000"/>
  </r>
  <r>
    <x v="0"/>
    <x v="260"/>
    <s v="PLMRCOR00016"/>
    <n v="8.5"/>
    <n v="7558"/>
    <n v="63090"/>
    <n v="9921000"/>
  </r>
  <r>
    <x v="0"/>
    <x v="261"/>
    <s v="PLMEWA000012"/>
    <n v="7.0000000000000007E-2"/>
    <n v="1000"/>
    <n v="70"/>
    <n v="0"/>
  </r>
  <r>
    <x v="0"/>
    <x v="262"/>
    <s v="PLMEXPL00010"/>
    <n v="2.09"/>
    <n v="22656"/>
    <n v="45360"/>
    <n v="2516000"/>
  </r>
  <r>
    <x v="0"/>
    <x v="263"/>
    <s v="PLMFO0000013"/>
    <n v="10.52"/>
    <n v="0"/>
    <n v="0"/>
    <n v="2000000"/>
  </r>
  <r>
    <x v="0"/>
    <x v="264"/>
    <s v="PLNFI0900014"/>
    <n v="0.56000000000000005"/>
    <n v="514069"/>
    <n v="286230"/>
    <n v="503124000"/>
  </r>
  <r>
    <x v="0"/>
    <x v="265"/>
    <s v="NL0009508712"/>
    <n v="1.54"/>
    <n v="4015"/>
    <n v="6320"/>
    <n v="8276000"/>
  </r>
  <r>
    <x v="0"/>
    <x v="266"/>
    <s v="PLBIG0000016"/>
    <n v="7.09"/>
    <n v="721057"/>
    <n v="5046670"/>
    <n v="391726000"/>
  </r>
  <r>
    <x v="0"/>
    <x v="267"/>
    <s v="PLKLSTN00017"/>
    <n v="1.5"/>
    <n v="9343"/>
    <n v="13970"/>
    <n v="3254000"/>
  </r>
  <r>
    <x v="0"/>
    <x v="268"/>
    <s v="PLMRBUD00015"/>
    <n v="1.34"/>
    <n v="68803"/>
    <n v="91760"/>
    <n v="50027000"/>
  </r>
  <r>
    <x v="0"/>
    <x v="269"/>
    <s v="PLPPWK000014"/>
    <n v="0.16"/>
    <n v="332230"/>
    <n v="53160"/>
    <n v="0"/>
  </r>
  <r>
    <x v="0"/>
    <x v="270"/>
    <s v="PLMLPGR00017"/>
    <n v="33.799999999999997"/>
    <n v="146"/>
    <n v="4930"/>
    <n v="3773000"/>
  </r>
  <r>
    <x v="0"/>
    <x v="271"/>
    <s v="PLSZPTL00010"/>
    <n v="1.46"/>
    <n v="4440"/>
    <n v="6480"/>
    <n v="42888000"/>
  </r>
  <r>
    <x v="0"/>
    <x v="272"/>
    <s v="PLMOBRK00013"/>
    <n v="10"/>
    <n v="0"/>
    <n v="0"/>
    <n v="356000"/>
  </r>
  <r>
    <x v="0"/>
    <x v="273"/>
    <s v="PLMOJ0000015"/>
    <n v="1.46"/>
    <n v="0"/>
    <n v="0"/>
    <n v="4265000"/>
  </r>
  <r>
    <x v="0"/>
    <x v="274"/>
    <s v="HU0000068952"/>
    <n v="149.9"/>
    <n v="113"/>
    <n v="16940"/>
    <n v="3703000"/>
  </r>
  <r>
    <x v="0"/>
    <x v="275"/>
    <s v="PLMNRTR00012"/>
    <n v="12.5"/>
    <n v="233865"/>
    <n v="2899770"/>
    <n v="16905000"/>
  </r>
  <r>
    <x v="0"/>
    <x v="276"/>
    <s v="PLMSTPL00018"/>
    <n v="10.5"/>
    <n v="137"/>
    <n v="1380"/>
    <n v="1026000"/>
  </r>
  <r>
    <x v="0"/>
    <x v="277"/>
    <s v="PLMSTWS00019"/>
    <n v="6.13"/>
    <n v="8681"/>
    <n v="53100"/>
    <n v="9981000"/>
  </r>
  <r>
    <x v="0"/>
    <x v="278"/>
    <s v="PLMSTZB00018"/>
    <n v="2.16"/>
    <n v="339582"/>
    <n v="730420"/>
    <n v="95095000"/>
  </r>
  <r>
    <x v="0"/>
    <x v="279"/>
    <s v="PLMSTEX00017"/>
    <n v="1.64"/>
    <n v="13933"/>
    <n v="22920"/>
    <n v="9957000"/>
  </r>
  <r>
    <x v="0"/>
    <x v="280"/>
    <s v="PLMUZA000019"/>
    <n v="3.05"/>
    <n v="723"/>
    <n v="2330"/>
    <n v="1453000"/>
  </r>
  <r>
    <x v="0"/>
    <x v="281"/>
    <s v="PLMWTRD00013"/>
    <n v="17.5"/>
    <n v="3671"/>
    <n v="63550"/>
    <n v="2386000"/>
  </r>
  <r>
    <x v="0"/>
    <x v="282"/>
    <s v="PLNETIA00014"/>
    <n v="5.59"/>
    <n v="7080"/>
    <n v="39600"/>
    <n v="257931000"/>
  </r>
  <r>
    <x v="0"/>
    <x v="283"/>
    <s v="PLNTMDA00018"/>
    <n v="4.92"/>
    <n v="882"/>
    <n v="4250"/>
    <n v="3499000"/>
  </r>
  <r>
    <x v="0"/>
    <x v="284"/>
    <s v="PLTRFRM00018"/>
    <n v="244.45"/>
    <n v="8582"/>
    <n v="2093130"/>
    <n v="1930000"/>
  </r>
  <r>
    <x v="0"/>
    <x v="285"/>
    <s v="PLNEWAG00012"/>
    <n v="23.7"/>
    <n v="11400"/>
    <n v="270440"/>
    <n v="25618000"/>
  </r>
  <r>
    <x v="0"/>
    <x v="286"/>
    <s v="GB00B42CTW68"/>
    <n v="7.0000000000000007E-2"/>
    <n v="25961"/>
    <n v="1820"/>
    <n v="0"/>
  </r>
  <r>
    <x v="0"/>
    <x v="287"/>
    <s v="PLNFI1500011"/>
    <n v="4.28"/>
    <n v="5696"/>
    <n v="25180"/>
    <n v="24936000"/>
  </r>
  <r>
    <x v="0"/>
    <x v="288"/>
    <s v="PLGRNKT00019"/>
    <n v="1.2"/>
    <n v="165"/>
    <n v="200"/>
    <n v="4052000"/>
  </r>
  <r>
    <x v="0"/>
    <x v="289"/>
    <s v="PLNRTHC00014"/>
    <n v="3.87"/>
    <n v="20"/>
    <n v="80"/>
    <n v="1500000"/>
  </r>
  <r>
    <x v="0"/>
    <x v="290"/>
    <s v="PLNVITA00018"/>
    <n v="49.2"/>
    <n v="120"/>
    <n v="5890"/>
    <n v="297000"/>
  </r>
  <r>
    <x v="0"/>
    <x v="291"/>
    <s v="PLCRMNG00029"/>
    <n v="1.1499999999999999"/>
    <n v="8538"/>
    <n v="9790"/>
    <n v="36087000"/>
  </r>
  <r>
    <x v="0"/>
    <x v="292"/>
    <s v="PLNTSYS00013"/>
    <n v="2.1"/>
    <n v="46"/>
    <n v="100"/>
    <n v="4803000"/>
  </r>
  <r>
    <x v="0"/>
    <x v="293"/>
    <s v="PLODLPL00013"/>
    <n v="2.0699999999999998"/>
    <n v="0"/>
    <n v="0"/>
    <n v="8487000"/>
  </r>
  <r>
    <x v="0"/>
    <x v="294"/>
    <s v="EE3100084021"/>
    <n v="7.05"/>
    <n v="0"/>
    <n v="0"/>
    <n v="247000"/>
  </r>
  <r>
    <x v="0"/>
    <x v="295"/>
    <s v="PLONE0000014"/>
    <n v="0.11"/>
    <n v="0"/>
    <n v="0"/>
    <n v="0"/>
  </r>
  <r>
    <x v="0"/>
    <x v="296"/>
    <s v="PLOPNFN00010"/>
    <n v="2.8"/>
    <n v="42898"/>
    <n v="122320"/>
    <n v="24856000"/>
  </r>
  <r>
    <x v="0"/>
    <x v="297"/>
    <s v="PLOPNPL00013"/>
    <n v="10"/>
    <n v="883"/>
    <n v="8770"/>
    <n v="6624000"/>
  </r>
  <r>
    <x v="0"/>
    <x v="298"/>
    <s v="PLOPTEM00012"/>
    <n v="5.1100000000000003"/>
    <n v="1535"/>
    <n v="7840"/>
    <n v="1399000"/>
  </r>
  <r>
    <x v="0"/>
    <x v="299"/>
    <s v="PLTLKPL00017"/>
    <n v="7.78"/>
    <n v="2730298"/>
    <n v="21095360"/>
    <n v="647357000"/>
  </r>
  <r>
    <x v="0"/>
    <x v="300"/>
    <s v="PLORBIS00014"/>
    <n v="41"/>
    <n v="50325"/>
    <n v="2076330"/>
    <n v="21800000"/>
  </r>
  <r>
    <x v="0"/>
    <x v="301"/>
    <s v="LU0122624777"/>
    <n v="1.52"/>
    <n v="8500"/>
    <n v="12960"/>
    <n v="2352000"/>
  </r>
  <r>
    <x v="0"/>
    <x v="302"/>
    <s v="PLORZBL00013"/>
    <n v="6.15"/>
    <n v="668"/>
    <n v="4110"/>
    <n v="6568000"/>
  </r>
  <r>
    <x v="0"/>
    <x v="303"/>
    <s v="PLODRTS00017"/>
    <n v="226.5"/>
    <n v="60"/>
    <n v="13690"/>
    <n v="349000"/>
  </r>
  <r>
    <x v="0"/>
    <x v="304"/>
    <s v="PLZPCOT00018"/>
    <n v="8.2100000000000009"/>
    <n v="755"/>
    <n v="6220"/>
    <n v="6256000"/>
  </r>
  <r>
    <x v="0"/>
    <x v="305"/>
    <s v="NL0009805613"/>
    <n v="73.5"/>
    <n v="300"/>
    <n v="22050"/>
    <n v="1725000"/>
  </r>
  <r>
    <x v="0"/>
    <x v="306"/>
    <s v="PLPAGED00017"/>
    <n v="47.5"/>
    <n v="686"/>
    <n v="32630"/>
    <n v="1688000"/>
  </r>
  <r>
    <x v="0"/>
    <x v="307"/>
    <s v="PLPMPOL00031"/>
    <n v="1.1499999999999999"/>
    <n v="5970"/>
    <n v="6750"/>
    <n v="6642000"/>
  </r>
  <r>
    <x v="0"/>
    <x v="308"/>
    <s v="PLPANVA00013"/>
    <n v="15"/>
    <n v="695"/>
    <n v="10430"/>
    <n v="5551000"/>
  </r>
  <r>
    <x v="0"/>
    <x v="309"/>
    <s v="PLPTNTS00019"/>
    <n v="1.1499999999999999"/>
    <n v="5537"/>
    <n v="6400"/>
    <n v="5959000"/>
  </r>
  <r>
    <x v="0"/>
    <x v="310"/>
    <s v="PLPBG0000029"/>
    <n v="1.62"/>
    <n v="38265"/>
    <n v="61110"/>
    <n v="0"/>
  </r>
  <r>
    <x v="0"/>
    <x v="311"/>
    <s v="PLPBONL00013"/>
    <n v="0.26"/>
    <n v="0"/>
    <n v="0"/>
    <n v="0"/>
  </r>
  <r>
    <x v="0"/>
    <x v="312"/>
    <s v="PLBEFSN00010"/>
    <n v="3.8"/>
    <n v="324"/>
    <n v="1180"/>
    <n v="3736000"/>
  </r>
  <r>
    <x v="0"/>
    <x v="313"/>
    <s v="PLPCCEX00010"/>
    <n v="3.23"/>
    <n v="10"/>
    <n v="30"/>
    <n v="0"/>
  </r>
  <r>
    <x v="0"/>
    <x v="314"/>
    <s v="PLPCCIM00014"/>
    <n v="1.54"/>
    <n v="30"/>
    <n v="50"/>
    <n v="18756000"/>
  </r>
  <r>
    <x v="0"/>
    <x v="315"/>
    <s v="PLPCCRK00076"/>
    <n v="37.44"/>
    <n v="49291"/>
    <n v="1823550"/>
    <n v="3144000"/>
  </r>
  <r>
    <x v="0"/>
    <x v="316"/>
    <s v="PLGUARD00019"/>
    <n v="0.22"/>
    <n v="18496"/>
    <n v="4070"/>
    <n v="0"/>
  </r>
  <r>
    <x v="0"/>
    <x v="317"/>
    <s v="PLPRMCM00048"/>
    <n v="50.95"/>
    <n v="92"/>
    <n v="4680"/>
    <n v="4763000"/>
  </r>
  <r>
    <x v="0"/>
    <x v="318"/>
    <s v="LU0275164910"/>
    <n v="100"/>
    <n v="203"/>
    <n v="20300"/>
    <n v="826000"/>
  </r>
  <r>
    <x v="0"/>
    <x v="319"/>
    <s v="NL0010577052"/>
    <n v="7.3"/>
    <n v="14343"/>
    <n v="108660"/>
    <n v="2500000"/>
  </r>
  <r>
    <x v="0"/>
    <x v="320"/>
    <s v="PLPEKAS00017"/>
    <n v="10.8"/>
    <n v="20821"/>
    <n v="224450"/>
    <n v="11288000"/>
  </r>
  <r>
    <x v="0"/>
    <x v="321"/>
    <s v="PLPEKAO00016"/>
    <n v="178"/>
    <n v="396390"/>
    <n v="70283160"/>
    <n v="122632000"/>
  </r>
  <r>
    <x v="0"/>
    <x v="322"/>
    <s v="PLMEDCS00015"/>
    <n v="87.39"/>
    <n v="68"/>
    <n v="5900"/>
    <n v="7304000"/>
  </r>
  <r>
    <x v="0"/>
    <x v="323"/>
    <s v="PLPEMUG00016"/>
    <n v="0.49"/>
    <n v="0"/>
    <n v="0"/>
    <n v="0"/>
  </r>
  <r>
    <x v="0"/>
    <x v="324"/>
    <s v="PLPLSEP00013"/>
    <n v="29.99"/>
    <n v="1"/>
    <n v="30"/>
    <n v="8365000"/>
  </r>
  <r>
    <x v="0"/>
    <x v="325"/>
    <s v="PLPEPES00018"/>
    <n v="0.49"/>
    <n v="25057"/>
    <n v="12010"/>
    <n v="49286000"/>
  </r>
  <r>
    <x v="0"/>
    <x v="326"/>
    <s v="PLPTRLI00018"/>
    <n v="0.16"/>
    <n v="416157"/>
    <n v="66590"/>
    <n v="0"/>
  </r>
  <r>
    <x v="0"/>
    <x v="327"/>
    <s v="PLPGER000010"/>
    <n v="19.190000000000001"/>
    <n v="2011781"/>
    <n v="38539850"/>
    <n v="778079000"/>
  </r>
  <r>
    <x v="0"/>
    <x v="328"/>
    <s v="PLPGNIG00014"/>
    <n v="4.3899999999999997"/>
    <n v="3242000"/>
    <n v="14177480"/>
    <n v="1628262000"/>
  </r>
  <r>
    <x v="0"/>
    <x v="329"/>
    <s v="PLPGO0000014"/>
    <n v="5.2"/>
    <n v="1"/>
    <n v="10"/>
    <n v="31779000"/>
  </r>
  <r>
    <x v="0"/>
    <x v="330"/>
    <s v="PLPHN0000014"/>
    <n v="25.1"/>
    <n v="399"/>
    <n v="9940"/>
    <n v="13699000"/>
  </r>
  <r>
    <x v="0"/>
    <x v="331"/>
    <s v="PLPKN0000018"/>
    <n v="53"/>
    <n v="1100900"/>
    <n v="57857050"/>
    <n v="309998000"/>
  </r>
  <r>
    <x v="0"/>
    <x v="332"/>
    <s v="PLPKO0000016"/>
    <n v="33.17"/>
    <n v="4930790"/>
    <n v="160083160"/>
    <n v="783205000"/>
  </r>
  <r>
    <x v="0"/>
    <x v="333"/>
    <s v="PLPKPCR00011"/>
    <n v="88.4"/>
    <n v="51644"/>
    <n v="4539480"/>
    <n v="25336000"/>
  </r>
  <r>
    <x v="0"/>
    <x v="334"/>
    <s v="PLPSTBX00016"/>
    <n v="2.4700000000000002"/>
    <n v="5085"/>
    <n v="12450"/>
    <n v="17382000"/>
  </r>
  <r>
    <x v="0"/>
    <x v="335"/>
    <s v="NL0000686772"/>
    <n v="0.2"/>
    <n v="67220"/>
    <n v="13440"/>
    <n v="0"/>
  </r>
  <r>
    <x v="0"/>
    <x v="336"/>
    <s v="PLPEKPL00010"/>
    <n v="2.25"/>
    <n v="2200"/>
    <n v="4960"/>
    <n v="0"/>
  </r>
  <r>
    <x v="0"/>
    <x v="337"/>
    <s v="PLPCLRT00029"/>
    <n v="0.7"/>
    <n v="62"/>
    <n v="40"/>
    <n v="0"/>
  </r>
  <r>
    <x v="0"/>
    <x v="338"/>
    <s v="PLZCPLC00036"/>
    <n v="17.399999999999999"/>
    <n v="4454"/>
    <n v="78070"/>
    <n v="15164000"/>
  </r>
  <r>
    <x v="0"/>
    <x v="339"/>
    <s v="PLMSTSD00019"/>
    <n v="0.09"/>
    <n v="3509132"/>
    <n v="315820"/>
    <n v="0"/>
  </r>
  <r>
    <x v="0"/>
    <x v="340"/>
    <s v="PLPOLMD00011"/>
    <n v="2.11"/>
    <n v="3"/>
    <n v="10"/>
    <n v="0"/>
  </r>
  <r>
    <x v="0"/>
    <x v="341"/>
    <s v="PLPOLNA00015"/>
    <n v="26.65"/>
    <n v="748"/>
    <n v="20220"/>
    <n v="794000"/>
  </r>
  <r>
    <x v="0"/>
    <x v="342"/>
    <s v="PLPOLND00019"/>
    <n v="6.25"/>
    <n v="24081"/>
    <n v="151740"/>
    <n v="25585000"/>
  </r>
  <r>
    <x v="0"/>
    <x v="343"/>
    <s v="PLPOLWX00026"/>
    <n v="16.079999999999998"/>
    <n v="483"/>
    <n v="7750"/>
    <n v="5930000"/>
  </r>
  <r>
    <x v="0"/>
    <x v="344"/>
    <s v="PLPZBDT00013"/>
    <n v="4.4400000000000004"/>
    <n v="510"/>
    <n v="2230"/>
    <n v="21432000"/>
  </r>
  <r>
    <x v="0"/>
    <x v="345"/>
    <s v="PLPLPGR00010"/>
    <n v="1.34"/>
    <n v="590"/>
    <n v="790"/>
    <n v="0"/>
  </r>
  <r>
    <x v="0"/>
    <x v="346"/>
    <s v="PLGFPRE00040"/>
    <n v="13"/>
    <n v="0"/>
    <n v="0"/>
    <n v="423000"/>
  </r>
  <r>
    <x v="0"/>
    <x v="347"/>
    <s v="PLPRGNK00017"/>
    <n v="15.05"/>
    <n v="85"/>
    <n v="1280"/>
    <n v="1032000"/>
  </r>
  <r>
    <x v="0"/>
    <x v="348"/>
    <s v="PLPRESC00018"/>
    <n v="2.83"/>
    <n v="2845"/>
    <n v="8050"/>
    <n v="2631000"/>
  </r>
  <r>
    <x v="0"/>
    <x v="349"/>
    <s v="PLPRMMD00012"/>
    <n v="1.1299999999999999"/>
    <n v="8963"/>
    <n v="10180"/>
    <n v="0"/>
  </r>
  <r>
    <x v="0"/>
    <x v="350"/>
    <s v="PLPRCAD00018"/>
    <n v="1.04"/>
    <n v="4008"/>
    <n v="4010"/>
    <n v="0"/>
  </r>
  <r>
    <x v="0"/>
    <x v="351"/>
    <s v="PLPRCHM00014"/>
    <n v="16.2"/>
    <n v="1132"/>
    <n v="18060"/>
    <n v="2716000"/>
  </r>
  <r>
    <x v="0"/>
    <x v="352"/>
    <s v="PLPRCHK00018"/>
    <n v="1.37"/>
    <n v="316487"/>
    <n v="453350"/>
    <n v="21115000"/>
  </r>
  <r>
    <x v="0"/>
    <x v="353"/>
    <s v="PLPROJP00018"/>
    <n v="5.88"/>
    <n v="4915"/>
    <n v="28490"/>
    <n v="5439000"/>
  </r>
  <r>
    <x v="0"/>
    <x v="354"/>
    <s v="PLLZPSK00019"/>
    <n v="2.94"/>
    <n v="7770"/>
    <n v="22700"/>
    <n v="14959000"/>
  </r>
  <r>
    <x v="0"/>
    <x v="355"/>
    <s v="GB00B1YKG049"/>
    <n v="23.75"/>
    <n v="85"/>
    <n v="2030"/>
    <n v="93000"/>
  </r>
  <r>
    <x v="0"/>
    <x v="356"/>
    <s v="PLPTIW000014"/>
    <n v="14.58"/>
    <n v="10189"/>
    <n v="147490"/>
    <n v="8907000"/>
  </r>
  <r>
    <x v="0"/>
    <x v="357"/>
    <s v="PLZAPUL00057"/>
    <n v="139"/>
    <n v="65"/>
    <n v="9070"/>
    <n v="3122000"/>
  </r>
  <r>
    <x v="0"/>
    <x v="358"/>
    <s v="PLPWRMD00011"/>
    <n v="1.19"/>
    <n v="25"/>
    <n v="30"/>
    <n v="0"/>
  </r>
  <r>
    <x v="0"/>
    <x v="359"/>
    <s v="PLPZU0000011"/>
    <n v="485.5"/>
    <n v="125505"/>
    <n v="60438680"/>
    <n v="55967000"/>
  </r>
  <r>
    <x v="0"/>
    <x v="360"/>
    <s v="PLQNTUM00018"/>
    <n v="4.2"/>
    <n v="0"/>
    <n v="0"/>
    <n v="0"/>
  </r>
  <r>
    <x v="0"/>
    <x v="361"/>
    <s v="PLQRCUS00012"/>
    <n v="6.47"/>
    <n v="14994"/>
    <n v="96410"/>
    <n v="35376000"/>
  </r>
  <r>
    <x v="0"/>
    <x v="362"/>
    <s v="PLQMKSK00017"/>
    <n v="12.8"/>
    <n v="673"/>
    <n v="8620"/>
    <n v="10375000"/>
  </r>
  <r>
    <x v="0"/>
    <x v="363"/>
    <s v="PLRDPOL00010"/>
    <n v="8.0299999999999994"/>
    <n v="28039"/>
    <n v="218920"/>
    <n v="19626000"/>
  </r>
  <r>
    <x v="0"/>
    <x v="364"/>
    <s v="PLRAFAK00018"/>
    <n v="5.97"/>
    <n v="14489"/>
    <n v="85090"/>
    <n v="27134000"/>
  </r>
  <r>
    <x v="0"/>
    <x v="365"/>
    <s v="PLRFMET00016"/>
    <n v="16.309999999999999"/>
    <n v="23"/>
    <n v="380"/>
    <n v="1469000"/>
  </r>
  <r>
    <x v="0"/>
    <x v="366"/>
    <s v="PLRNBWT00031"/>
    <n v="18.350000000000001"/>
    <n v="9551"/>
    <n v="177690"/>
    <n v="6355000"/>
  </r>
  <r>
    <x v="0"/>
    <x v="367"/>
    <s v="PLRNKPR00014"/>
    <n v="2.1800000000000002"/>
    <n v="24179"/>
    <n v="53260"/>
    <n v="19987000"/>
  </r>
  <r>
    <x v="0"/>
    <x v="368"/>
    <s v="PLKLNR000017"/>
    <n v="6.41"/>
    <n v="4717"/>
    <n v="30250"/>
    <n v="12912000"/>
  </r>
  <r>
    <x v="0"/>
    <x v="369"/>
    <s v="PLREDAN00019"/>
    <n v="1.98"/>
    <n v="18975"/>
    <n v="38040"/>
    <n v="13353000"/>
  </r>
  <r>
    <x v="0"/>
    <x v="370"/>
    <s v="PLCMPLX00014"/>
    <n v="5.75"/>
    <n v="8"/>
    <n v="50"/>
    <n v="0"/>
  </r>
  <r>
    <x v="0"/>
    <x v="371"/>
    <s v="PLPRNTC00017"/>
    <n v="0.04"/>
    <n v="13925"/>
    <n v="440"/>
    <n v="6100000"/>
  </r>
  <r>
    <x v="0"/>
    <x v="372"/>
    <s v="SE0001856519"/>
    <n v="0.69"/>
    <n v="127"/>
    <n v="90"/>
    <n v="0"/>
  </r>
  <r>
    <x v="0"/>
    <x v="373"/>
    <s v="PLRELPL00014"/>
    <n v="5.85"/>
    <n v="2831"/>
    <n v="16150"/>
    <n v="5343000"/>
  </r>
  <r>
    <x v="0"/>
    <x v="374"/>
    <s v="PLREMAK00016"/>
    <n v="12.1"/>
    <n v="266"/>
    <n v="3160"/>
    <n v="1451000"/>
  </r>
  <r>
    <x v="0"/>
    <x v="375"/>
    <s v="PLRESBD00016"/>
    <n v="2.38"/>
    <n v="23039"/>
    <n v="53120"/>
    <n v="3055000"/>
  </r>
  <r>
    <x v="0"/>
    <x v="376"/>
    <s v="PLROBYG00016"/>
    <n v="2.1800000000000002"/>
    <n v="27934"/>
    <n v="60390"/>
    <n v="121599000"/>
  </r>
  <r>
    <x v="0"/>
    <x v="377"/>
    <s v="NL0006106007"/>
    <n v="1.45"/>
    <n v="4388"/>
    <n v="6460"/>
    <n v="55661000"/>
  </r>
  <r>
    <x v="0"/>
    <x v="378"/>
    <s v="PLROPCE00017"/>
    <n v="16.3"/>
    <n v="110"/>
    <n v="1790"/>
    <n v="2220000"/>
  </r>
  <r>
    <x v="0"/>
    <x v="379"/>
    <s v="PLCRSNT00011"/>
    <n v="1.41"/>
    <n v="7680"/>
    <n v="10770"/>
    <n v="0"/>
  </r>
  <r>
    <x v="0"/>
    <x v="380"/>
    <s v="PLNFI0500012"/>
    <n v="1.72"/>
    <n v="2005"/>
    <n v="3450"/>
    <n v="2747000"/>
  </r>
  <r>
    <x v="0"/>
    <x v="381"/>
    <s v="LU0564351582"/>
    <n v="0.79"/>
    <n v="0"/>
    <n v="0"/>
    <n v="0"/>
  </r>
  <r>
    <x v="0"/>
    <x v="382"/>
    <s v="PLSTLSK00016"/>
    <n v="53.55"/>
    <n v="43658"/>
    <n v="2260100"/>
    <n v="23914000"/>
  </r>
  <r>
    <x v="0"/>
    <x v="383"/>
    <s v="ES0113900J37"/>
    <n v="25.35"/>
    <n v="352"/>
    <n v="9020"/>
    <n v="0"/>
  </r>
  <r>
    <x v="0"/>
    <x v="384"/>
    <s v="PLSANWL00012"/>
    <n v="0.19"/>
    <n v="3633"/>
    <n v="690"/>
    <n v="0"/>
  </r>
  <r>
    <x v="0"/>
    <x v="385"/>
    <s v="PLSCOPK00012"/>
    <n v="1.9"/>
    <n v="50"/>
    <n v="100"/>
    <n v="3496000"/>
  </r>
  <r>
    <x v="0"/>
    <x v="386"/>
    <s v="PLWRWCK00013"/>
    <n v="23.41"/>
    <n v="203"/>
    <n v="4750"/>
    <n v="5187000"/>
  </r>
  <r>
    <x v="0"/>
    <x v="387"/>
    <s v="PLSEKO000014"/>
    <n v="6.2"/>
    <n v="20"/>
    <n v="120"/>
    <n v="2500000"/>
  </r>
  <r>
    <x v="0"/>
    <x v="388"/>
    <s v="PLSELNA00010"/>
    <n v="16.54"/>
    <n v="1005"/>
    <n v="16560"/>
    <n v="5246000"/>
  </r>
  <r>
    <x v="0"/>
    <x v="389"/>
    <s v="PLSELVT00013"/>
    <n v="15.75"/>
    <n v="1452"/>
    <n v="22400"/>
    <n v="3182000"/>
  </r>
  <r>
    <x v="0"/>
    <x v="390"/>
    <s v="CA81752K1057"/>
    <n v="3.35"/>
    <n v="121741"/>
    <n v="410370"/>
    <n v="32839000"/>
  </r>
  <r>
    <x v="0"/>
    <x v="391"/>
    <s v="PLSFNKS00011"/>
    <n v="1.88"/>
    <n v="33353"/>
    <n v="64320"/>
    <n v="18377000"/>
  </r>
  <r>
    <x v="0"/>
    <x v="392"/>
    <s v="EE3100001751"/>
    <n v="5.26"/>
    <n v="0"/>
    <n v="0"/>
    <n v="5448000"/>
  </r>
  <r>
    <x v="0"/>
    <x v="393"/>
    <s v="PLSIMPL00011"/>
    <n v="9.5500000000000007"/>
    <n v="400"/>
    <n v="3820"/>
    <n v="1962000"/>
  </r>
  <r>
    <x v="0"/>
    <x v="394"/>
    <s v="PLSKRBH00014"/>
    <n v="32.1"/>
    <n v="75"/>
    <n v="2440"/>
    <n v="1729000"/>
  </r>
  <r>
    <x v="0"/>
    <x v="395"/>
    <s v="PLTFSKK00015"/>
    <n v="1.83"/>
    <n v="13615"/>
    <n v="25270"/>
    <n v="0"/>
  </r>
  <r>
    <x v="0"/>
    <x v="396"/>
    <s v="PLSKTAN00010"/>
    <n v="1.06"/>
    <n v="131014"/>
    <n v="136550"/>
    <n v="31508000"/>
  </r>
  <r>
    <x v="0"/>
    <x v="397"/>
    <s v="PLSKLNW00011"/>
    <n v="0.53"/>
    <n v="46752"/>
    <n v="25570"/>
    <n v="0"/>
  </r>
  <r>
    <x v="0"/>
    <x v="398"/>
    <s v="PLNFI1000012"/>
    <n v="3"/>
    <n v="2162"/>
    <n v="6320"/>
    <n v="0"/>
  </r>
  <r>
    <x v="0"/>
    <x v="399"/>
    <s v="PLADVPL00029"/>
    <n v="12.25"/>
    <n v="41889"/>
    <n v="513200"/>
    <n v="9601000"/>
  </r>
  <r>
    <x v="0"/>
    <x v="400"/>
    <s v="PLSNZKA00033"/>
    <n v="40.35"/>
    <n v="422"/>
    <n v="17440"/>
    <n v="5026000"/>
  </r>
  <r>
    <x v="0"/>
    <x v="401"/>
    <s v="FR0000060873"/>
    <n v="43"/>
    <n v="76"/>
    <n v="3270"/>
    <n v="176000"/>
  </r>
  <r>
    <x v="0"/>
    <x v="402"/>
    <s v="PLSLRCP00021"/>
    <n v="2.6"/>
    <n v="11025"/>
    <n v="29010"/>
    <n v="12010000"/>
  </r>
  <r>
    <x v="0"/>
    <x v="403"/>
    <s v="PLSONEL00011"/>
    <n v="7.9"/>
    <n v="1057"/>
    <n v="8360"/>
    <n v="4755000"/>
  </r>
  <r>
    <x v="0"/>
    <x v="404"/>
    <s v="BG11SOSOBT18"/>
    <n v="8.4"/>
    <n v="54"/>
    <n v="450"/>
    <n v="12000"/>
  </r>
  <r>
    <x v="0"/>
    <x v="405"/>
    <s v="PLSTLEX00019"/>
    <n v="2.66"/>
    <n v="16449"/>
    <n v="43980"/>
    <n v="97338000"/>
  </r>
  <r>
    <x v="0"/>
    <x v="406"/>
    <s v="PLSTLPD00017"/>
    <n v="338.75"/>
    <n v="164"/>
    <n v="54790"/>
    <n v="1810000"/>
  </r>
  <r>
    <x v="0"/>
    <x v="407"/>
    <s v="PLSTLPF00012"/>
    <n v="12.68"/>
    <n v="830"/>
    <n v="10540"/>
    <n v="7716000"/>
  </r>
  <r>
    <x v="0"/>
    <x v="408"/>
    <s v="PLSTPRK00019"/>
    <n v="10.1"/>
    <n v="557"/>
    <n v="5790"/>
    <n v="1791000"/>
  </r>
  <r>
    <x v="0"/>
    <x v="409"/>
    <s v="PLHRDEX00021"/>
    <n v="2.25"/>
    <n v="27899"/>
    <n v="63960"/>
    <n v="0"/>
  </r>
  <r>
    <x v="0"/>
    <x v="410"/>
    <s v="PLSUWAR00014"/>
    <n v="13.3"/>
    <n v="1937"/>
    <n v="25630"/>
    <n v="925000"/>
  </r>
  <r>
    <x v="0"/>
    <x v="411"/>
    <s v="PLSWMED00013"/>
    <n v="0.22"/>
    <n v="20450"/>
    <n v="4650"/>
    <n v="0"/>
  </r>
  <r>
    <x v="0"/>
    <x v="412"/>
    <s v="PLCMPLD00016"/>
    <n v="13.19"/>
    <n v="3923"/>
    <n v="51280"/>
    <n v="11886000"/>
  </r>
  <r>
    <x v="0"/>
    <x v="413"/>
    <s v="PLSNKTK00019"/>
    <n v="21.6"/>
    <n v="2871"/>
    <n v="61830"/>
    <n v="5947000"/>
  </r>
  <r>
    <x v="0"/>
    <x v="414"/>
    <s v="PLDWORY00019"/>
    <n v="3.97"/>
    <n v="682646"/>
    <n v="2722930"/>
    <n v="496690000"/>
  </r>
  <r>
    <x v="0"/>
    <x v="415"/>
    <s v="DE000TLX1005"/>
    <n v="109"/>
    <n v="0"/>
    <n v="0"/>
    <n v="142000"/>
  </r>
  <r>
    <x v="0"/>
    <x v="416"/>
    <s v="PLTALEX00017"/>
    <n v="22.2"/>
    <n v="382"/>
    <n v="8440"/>
    <n v="730000"/>
  </r>
  <r>
    <x v="0"/>
    <x v="417"/>
    <s v="PLTRCZN00016"/>
    <n v="12.35"/>
    <n v="642"/>
    <n v="7930"/>
    <n v="7000000"/>
  </r>
  <r>
    <x v="0"/>
    <x v="418"/>
    <s v="SK1120010287"/>
    <n v="87"/>
    <n v="0"/>
    <n v="0"/>
    <n v="84000"/>
  </r>
  <r>
    <x v="0"/>
    <x v="419"/>
    <s v="PLTAURN00011"/>
    <n v="4.95"/>
    <n v="2248960"/>
    <n v="11012910"/>
    <n v="1043590000"/>
  </r>
  <r>
    <x v="0"/>
    <x v="420"/>
    <s v="PLTHP0000011"/>
    <n v="0.7"/>
    <n v="1746"/>
    <n v="1220"/>
    <n v="0"/>
  </r>
  <r>
    <x v="0"/>
    <x v="421"/>
    <s v="PLTELL000023"/>
    <n v="9.59"/>
    <n v="1523"/>
    <n v="14300"/>
    <n v="2847000"/>
  </r>
  <r>
    <x v="0"/>
    <x v="422"/>
    <s v="PLPTMED00015"/>
    <n v="16.48"/>
    <n v="135"/>
    <n v="2190"/>
    <n v="448000"/>
  </r>
  <r>
    <x v="0"/>
    <x v="423"/>
    <s v="PLTRMRX00011"/>
    <n v="4.5"/>
    <n v="2819"/>
    <n v="12730"/>
    <n v="19158000"/>
  </r>
  <r>
    <x v="0"/>
    <x v="424"/>
    <s v="PLTSGS000019"/>
    <n v="3.65"/>
    <n v="2106"/>
    <n v="7630"/>
    <n v="6157000"/>
  </r>
  <r>
    <x v="0"/>
    <x v="425"/>
    <s v="PLTFONE00011"/>
    <n v="6.8"/>
    <n v="7469"/>
    <n v="49800"/>
    <n v="3969000"/>
  </r>
  <r>
    <x v="0"/>
    <x v="426"/>
    <s v="PLTIM0000016"/>
    <n v="6.2"/>
    <n v="2492"/>
    <n v="15490"/>
    <n v="15008000"/>
  </r>
  <r>
    <x v="0"/>
    <x v="427"/>
    <s v="PLTORPL00016"/>
    <n v="9.57"/>
    <n v="288"/>
    <n v="2740"/>
    <n v="14241000"/>
  </r>
  <r>
    <x v="0"/>
    <x v="428"/>
    <s v="PLTOYA000011"/>
    <n v="4.53"/>
    <n v="12"/>
    <n v="50"/>
    <n v="11716000"/>
  </r>
  <r>
    <x v="0"/>
    <x v="429"/>
    <s v="PLTRKPL00014"/>
    <n v="8.85"/>
    <n v="315031"/>
    <n v="2768260"/>
    <n v="36592000"/>
  </r>
  <r>
    <x v="0"/>
    <x v="430"/>
    <s v="PLTRNSP00013"/>
    <n v="4.2699999999999996"/>
    <n v="0"/>
    <n v="0"/>
    <n v="2580000"/>
  </r>
  <r>
    <x v="0"/>
    <x v="431"/>
    <s v="PLTRVPL00011"/>
    <n v="3.96"/>
    <n v="0"/>
    <n v="0"/>
    <n v="0"/>
  </r>
  <r>
    <x v="0"/>
    <x v="432"/>
    <s v="PLASMOT00030"/>
    <n v="1.95"/>
    <n v="112"/>
    <n v="220"/>
    <n v="3297000"/>
  </r>
  <r>
    <x v="0"/>
    <x v="433"/>
    <s v="PLTVN0000017"/>
    <n v="17.48"/>
    <n v="72400"/>
    <n v="1275520"/>
    <n v="163100000"/>
  </r>
  <r>
    <x v="0"/>
    <x v="434"/>
    <s v="PLBAUMA00017"/>
    <n v="56.69"/>
    <n v="0"/>
    <n v="0"/>
    <n v="1288000"/>
  </r>
  <r>
    <x v="0"/>
    <x v="435"/>
    <s v="PLUNBEP00015"/>
    <n v="8.59"/>
    <n v="13535"/>
    <n v="115040"/>
    <n v="14002000"/>
  </r>
  <r>
    <x v="0"/>
    <x v="436"/>
    <s v="IT0004781412"/>
    <n v="23.4"/>
    <n v="519"/>
    <n v="12140"/>
    <n v="28378000"/>
  </r>
  <r>
    <x v="0"/>
    <x v="437"/>
    <s v="PLUNMST00014"/>
    <n v="2.38"/>
    <n v="200"/>
    <n v="480"/>
    <n v="0"/>
  </r>
  <r>
    <x v="0"/>
    <x v="438"/>
    <s v="PLPMWRM00012"/>
    <n v="2.0699999999999998"/>
    <n v="32307"/>
    <n v="66900"/>
    <n v="20551000"/>
  </r>
  <r>
    <x v="0"/>
    <x v="439"/>
    <s v="PLVTGDL00010"/>
    <n v="2.67"/>
    <n v="24"/>
    <n v="60"/>
    <n v="16914000"/>
  </r>
  <r>
    <x v="0"/>
    <x v="440"/>
    <s v="PLVARNT00019"/>
    <n v="1.63"/>
    <n v="0"/>
    <n v="0"/>
    <n v="0"/>
  </r>
  <r>
    <x v="0"/>
    <x v="441"/>
    <s v="PLVIGOS00015"/>
    <n v="193.5"/>
    <n v="154"/>
    <n v="29370"/>
    <n v="370000"/>
  </r>
  <r>
    <x v="0"/>
    <x v="442"/>
    <s v="PLVNDEX00013"/>
    <n v="4.29"/>
    <n v="4855"/>
    <n v="20480"/>
    <n v="4890000"/>
  </r>
  <r>
    <x v="0"/>
    <x v="443"/>
    <s v="PLVTLGD00010"/>
    <n v="9.15"/>
    <n v="5327"/>
    <n v="48050"/>
    <n v="4210000"/>
  </r>
  <r>
    <x v="0"/>
    <x v="444"/>
    <s v="PLVSTLA00011"/>
    <n v="1.97"/>
    <n v="447897"/>
    <n v="875600"/>
    <n v="158887000"/>
  </r>
  <r>
    <x v="0"/>
    <x v="445"/>
    <s v="PLVOTUM00016"/>
    <n v="9.1999999999999993"/>
    <n v="1236"/>
    <n v="11310"/>
    <n v="3957000"/>
  </r>
  <r>
    <x v="0"/>
    <x v="446"/>
    <s v="PLVOXEL00014"/>
    <n v="9.76"/>
    <n v="3315"/>
    <n v="32560"/>
    <n v="5328000"/>
  </r>
  <r>
    <x v="0"/>
    <x v="447"/>
    <s v="PLWADEX00018"/>
    <n v="4.18"/>
    <n v="1125"/>
    <n v="4700"/>
    <n v="0"/>
  </r>
  <r>
    <x v="0"/>
    <x v="448"/>
    <s v="PLWNDLX00024"/>
    <n v="3.14"/>
    <n v="2461"/>
    <n v="7730"/>
    <n v="2113000"/>
  </r>
  <r>
    <x v="0"/>
    <x v="449"/>
    <s v="AT0000827209"/>
    <n v="3.46"/>
    <n v="105"/>
    <n v="360"/>
    <n v="13763000"/>
  </r>
  <r>
    <x v="0"/>
    <x v="450"/>
    <s v="PLHOGA000041"/>
    <n v="1.46"/>
    <n v="10309"/>
    <n v="14790"/>
    <n v="17392000"/>
  </r>
  <r>
    <x v="0"/>
    <x v="451"/>
    <s v="PLWAWEL00013"/>
    <n v="955"/>
    <n v="10799"/>
    <n v="10367730"/>
    <n v="717000"/>
  </r>
  <r>
    <x v="0"/>
    <x v="452"/>
    <s v="PLWDMCP00013"/>
    <n v="7.13"/>
    <n v="2142"/>
    <n v="15120"/>
    <n v="0"/>
  </r>
  <r>
    <x v="0"/>
    <x v="453"/>
    <s v="LU0627170920"/>
    <n v="0.16"/>
    <n v="7923"/>
    <n v="1280"/>
    <n v="0"/>
  </r>
  <r>
    <x v="0"/>
    <x v="454"/>
    <s v="PLWELTN00012"/>
    <n v="4.0999999999999996"/>
    <n v="113649"/>
    <n v="464150"/>
    <n v="17549000"/>
  </r>
  <r>
    <x v="0"/>
    <x v="455"/>
    <s v="PLELPO000016"/>
    <n v="2"/>
    <n v="1"/>
    <n v="2"/>
    <n v="0"/>
  </r>
  <r>
    <x v="0"/>
    <x v="456"/>
    <s v="PLWILBO00019"/>
    <n v="0.86"/>
    <n v="6000"/>
    <n v="5160"/>
    <n v="0"/>
  </r>
  <r>
    <x v="0"/>
    <x v="457"/>
    <s v="PLARIEL00046"/>
    <n v="7.49"/>
    <n v="3"/>
    <n v="20"/>
    <n v="7452000"/>
  </r>
  <r>
    <x v="0"/>
    <x v="458"/>
    <s v="PLWSTIL00012"/>
    <n v="38.9"/>
    <n v="150"/>
    <n v="5840"/>
    <n v="0"/>
  </r>
  <r>
    <x v="0"/>
    <x v="459"/>
    <s v="PLWOJAS00014"/>
    <n v="8.3000000000000007"/>
    <n v="30952"/>
    <n v="254700"/>
    <n v="2046000"/>
  </r>
  <r>
    <x v="0"/>
    <x v="460"/>
    <s v="PLWRKSR00019"/>
    <n v="18"/>
    <n v="39597"/>
    <n v="712660"/>
    <n v="24711000"/>
  </r>
  <r>
    <x v="0"/>
    <x v="461"/>
    <s v="PLYAWAL00058"/>
    <n v="8.4"/>
    <n v="200"/>
    <n v="1680"/>
    <n v="1535000"/>
  </r>
  <r>
    <x v="0"/>
    <x v="462"/>
    <s v="PLZAMET00010"/>
    <n v="2.69"/>
    <n v="1828"/>
    <n v="4940"/>
    <n v="48149000"/>
  </r>
  <r>
    <x v="0"/>
    <x v="463"/>
    <s v="PLZSTAL00012"/>
    <n v="0.92"/>
    <n v="219424"/>
    <n v="198130"/>
    <n v="23434000"/>
  </r>
  <r>
    <x v="0"/>
    <x v="464"/>
    <s v="PLZEPAK00012"/>
    <n v="23.28"/>
    <n v="61806"/>
    <n v="1418850"/>
    <n v="24622000"/>
  </r>
  <r>
    <x v="0"/>
    <x v="465"/>
    <s v="PLZTKMA00017"/>
    <n v="64.989999999999995"/>
    <n v="39"/>
    <n v="2480"/>
    <n v="3288000"/>
  </r>
  <r>
    <x v="0"/>
    <x v="466"/>
    <s v="PLZPUE000012"/>
    <n v="285"/>
    <n v="14"/>
    <n v="3990"/>
    <n v="699000"/>
  </r>
  <r>
    <x v="0"/>
    <x v="467"/>
    <s v="PLZBMZC00019"/>
    <n v="1.55"/>
    <n v="3559"/>
    <n v="5440"/>
    <n v="6145000"/>
  </r>
  <r>
    <x v="0"/>
    <x v="468"/>
    <s v="PLZUE0000015"/>
    <n v="6.27"/>
    <n v="7"/>
    <n v="40"/>
    <n v="8629000"/>
  </r>
  <r>
    <x v="0"/>
    <x v="469"/>
    <s v="PLZYWIC00016"/>
    <n v="391"/>
    <n v="20"/>
    <n v="7820"/>
    <n v="0"/>
  </r>
  <r>
    <x v="1"/>
    <x v="0"/>
    <s v="PLNFI0600010"/>
    <n v="2.2599999999999998"/>
    <n v="20"/>
    <n v="40"/>
    <n v="6496000"/>
  </r>
  <r>
    <x v="1"/>
    <x v="1"/>
    <s v="PLNFI0800016"/>
    <n v="0.79"/>
    <n v="87"/>
    <n v="70"/>
    <n v="22309000"/>
  </r>
  <r>
    <x v="1"/>
    <x v="2"/>
    <s v="PL4FNMD00013"/>
    <n v="5.85"/>
    <n v="638"/>
    <n v="3680"/>
    <n v="1852000"/>
  </r>
  <r>
    <x v="1"/>
    <x v="3"/>
    <s v="PLABCDT00014"/>
    <n v="3.43"/>
    <n v="17268"/>
    <n v="58130"/>
    <n v="48206000"/>
  </r>
  <r>
    <x v="1"/>
    <x v="4"/>
    <s v="PLABMSD00015"/>
    <n v="0.3"/>
    <n v="0"/>
    <n v="0"/>
    <n v="0"/>
  </r>
  <r>
    <x v="1"/>
    <x v="5"/>
    <s v="PLAB00000019"/>
    <n v="34.99"/>
    <n v="20654"/>
    <n v="669900"/>
    <n v="13122000"/>
  </r>
  <r>
    <x v="1"/>
    <x v="6"/>
    <s v="PLACSA000014"/>
    <n v="27.51"/>
    <n v="4"/>
    <n v="110"/>
    <n v="8143000"/>
  </r>
  <r>
    <x v="1"/>
    <x v="7"/>
    <s v="LU0299378421"/>
    <n v="8"/>
    <n v="10793"/>
    <n v="88910"/>
    <n v="17461000"/>
  </r>
  <r>
    <x v="1"/>
    <x v="8"/>
    <s v="PLACTIN00018"/>
    <n v="45.85"/>
    <n v="706"/>
    <n v="31870"/>
    <n v="8852000"/>
  </r>
  <r>
    <x v="1"/>
    <x v="9"/>
    <s v="PLMBRST00015"/>
    <n v="0.01"/>
    <n v="4200"/>
    <n v="40"/>
    <n v="0"/>
  </r>
  <r>
    <x v="1"/>
    <x v="10"/>
    <s v="PLAGORA00067"/>
    <n v="8.1"/>
    <n v="213603"/>
    <n v="1682130"/>
    <n v="43035000"/>
  </r>
  <r>
    <x v="1"/>
    <x v="11"/>
    <s v="CY0101062111"/>
    <n v="1.41"/>
    <n v="70408"/>
    <n v="98630"/>
    <n v="0"/>
  </r>
  <r>
    <x v="1"/>
    <x v="12"/>
    <s v="LT0000127466"/>
    <n v="1"/>
    <n v="0"/>
    <n v="0"/>
    <n v="0"/>
  </r>
  <r>
    <x v="1"/>
    <x v="13"/>
    <s v="PLGRBRN00012"/>
    <n v="5.08"/>
    <n v="1120106"/>
    <n v="5657820"/>
    <n v="29399000"/>
  </r>
  <r>
    <x v="1"/>
    <x v="14"/>
    <s v="PLALIOR00045"/>
    <n v="84"/>
    <n v="194224"/>
    <n v="15997670"/>
    <n v="43097000"/>
  </r>
  <r>
    <x v="1"/>
    <x v="15"/>
    <s v="PLKRCHM00015"/>
    <n v="14.15"/>
    <n v="1039"/>
    <n v="14690"/>
    <n v="3975000"/>
  </r>
  <r>
    <x v="1"/>
    <x v="16"/>
    <s v="PLTRNSU00013"/>
    <n v="2.08"/>
    <n v="1980"/>
    <n v="4060"/>
    <n v="7353000"/>
  </r>
  <r>
    <x v="1"/>
    <x v="17"/>
    <s v="PLSRBEX00014"/>
    <n v="0.64"/>
    <n v="0"/>
    <n v="0"/>
    <n v="0"/>
  </r>
  <r>
    <x v="1"/>
    <x v="18"/>
    <s v="PLATTFI00018"/>
    <n v="9.1"/>
    <n v="117048"/>
    <n v="1062830"/>
    <n v="24397000"/>
  </r>
  <r>
    <x v="1"/>
    <x v="19"/>
    <s v="PLALMTL00023"/>
    <n v="45.7"/>
    <n v="5386"/>
    <n v="243420"/>
    <n v="9046000"/>
  </r>
  <r>
    <x v="1"/>
    <x v="20"/>
    <s v="PLAMBRA00013"/>
    <n v="8.02"/>
    <n v="2114"/>
    <n v="17060"/>
    <n v="9800000"/>
  </r>
  <r>
    <x v="1"/>
    <x v="21"/>
    <s v="PLAMICA00010"/>
    <n v="99.5"/>
    <n v="31650"/>
    <n v="3138890"/>
    <n v="4659000"/>
  </r>
  <r>
    <x v="1"/>
    <x v="22"/>
    <s v="PLAMPLI00019"/>
    <n v="0.26"/>
    <n v="0"/>
    <n v="0"/>
    <n v="0"/>
  </r>
  <r>
    <x v="1"/>
    <x v="23"/>
    <s v="NL0000474351"/>
    <n v="108"/>
    <n v="17841"/>
    <n v="1906540"/>
    <n v="14487000"/>
  </r>
  <r>
    <x v="1"/>
    <x v="24"/>
    <s v="PLAPATR00018"/>
    <n v="35.17"/>
    <n v="1405"/>
    <n v="49850"/>
    <n v="25382000"/>
  </r>
  <r>
    <x v="1"/>
    <x v="25"/>
    <s v="PLAPLS000016"/>
    <n v="12.3"/>
    <n v="45"/>
    <n v="550"/>
    <n v="5540000"/>
  </r>
  <r>
    <x v="1"/>
    <x v="26"/>
    <s v="PLARTPR00012"/>
    <n v="4.8"/>
    <n v="49208"/>
    <n v="238770"/>
    <n v="22063000"/>
  </r>
  <r>
    <x v="1"/>
    <x v="27"/>
    <s v="PLARCUS00040"/>
    <n v="1.47"/>
    <n v="2996"/>
    <n v="4220"/>
    <n v="2520000"/>
  </r>
  <r>
    <x v="1"/>
    <x v="28"/>
    <s v="PLARTER00016"/>
    <n v="14.89"/>
    <n v="588"/>
    <n v="8750"/>
    <n v="3286000"/>
  </r>
  <r>
    <x v="1"/>
    <x v="29"/>
    <s v="CY1000031710"/>
    <n v="1.95"/>
    <n v="750865"/>
    <n v="1490750"/>
    <n v="32823000"/>
  </r>
  <r>
    <x v="1"/>
    <x v="30"/>
    <s v="PLABS0000018"/>
    <n v="13.2"/>
    <n v="282"/>
    <n v="3710"/>
    <n v="17889000"/>
  </r>
  <r>
    <x v="1"/>
    <x v="31"/>
    <s v="PLSOFTB00016"/>
    <n v="54"/>
    <n v="85264"/>
    <n v="4567480"/>
    <n v="74917000"/>
  </r>
  <r>
    <x v="1"/>
    <x v="32"/>
    <s v="PLASSEE00014"/>
    <n v="8.3000000000000007"/>
    <n v="100"/>
    <n v="830"/>
    <n v="16750000"/>
  </r>
  <r>
    <x v="1"/>
    <x v="33"/>
    <s v="SK1120009230"/>
    <n v="16.02"/>
    <n v="3"/>
    <n v="50"/>
    <n v="0"/>
  </r>
  <r>
    <x v="1"/>
    <x v="34"/>
    <s v="NL0000686509"/>
    <n v="26.5"/>
    <n v="11520"/>
    <n v="305320"/>
    <n v="9253000"/>
  </r>
  <r>
    <x v="1"/>
    <x v="35"/>
    <s v="PLATMSI00016"/>
    <n v="2.5"/>
    <n v="3370"/>
    <n v="8410"/>
    <n v="24386000"/>
  </r>
  <r>
    <x v="1"/>
    <x v="36"/>
    <s v="PLATLPL00018"/>
    <n v="6.87"/>
    <n v="4231"/>
    <n v="28930"/>
    <n v="2464000"/>
  </r>
  <r>
    <x v="1"/>
    <x v="37"/>
    <s v="PLATLNT00016"/>
    <n v="0.99"/>
    <n v="5919"/>
    <n v="5790"/>
    <n v="11698000"/>
  </r>
  <r>
    <x v="1"/>
    <x v="38"/>
    <s v="GB00B0WDBP88"/>
    <n v="1.05"/>
    <n v="5"/>
    <n v="10"/>
    <n v="0"/>
  </r>
  <r>
    <x v="1"/>
    <x v="39"/>
    <s v="PLATMSA00013"/>
    <n v="11.19"/>
    <n v="2021"/>
    <n v="22080"/>
    <n v="24981000"/>
  </r>
  <r>
    <x v="1"/>
    <x v="40"/>
    <s v="PLATM0000021"/>
    <n v="3.23"/>
    <n v="35000"/>
    <n v="110330"/>
    <n v="39722000"/>
  </r>
  <r>
    <x v="1"/>
    <x v="41"/>
    <s v="PLATREM00017"/>
    <n v="4.33"/>
    <n v="974"/>
    <n v="4220"/>
    <n v="3999000"/>
  </r>
  <r>
    <x v="1"/>
    <x v="42"/>
    <s v="LT0000128555"/>
    <n v="7.24"/>
    <n v="250008"/>
    <n v="1775060"/>
    <n v="15327000"/>
  </r>
  <r>
    <x v="1"/>
    <x v="43"/>
    <s v="LT0000128381"/>
    <n v="20.7"/>
    <n v="0"/>
    <n v="0"/>
    <n v="2322000"/>
  </r>
  <r>
    <x v="1"/>
    <x v="44"/>
    <s v="PLINSTL00011"/>
    <n v="3"/>
    <n v="701"/>
    <n v="1970"/>
    <n v="0"/>
  </r>
  <r>
    <x v="1"/>
    <x v="45"/>
    <s v="PLBSSTM00013"/>
    <n v="2.5499999999999998"/>
    <n v="2"/>
    <n v="10"/>
    <n v="0"/>
  </r>
  <r>
    <x v="1"/>
    <x v="46"/>
    <s v="PLBKLND00017"/>
    <n v="2.77"/>
    <n v="0"/>
    <n v="0"/>
    <n v="0"/>
  </r>
  <r>
    <x v="1"/>
    <x v="47"/>
    <s v="PLBALTN00014"/>
    <n v="7.19"/>
    <n v="1"/>
    <n v="10"/>
    <n v="2174000"/>
  </r>
  <r>
    <x v="1"/>
    <x v="48"/>
    <s v="PLBPH0000019"/>
    <n v="43"/>
    <n v="17210"/>
    <n v="744390"/>
    <n v="7788000"/>
  </r>
  <r>
    <x v="1"/>
    <x v="49"/>
    <s v="PLNFI1200018"/>
    <n v="1.1399999999999999"/>
    <n v="14109"/>
    <n v="15850"/>
    <n v="96494000"/>
  </r>
  <r>
    <x v="1"/>
    <x v="50"/>
    <s v="PLECBDZ00013"/>
    <n v="13"/>
    <n v="49"/>
    <n v="640"/>
    <n v="0"/>
  </r>
  <r>
    <x v="1"/>
    <x v="51"/>
    <s v="PLBNFTS00018"/>
    <n v="306.05"/>
    <n v="82"/>
    <n v="25440"/>
    <n v="1075000"/>
  </r>
  <r>
    <x v="1"/>
    <x v="52"/>
    <s v="PLBRLNG00015"/>
    <n v="3.77"/>
    <n v="1302"/>
    <n v="4930"/>
    <n v="0"/>
  </r>
  <r>
    <x v="1"/>
    <x v="53"/>
    <s v="PLBEST000010"/>
    <n v="27.9"/>
    <n v="0"/>
    <n v="0"/>
    <n v="0"/>
  </r>
  <r>
    <x v="1"/>
    <x v="54"/>
    <s v="PLBTCOM00016"/>
    <n v="11.02"/>
    <n v="1002"/>
    <n v="11030"/>
    <n v="911000"/>
  </r>
  <r>
    <x v="1"/>
    <x v="55"/>
    <s v="PLBGZ0000010"/>
    <n v="79.95"/>
    <n v="0"/>
    <n v="0"/>
    <n v="0"/>
  </r>
  <r>
    <x v="1"/>
    <x v="56"/>
    <s v="PLBIOTN00029"/>
    <n v="4"/>
    <n v="97499"/>
    <n v="388340"/>
    <n v="67191000"/>
  </r>
  <r>
    <x v="1"/>
    <x v="57"/>
    <s v="PLBPRMT00011"/>
    <n v="3.49"/>
    <n v="46908"/>
    <n v="163710"/>
    <n v="1797000"/>
  </r>
  <r>
    <x v="1"/>
    <x v="58"/>
    <s v="PLNFI0400015"/>
    <n v="1.24"/>
    <n v="13102"/>
    <n v="15720"/>
    <n v="57095000"/>
  </r>
  <r>
    <x v="1"/>
    <x v="59"/>
    <s v="DE0003304200"/>
    <n v="2.65"/>
    <n v="345"/>
    <n v="920"/>
    <n v="2181000"/>
  </r>
  <r>
    <x v="1"/>
    <x v="60"/>
    <s v="PLPPAB000011"/>
    <n v="61.5"/>
    <n v="3375"/>
    <n v="207140"/>
    <n v="4735000"/>
  </r>
  <r>
    <x v="1"/>
    <x v="61"/>
    <s v="PLLWBGD00016"/>
    <n v="98.7"/>
    <n v="48309"/>
    <n v="4768460"/>
    <n v="34013000"/>
  </r>
  <r>
    <x v="1"/>
    <x v="62"/>
    <s v="PLBRSZW00011"/>
    <n v="5.36"/>
    <n v="679096"/>
    <n v="3637800"/>
    <n v="95414000"/>
  </r>
  <r>
    <x v="1"/>
    <x v="63"/>
    <s v="PLBOS0000019"/>
    <n v="35.6"/>
    <n v="3197"/>
    <n v="114510"/>
    <n v="9289000"/>
  </r>
  <r>
    <x v="1"/>
    <x v="64"/>
    <s v="PLBOWM000019"/>
    <n v="1.52"/>
    <n v="0"/>
    <n v="0"/>
    <n v="5226000"/>
  </r>
  <r>
    <x v="1"/>
    <x v="65"/>
    <s v="PLBRIJU00010"/>
    <n v="15.9"/>
    <n v="99846"/>
    <n v="1596910"/>
    <n v="978000"/>
  </r>
  <r>
    <x v="1"/>
    <x v="66"/>
    <s v="PLBSCDO00017"/>
    <n v="27.7"/>
    <n v="1056"/>
    <n v="28100"/>
    <n v="2468000"/>
  </r>
  <r>
    <x v="1"/>
    <x v="67"/>
    <s v="PLBUDMX00013"/>
    <n v="150"/>
    <n v="3992"/>
    <n v="601540"/>
    <n v="10451000"/>
  </r>
  <r>
    <x v="1"/>
    <x v="68"/>
    <s v="PLBDPWR00014"/>
    <n v="0.06"/>
    <n v="16100"/>
    <n v="970"/>
    <n v="0"/>
  </r>
  <r>
    <x v="1"/>
    <x v="69"/>
    <s v="PLBMECH00012"/>
    <n v="1.33"/>
    <n v="1747685"/>
    <n v="2300860"/>
    <n v="6078000"/>
  </r>
  <r>
    <x v="1"/>
    <x v="70"/>
    <s v="AT00BUWOG001"/>
    <n v="73.36"/>
    <n v="0"/>
    <n v="0"/>
    <n v="6034000"/>
  </r>
  <r>
    <x v="1"/>
    <x v="71"/>
    <s v="PLBYTOM00010"/>
    <n v="1.72"/>
    <n v="485978"/>
    <n v="845850"/>
    <n v="50108000"/>
  </r>
  <r>
    <x v="1"/>
    <x v="72"/>
    <s v="PLBZ00000044"/>
    <n v="332.4"/>
    <n v="91224"/>
    <n v="30594760"/>
    <n v="28420000"/>
  </r>
  <r>
    <x v="1"/>
    <x v="73"/>
    <s v="PLBRSTM00015"/>
    <n v="1.06"/>
    <n v="6"/>
    <n v="10"/>
    <n v="0"/>
  </r>
  <r>
    <x v="1"/>
    <x v="74"/>
    <s v="PLCAMMD00032"/>
    <n v="4"/>
    <n v="400"/>
    <n v="1630"/>
    <n v="4262000"/>
  </r>
  <r>
    <x v="1"/>
    <x v="75"/>
    <s v="PLCPTLP00015"/>
    <n v="2.5"/>
    <n v="17875"/>
    <n v="44650"/>
    <n v="14368000"/>
  </r>
  <r>
    <x v="1"/>
    <x v="76"/>
    <s v="PLCASHF00018"/>
    <n v="0.43"/>
    <n v="528"/>
    <n v="230"/>
    <n v="0"/>
  </r>
  <r>
    <x v="1"/>
    <x v="77"/>
    <s v="PLCCC0000016"/>
    <n v="146.1"/>
    <n v="20588"/>
    <n v="3007910"/>
    <n v="22030000"/>
  </r>
  <r>
    <x v="1"/>
    <x v="78"/>
    <s v="PLKAREN00014"/>
    <n v="0.06"/>
    <n v="9040"/>
    <n v="540"/>
    <n v="0"/>
  </r>
  <r>
    <x v="1"/>
    <x v="79"/>
    <s v="PLOPTTC00011"/>
    <n v="16.3"/>
    <n v="164551"/>
    <n v="2683320"/>
    <n v="60952000"/>
  </r>
  <r>
    <x v="1"/>
    <x v="80"/>
    <s v="PLCDRL000043"/>
    <n v="17"/>
    <n v="240"/>
    <n v="4140"/>
    <n v="1050000"/>
  </r>
  <r>
    <x v="1"/>
    <x v="81"/>
    <s v="PLCELPD00013"/>
    <n v="4.75"/>
    <n v="850"/>
    <n v="4050"/>
    <n v="4916000"/>
  </r>
  <r>
    <x v="1"/>
    <x v="82"/>
    <s v="CZ0005112300"/>
    <n v="88.5"/>
    <n v="7548"/>
    <n v="678370"/>
    <n v="22240000"/>
  </r>
  <r>
    <x v="1"/>
    <x v="83"/>
    <s v="PLCHMDW00010"/>
    <n v="1.03"/>
    <n v="10424"/>
    <n v="10710"/>
    <n v="10109000"/>
  </r>
  <r>
    <x v="1"/>
    <x v="84"/>
    <s v="PLCIECH00018"/>
    <n v="47.5"/>
    <n v="55060"/>
    <n v="2587710"/>
    <n v="25747000"/>
  </r>
  <r>
    <x v="1"/>
    <x v="85"/>
    <s v="PLCTINT00018"/>
    <n v="8.19"/>
    <n v="14877"/>
    <n v="121510"/>
    <n v="7558000"/>
  </r>
  <r>
    <x v="1"/>
    <x v="86"/>
    <s v="PLERGPL00014"/>
    <n v="8.4700000000000006"/>
    <n v="5030"/>
    <n v="41580"/>
    <n v="3648000"/>
  </r>
  <r>
    <x v="1"/>
    <x v="87"/>
    <s v="LU0646112838"/>
    <n v="0.71"/>
    <n v="10"/>
    <n v="10"/>
    <n v="11252000"/>
  </r>
  <r>
    <x v="1"/>
    <x v="88"/>
    <s v="PLCNTSL00014"/>
    <n v="1.36"/>
    <n v="7379"/>
    <n v="9910"/>
    <n v="22530000"/>
  </r>
  <r>
    <x v="1"/>
    <x v="89"/>
    <s v="PLJTRZN00011"/>
    <n v="3.6"/>
    <n v="4826"/>
    <n v="17190"/>
    <n v="48753000"/>
  </r>
  <r>
    <x v="1"/>
    <x v="90"/>
    <s v="PLCOMAR00012"/>
    <n v="105.85"/>
    <n v="4619"/>
    <n v="485220"/>
    <n v="4610000"/>
  </r>
  <r>
    <x v="1"/>
    <x v="91"/>
    <s v="PLCMP0000017"/>
    <n v="54.45"/>
    <n v="514"/>
    <n v="27770"/>
    <n v="4122000"/>
  </r>
  <r>
    <x v="1"/>
    <x v="92"/>
    <s v="PLCOMPR00010"/>
    <n v="20.9"/>
    <n v="35"/>
    <n v="730"/>
    <n v="1091000"/>
  </r>
  <r>
    <x v="1"/>
    <x v="93"/>
    <s v="PLCMRAY00029"/>
    <n v="3.38"/>
    <n v="73465"/>
    <n v="245170"/>
    <n v="20455000"/>
  </r>
  <r>
    <x v="1"/>
    <x v="94"/>
    <s v="PLCPPRK00037"/>
    <n v="4.0999999999999996"/>
    <n v="2183"/>
    <n v="8850"/>
    <n v="26984000"/>
  </r>
  <r>
    <x v="1"/>
    <x v="95"/>
    <s v="PLMCINT00013"/>
    <n v="4.5999999999999996"/>
    <n v="50"/>
    <n v="230"/>
    <n v="0"/>
  </r>
  <r>
    <x v="1"/>
    <x v="96"/>
    <s v="PLCFRPT00013"/>
    <n v="22.47"/>
    <n v="343172"/>
    <n v="7814590"/>
    <n v="214367000"/>
  </r>
  <r>
    <x v="1"/>
    <x v="97"/>
    <s v="PLCRWTR00022"/>
    <n v="2.59"/>
    <n v="274719"/>
    <n v="672790"/>
    <n v="0"/>
  </r>
  <r>
    <x v="1"/>
    <x v="98"/>
    <s v="PLDEBCA00016"/>
    <n v="89.7"/>
    <n v="2126"/>
    <n v="190710"/>
    <n v="2567000"/>
  </r>
  <r>
    <x v="1"/>
    <x v="99"/>
    <s v="PLDECOR00013"/>
    <n v="6.26"/>
    <n v="1698"/>
    <n v="10750"/>
    <n v="8556000"/>
  </r>
  <r>
    <x v="1"/>
    <x v="100"/>
    <s v="PLDELKO00019"/>
    <n v="5.0599999999999996"/>
    <n v="20"/>
    <n v="100"/>
    <n v="2659000"/>
  </r>
  <r>
    <x v="1"/>
    <x v="101"/>
    <s v="PLDGA0000019"/>
    <n v="6.28"/>
    <n v="91"/>
    <n v="570"/>
    <n v="0"/>
  </r>
  <r>
    <x v="1"/>
    <x v="102"/>
    <s v="PLWDM0000029"/>
    <n v="0.72"/>
    <n v="1564"/>
    <n v="1110"/>
    <n v="8257000"/>
  </r>
  <r>
    <x v="1"/>
    <x v="103"/>
    <s v="PLDMDVL00012"/>
    <n v="46.65"/>
    <n v="285"/>
    <n v="13470"/>
    <n v="7229000"/>
  </r>
  <r>
    <x v="1"/>
    <x v="104"/>
    <s v="PLADDRG00015"/>
    <n v="2.85"/>
    <n v="697"/>
    <n v="1920"/>
    <n v="0"/>
  </r>
  <r>
    <x v="1"/>
    <x v="105"/>
    <s v="PLDREWX00012"/>
    <n v="0.21"/>
    <n v="26499"/>
    <n v="5560"/>
    <n v="0"/>
  </r>
  <r>
    <x v="1"/>
    <x v="106"/>
    <s v="PLDROP000011"/>
    <n v="1.82"/>
    <n v="0"/>
    <n v="0"/>
    <n v="0"/>
  </r>
  <r>
    <x v="1"/>
    <x v="107"/>
    <s v="PLDRZPL00032"/>
    <n v="3.3"/>
    <n v="47"/>
    <n v="160"/>
    <n v="3196000"/>
  </r>
  <r>
    <x v="1"/>
    <x v="108"/>
    <s v="PLDLSS000010"/>
    <n v="0.28000000000000003"/>
    <n v="11990"/>
    <n v="3360"/>
    <n v="13003000"/>
  </r>
  <r>
    <x v="1"/>
    <x v="109"/>
    <s v="PLDTP0000010"/>
    <n v="3.97"/>
    <n v="22"/>
    <n v="90"/>
    <n v="0"/>
  </r>
  <r>
    <x v="1"/>
    <x v="110"/>
    <s v="PLDUDA000016"/>
    <n v="7.17"/>
    <n v="2735"/>
    <n v="19700"/>
    <n v="17743000"/>
  </r>
  <r>
    <x v="1"/>
    <x v="111"/>
    <s v="PLCPENR00035"/>
    <n v="1.95"/>
    <n v="130855"/>
    <n v="254540"/>
    <n v="45748000"/>
  </r>
  <r>
    <x v="1"/>
    <x v="112"/>
    <s v="PLECARD00012"/>
    <n v="1.66"/>
    <n v="0"/>
    <n v="0"/>
    <n v="0"/>
  </r>
  <r>
    <x v="1"/>
    <x v="113"/>
    <s v="PLECHPS00019"/>
    <n v="6.54"/>
    <n v="190678"/>
    <n v="1247150"/>
    <n v="223328000"/>
  </r>
  <r>
    <x v="1"/>
    <x v="114"/>
    <s v="PLEDINV00014"/>
    <n v="2.2200000000000002"/>
    <n v="22"/>
    <n v="50"/>
    <n v="2588000"/>
  </r>
  <r>
    <x v="1"/>
    <x v="115"/>
    <s v="PLEFEKT00018"/>
    <n v="14.7"/>
    <n v="365"/>
    <n v="5680"/>
    <n v="1039000"/>
  </r>
  <r>
    <x v="1"/>
    <x v="116"/>
    <s v="PLEFH0000022"/>
    <n v="0.17"/>
    <n v="4370"/>
    <n v="740"/>
    <n v="0"/>
  </r>
  <r>
    <x v="1"/>
    <x v="117"/>
    <s v="PLEKGPF00011"/>
    <n v="0.26"/>
    <n v="544299"/>
    <n v="141520"/>
    <n v="0"/>
  </r>
  <r>
    <x v="1"/>
    <x v="118"/>
    <s v="PLEKEP000019"/>
    <n v="26.27"/>
    <n v="142406"/>
    <n v="3993110"/>
    <n v="7837000"/>
  </r>
  <r>
    <x v="1"/>
    <x v="119"/>
    <s v="PLELTBD00017"/>
    <n v="82"/>
    <n v="187"/>
    <n v="15270"/>
    <n v="4747000"/>
  </r>
  <r>
    <x v="1"/>
    <x v="120"/>
    <s v="PLELEKT00016"/>
    <n v="10.7"/>
    <n v="575"/>
    <n v="6150"/>
    <n v="7051000"/>
  </r>
  <r>
    <x v="1"/>
    <x v="121"/>
    <s v="PLELMTL00017"/>
    <n v="3.4"/>
    <n v="90972"/>
    <n v="306610"/>
    <n v="110913000"/>
  </r>
  <r>
    <x v="1"/>
    <x v="122"/>
    <s v="PLELKOP00013"/>
    <n v="1.38"/>
    <n v="10996"/>
    <n v="15300"/>
    <n v="3333000"/>
  </r>
  <r>
    <x v="1"/>
    <x v="123"/>
    <s v="PLELZAB00010"/>
    <n v="15.3"/>
    <n v="16599"/>
    <n v="249530"/>
    <n v="2716000"/>
  </r>
  <r>
    <x v="1"/>
    <x v="124"/>
    <s v="PLEMCIM00017"/>
    <n v="13.34"/>
    <n v="1594"/>
    <n v="21120"/>
    <n v="3579000"/>
  </r>
  <r>
    <x v="1"/>
    <x v="125"/>
    <s v="PLELDRD00017"/>
    <n v="50.98"/>
    <n v="27855"/>
    <n v="1392850"/>
    <n v="13044000"/>
  </r>
  <r>
    <x v="1"/>
    <x v="126"/>
    <s v="PLENAP000010"/>
    <n v="1.03"/>
    <n v="27631"/>
    <n v="28260"/>
    <n v="11545000"/>
  </r>
  <r>
    <x v="1"/>
    <x v="127"/>
    <s v="PLENEA000013"/>
    <n v="16.5"/>
    <n v="370058"/>
    <n v="6094640"/>
    <n v="214078000"/>
  </r>
  <r>
    <x v="1"/>
    <x v="128"/>
    <s v="PLENLMD00017"/>
    <n v="11.5"/>
    <n v="860"/>
    <n v="9890"/>
    <n v="7353000"/>
  </r>
  <r>
    <x v="1"/>
    <x v="129"/>
    <s v="PLENERG00022"/>
    <n v="22.84"/>
    <n v="803257"/>
    <n v="18269210"/>
    <n v="200740000"/>
  </r>
  <r>
    <x v="1"/>
    <x v="130"/>
    <s v="PLERGIN00015"/>
    <n v="11.44"/>
    <n v="146"/>
    <n v="1540"/>
    <n v="5047000"/>
  </r>
  <r>
    <x v="1"/>
    <x v="131"/>
    <s v="PLERBUD00012"/>
    <n v="26.02"/>
    <n v="13621"/>
    <n v="356660"/>
    <n v="4986000"/>
  </r>
  <r>
    <x v="1"/>
    <x v="132"/>
    <s v="PLERGZB00014"/>
    <n v="16.27"/>
    <n v="438"/>
    <n v="7200"/>
    <n v="530000"/>
  </r>
  <r>
    <x v="1"/>
    <x v="133"/>
    <s v="PLEUFLM00017"/>
    <n v="4.13"/>
    <n v="10859"/>
    <n v="44830"/>
    <n v="24228000"/>
  </r>
  <r>
    <x v="1"/>
    <x v="134"/>
    <s v="PLESSYS00030"/>
    <n v="2.41"/>
    <n v="786"/>
    <n v="1830"/>
    <n v="13646000"/>
  </r>
  <r>
    <x v="1"/>
    <x v="135"/>
    <s v="HU0000089198"/>
    <n v="1.69"/>
    <n v="0"/>
    <n v="0"/>
    <n v="0"/>
  </r>
  <r>
    <x v="1"/>
    <x v="136"/>
    <s v="PLERPCO00017"/>
    <n v="25.45"/>
    <n v="848"/>
    <n v="21810"/>
    <n v="2121000"/>
  </r>
  <r>
    <x v="1"/>
    <x v="137"/>
    <s v="PLERPLT00017"/>
    <n v="0.01"/>
    <n v="41500"/>
    <n v="420"/>
    <n v="0"/>
  </r>
  <r>
    <x v="1"/>
    <x v="138"/>
    <s v="PLEURCH00011"/>
    <n v="36.22"/>
    <n v="521114"/>
    <n v="18675240"/>
    <n v="77963000"/>
  </r>
  <r>
    <x v="1"/>
    <x v="139"/>
    <s v="BG1100114062"/>
    <n v="2.17"/>
    <n v="0"/>
    <n v="0"/>
    <n v="453000"/>
  </r>
  <r>
    <x v="1"/>
    <x v="140"/>
    <s v="PLERTEL00011"/>
    <n v="13.59"/>
    <n v="4522"/>
    <n v="61040"/>
    <n v="1423000"/>
  </r>
  <r>
    <x v="1"/>
    <x v="141"/>
    <s v="IM00B58FMW76"/>
    <n v="7.14"/>
    <n v="0"/>
    <n v="0"/>
    <n v="14000"/>
  </r>
  <r>
    <x v="1"/>
    <x v="142"/>
    <s v="PLFAM0000012"/>
    <n v="0.44"/>
    <n v="3359"/>
    <n v="1480"/>
    <n v="0"/>
  </r>
  <r>
    <x v="1"/>
    <x v="143"/>
    <s v="PLFAMUR00012"/>
    <n v="3.3"/>
    <n v="3776"/>
    <n v="12400"/>
    <n v="138273000"/>
  </r>
  <r>
    <x v="1"/>
    <x v="144"/>
    <s v="PLFRMCL00066"/>
    <n v="50.71"/>
    <n v="569"/>
    <n v="29120"/>
    <n v="11601000"/>
  </r>
  <r>
    <x v="1"/>
    <x v="145"/>
    <s v="PLFSING00010"/>
    <n v="18.489999999999998"/>
    <n v="303"/>
    <n v="5600"/>
    <n v="1239000"/>
  </r>
  <r>
    <x v="1"/>
    <x v="146"/>
    <s v="PLFSTFC00012"/>
    <n v="1.48"/>
    <n v="1000"/>
    <n v="1470"/>
    <n v="0"/>
  </r>
  <r>
    <x v="1"/>
    <x v="147"/>
    <s v="PLFEERM00018"/>
    <n v="15.7"/>
    <n v="71"/>
    <n v="1130"/>
    <n v="3144000"/>
  </r>
  <r>
    <x v="1"/>
    <x v="148"/>
    <s v="DE000A13SX89"/>
    <n v="25.9"/>
    <n v="3"/>
    <n v="80"/>
    <n v="3305000"/>
  </r>
  <r>
    <x v="1"/>
    <x v="149"/>
    <s v="PLFERRO00016"/>
    <n v="8.8000000000000007"/>
    <n v="36885"/>
    <n v="324770"/>
    <n v="17846000"/>
  </r>
  <r>
    <x v="1"/>
    <x v="150"/>
    <s v="PLFERUM00014"/>
    <n v="4.55"/>
    <n v="1184"/>
    <n v="5290"/>
    <n v="4501000"/>
  </r>
  <r>
    <x v="1"/>
    <x v="151"/>
    <s v="PLCASPL00019"/>
    <n v="0.93"/>
    <n v="8501"/>
    <n v="7930"/>
    <n v="11150000"/>
  </r>
  <r>
    <x v="1"/>
    <x v="152"/>
    <s v="PLFORTE00012"/>
    <n v="49.5"/>
    <n v="43812"/>
    <n v="2161740"/>
    <n v="16737000"/>
  </r>
  <r>
    <x v="1"/>
    <x v="153"/>
    <s v="NL0009604859"/>
    <n v="18.73"/>
    <n v="0"/>
    <n v="0"/>
    <n v="17024000"/>
  </r>
  <r>
    <x v="1"/>
    <x v="154"/>
    <s v="PLFOTA000014"/>
    <n v="0.85"/>
    <n v="127157"/>
    <n v="108740"/>
    <n v="0"/>
  </r>
  <r>
    <x v="1"/>
    <x v="155"/>
    <s v="PLGANT000014"/>
    <n v="0.35"/>
    <n v="1072"/>
    <n v="380"/>
    <n v="0"/>
  </r>
  <r>
    <x v="1"/>
    <x v="156"/>
    <s v="PLGSPR000014"/>
    <n v="2"/>
    <n v="106503"/>
    <n v="212440"/>
    <n v="293645000"/>
  </r>
  <r>
    <x v="1"/>
    <x v="157"/>
    <s v="PLGETBK00012"/>
    <n v="1.81"/>
    <n v="3554369"/>
    <n v="6423540"/>
    <n v="1095354000"/>
  </r>
  <r>
    <x v="1"/>
    <x v="158"/>
    <s v="PLGNRSI00015"/>
    <n v="3.4"/>
    <n v="48766"/>
    <n v="165490"/>
    <n v="43628000"/>
  </r>
  <r>
    <x v="1"/>
    <x v="159"/>
    <s v="PLGLBLC00011"/>
    <n v="6.83"/>
    <n v="2154"/>
    <n v="14670"/>
    <n v="6721000"/>
  </r>
  <r>
    <x v="1"/>
    <x v="160"/>
    <s v="NL0000687309"/>
    <n v="42.2"/>
    <n v="638"/>
    <n v="26850"/>
    <n v="20769000"/>
  </r>
  <r>
    <x v="1"/>
    <x v="161"/>
    <s v="SI0031104076"/>
    <n v="24.99"/>
    <n v="601"/>
    <n v="14800"/>
    <n v="1991000"/>
  </r>
  <r>
    <x v="1"/>
    <x v="162"/>
    <s v="PLGPW0000017"/>
    <n v="43.4"/>
    <n v="78340"/>
    <n v="3400770"/>
    <n v="27164000"/>
  </r>
  <r>
    <x v="1"/>
    <x v="163"/>
    <s v="PLGRAAL00022"/>
    <n v="16.95"/>
    <n v="65960"/>
    <n v="1122120"/>
    <n v="3502000"/>
  </r>
  <r>
    <x v="1"/>
    <x v="164"/>
    <s v="PLZPW0000017"/>
    <n v="29.7"/>
    <n v="2124"/>
    <n v="63460"/>
    <n v="17315000"/>
  </r>
  <r>
    <x v="1"/>
    <x v="165"/>
    <s v="PLERFKT00010"/>
    <n v="1.51"/>
    <n v="0"/>
    <n v="0"/>
    <n v="0"/>
  </r>
  <r>
    <x v="1"/>
    <x v="166"/>
    <s v="PLINTGR00013"/>
    <n v="11.49"/>
    <n v="263769"/>
    <n v="2811530"/>
    <n v="3233000"/>
  </r>
  <r>
    <x v="1"/>
    <x v="167"/>
    <s v="PLZATRM00012"/>
    <n v="71"/>
    <n v="16310"/>
    <n v="1156910"/>
    <n v="40919000"/>
  </r>
  <r>
    <x v="1"/>
    <x v="168"/>
    <s v="PLGTC0000037"/>
    <n v="4.95"/>
    <n v="609449"/>
    <n v="2992240"/>
    <n v="245350000"/>
  </r>
  <r>
    <x v="1"/>
    <x v="169"/>
    <s v="PLBH00000012"/>
    <n v="106.65"/>
    <n v="76303"/>
    <n v="8014240"/>
    <n v="30584000"/>
  </r>
  <r>
    <x v="1"/>
    <x v="170"/>
    <s v="PLHRPHG00023"/>
    <n v="3.3"/>
    <n v="847"/>
    <n v="2800"/>
    <n v="25500000"/>
  </r>
  <r>
    <x v="1"/>
    <x v="171"/>
    <s v="PLVENTS00019"/>
    <n v="1.89"/>
    <n v="800156"/>
    <n v="1509490"/>
    <n v="70928000"/>
  </r>
  <r>
    <x v="1"/>
    <x v="172"/>
    <s v="PLHELIO00014"/>
    <n v="5.03"/>
    <n v="105"/>
    <n v="530"/>
    <n v="1143000"/>
  </r>
  <r>
    <x v="1"/>
    <x v="173"/>
    <s v="PLZRWZW00012"/>
    <n v="3.29"/>
    <n v="153454"/>
    <n v="502560"/>
    <n v="36119000"/>
  </r>
  <r>
    <x v="1"/>
    <x v="174"/>
    <s v="PLHUTMN00017"/>
    <n v="5.14"/>
    <n v="10"/>
    <n v="50"/>
    <n v="4199000"/>
  </r>
  <r>
    <x v="1"/>
    <x v="175"/>
    <s v="PLHDRTR00013"/>
    <n v="31.28"/>
    <n v="3679"/>
    <n v="113760"/>
    <n v="1839000"/>
  </r>
  <r>
    <x v="1"/>
    <x v="176"/>
    <s v="PLHPRON00017"/>
    <n v="3.07"/>
    <n v="8103"/>
    <n v="24550"/>
    <n v="7831000"/>
  </r>
  <r>
    <x v="1"/>
    <x v="177"/>
    <s v="PLCNTZP00010"/>
    <n v="0.02"/>
    <n v="100000"/>
    <n v="2000"/>
    <n v="0"/>
  </r>
  <r>
    <x v="1"/>
    <x v="178"/>
    <s v="PLIDMSA00044"/>
    <n v="0.11"/>
    <n v="146389"/>
    <n v="16100"/>
    <n v="0"/>
  </r>
  <r>
    <x v="1"/>
    <x v="179"/>
    <s v="PLHRMAN00039"/>
    <n v="1.1000000000000001"/>
    <n v="3744"/>
    <n v="4030"/>
    <n v="4084000"/>
  </r>
  <r>
    <x v="1"/>
    <x v="180"/>
    <s v="PLBDVR000018"/>
    <n v="0.98"/>
    <n v="23255"/>
    <n v="22980"/>
    <n v="5438000"/>
  </r>
  <r>
    <x v="1"/>
    <x v="181"/>
    <s v="AT0000809058"/>
    <n v="9"/>
    <n v="590"/>
    <n v="5280"/>
    <n v="15129000"/>
  </r>
  <r>
    <x v="1"/>
    <x v="182"/>
    <s v="LU0607203980"/>
    <n v="5.8"/>
    <n v="2625"/>
    <n v="15380"/>
    <n v="9809000"/>
  </r>
  <r>
    <x v="1"/>
    <x v="183"/>
    <s v="PLMAKRM00019"/>
    <n v="2.2000000000000002"/>
    <n v="5702"/>
    <n v="12480"/>
    <n v="11568000"/>
  </r>
  <r>
    <x v="1"/>
    <x v="184"/>
    <s v="PLIMPEL00011"/>
    <n v="29.9"/>
    <n v="2"/>
    <n v="60"/>
    <n v="4187000"/>
  </r>
  <r>
    <x v="1"/>
    <x v="185"/>
    <s v="PLNFI0700018"/>
    <n v="1.54"/>
    <n v="6126"/>
    <n v="9560"/>
    <n v="3715000"/>
  </r>
  <r>
    <x v="1"/>
    <x v="186"/>
    <s v="PLIMPXM00019"/>
    <n v="2.61"/>
    <n v="12326"/>
    <n v="32210"/>
    <n v="93737000"/>
  </r>
  <r>
    <x v="1"/>
    <x v="187"/>
    <s v="PLINTMS00019"/>
    <n v="2.25"/>
    <n v="12468"/>
    <n v="27920"/>
    <n v="7444000"/>
  </r>
  <r>
    <x v="1"/>
    <x v="188"/>
    <s v="PLINCLT00015"/>
    <n v="1.73"/>
    <n v="1716"/>
    <n v="2860"/>
    <n v="5435000"/>
  </r>
  <r>
    <x v="1"/>
    <x v="189"/>
    <s v="PLLSTIA00018"/>
    <n v="0.77"/>
    <n v="53583"/>
    <n v="40440"/>
    <n v="23452000"/>
  </r>
  <r>
    <x v="1"/>
    <x v="190"/>
    <s v="PLINDKP00013"/>
    <n v="56.85"/>
    <n v="1"/>
    <n v="60"/>
    <n v="1165000"/>
  </r>
  <r>
    <x v="1"/>
    <x v="191"/>
    <s v="PLBSK0000017"/>
    <n v="136.05000000000001"/>
    <n v="22125"/>
    <n v="3038750"/>
    <n v="30454000"/>
  </r>
  <r>
    <x v="1"/>
    <x v="192"/>
    <s v="PLINPRO00015"/>
    <n v="3.46"/>
    <n v="299"/>
    <n v="1030"/>
    <n v="12110000"/>
  </r>
  <r>
    <x v="1"/>
    <x v="193"/>
    <s v="PLINSTK00013"/>
    <n v="16.399999999999999"/>
    <n v="1101"/>
    <n v="17860"/>
    <n v="6189000"/>
  </r>
  <r>
    <x v="1"/>
    <x v="194"/>
    <s v="PLINTKS00013"/>
    <n v="13"/>
    <n v="469"/>
    <n v="6100"/>
    <n v="0"/>
  </r>
  <r>
    <x v="1"/>
    <x v="195"/>
    <s v="PLINTEG00011"/>
    <n v="167"/>
    <n v="117940"/>
    <n v="19095170"/>
    <n v="5028000"/>
  </r>
  <r>
    <x v="1"/>
    <x v="196"/>
    <s v="LT0000128621"/>
    <n v="18.649999999999999"/>
    <n v="1011"/>
    <n v="18850"/>
    <n v="4000000"/>
  </r>
  <r>
    <x v="1"/>
    <x v="197"/>
    <s v="PLINTBD00014"/>
    <n v="0.93"/>
    <n v="7000"/>
    <n v="6350"/>
    <n v="0"/>
  </r>
  <r>
    <x v="1"/>
    <x v="198"/>
    <s v="PLINTCS00010"/>
    <n v="206"/>
    <n v="15062"/>
    <n v="3075810"/>
    <n v="8393000"/>
  </r>
  <r>
    <x v="1"/>
    <x v="199"/>
    <s v="PLINTFR00023"/>
    <n v="4"/>
    <n v="0"/>
    <n v="0"/>
    <n v="2639000"/>
  </r>
  <r>
    <x v="1"/>
    <x v="200"/>
    <s v="PLINTSP00038"/>
    <n v="1.06"/>
    <n v="3569"/>
    <n v="3800"/>
    <n v="0"/>
  </r>
  <r>
    <x v="1"/>
    <x v="201"/>
    <s v="PLINTRL00013"/>
    <n v="9.0500000000000007"/>
    <n v="50"/>
    <n v="450"/>
    <n v="5944000"/>
  </r>
  <r>
    <x v="1"/>
    <x v="202"/>
    <s v="PLIDATF00012"/>
    <n v="0.1"/>
    <n v="12700"/>
    <n v="1270"/>
    <n v="0"/>
  </r>
  <r>
    <x v="1"/>
    <x v="203"/>
    <s v="PLECMNG00019"/>
    <n v="2.2000000000000002"/>
    <n v="100"/>
    <n v="220"/>
    <n v="0"/>
  </r>
  <r>
    <x v="1"/>
    <x v="204"/>
    <s v="PLIPOPM00011"/>
    <n v="4.0199999999999996"/>
    <n v="25020"/>
    <n v="100820"/>
    <n v="18968000"/>
  </r>
  <r>
    <x v="1"/>
    <x v="205"/>
    <s v="PLIQPRT00017"/>
    <n v="0.85"/>
    <n v="100"/>
    <n v="65"/>
    <n v="8070000"/>
  </r>
  <r>
    <x v="1"/>
    <x v="206"/>
    <s v="PLMATRX00017"/>
    <n v="3.34"/>
    <n v="200"/>
    <n v="490"/>
    <n v="3600000"/>
  </r>
  <r>
    <x v="1"/>
    <x v="207"/>
    <s v="PLIZCJR00017"/>
    <n v="1.61"/>
    <n v="100"/>
    <n v="160"/>
    <n v="0"/>
  </r>
  <r>
    <x v="1"/>
    <x v="208"/>
    <s v="PLIZSTL00015"/>
    <n v="4.95"/>
    <n v="105"/>
    <n v="520"/>
    <n v="11334000"/>
  </r>
  <r>
    <x v="1"/>
    <x v="209"/>
    <s v="PLJHMDL00018"/>
    <n v="1.93"/>
    <n v="62"/>
    <n v="120"/>
    <n v="0"/>
  </r>
  <r>
    <x v="1"/>
    <x v="210"/>
    <s v="DE000A1TNS70"/>
    <n v="20"/>
    <n v="311"/>
    <n v="6270"/>
    <n v="0"/>
  </r>
  <r>
    <x v="1"/>
    <x v="211"/>
    <s v="PLJSW0000015"/>
    <n v="21.35"/>
    <n v="380120"/>
    <n v="8042360"/>
    <n v="52636000"/>
  </r>
  <r>
    <x v="1"/>
    <x v="212"/>
    <s v="PLNFI0300017"/>
    <n v="0.28999999999999998"/>
    <n v="5126"/>
    <n v="1490"/>
    <n v="0"/>
  </r>
  <r>
    <x v="1"/>
    <x v="213"/>
    <s v="PLJWC0000019"/>
    <n v="2.58"/>
    <n v="38523"/>
    <n v="98540"/>
    <n v="32447000"/>
  </r>
  <r>
    <x v="1"/>
    <x v="214"/>
    <s v="PLK2ITR00010"/>
    <n v="10"/>
    <n v="18846"/>
    <n v="188460"/>
    <n v="1509000"/>
  </r>
  <r>
    <x v="1"/>
    <x v="215"/>
    <s v="PLIZNS000022"/>
    <n v="2.87"/>
    <n v="30200"/>
    <n v="86030"/>
    <n v="26333000"/>
  </r>
  <r>
    <x v="1"/>
    <x v="216"/>
    <s v="PLTRAST00020"/>
    <n v="2.2400000000000002"/>
    <n v="856"/>
    <n v="1910"/>
    <n v="4047000"/>
  </r>
  <r>
    <x v="1"/>
    <x v="217"/>
    <s v="PLPONAR00012"/>
    <n v="0.02"/>
    <n v="0"/>
    <n v="0"/>
    <n v="0"/>
  </r>
  <r>
    <x v="1"/>
    <x v="218"/>
    <s v="CY0102492119"/>
    <n v="6.66"/>
    <n v="0"/>
    <n v="0"/>
    <n v="3329000"/>
  </r>
  <r>
    <x v="1"/>
    <x v="219"/>
    <s v="PLHGNKA00028"/>
    <n v="1.22"/>
    <n v="188228"/>
    <n v="232420"/>
    <n v="45144000"/>
  </r>
  <r>
    <x v="1"/>
    <x v="220"/>
    <s v="LU0327357389"/>
    <n v="33"/>
    <n v="154106"/>
    <n v="5090670"/>
    <n v="48500000"/>
  </r>
  <r>
    <x v="1"/>
    <x v="221"/>
    <s v="PLKETY000011"/>
    <n v="277"/>
    <n v="1761"/>
    <n v="485690"/>
    <n v="9380000"/>
  </r>
  <r>
    <x v="1"/>
    <x v="222"/>
    <s v="PLKGHM000017"/>
    <n v="110"/>
    <n v="1429835"/>
    <n v="156631820"/>
    <n v="136410000"/>
  </r>
  <r>
    <x v="1"/>
    <x v="223"/>
    <s v="PLKNOPL00014"/>
    <n v="12.73"/>
    <n v="43"/>
    <n v="530"/>
    <n v="6739000"/>
  </r>
  <r>
    <x v="1"/>
    <x v="224"/>
    <s v="PLHOOP000010"/>
    <n v="38"/>
    <n v="4"/>
    <n v="150"/>
    <n v="13085000"/>
  </r>
  <r>
    <x v="1"/>
    <x v="225"/>
    <s v="PLKGNRC00015"/>
    <n v="51.99"/>
    <n v="1148"/>
    <n v="59350"/>
    <n v="7449000"/>
  </r>
  <r>
    <x v="1"/>
    <x v="226"/>
    <s v="PLKOMPP00017"/>
    <n v="7.38"/>
    <n v="5"/>
    <n v="40"/>
    <n v="0"/>
  </r>
  <r>
    <x v="1"/>
    <x v="227"/>
    <s v="PLKMPTR00012"/>
    <n v="7.55"/>
    <n v="8969"/>
    <n v="68010"/>
    <n v="4222000"/>
  </r>
  <r>
    <x v="1"/>
    <x v="228"/>
    <s v="PLKCSTL00010"/>
    <n v="20.98"/>
    <n v="201"/>
    <n v="4220"/>
    <n v="3459000"/>
  </r>
  <r>
    <x v="1"/>
    <x v="229"/>
    <s v="PLKOPEX00018"/>
    <n v="10.79"/>
    <n v="10750"/>
    <n v="115550"/>
    <n v="23006000"/>
  </r>
  <r>
    <x v="1"/>
    <x v="230"/>
    <s v="PLKPPD000017"/>
    <n v="29.25"/>
    <n v="0"/>
    <n v="0"/>
    <n v="184000"/>
  </r>
  <r>
    <x v="1"/>
    <x v="231"/>
    <s v="PLKRKCH00019"/>
    <n v="3.85"/>
    <n v="1198"/>
    <n v="4600"/>
    <n v="4815000"/>
  </r>
  <r>
    <x v="1"/>
    <x v="232"/>
    <s v="PLKRNRC00012"/>
    <n v="9.2799999999999994"/>
    <n v="4013"/>
    <n v="37320"/>
    <n v="6713000"/>
  </r>
  <r>
    <x v="1"/>
    <x v="233"/>
    <s v="PLKRINK00014"/>
    <n v="19.14"/>
    <n v="1018"/>
    <n v="19370"/>
    <n v="10769000"/>
  </r>
  <r>
    <x v="1"/>
    <x v="234"/>
    <s v="PLNFI0200019"/>
    <n v="3.31"/>
    <n v="4556"/>
    <n v="14880"/>
    <n v="11880000"/>
  </r>
  <r>
    <x v="1"/>
    <x v="235"/>
    <s v="SI0031102120"/>
    <n v="260"/>
    <n v="0"/>
    <n v="0"/>
    <n v="1231000"/>
  </r>
  <r>
    <x v="1"/>
    <x v="236"/>
    <s v="PLKRK0000010"/>
    <n v="112.9"/>
    <n v="6743"/>
    <n v="770680"/>
    <n v="14953000"/>
  </r>
  <r>
    <x v="1"/>
    <x v="237"/>
    <s v="PLKRUSZ00016"/>
    <n v="53.88"/>
    <n v="2781"/>
    <n v="147310"/>
    <n v="2418000"/>
  </r>
  <r>
    <x v="1"/>
    <x v="238"/>
    <s v="LU0611262873"/>
    <n v="1.1200000000000001"/>
    <n v="47992"/>
    <n v="52670"/>
    <n v="5093000"/>
  </r>
  <r>
    <x v="1"/>
    <x v="239"/>
    <s v="PLLCCRP00017"/>
    <n v="1.83"/>
    <n v="66772"/>
    <n v="120050"/>
    <n v="218198000"/>
  </r>
  <r>
    <x v="1"/>
    <x v="240"/>
    <s v="PLLENAL00015"/>
    <n v="4.22"/>
    <n v="39434"/>
    <n v="165690"/>
    <n v="10150000"/>
  </r>
  <r>
    <x v="1"/>
    <x v="241"/>
    <s v="PLLENTX00010"/>
    <n v="8.34"/>
    <n v="144919"/>
    <n v="1211050"/>
    <n v="30148000"/>
  </r>
  <r>
    <x v="1"/>
    <x v="242"/>
    <s v="PLLBT0000013"/>
    <n v="2.4700000000000002"/>
    <n v="9449"/>
    <n v="22360"/>
    <n v="34971000"/>
  </r>
  <r>
    <x v="1"/>
    <x v="243"/>
    <s v="PLLVTSF00010"/>
    <n v="27.11"/>
    <n v="777"/>
    <n v="21060"/>
    <n v="5128000"/>
  </r>
  <r>
    <x v="1"/>
    <x v="244"/>
    <s v="PLLOTOS00025"/>
    <n v="25.2"/>
    <n v="428100"/>
    <n v="10645320"/>
    <n v="60796000"/>
  </r>
  <r>
    <x v="1"/>
    <x v="245"/>
    <s v="PLLPP0000011"/>
    <n v="7749"/>
    <n v="1988"/>
    <n v="15295840"/>
    <n v="1279000"/>
  </r>
  <r>
    <x v="1"/>
    <x v="246"/>
    <s v="PLLSSFT00016"/>
    <n v="4.12"/>
    <n v="6"/>
    <n v="20"/>
    <n v="1827000"/>
  </r>
  <r>
    <x v="1"/>
    <x v="247"/>
    <s v="PLLUBAW00013"/>
    <n v="1.1000000000000001"/>
    <n v="452187"/>
    <n v="498110"/>
    <n v="72970000"/>
  </r>
  <r>
    <x v="1"/>
    <x v="248"/>
    <s v="PLMBION00016"/>
    <n v="40.9"/>
    <n v="1038"/>
    <n v="43090"/>
    <n v="5975000"/>
  </r>
  <r>
    <x v="1"/>
    <x v="249"/>
    <s v="PLMGLAN00018"/>
    <n v="66.180000000000007"/>
    <n v="647"/>
    <n v="42950"/>
    <n v="6611000"/>
  </r>
  <r>
    <x v="1"/>
    <x v="250"/>
    <s v="PLMKRNP00015"/>
    <n v="5.97"/>
    <n v="1700"/>
    <n v="9940"/>
    <n v="3832000"/>
  </r>
  <r>
    <x v="1"/>
    <x v="251"/>
    <s v="PLMRVPL00016"/>
    <n v="7.55"/>
    <n v="12727"/>
    <n v="97100"/>
    <n v="11888000"/>
  </r>
  <r>
    <x v="1"/>
    <x v="252"/>
    <s v="PLBRE0000012"/>
    <n v="451"/>
    <n v="27753"/>
    <n v="12517300"/>
    <n v="12038000"/>
  </r>
  <r>
    <x v="1"/>
    <x v="253"/>
    <s v="PLMCIMG00012"/>
    <n v="10.199999999999999"/>
    <n v="17574"/>
    <n v="179310"/>
    <n v="30174000"/>
  </r>
  <r>
    <x v="1"/>
    <x v="254"/>
    <s v="PLMCSFT00018"/>
    <n v="35"/>
    <n v="423"/>
    <n v="14830"/>
    <n v="689000"/>
  </r>
  <r>
    <x v="1"/>
    <x v="255"/>
    <s v="PLSMMDA00012"/>
    <n v="0.47"/>
    <n v="5020"/>
    <n v="2560"/>
    <n v="0"/>
  </r>
  <r>
    <x v="1"/>
    <x v="256"/>
    <s v="PLMDCLG00015"/>
    <n v="200.9"/>
    <n v="158"/>
    <n v="31700"/>
    <n v="2559000"/>
  </r>
  <r>
    <x v="1"/>
    <x v="257"/>
    <s v="PLMGRON00016"/>
    <n v="21"/>
    <n v="0"/>
    <n v="0"/>
    <n v="0"/>
  </r>
  <r>
    <x v="1"/>
    <x v="258"/>
    <s v="PLMNNCP00011"/>
    <n v="13.86"/>
    <n v="1583"/>
    <n v="21700"/>
    <n v="23198000"/>
  </r>
  <r>
    <x v="1"/>
    <x v="259"/>
    <s v="PLMRCTR00015"/>
    <n v="13.55"/>
    <n v="370"/>
    <n v="5010"/>
    <n v="2276000"/>
  </r>
  <r>
    <x v="1"/>
    <x v="260"/>
    <s v="PLMRCOR00016"/>
    <n v="8.8000000000000007"/>
    <n v="16409"/>
    <n v="140520"/>
    <n v="9921000"/>
  </r>
  <r>
    <x v="1"/>
    <x v="261"/>
    <s v="PLMEWA000012"/>
    <n v="7.0000000000000007E-2"/>
    <n v="0"/>
    <n v="0"/>
    <n v="0"/>
  </r>
  <r>
    <x v="1"/>
    <x v="262"/>
    <s v="PLMEXPL00010"/>
    <n v="2"/>
    <n v="1"/>
    <n v="2"/>
    <n v="2516000"/>
  </r>
  <r>
    <x v="1"/>
    <x v="263"/>
    <s v="PLMFO0000013"/>
    <n v="10"/>
    <n v="30"/>
    <n v="300"/>
    <n v="2000000"/>
  </r>
  <r>
    <x v="1"/>
    <x v="264"/>
    <s v="PLNFI0900014"/>
    <n v="0.56999999999999995"/>
    <n v="492192"/>
    <n v="276850"/>
    <n v="503124000"/>
  </r>
  <r>
    <x v="1"/>
    <x v="265"/>
    <s v="NL0009508712"/>
    <n v="1.58"/>
    <n v="14132"/>
    <n v="22510"/>
    <n v="8276000"/>
  </r>
  <r>
    <x v="1"/>
    <x v="266"/>
    <s v="PLBIG0000016"/>
    <n v="7.23"/>
    <n v="298143"/>
    <n v="2128870"/>
    <n v="391726000"/>
  </r>
  <r>
    <x v="1"/>
    <x v="267"/>
    <s v="PLKLSTN00017"/>
    <n v="1.54"/>
    <n v="12352"/>
    <n v="18900"/>
    <n v="3254000"/>
  </r>
  <r>
    <x v="1"/>
    <x v="268"/>
    <s v="PLMRBUD00015"/>
    <n v="1.34"/>
    <n v="38092"/>
    <n v="50570"/>
    <n v="50027000"/>
  </r>
  <r>
    <x v="1"/>
    <x v="269"/>
    <s v="PLPPWK000014"/>
    <n v="0.16"/>
    <n v="543015"/>
    <n v="86880"/>
    <n v="0"/>
  </r>
  <r>
    <x v="1"/>
    <x v="270"/>
    <s v="PLMLPGR00017"/>
    <n v="33.01"/>
    <n v="151"/>
    <n v="5000"/>
    <n v="3773000"/>
  </r>
  <r>
    <x v="1"/>
    <x v="271"/>
    <s v="PLSZPTL00010"/>
    <n v="1.45"/>
    <n v="9150"/>
    <n v="13240"/>
    <n v="42888000"/>
  </r>
  <r>
    <x v="1"/>
    <x v="272"/>
    <s v="PLMOBRK00013"/>
    <n v="10"/>
    <n v="0"/>
    <n v="0"/>
    <n v="356000"/>
  </r>
  <r>
    <x v="1"/>
    <x v="273"/>
    <s v="PLMOJ0000015"/>
    <n v="1.46"/>
    <n v="0"/>
    <n v="0"/>
    <n v="4265000"/>
  </r>
  <r>
    <x v="1"/>
    <x v="274"/>
    <s v="HU0000068952"/>
    <n v="152.4"/>
    <n v="41"/>
    <n v="6210"/>
    <n v="3703000"/>
  </r>
  <r>
    <x v="1"/>
    <x v="275"/>
    <s v="PLMNRTR00012"/>
    <n v="12.75"/>
    <n v="153622"/>
    <n v="1960780"/>
    <n v="16905000"/>
  </r>
  <r>
    <x v="1"/>
    <x v="276"/>
    <s v="PLMSTPL00018"/>
    <n v="10.5"/>
    <n v="1"/>
    <n v="10"/>
    <n v="1026000"/>
  </r>
  <r>
    <x v="1"/>
    <x v="277"/>
    <s v="PLMSTWS00019"/>
    <n v="6.15"/>
    <n v="3624"/>
    <n v="22120"/>
    <n v="9981000"/>
  </r>
  <r>
    <x v="1"/>
    <x v="278"/>
    <s v="PLMSTZB00018"/>
    <n v="2.15"/>
    <n v="42737"/>
    <n v="91860"/>
    <n v="95095000"/>
  </r>
  <r>
    <x v="1"/>
    <x v="279"/>
    <s v="PLMSTEX00017"/>
    <n v="1.62"/>
    <n v="23757"/>
    <n v="38350"/>
    <n v="9957000"/>
  </r>
  <r>
    <x v="1"/>
    <x v="280"/>
    <s v="PLMUZA000019"/>
    <n v="3.34"/>
    <n v="8"/>
    <n v="30"/>
    <n v="1453000"/>
  </r>
  <r>
    <x v="1"/>
    <x v="281"/>
    <s v="PLMWTRD00013"/>
    <n v="17.11"/>
    <n v="680"/>
    <n v="11680"/>
    <n v="2386000"/>
  </r>
  <r>
    <x v="1"/>
    <x v="282"/>
    <s v="PLNETIA00014"/>
    <n v="5.7"/>
    <n v="41708"/>
    <n v="235860"/>
    <n v="257931000"/>
  </r>
  <r>
    <x v="1"/>
    <x v="283"/>
    <s v="PLNTMDA00018"/>
    <n v="4.8899999999999997"/>
    <n v="356"/>
    <n v="1720"/>
    <n v="3499000"/>
  </r>
  <r>
    <x v="1"/>
    <x v="284"/>
    <s v="PLTRFRM00018"/>
    <n v="243.55"/>
    <n v="2724"/>
    <n v="664230"/>
    <n v="1930000"/>
  </r>
  <r>
    <x v="1"/>
    <x v="285"/>
    <s v="PLNEWAG00012"/>
    <n v="23.7"/>
    <n v="23131"/>
    <n v="547890"/>
    <n v="25618000"/>
  </r>
  <r>
    <x v="1"/>
    <x v="286"/>
    <s v="GB00B42CTW68"/>
    <n v="7.0000000000000007E-2"/>
    <n v="0"/>
    <n v="0"/>
    <n v="0"/>
  </r>
  <r>
    <x v="1"/>
    <x v="287"/>
    <s v="PLNFI1500011"/>
    <n v="4.4000000000000004"/>
    <n v="4053"/>
    <n v="17470"/>
    <n v="24936000"/>
  </r>
  <r>
    <x v="1"/>
    <x v="288"/>
    <s v="PLGRNKT00019"/>
    <n v="1.25"/>
    <n v="1542"/>
    <n v="1850"/>
    <n v="4052000"/>
  </r>
  <r>
    <x v="1"/>
    <x v="289"/>
    <s v="PLNRTHC00014"/>
    <n v="3.83"/>
    <n v="468"/>
    <n v="1810"/>
    <n v="1500000"/>
  </r>
  <r>
    <x v="1"/>
    <x v="290"/>
    <s v="PLNVITA00018"/>
    <n v="49.5"/>
    <n v="220"/>
    <n v="10820"/>
    <n v="297000"/>
  </r>
  <r>
    <x v="1"/>
    <x v="291"/>
    <s v="PLCRMNG00029"/>
    <n v="1.1399999999999999"/>
    <n v="5708"/>
    <n v="6450"/>
    <n v="36087000"/>
  </r>
  <r>
    <x v="1"/>
    <x v="292"/>
    <s v="PLNTSYS00013"/>
    <n v="2.0499999999999998"/>
    <n v="478"/>
    <n v="960"/>
    <n v="4803000"/>
  </r>
  <r>
    <x v="1"/>
    <x v="293"/>
    <s v="PLODLPL00013"/>
    <n v="2.0699999999999998"/>
    <n v="100"/>
    <n v="210"/>
    <n v="8487000"/>
  </r>
  <r>
    <x v="1"/>
    <x v="294"/>
    <s v="EE3100084021"/>
    <n v="7.05"/>
    <n v="0"/>
    <n v="0"/>
    <n v="247000"/>
  </r>
  <r>
    <x v="1"/>
    <x v="295"/>
    <s v="PLONE0000014"/>
    <n v="0.11"/>
    <n v="0"/>
    <n v="0"/>
    <n v="0"/>
  </r>
  <r>
    <x v="1"/>
    <x v="296"/>
    <s v="PLOPNFN00010"/>
    <n v="2.9"/>
    <n v="10364"/>
    <n v="29980"/>
    <n v="24856000"/>
  </r>
  <r>
    <x v="1"/>
    <x v="297"/>
    <s v="PLOPNPL00013"/>
    <n v="9.98"/>
    <n v="1711"/>
    <n v="17110"/>
    <n v="6624000"/>
  </r>
  <r>
    <x v="1"/>
    <x v="298"/>
    <s v="PLOPTEM00012"/>
    <n v="5.3"/>
    <n v="23"/>
    <n v="120"/>
    <n v="1399000"/>
  </r>
  <r>
    <x v="1"/>
    <x v="299"/>
    <s v="PLTLKPL00017"/>
    <n v="7.81"/>
    <n v="1945784"/>
    <n v="15312670"/>
    <n v="647357000"/>
  </r>
  <r>
    <x v="1"/>
    <x v="300"/>
    <s v="PLORBIS00014"/>
    <n v="40.81"/>
    <n v="15435"/>
    <n v="629930"/>
    <n v="21800000"/>
  </r>
  <r>
    <x v="1"/>
    <x v="301"/>
    <s v="LU0122624777"/>
    <n v="1.5"/>
    <n v="3800"/>
    <n v="5720"/>
    <n v="2352000"/>
  </r>
  <r>
    <x v="1"/>
    <x v="302"/>
    <s v="PLORZBL00013"/>
    <n v="6.15"/>
    <n v="5123"/>
    <n v="31490"/>
    <n v="6568000"/>
  </r>
  <r>
    <x v="1"/>
    <x v="303"/>
    <s v="PLODRTS00017"/>
    <n v="226.5"/>
    <n v="0"/>
    <n v="0"/>
    <n v="349000"/>
  </r>
  <r>
    <x v="1"/>
    <x v="304"/>
    <s v="PLZPCOT00018"/>
    <n v="8.36"/>
    <n v="394"/>
    <n v="3240"/>
    <n v="6256000"/>
  </r>
  <r>
    <x v="1"/>
    <x v="305"/>
    <s v="NL0009805613"/>
    <n v="73"/>
    <n v="15"/>
    <n v="1100"/>
    <n v="1725000"/>
  </r>
  <r>
    <x v="1"/>
    <x v="306"/>
    <s v="PLPAGED00017"/>
    <n v="48"/>
    <n v="2126"/>
    <n v="100430"/>
    <n v="1688000"/>
  </r>
  <r>
    <x v="1"/>
    <x v="307"/>
    <s v="PLPMPOL00031"/>
    <n v="1.1000000000000001"/>
    <n v="7628"/>
    <n v="8510"/>
    <n v="6642000"/>
  </r>
  <r>
    <x v="1"/>
    <x v="308"/>
    <s v="PLPANVA00013"/>
    <n v="15"/>
    <n v="800"/>
    <n v="12000"/>
    <n v="5551000"/>
  </r>
  <r>
    <x v="1"/>
    <x v="309"/>
    <s v="PLPTNTS00019"/>
    <n v="1.1499999999999999"/>
    <n v="3783"/>
    <n v="4350"/>
    <n v="5959000"/>
  </r>
  <r>
    <x v="1"/>
    <x v="310"/>
    <s v="PLPBG0000029"/>
    <n v="1.6"/>
    <n v="8227"/>
    <n v="13080"/>
    <n v="0"/>
  </r>
  <r>
    <x v="1"/>
    <x v="311"/>
    <s v="PLPBONL00013"/>
    <n v="0.27"/>
    <n v="1000"/>
    <n v="270"/>
    <n v="0"/>
  </r>
  <r>
    <x v="1"/>
    <x v="312"/>
    <s v="PLBEFSN00010"/>
    <n v="3.8"/>
    <n v="200"/>
    <n v="760"/>
    <n v="3736000"/>
  </r>
  <r>
    <x v="1"/>
    <x v="313"/>
    <s v="PLPCCEX00010"/>
    <n v="3.31"/>
    <n v="40"/>
    <n v="130"/>
    <n v="0"/>
  </r>
  <r>
    <x v="1"/>
    <x v="314"/>
    <s v="PLPCCIM00014"/>
    <n v="1.62"/>
    <n v="10500"/>
    <n v="16430"/>
    <n v="18756000"/>
  </r>
  <r>
    <x v="1"/>
    <x v="315"/>
    <s v="PLPCCRK00076"/>
    <n v="37.69"/>
    <n v="3"/>
    <n v="110"/>
    <n v="3144000"/>
  </r>
  <r>
    <x v="1"/>
    <x v="316"/>
    <s v="PLGUARD00019"/>
    <n v="0.23"/>
    <n v="80145"/>
    <n v="18080"/>
    <n v="0"/>
  </r>
  <r>
    <x v="1"/>
    <x v="317"/>
    <s v="PLPRMCM00048"/>
    <n v="51"/>
    <n v="26"/>
    <n v="1320"/>
    <n v="4763000"/>
  </r>
  <r>
    <x v="1"/>
    <x v="318"/>
    <s v="LU0275164910"/>
    <n v="100"/>
    <n v="0"/>
    <n v="0"/>
    <n v="826000"/>
  </r>
  <r>
    <x v="1"/>
    <x v="319"/>
    <s v="NL0010577052"/>
    <n v="7.58"/>
    <n v="11437"/>
    <n v="83700"/>
    <n v="2500000"/>
  </r>
  <r>
    <x v="1"/>
    <x v="320"/>
    <s v="PLPEKAS00017"/>
    <n v="10.8"/>
    <n v="3488"/>
    <n v="37650"/>
    <n v="11288000"/>
  </r>
  <r>
    <x v="1"/>
    <x v="321"/>
    <s v="PLPEKAO00016"/>
    <n v="181.8"/>
    <n v="360885"/>
    <n v="64894800"/>
    <n v="122632000"/>
  </r>
  <r>
    <x v="1"/>
    <x v="322"/>
    <s v="PLMEDCS00015"/>
    <n v="85.32"/>
    <n v="995"/>
    <n v="86160"/>
    <n v="7304000"/>
  </r>
  <r>
    <x v="1"/>
    <x v="323"/>
    <s v="PLPEMUG00016"/>
    <n v="0.49"/>
    <n v="0"/>
    <n v="0"/>
    <n v="0"/>
  </r>
  <r>
    <x v="1"/>
    <x v="324"/>
    <s v="PLPLSEP00013"/>
    <n v="29.89"/>
    <n v="1"/>
    <n v="30"/>
    <n v="8365000"/>
  </r>
  <r>
    <x v="1"/>
    <x v="325"/>
    <s v="PLPEPES00018"/>
    <n v="0.49"/>
    <n v="0"/>
    <n v="0"/>
    <n v="49286000"/>
  </r>
  <r>
    <x v="1"/>
    <x v="326"/>
    <s v="PLPTRLI00018"/>
    <n v="0.16"/>
    <n v="87513"/>
    <n v="14230"/>
    <n v="0"/>
  </r>
  <r>
    <x v="1"/>
    <x v="327"/>
    <s v="PLPGER000010"/>
    <n v="19.45"/>
    <n v="2284615"/>
    <n v="44383610"/>
    <n v="778079000"/>
  </r>
  <r>
    <x v="1"/>
    <x v="328"/>
    <s v="PLPGNIG00014"/>
    <n v="4.46"/>
    <n v="6242458"/>
    <n v="27762260"/>
    <n v="1628262000"/>
  </r>
  <r>
    <x v="1"/>
    <x v="329"/>
    <s v="PLPGO0000014"/>
    <n v="5.4"/>
    <n v="72291"/>
    <n v="368780"/>
    <n v="31779000"/>
  </r>
  <r>
    <x v="1"/>
    <x v="330"/>
    <s v="PLPHN0000014"/>
    <n v="25.2"/>
    <n v="5572"/>
    <n v="139880"/>
    <n v="13699000"/>
  </r>
  <r>
    <x v="1"/>
    <x v="331"/>
    <s v="PLPKN0000018"/>
    <n v="52.71"/>
    <n v="744617"/>
    <n v="39507140"/>
    <n v="309998000"/>
  </r>
  <r>
    <x v="1"/>
    <x v="332"/>
    <s v="PLPKO0000016"/>
    <n v="33.35"/>
    <n v="2932394"/>
    <n v="98146190"/>
    <n v="783205000"/>
  </r>
  <r>
    <x v="1"/>
    <x v="333"/>
    <s v="PLPKPCR00011"/>
    <n v="88"/>
    <n v="72965"/>
    <n v="6475750"/>
    <n v="25336000"/>
  </r>
  <r>
    <x v="1"/>
    <x v="334"/>
    <s v="PLPSTBX00016"/>
    <n v="2.58"/>
    <n v="23889"/>
    <n v="59220"/>
    <n v="17382000"/>
  </r>
  <r>
    <x v="1"/>
    <x v="335"/>
    <s v="NL0000686772"/>
    <n v="0.2"/>
    <n v="88732"/>
    <n v="17050"/>
    <n v="0"/>
  </r>
  <r>
    <x v="1"/>
    <x v="336"/>
    <s v="PLPEKPL00010"/>
    <n v="2.15"/>
    <n v="180"/>
    <n v="390"/>
    <n v="0"/>
  </r>
  <r>
    <x v="1"/>
    <x v="337"/>
    <s v="PLPCLRT00029"/>
    <n v="0.7"/>
    <n v="0"/>
    <n v="0"/>
    <n v="0"/>
  </r>
  <r>
    <x v="1"/>
    <x v="338"/>
    <s v="PLZCPLC00036"/>
    <n v="17.600000000000001"/>
    <n v="30697"/>
    <n v="535660"/>
    <n v="15164000"/>
  </r>
  <r>
    <x v="1"/>
    <x v="339"/>
    <s v="PLMSTSD00019"/>
    <n v="0.09"/>
    <n v="583497"/>
    <n v="52510"/>
    <n v="0"/>
  </r>
  <r>
    <x v="1"/>
    <x v="340"/>
    <s v="PLPOLMD00011"/>
    <n v="2.21"/>
    <n v="1934"/>
    <n v="4080"/>
    <n v="0"/>
  </r>
  <r>
    <x v="1"/>
    <x v="341"/>
    <s v="PLPOLNA00015"/>
    <n v="27.2"/>
    <n v="2133"/>
    <n v="57750"/>
    <n v="794000"/>
  </r>
  <r>
    <x v="1"/>
    <x v="342"/>
    <s v="PLPOLND00019"/>
    <n v="6.25"/>
    <n v="56910"/>
    <n v="356720"/>
    <n v="25585000"/>
  </r>
  <r>
    <x v="1"/>
    <x v="343"/>
    <s v="PLPOLWX00026"/>
    <n v="16.350000000000001"/>
    <n v="3317"/>
    <n v="53530"/>
    <n v="5930000"/>
  </r>
  <r>
    <x v="1"/>
    <x v="344"/>
    <s v="PLPZBDT00013"/>
    <n v="4.4000000000000004"/>
    <n v="6588"/>
    <n v="28930"/>
    <n v="21432000"/>
  </r>
  <r>
    <x v="1"/>
    <x v="345"/>
    <s v="PLPLPGR00010"/>
    <n v="1.45"/>
    <n v="101"/>
    <n v="150"/>
    <n v="0"/>
  </r>
  <r>
    <x v="1"/>
    <x v="346"/>
    <s v="PLGFPRE00040"/>
    <n v="13.2"/>
    <n v="390"/>
    <n v="5050"/>
    <n v="423000"/>
  </r>
  <r>
    <x v="1"/>
    <x v="347"/>
    <s v="PLPRGNK00017"/>
    <n v="15"/>
    <n v="88"/>
    <n v="1320"/>
    <n v="1032000"/>
  </r>
  <r>
    <x v="1"/>
    <x v="348"/>
    <s v="PLPRESC00018"/>
    <n v="2.83"/>
    <n v="0"/>
    <n v="0"/>
    <n v="2631000"/>
  </r>
  <r>
    <x v="1"/>
    <x v="349"/>
    <s v="PLPRMMD00012"/>
    <n v="1.19"/>
    <n v="5090"/>
    <n v="5800"/>
    <n v="0"/>
  </r>
  <r>
    <x v="1"/>
    <x v="350"/>
    <s v="PLPRCAD00018"/>
    <n v="1.04"/>
    <n v="17"/>
    <n v="20"/>
    <n v="0"/>
  </r>
  <r>
    <x v="1"/>
    <x v="351"/>
    <s v="PLPRCHM00014"/>
    <n v="16.2"/>
    <n v="10"/>
    <n v="160"/>
    <n v="2716000"/>
  </r>
  <r>
    <x v="1"/>
    <x v="352"/>
    <s v="PLPRCHK00018"/>
    <n v="1.47"/>
    <n v="367114"/>
    <n v="516530"/>
    <n v="21115000"/>
  </r>
  <r>
    <x v="1"/>
    <x v="353"/>
    <s v="PLPROJP00018"/>
    <n v="5.93"/>
    <n v="48986"/>
    <n v="278560"/>
    <n v="5439000"/>
  </r>
  <r>
    <x v="1"/>
    <x v="354"/>
    <s v="PLLZPSK00019"/>
    <n v="2.94"/>
    <n v="4520"/>
    <n v="13130"/>
    <n v="14959000"/>
  </r>
  <r>
    <x v="1"/>
    <x v="355"/>
    <s v="GB00B1YKG049"/>
    <n v="23.99"/>
    <n v="2"/>
    <n v="50"/>
    <n v="93000"/>
  </r>
  <r>
    <x v="1"/>
    <x v="356"/>
    <s v="PLPTIW000014"/>
    <n v="14.48"/>
    <n v="2649"/>
    <n v="38450"/>
    <n v="8907000"/>
  </r>
  <r>
    <x v="1"/>
    <x v="357"/>
    <s v="PLZAPUL00057"/>
    <n v="140.85"/>
    <n v="142"/>
    <n v="19770"/>
    <n v="3122000"/>
  </r>
  <r>
    <x v="1"/>
    <x v="358"/>
    <s v="PLPWRMD00011"/>
    <n v="1.19"/>
    <n v="4405"/>
    <n v="5140"/>
    <n v="0"/>
  </r>
  <r>
    <x v="1"/>
    <x v="359"/>
    <s v="PLPZU0000011"/>
    <n v="500"/>
    <n v="106184"/>
    <n v="52274210"/>
    <n v="55967000"/>
  </r>
  <r>
    <x v="1"/>
    <x v="360"/>
    <s v="PLQNTUM00018"/>
    <n v="4.1500000000000004"/>
    <n v="530"/>
    <n v="2140"/>
    <n v="0"/>
  </r>
  <r>
    <x v="1"/>
    <x v="361"/>
    <s v="PLQRCUS00012"/>
    <n v="6.44"/>
    <n v="9707"/>
    <n v="62550"/>
    <n v="35376000"/>
  </r>
  <r>
    <x v="1"/>
    <x v="362"/>
    <s v="PLQMKSK00017"/>
    <n v="12.79"/>
    <n v="4814"/>
    <n v="61760"/>
    <n v="10375000"/>
  </r>
  <r>
    <x v="1"/>
    <x v="363"/>
    <s v="PLRDPOL00010"/>
    <n v="8.25"/>
    <n v="15074"/>
    <n v="123610"/>
    <n v="19626000"/>
  </r>
  <r>
    <x v="1"/>
    <x v="364"/>
    <s v="PLRAFAK00018"/>
    <n v="6.03"/>
    <n v="14914"/>
    <n v="89660"/>
    <n v="27134000"/>
  </r>
  <r>
    <x v="1"/>
    <x v="365"/>
    <s v="PLRFMET00016"/>
    <n v="16.309999999999999"/>
    <n v="12"/>
    <n v="200"/>
    <n v="1469000"/>
  </r>
  <r>
    <x v="1"/>
    <x v="366"/>
    <s v="PLRNBWT00031"/>
    <n v="17.5"/>
    <n v="72786"/>
    <n v="1291220"/>
    <n v="6355000"/>
  </r>
  <r>
    <x v="1"/>
    <x v="367"/>
    <s v="PLRNKPR00014"/>
    <n v="2.17"/>
    <n v="6478"/>
    <n v="14280"/>
    <n v="19987000"/>
  </r>
  <r>
    <x v="1"/>
    <x v="368"/>
    <s v="PLKLNR000017"/>
    <n v="6.45"/>
    <n v="1201"/>
    <n v="7740"/>
    <n v="12912000"/>
  </r>
  <r>
    <x v="1"/>
    <x v="369"/>
    <s v="PLREDAN00019"/>
    <n v="1.98"/>
    <n v="24373"/>
    <n v="47190"/>
    <n v="13353000"/>
  </r>
  <r>
    <x v="1"/>
    <x v="370"/>
    <s v="PLCMPLX00014"/>
    <n v="5.85"/>
    <n v="22"/>
    <n v="130"/>
    <n v="0"/>
  </r>
  <r>
    <x v="1"/>
    <x v="371"/>
    <s v="PLPRNTC00017"/>
    <n v="0.04"/>
    <n v="15000"/>
    <n v="600"/>
    <n v="6100000"/>
  </r>
  <r>
    <x v="1"/>
    <x v="372"/>
    <s v="SE0001856519"/>
    <n v="0.67"/>
    <n v="2098"/>
    <n v="1410"/>
    <n v="0"/>
  </r>
  <r>
    <x v="1"/>
    <x v="373"/>
    <s v="PLRELPL00014"/>
    <n v="5.8"/>
    <n v="2553"/>
    <n v="14940"/>
    <n v="5343000"/>
  </r>
  <r>
    <x v="1"/>
    <x v="374"/>
    <s v="PLREMAK00016"/>
    <n v="12.1"/>
    <n v="15"/>
    <n v="180"/>
    <n v="1451000"/>
  </r>
  <r>
    <x v="1"/>
    <x v="375"/>
    <s v="PLRESBD00016"/>
    <n v="2.38"/>
    <n v="28019"/>
    <n v="66020"/>
    <n v="3055000"/>
  </r>
  <r>
    <x v="1"/>
    <x v="376"/>
    <s v="PLROBYG00016"/>
    <n v="2.17"/>
    <n v="27750"/>
    <n v="59880"/>
    <n v="121599000"/>
  </r>
  <r>
    <x v="1"/>
    <x v="377"/>
    <s v="NL0006106007"/>
    <n v="1.5"/>
    <n v="10"/>
    <n v="20"/>
    <n v="55661000"/>
  </r>
  <r>
    <x v="1"/>
    <x v="378"/>
    <s v="PLROPCE00017"/>
    <n v="16.45"/>
    <n v="925"/>
    <n v="15080"/>
    <n v="2220000"/>
  </r>
  <r>
    <x v="1"/>
    <x v="379"/>
    <s v="PLCRSNT00011"/>
    <n v="1.41"/>
    <n v="5716"/>
    <n v="8060"/>
    <n v="0"/>
  </r>
  <r>
    <x v="1"/>
    <x v="380"/>
    <s v="PLNFI0500012"/>
    <n v="1.72"/>
    <n v="14"/>
    <n v="20"/>
    <n v="2747000"/>
  </r>
  <r>
    <x v="1"/>
    <x v="381"/>
    <s v="LU0564351582"/>
    <n v="0.79"/>
    <n v="0"/>
    <n v="0"/>
    <n v="0"/>
  </r>
  <r>
    <x v="1"/>
    <x v="382"/>
    <s v="PLSTLSK00016"/>
    <n v="54.19"/>
    <n v="5816"/>
    <n v="317680"/>
    <n v="23914000"/>
  </r>
  <r>
    <x v="1"/>
    <x v="383"/>
    <s v="ES0113900J37"/>
    <n v="26.95"/>
    <n v="101"/>
    <n v="2580"/>
    <n v="0"/>
  </r>
  <r>
    <x v="1"/>
    <x v="384"/>
    <s v="PLSANWL00012"/>
    <n v="0.21"/>
    <n v="29500"/>
    <n v="6050"/>
    <n v="0"/>
  </r>
  <r>
    <x v="1"/>
    <x v="385"/>
    <s v="PLSCOPK00012"/>
    <n v="1.74"/>
    <n v="1405"/>
    <n v="2500"/>
    <n v="3496000"/>
  </r>
  <r>
    <x v="1"/>
    <x v="386"/>
    <s v="PLWRWCK00013"/>
    <n v="23.5"/>
    <n v="2256"/>
    <n v="53370"/>
    <n v="5187000"/>
  </r>
  <r>
    <x v="1"/>
    <x v="387"/>
    <s v="PLSEKO000014"/>
    <n v="6.15"/>
    <n v="700"/>
    <n v="4230"/>
    <n v="2500000"/>
  </r>
  <r>
    <x v="1"/>
    <x v="388"/>
    <s v="PLSELNA00010"/>
    <n v="16.28"/>
    <n v="3279"/>
    <n v="52650"/>
    <n v="5246000"/>
  </r>
  <r>
    <x v="1"/>
    <x v="389"/>
    <s v="PLSELVT00013"/>
    <n v="15.6"/>
    <n v="1292"/>
    <n v="20190"/>
    <n v="3182000"/>
  </r>
  <r>
    <x v="1"/>
    <x v="390"/>
    <s v="CA81752K1057"/>
    <n v="3.3"/>
    <n v="75052"/>
    <n v="250120"/>
    <n v="32839000"/>
  </r>
  <r>
    <x v="1"/>
    <x v="391"/>
    <s v="PLSFNKS00011"/>
    <n v="1.81"/>
    <n v="49988"/>
    <n v="92210"/>
    <n v="18377000"/>
  </r>
  <r>
    <x v="1"/>
    <x v="392"/>
    <s v="EE3100001751"/>
    <n v="5.26"/>
    <n v="0"/>
    <n v="0"/>
    <n v="5448000"/>
  </r>
  <r>
    <x v="1"/>
    <x v="393"/>
    <s v="PLSIMPL00011"/>
    <n v="9.5500000000000007"/>
    <n v="0"/>
    <n v="0"/>
    <n v="1962000"/>
  </r>
  <r>
    <x v="1"/>
    <x v="394"/>
    <s v="PLSKRBH00014"/>
    <n v="33"/>
    <n v="1636"/>
    <n v="53780"/>
    <n v="1729000"/>
  </r>
  <r>
    <x v="1"/>
    <x v="395"/>
    <s v="PLTFSKK00015"/>
    <n v="1.81"/>
    <n v="105"/>
    <n v="190"/>
    <n v="0"/>
  </r>
  <r>
    <x v="1"/>
    <x v="396"/>
    <s v="PLSKTAN00010"/>
    <n v="1.02"/>
    <n v="99531"/>
    <n v="102480"/>
    <n v="31508000"/>
  </r>
  <r>
    <x v="1"/>
    <x v="397"/>
    <s v="PLSKLNW00011"/>
    <n v="0.56000000000000005"/>
    <n v="17400"/>
    <n v="9320"/>
    <n v="0"/>
  </r>
  <r>
    <x v="1"/>
    <x v="398"/>
    <s v="PLNFI1000012"/>
    <n v="3.44"/>
    <n v="53362"/>
    <n v="163450"/>
    <n v="0"/>
  </r>
  <r>
    <x v="1"/>
    <x v="399"/>
    <s v="PLADVPL00029"/>
    <n v="12.4"/>
    <n v="2624"/>
    <n v="32730"/>
    <n v="9601000"/>
  </r>
  <r>
    <x v="1"/>
    <x v="400"/>
    <s v="PLSNZKA00033"/>
    <n v="41.31"/>
    <n v="213"/>
    <n v="8650"/>
    <n v="5026000"/>
  </r>
  <r>
    <x v="1"/>
    <x v="401"/>
    <s v="FR0000060873"/>
    <n v="43.59"/>
    <n v="984"/>
    <n v="42770"/>
    <n v="176000"/>
  </r>
  <r>
    <x v="1"/>
    <x v="402"/>
    <s v="PLSLRCP00021"/>
    <n v="2.5499999999999998"/>
    <n v="72481"/>
    <n v="188940"/>
    <n v="12010000"/>
  </r>
  <r>
    <x v="1"/>
    <x v="403"/>
    <s v="PLSONEL00011"/>
    <n v="8.06"/>
    <n v="134"/>
    <n v="1070"/>
    <n v="4755000"/>
  </r>
  <r>
    <x v="1"/>
    <x v="404"/>
    <s v="BG11SOSOBT18"/>
    <n v="8.4"/>
    <n v="0"/>
    <n v="0"/>
    <n v="12000"/>
  </r>
  <r>
    <x v="1"/>
    <x v="405"/>
    <s v="PLSTLEX00019"/>
    <n v="2.65"/>
    <n v="31459"/>
    <n v="83440"/>
    <n v="97338000"/>
  </r>
  <r>
    <x v="1"/>
    <x v="406"/>
    <s v="PLSTLPD00017"/>
    <n v="343.9"/>
    <n v="1349"/>
    <n v="449300"/>
    <n v="1810000"/>
  </r>
  <r>
    <x v="1"/>
    <x v="407"/>
    <s v="PLSTLPF00012"/>
    <n v="12.7"/>
    <n v="3421"/>
    <n v="43300"/>
    <n v="7716000"/>
  </r>
  <r>
    <x v="1"/>
    <x v="408"/>
    <s v="PLSTPRK00019"/>
    <n v="10.31"/>
    <n v="1401"/>
    <n v="14500"/>
    <n v="1791000"/>
  </r>
  <r>
    <x v="1"/>
    <x v="409"/>
    <s v="PLHRDEX00021"/>
    <n v="2.39"/>
    <n v="64285"/>
    <n v="147730"/>
    <n v="0"/>
  </r>
  <r>
    <x v="1"/>
    <x v="410"/>
    <s v="PLSUWAR00014"/>
    <n v="13.3"/>
    <n v="115"/>
    <n v="1530"/>
    <n v="925000"/>
  </r>
  <r>
    <x v="1"/>
    <x v="411"/>
    <s v="PLSWMED00013"/>
    <n v="0.24"/>
    <n v="25010"/>
    <n v="6000"/>
    <n v="0"/>
  </r>
  <r>
    <x v="1"/>
    <x v="412"/>
    <s v="PLCMPLD00016"/>
    <n v="13.2"/>
    <n v="2395"/>
    <n v="31530"/>
    <n v="11886000"/>
  </r>
  <r>
    <x v="1"/>
    <x v="413"/>
    <s v="PLSNKTK00019"/>
    <n v="21"/>
    <n v="5107"/>
    <n v="107820"/>
    <n v="5947000"/>
  </r>
  <r>
    <x v="1"/>
    <x v="414"/>
    <s v="PLDWORY00019"/>
    <n v="4.0599999999999996"/>
    <n v="2463968"/>
    <n v="9970640"/>
    <n v="496690000"/>
  </r>
  <r>
    <x v="1"/>
    <x v="415"/>
    <s v="DE000TLX1005"/>
    <n v="109"/>
    <n v="0"/>
    <n v="0"/>
    <n v="142000"/>
  </r>
  <r>
    <x v="1"/>
    <x v="416"/>
    <s v="PLTALEX00017"/>
    <n v="21.8"/>
    <n v="3590"/>
    <n v="78590"/>
    <n v="730000"/>
  </r>
  <r>
    <x v="1"/>
    <x v="417"/>
    <s v="PLTRCZN00016"/>
    <n v="12.7"/>
    <n v="579"/>
    <n v="7140"/>
    <n v="7000000"/>
  </r>
  <r>
    <x v="1"/>
    <x v="418"/>
    <s v="SK1120010287"/>
    <n v="87"/>
    <n v="0"/>
    <n v="0"/>
    <n v="84000"/>
  </r>
  <r>
    <x v="1"/>
    <x v="419"/>
    <s v="PLTAURN00011"/>
    <n v="5.01"/>
    <n v="2472582"/>
    <n v="12404440"/>
    <n v="1043590000"/>
  </r>
  <r>
    <x v="1"/>
    <x v="420"/>
    <s v="PLTHP0000011"/>
    <n v="0.75"/>
    <n v="8875"/>
    <n v="6420"/>
    <n v="0"/>
  </r>
  <r>
    <x v="1"/>
    <x v="421"/>
    <s v="PLTELL000023"/>
    <n v="9.8000000000000007"/>
    <n v="1374"/>
    <n v="13260"/>
    <n v="2847000"/>
  </r>
  <r>
    <x v="1"/>
    <x v="422"/>
    <s v="PLPTMED00015"/>
    <n v="16.73"/>
    <n v="695"/>
    <n v="11510"/>
    <n v="448000"/>
  </r>
  <r>
    <x v="1"/>
    <x v="423"/>
    <s v="PLTRMRX00011"/>
    <n v="4.05"/>
    <n v="13583"/>
    <n v="58210"/>
    <n v="19158000"/>
  </r>
  <r>
    <x v="1"/>
    <x v="424"/>
    <s v="PLTSGS000019"/>
    <n v="3.61"/>
    <n v="1536"/>
    <n v="5510"/>
    <n v="6157000"/>
  </r>
  <r>
    <x v="1"/>
    <x v="425"/>
    <s v="PLTFONE00011"/>
    <n v="6.74"/>
    <n v="7295"/>
    <n v="48870"/>
    <n v="3969000"/>
  </r>
  <r>
    <x v="1"/>
    <x v="426"/>
    <s v="PLTIM0000016"/>
    <n v="6.3"/>
    <n v="27571"/>
    <n v="168070"/>
    <n v="15008000"/>
  </r>
  <r>
    <x v="1"/>
    <x v="427"/>
    <s v="PLTORPL00016"/>
    <n v="9.5"/>
    <n v="8025"/>
    <n v="75730"/>
    <n v="14241000"/>
  </r>
  <r>
    <x v="1"/>
    <x v="428"/>
    <s v="PLTOYA000011"/>
    <n v="4.84"/>
    <n v="3625"/>
    <n v="17000"/>
    <n v="11716000"/>
  </r>
  <r>
    <x v="1"/>
    <x v="429"/>
    <s v="PLTRKPL00014"/>
    <n v="8.8699999999999992"/>
    <n v="66225"/>
    <n v="584250"/>
    <n v="36592000"/>
  </r>
  <r>
    <x v="1"/>
    <x v="430"/>
    <s v="PLTRNSP00013"/>
    <n v="4.68"/>
    <n v="377"/>
    <n v="1760"/>
    <n v="2580000"/>
  </r>
  <r>
    <x v="1"/>
    <x v="431"/>
    <s v="PLTRVPL00011"/>
    <n v="3.96"/>
    <n v="50"/>
    <n v="200"/>
    <n v="0"/>
  </r>
  <r>
    <x v="1"/>
    <x v="432"/>
    <s v="PLASMOT00030"/>
    <n v="1.95"/>
    <n v="0"/>
    <n v="0"/>
    <n v="3297000"/>
  </r>
  <r>
    <x v="1"/>
    <x v="433"/>
    <s v="PLTVN0000017"/>
    <n v="17.600000000000001"/>
    <n v="227247"/>
    <n v="4038300"/>
    <n v="163100000"/>
  </r>
  <r>
    <x v="1"/>
    <x v="434"/>
    <s v="PLBAUMA00017"/>
    <n v="56"/>
    <n v="1"/>
    <n v="60"/>
    <n v="1288000"/>
  </r>
  <r>
    <x v="1"/>
    <x v="435"/>
    <s v="PLUNBEP00015"/>
    <n v="8.59"/>
    <n v="970"/>
    <n v="8310"/>
    <n v="14002000"/>
  </r>
  <r>
    <x v="1"/>
    <x v="436"/>
    <s v="IT0004781412"/>
    <n v="24.4"/>
    <n v="2729"/>
    <n v="66170"/>
    <n v="28378000"/>
  </r>
  <r>
    <x v="1"/>
    <x v="437"/>
    <s v="PLUNMST00014"/>
    <n v="2.39"/>
    <n v="1262"/>
    <n v="3010"/>
    <n v="0"/>
  </r>
  <r>
    <x v="1"/>
    <x v="438"/>
    <s v="PLPMWRM00012"/>
    <n v="2.09"/>
    <n v="35436"/>
    <n v="73290"/>
    <n v="20551000"/>
  </r>
  <r>
    <x v="1"/>
    <x v="439"/>
    <s v="PLVTGDL00010"/>
    <n v="2.67"/>
    <n v="21"/>
    <n v="60"/>
    <n v="16914000"/>
  </r>
  <r>
    <x v="1"/>
    <x v="440"/>
    <s v="PLVARNT00019"/>
    <n v="1.63"/>
    <n v="0"/>
    <n v="0"/>
    <n v="0"/>
  </r>
  <r>
    <x v="1"/>
    <x v="441"/>
    <s v="PLVIGOS00015"/>
    <n v="193.45"/>
    <n v="280"/>
    <n v="53670"/>
    <n v="370000"/>
  </r>
  <r>
    <x v="1"/>
    <x v="442"/>
    <s v="PLVNDEX00013"/>
    <n v="4.3"/>
    <n v="6744"/>
    <n v="28990"/>
    <n v="4890000"/>
  </r>
  <r>
    <x v="1"/>
    <x v="443"/>
    <s v="PLVTLGD00010"/>
    <n v="9.24"/>
    <n v="5146"/>
    <n v="46510"/>
    <n v="4210000"/>
  </r>
  <r>
    <x v="1"/>
    <x v="444"/>
    <s v="PLVSTLA00011"/>
    <n v="2.0299999999999998"/>
    <n v="286713"/>
    <n v="576620"/>
    <n v="158887000"/>
  </r>
  <r>
    <x v="1"/>
    <x v="445"/>
    <s v="PLVOTUM00016"/>
    <n v="9.49"/>
    <n v="1193"/>
    <n v="11230"/>
    <n v="3957000"/>
  </r>
  <r>
    <x v="1"/>
    <x v="446"/>
    <s v="PLVOXEL00014"/>
    <n v="9.65"/>
    <n v="165"/>
    <n v="1610"/>
    <n v="5328000"/>
  </r>
  <r>
    <x v="1"/>
    <x v="447"/>
    <s v="PLWADEX00018"/>
    <n v="4.17"/>
    <n v="1000"/>
    <n v="4170"/>
    <n v="0"/>
  </r>
  <r>
    <x v="1"/>
    <x v="448"/>
    <s v="PLWNDLX00024"/>
    <n v="3.15"/>
    <n v="4371"/>
    <n v="13740"/>
    <n v="2113000"/>
  </r>
  <r>
    <x v="1"/>
    <x v="449"/>
    <s v="AT0000827209"/>
    <n v="3.5"/>
    <n v="5"/>
    <n v="20"/>
    <n v="13763000"/>
  </r>
  <r>
    <x v="1"/>
    <x v="450"/>
    <s v="PLHOGA000041"/>
    <n v="1.6"/>
    <n v="84892"/>
    <n v="130990"/>
    <n v="17392000"/>
  </r>
  <r>
    <x v="1"/>
    <x v="451"/>
    <s v="PLWAWEL00013"/>
    <n v="965"/>
    <n v="41"/>
    <n v="39540"/>
    <n v="717000"/>
  </r>
  <r>
    <x v="1"/>
    <x v="452"/>
    <s v="PLWDMCP00013"/>
    <n v="7.5"/>
    <n v="2255"/>
    <n v="16070"/>
    <n v="0"/>
  </r>
  <r>
    <x v="1"/>
    <x v="453"/>
    <s v="LU0627170920"/>
    <n v="0.16"/>
    <n v="1049"/>
    <n v="160"/>
    <n v="0"/>
  </r>
  <r>
    <x v="1"/>
    <x v="454"/>
    <s v="PLWELTN00012"/>
    <n v="4.47"/>
    <n v="117976"/>
    <n v="517810"/>
    <n v="17549000"/>
  </r>
  <r>
    <x v="1"/>
    <x v="455"/>
    <s v="PLELPO000016"/>
    <n v="2.4"/>
    <n v="86"/>
    <n v="210"/>
    <n v="0"/>
  </r>
  <r>
    <x v="1"/>
    <x v="456"/>
    <s v="PLWILBO00019"/>
    <n v="0.86"/>
    <n v="2317"/>
    <n v="1890"/>
    <n v="0"/>
  </r>
  <r>
    <x v="1"/>
    <x v="457"/>
    <s v="PLARIEL00046"/>
    <n v="7.49"/>
    <n v="12"/>
    <n v="90"/>
    <n v="7452000"/>
  </r>
  <r>
    <x v="1"/>
    <x v="458"/>
    <s v="PLWSTIL00012"/>
    <n v="38.9"/>
    <n v="0"/>
    <n v="0"/>
    <n v="0"/>
  </r>
  <r>
    <x v="1"/>
    <x v="459"/>
    <s v="PLWOJAS00014"/>
    <n v="8.5"/>
    <n v="22435"/>
    <n v="190230"/>
    <n v="2046000"/>
  </r>
  <r>
    <x v="1"/>
    <x v="460"/>
    <s v="PLWRKSR00019"/>
    <n v="18"/>
    <n v="3032"/>
    <n v="54610"/>
    <n v="24711000"/>
  </r>
  <r>
    <x v="1"/>
    <x v="461"/>
    <s v="PLYAWAL00058"/>
    <n v="8.4"/>
    <n v="0"/>
    <n v="0"/>
    <n v="1535000"/>
  </r>
  <r>
    <x v="1"/>
    <x v="462"/>
    <s v="PLZAMET00010"/>
    <n v="2.63"/>
    <n v="9100"/>
    <n v="23900"/>
    <n v="48149000"/>
  </r>
  <r>
    <x v="1"/>
    <x v="463"/>
    <s v="PLZSTAL00012"/>
    <n v="0.95"/>
    <n v="179029"/>
    <n v="165710"/>
    <n v="23434000"/>
  </r>
  <r>
    <x v="1"/>
    <x v="464"/>
    <s v="PLZEPAK00012"/>
    <n v="24.1"/>
    <n v="19331"/>
    <n v="465220"/>
    <n v="24622000"/>
  </r>
  <r>
    <x v="1"/>
    <x v="465"/>
    <s v="PLZTKMA00017"/>
    <n v="64.08"/>
    <n v="165"/>
    <n v="10630"/>
    <n v="3288000"/>
  </r>
  <r>
    <x v="1"/>
    <x v="466"/>
    <s v="PLZPUE000012"/>
    <n v="285"/>
    <n v="86"/>
    <n v="24500"/>
    <n v="699000"/>
  </r>
  <r>
    <x v="1"/>
    <x v="467"/>
    <s v="PLZBMZC00019"/>
    <n v="1.54"/>
    <n v="8262"/>
    <n v="12780"/>
    <n v="6145000"/>
  </r>
  <r>
    <x v="1"/>
    <x v="468"/>
    <s v="PLZUE0000015"/>
    <n v="6.45"/>
    <n v="576"/>
    <n v="3680"/>
    <n v="8629000"/>
  </r>
  <r>
    <x v="1"/>
    <x v="469"/>
    <s v="PLZYWIC00016"/>
    <n v="386"/>
    <n v="6"/>
    <n v="2340"/>
    <n v="0"/>
  </r>
  <r>
    <x v="2"/>
    <x v="0"/>
    <s v="PLNFI0600010"/>
    <n v="2.14"/>
    <n v="15"/>
    <n v="30"/>
    <n v="6496000"/>
  </r>
  <r>
    <x v="2"/>
    <x v="1"/>
    <s v="PLNFI0800016"/>
    <n v="0.79"/>
    <n v="79"/>
    <n v="60"/>
    <n v="22309000"/>
  </r>
  <r>
    <x v="2"/>
    <x v="2"/>
    <s v="PL4FNMD00013"/>
    <n v="6.1"/>
    <n v="469"/>
    <n v="2830"/>
    <n v="1852000"/>
  </r>
  <r>
    <x v="2"/>
    <x v="3"/>
    <s v="PLABCDT00014"/>
    <n v="3.4"/>
    <n v="7616"/>
    <n v="26050"/>
    <n v="48206000"/>
  </r>
  <r>
    <x v="2"/>
    <x v="4"/>
    <s v="PLABMSD00015"/>
    <n v="0.3"/>
    <n v="1500"/>
    <n v="450"/>
    <n v="0"/>
  </r>
  <r>
    <x v="2"/>
    <x v="5"/>
    <s v="PLAB00000019"/>
    <n v="35.479999999999997"/>
    <n v="5781"/>
    <n v="199340"/>
    <n v="13122000"/>
  </r>
  <r>
    <x v="2"/>
    <x v="6"/>
    <s v="PLACSA000014"/>
    <n v="27.6"/>
    <n v="70"/>
    <n v="1930"/>
    <n v="8143000"/>
  </r>
  <r>
    <x v="2"/>
    <x v="7"/>
    <s v="LU0299378421"/>
    <n v="8.7899999999999991"/>
    <n v="302553"/>
    <n v="2500660"/>
    <n v="17461000"/>
  </r>
  <r>
    <x v="2"/>
    <x v="8"/>
    <s v="PLACTIN00018"/>
    <n v="45.2"/>
    <n v="23374"/>
    <n v="1060560"/>
    <n v="8852000"/>
  </r>
  <r>
    <x v="2"/>
    <x v="9"/>
    <s v="PLMBRST00015"/>
    <n v="0.01"/>
    <n v="0"/>
    <n v="0"/>
    <n v="0"/>
  </r>
  <r>
    <x v="2"/>
    <x v="10"/>
    <s v="PLAGORA00067"/>
    <n v="8.35"/>
    <n v="40541"/>
    <n v="334400"/>
    <n v="43035000"/>
  </r>
  <r>
    <x v="2"/>
    <x v="11"/>
    <s v="CY0101062111"/>
    <n v="1.43"/>
    <n v="36350"/>
    <n v="51250"/>
    <n v="0"/>
  </r>
  <r>
    <x v="2"/>
    <x v="12"/>
    <s v="LT0000127466"/>
    <n v="1"/>
    <n v="0"/>
    <n v="0"/>
    <n v="0"/>
  </r>
  <r>
    <x v="2"/>
    <x v="13"/>
    <s v="PLGRBRN00012"/>
    <n v="5.05"/>
    <n v="1205700"/>
    <n v="6090840"/>
    <n v="29399000"/>
  </r>
  <r>
    <x v="2"/>
    <x v="14"/>
    <s v="PLALIOR00045"/>
    <n v="84.77"/>
    <n v="559043"/>
    <n v="47275020"/>
    <n v="43097000"/>
  </r>
  <r>
    <x v="2"/>
    <x v="15"/>
    <s v="PLKRCHM00015"/>
    <n v="14.65"/>
    <n v="1108"/>
    <n v="16070"/>
    <n v="3975000"/>
  </r>
  <r>
    <x v="2"/>
    <x v="16"/>
    <s v="PLTRNSU00013"/>
    <n v="2.09"/>
    <n v="770"/>
    <n v="1600"/>
    <n v="7353000"/>
  </r>
  <r>
    <x v="2"/>
    <x v="17"/>
    <s v="PLSRBEX00014"/>
    <n v="0.64"/>
    <n v="0"/>
    <n v="0"/>
    <n v="0"/>
  </r>
  <r>
    <x v="2"/>
    <x v="18"/>
    <s v="PLATTFI00018"/>
    <n v="9.1"/>
    <n v="8284"/>
    <n v="75340"/>
    <n v="24397000"/>
  </r>
  <r>
    <x v="2"/>
    <x v="19"/>
    <s v="PLALMTL00023"/>
    <n v="46.19"/>
    <n v="2635"/>
    <n v="121140"/>
    <n v="9046000"/>
  </r>
  <r>
    <x v="2"/>
    <x v="20"/>
    <s v="PLAMBRA00013"/>
    <n v="8.02"/>
    <n v="1591"/>
    <n v="12810"/>
    <n v="9800000"/>
  </r>
  <r>
    <x v="2"/>
    <x v="21"/>
    <s v="PLAMICA00010"/>
    <n v="105"/>
    <n v="35257"/>
    <n v="3532300"/>
    <n v="4659000"/>
  </r>
  <r>
    <x v="2"/>
    <x v="22"/>
    <s v="PLAMPLI00019"/>
    <n v="0.26"/>
    <n v="0"/>
    <n v="0"/>
    <n v="0"/>
  </r>
  <r>
    <x v="2"/>
    <x v="23"/>
    <s v="NL0000474351"/>
    <n v="108"/>
    <n v="1478"/>
    <n v="159510"/>
    <n v="14487000"/>
  </r>
  <r>
    <x v="2"/>
    <x v="24"/>
    <s v="PLAPATR00018"/>
    <n v="35.21"/>
    <n v="1838"/>
    <n v="64690"/>
    <n v="25382000"/>
  </r>
  <r>
    <x v="2"/>
    <x v="25"/>
    <s v="PLAPLS000016"/>
    <n v="12.29"/>
    <n v="66"/>
    <n v="810"/>
    <n v="5540000"/>
  </r>
  <r>
    <x v="2"/>
    <x v="26"/>
    <s v="PLARTPR00012"/>
    <n v="4.87"/>
    <n v="85584"/>
    <n v="413590"/>
    <n v="22063000"/>
  </r>
  <r>
    <x v="2"/>
    <x v="27"/>
    <s v="PLARCUS00040"/>
    <n v="1.47"/>
    <n v="0"/>
    <n v="0"/>
    <n v="2520000"/>
  </r>
  <r>
    <x v="2"/>
    <x v="28"/>
    <s v="PLARTER00016"/>
    <n v="14.9"/>
    <n v="97730"/>
    <n v="1456170"/>
    <n v="3286000"/>
  </r>
  <r>
    <x v="2"/>
    <x v="29"/>
    <s v="CY1000031710"/>
    <n v="1.98"/>
    <n v="480355"/>
    <n v="939510"/>
    <n v="32823000"/>
  </r>
  <r>
    <x v="2"/>
    <x v="30"/>
    <s v="PLABS0000018"/>
    <n v="13.4"/>
    <n v="15132"/>
    <n v="201250"/>
    <n v="17889000"/>
  </r>
  <r>
    <x v="2"/>
    <x v="31"/>
    <s v="PLSOFTB00016"/>
    <n v="53.8"/>
    <n v="92256"/>
    <n v="4996710"/>
    <n v="74917000"/>
  </r>
  <r>
    <x v="2"/>
    <x v="32"/>
    <s v="PLASSEE00014"/>
    <n v="8.3000000000000007"/>
    <n v="2302"/>
    <n v="19100"/>
    <n v="16750000"/>
  </r>
  <r>
    <x v="2"/>
    <x v="33"/>
    <s v="SK1120009230"/>
    <n v="16.02"/>
    <n v="10"/>
    <n v="160"/>
    <n v="0"/>
  </r>
  <r>
    <x v="2"/>
    <x v="34"/>
    <s v="NL0000686509"/>
    <n v="26.67"/>
    <n v="3989"/>
    <n v="106360"/>
    <n v="9253000"/>
  </r>
  <r>
    <x v="2"/>
    <x v="35"/>
    <s v="PLATMSI00016"/>
    <n v="2.44"/>
    <n v="1954"/>
    <n v="4820"/>
    <n v="24386000"/>
  </r>
  <r>
    <x v="2"/>
    <x v="36"/>
    <s v="PLATLPL00018"/>
    <n v="6.78"/>
    <n v="25236"/>
    <n v="171660"/>
    <n v="2464000"/>
  </r>
  <r>
    <x v="2"/>
    <x v="37"/>
    <s v="PLATLNT00016"/>
    <n v="1"/>
    <n v="68895"/>
    <n v="68810"/>
    <n v="11698000"/>
  </r>
  <r>
    <x v="2"/>
    <x v="38"/>
    <s v="GB00B0WDBP88"/>
    <n v="1.05"/>
    <n v="4600"/>
    <n v="4830"/>
    <n v="0"/>
  </r>
  <r>
    <x v="2"/>
    <x v="39"/>
    <s v="PLATMSA00013"/>
    <n v="11.4"/>
    <n v="4285"/>
    <n v="48030"/>
    <n v="24981000"/>
  </r>
  <r>
    <x v="2"/>
    <x v="40"/>
    <s v="PLATM0000021"/>
    <n v="3.23"/>
    <n v="1600"/>
    <n v="5140"/>
    <n v="39722000"/>
  </r>
  <r>
    <x v="2"/>
    <x v="41"/>
    <s v="PLATREM00017"/>
    <n v="4.3"/>
    <n v="2300"/>
    <n v="9960"/>
    <n v="3999000"/>
  </r>
  <r>
    <x v="2"/>
    <x v="42"/>
    <s v="LT0000128555"/>
    <n v="7.18"/>
    <n v="22"/>
    <n v="160"/>
    <n v="15327000"/>
  </r>
  <r>
    <x v="2"/>
    <x v="43"/>
    <s v="LT0000128381"/>
    <n v="20.51"/>
    <n v="233"/>
    <n v="4680"/>
    <n v="2322000"/>
  </r>
  <r>
    <x v="2"/>
    <x v="44"/>
    <s v="PLINSTL00011"/>
    <n v="2.99"/>
    <n v="941"/>
    <n v="2660"/>
    <n v="0"/>
  </r>
  <r>
    <x v="2"/>
    <x v="45"/>
    <s v="PLBSSTM00013"/>
    <n v="2.5299999999999998"/>
    <n v="339"/>
    <n v="800"/>
    <n v="0"/>
  </r>
  <r>
    <x v="2"/>
    <x v="46"/>
    <s v="PLBKLND00017"/>
    <n v="2.77"/>
    <n v="0"/>
    <n v="0"/>
    <n v="0"/>
  </r>
  <r>
    <x v="2"/>
    <x v="47"/>
    <s v="PLBALTN00014"/>
    <n v="7"/>
    <n v="262"/>
    <n v="1830"/>
    <n v="2174000"/>
  </r>
  <r>
    <x v="2"/>
    <x v="48"/>
    <s v="PLBPH0000019"/>
    <n v="43.95"/>
    <n v="15934"/>
    <n v="684960"/>
    <n v="7788000"/>
  </r>
  <r>
    <x v="2"/>
    <x v="49"/>
    <s v="PLNFI1200018"/>
    <n v="1.1200000000000001"/>
    <n v="81484"/>
    <n v="90930"/>
    <n v="96494000"/>
  </r>
  <r>
    <x v="2"/>
    <x v="50"/>
    <s v="PLECBDZ00013"/>
    <n v="13"/>
    <n v="0"/>
    <n v="0"/>
    <n v="0"/>
  </r>
  <r>
    <x v="2"/>
    <x v="51"/>
    <s v="PLBNFTS00018"/>
    <n v="308.45"/>
    <n v="12"/>
    <n v="3730"/>
    <n v="1075000"/>
  </r>
  <r>
    <x v="2"/>
    <x v="52"/>
    <s v="PLBRLNG00015"/>
    <n v="3.79"/>
    <n v="27132"/>
    <n v="102830"/>
    <n v="0"/>
  </r>
  <r>
    <x v="2"/>
    <x v="53"/>
    <s v="PLBEST000010"/>
    <n v="27.9"/>
    <n v="0"/>
    <n v="0"/>
    <n v="0"/>
  </r>
  <r>
    <x v="2"/>
    <x v="54"/>
    <s v="PLBTCOM00016"/>
    <n v="11"/>
    <n v="225"/>
    <n v="2480"/>
    <n v="911000"/>
  </r>
  <r>
    <x v="2"/>
    <x v="55"/>
    <s v="PLBGZ0000010"/>
    <n v="79.95"/>
    <n v="0"/>
    <n v="0"/>
    <n v="0"/>
  </r>
  <r>
    <x v="2"/>
    <x v="56"/>
    <s v="PLBIOTN00029"/>
    <n v="4.07"/>
    <n v="51373"/>
    <n v="206650"/>
    <n v="67191000"/>
  </r>
  <r>
    <x v="2"/>
    <x v="57"/>
    <s v="PLBPRMT00011"/>
    <n v="3.5"/>
    <n v="742"/>
    <n v="2530"/>
    <n v="1797000"/>
  </r>
  <r>
    <x v="2"/>
    <x v="58"/>
    <s v="PLNFI0400015"/>
    <n v="1.24"/>
    <n v="2217"/>
    <n v="2640"/>
    <n v="57095000"/>
  </r>
  <r>
    <x v="2"/>
    <x v="59"/>
    <s v="DE0003304200"/>
    <n v="2.66"/>
    <n v="50"/>
    <n v="130"/>
    <n v="2181000"/>
  </r>
  <r>
    <x v="2"/>
    <x v="60"/>
    <s v="PLPPAB000011"/>
    <n v="61.6"/>
    <n v="5663"/>
    <n v="348890"/>
    <n v="4735000"/>
  </r>
  <r>
    <x v="2"/>
    <x v="61"/>
    <s v="PLLWBGD00016"/>
    <n v="99"/>
    <n v="39403"/>
    <n v="3893500"/>
    <n v="34013000"/>
  </r>
  <r>
    <x v="2"/>
    <x v="62"/>
    <s v="PLBRSZW00011"/>
    <n v="5.45"/>
    <n v="498769"/>
    <n v="2712060"/>
    <n v="95414000"/>
  </r>
  <r>
    <x v="2"/>
    <x v="63"/>
    <s v="PLBOS0000019"/>
    <n v="35.6"/>
    <n v="980"/>
    <n v="34970"/>
    <n v="9289000"/>
  </r>
  <r>
    <x v="2"/>
    <x v="64"/>
    <s v="PLBOWM000019"/>
    <n v="1.5"/>
    <n v="250"/>
    <n v="370"/>
    <n v="5226000"/>
  </r>
  <r>
    <x v="2"/>
    <x v="65"/>
    <s v="PLBRIJU00010"/>
    <n v="16.899999999999999"/>
    <n v="15722"/>
    <n v="263420"/>
    <n v="978000"/>
  </r>
  <r>
    <x v="2"/>
    <x v="66"/>
    <s v="PLBSCDO00017"/>
    <n v="27.7"/>
    <n v="6496"/>
    <n v="176800"/>
    <n v="2468000"/>
  </r>
  <r>
    <x v="2"/>
    <x v="67"/>
    <s v="PLBUDMX00013"/>
    <n v="153.25"/>
    <n v="6822"/>
    <n v="1037790"/>
    <n v="10451000"/>
  </r>
  <r>
    <x v="2"/>
    <x v="68"/>
    <s v="PLBDPWR00014"/>
    <n v="0.06"/>
    <n v="14660"/>
    <n v="880"/>
    <n v="0"/>
  </r>
  <r>
    <x v="2"/>
    <x v="69"/>
    <s v="PLBMECH00012"/>
    <n v="1.37"/>
    <n v="420197"/>
    <n v="557670"/>
    <n v="6078000"/>
  </r>
  <r>
    <x v="2"/>
    <x v="70"/>
    <s v="AT00BUWOG001"/>
    <n v="73.36"/>
    <n v="0"/>
    <n v="0"/>
    <n v="6034000"/>
  </r>
  <r>
    <x v="2"/>
    <x v="71"/>
    <s v="PLBYTOM00010"/>
    <n v="1.65"/>
    <n v="329392"/>
    <n v="552800"/>
    <n v="50108000"/>
  </r>
  <r>
    <x v="2"/>
    <x v="72"/>
    <s v="PLBZ00000044"/>
    <n v="343.15"/>
    <n v="64293"/>
    <n v="21821440"/>
    <n v="28420000"/>
  </r>
  <r>
    <x v="2"/>
    <x v="73"/>
    <s v="PLBRSTM00015"/>
    <n v="1.03"/>
    <n v="17340"/>
    <n v="17920"/>
    <n v="0"/>
  </r>
  <r>
    <x v="2"/>
    <x v="74"/>
    <s v="PLCAMMD00032"/>
    <n v="4"/>
    <n v="2050"/>
    <n v="8200"/>
    <n v="4262000"/>
  </r>
  <r>
    <x v="2"/>
    <x v="75"/>
    <s v="PLCPTLP00015"/>
    <n v="2.48"/>
    <n v="10895"/>
    <n v="27190"/>
    <n v="14368000"/>
  </r>
  <r>
    <x v="2"/>
    <x v="76"/>
    <s v="PLCASHF00018"/>
    <n v="0.43"/>
    <n v="2000"/>
    <n v="860"/>
    <n v="0"/>
  </r>
  <r>
    <x v="2"/>
    <x v="77"/>
    <s v="PLCCC0000016"/>
    <n v="149.35"/>
    <n v="37862"/>
    <n v="5597250"/>
    <n v="22030000"/>
  </r>
  <r>
    <x v="2"/>
    <x v="78"/>
    <s v="PLKAREN00014"/>
    <n v="0.06"/>
    <n v="461"/>
    <n v="30"/>
    <n v="0"/>
  </r>
  <r>
    <x v="2"/>
    <x v="79"/>
    <s v="PLOPTTC00011"/>
    <n v="16.3"/>
    <n v="72778"/>
    <n v="1198540"/>
    <n v="60952000"/>
  </r>
  <r>
    <x v="2"/>
    <x v="80"/>
    <s v="PLCDRL000043"/>
    <n v="16.3"/>
    <n v="8712"/>
    <n v="143230"/>
    <n v="1050000"/>
  </r>
  <r>
    <x v="2"/>
    <x v="81"/>
    <s v="PLCELPD00013"/>
    <n v="5"/>
    <n v="51"/>
    <n v="260"/>
    <n v="4916000"/>
  </r>
  <r>
    <x v="2"/>
    <x v="82"/>
    <s v="CZ0005112300"/>
    <n v="88.3"/>
    <n v="16223"/>
    <n v="1433530"/>
    <n v="22240000"/>
  </r>
  <r>
    <x v="2"/>
    <x v="83"/>
    <s v="PLCHMDW00010"/>
    <n v="1.08"/>
    <n v="16389"/>
    <n v="17470"/>
    <n v="10109000"/>
  </r>
  <r>
    <x v="2"/>
    <x v="84"/>
    <s v="PLCIECH00018"/>
    <n v="48.4"/>
    <n v="27353"/>
    <n v="1301110"/>
    <n v="25747000"/>
  </r>
  <r>
    <x v="2"/>
    <x v="85"/>
    <s v="PLCTINT00018"/>
    <n v="8.4499999999999993"/>
    <n v="34433"/>
    <n v="289570"/>
    <n v="7558000"/>
  </r>
  <r>
    <x v="2"/>
    <x v="86"/>
    <s v="PLERGPL00014"/>
    <n v="8.2899999999999991"/>
    <n v="4531"/>
    <n v="38010"/>
    <n v="3648000"/>
  </r>
  <r>
    <x v="2"/>
    <x v="87"/>
    <s v="LU0646112838"/>
    <n v="0.64"/>
    <n v="90233"/>
    <n v="58280"/>
    <n v="11252000"/>
  </r>
  <r>
    <x v="2"/>
    <x v="88"/>
    <s v="PLCNTSL00014"/>
    <n v="1.33"/>
    <n v="2756"/>
    <n v="3690"/>
    <n v="22530000"/>
  </r>
  <r>
    <x v="2"/>
    <x v="89"/>
    <s v="PLJTRZN00011"/>
    <n v="3.55"/>
    <n v="5867"/>
    <n v="20900"/>
    <n v="48753000"/>
  </r>
  <r>
    <x v="2"/>
    <x v="90"/>
    <s v="PLCOMAR00012"/>
    <n v="110"/>
    <n v="525"/>
    <n v="57030"/>
    <n v="4610000"/>
  </r>
  <r>
    <x v="2"/>
    <x v="91"/>
    <s v="PLCMP0000017"/>
    <n v="55.75"/>
    <n v="3716"/>
    <n v="204710"/>
    <n v="4122000"/>
  </r>
  <r>
    <x v="2"/>
    <x v="92"/>
    <s v="PLCOMPR00010"/>
    <n v="21.35"/>
    <n v="598"/>
    <n v="12530"/>
    <n v="1091000"/>
  </r>
  <r>
    <x v="2"/>
    <x v="93"/>
    <s v="PLCMRAY00029"/>
    <n v="3.33"/>
    <n v="225988"/>
    <n v="777710"/>
    <n v="20455000"/>
  </r>
  <r>
    <x v="2"/>
    <x v="94"/>
    <s v="PLCPPRK00037"/>
    <n v="4.1500000000000004"/>
    <n v="840"/>
    <n v="3420"/>
    <n v="26984000"/>
  </r>
  <r>
    <x v="2"/>
    <x v="95"/>
    <s v="PLMCINT00013"/>
    <n v="4.4000000000000004"/>
    <n v="587"/>
    <n v="2580"/>
    <n v="0"/>
  </r>
  <r>
    <x v="2"/>
    <x v="96"/>
    <s v="PLCFRPT00013"/>
    <n v="22.9"/>
    <n v="414489"/>
    <n v="9427410"/>
    <n v="214367000"/>
  </r>
  <r>
    <x v="2"/>
    <x v="97"/>
    <s v="PLCRWTR00022"/>
    <n v="2.59"/>
    <n v="163690"/>
    <n v="421870"/>
    <n v="0"/>
  </r>
  <r>
    <x v="2"/>
    <x v="98"/>
    <s v="PLDEBCA00016"/>
    <n v="90.9"/>
    <n v="188"/>
    <n v="16960"/>
    <n v="2567000"/>
  </r>
  <r>
    <x v="2"/>
    <x v="99"/>
    <s v="PLDECOR00013"/>
    <n v="6.11"/>
    <n v="6147"/>
    <n v="38110"/>
    <n v="8556000"/>
  </r>
  <r>
    <x v="2"/>
    <x v="100"/>
    <s v="PLDELKO00019"/>
    <n v="5.0599999999999996"/>
    <n v="0"/>
    <n v="0"/>
    <n v="2659000"/>
  </r>
  <r>
    <x v="2"/>
    <x v="101"/>
    <s v="PLDGA0000019"/>
    <n v="6.28"/>
    <n v="210"/>
    <n v="1320"/>
    <n v="0"/>
  </r>
  <r>
    <x v="2"/>
    <x v="102"/>
    <s v="PLWDM0000029"/>
    <n v="0.7"/>
    <n v="12862"/>
    <n v="9010"/>
    <n v="8257000"/>
  </r>
  <r>
    <x v="2"/>
    <x v="103"/>
    <s v="PLDMDVL00012"/>
    <n v="46.7"/>
    <n v="235"/>
    <n v="11060"/>
    <n v="7229000"/>
  </r>
  <r>
    <x v="2"/>
    <x v="104"/>
    <s v="PLADDRG00015"/>
    <n v="2.82"/>
    <n v="346"/>
    <n v="990"/>
    <n v="0"/>
  </r>
  <r>
    <x v="2"/>
    <x v="105"/>
    <s v="PLDREWX00012"/>
    <n v="0.21"/>
    <n v="0"/>
    <n v="0"/>
    <n v="0"/>
  </r>
  <r>
    <x v="2"/>
    <x v="106"/>
    <s v="PLDROP000011"/>
    <n v="1.72"/>
    <n v="790"/>
    <n v="1360"/>
    <n v="0"/>
  </r>
  <r>
    <x v="2"/>
    <x v="107"/>
    <s v="PLDRZPL00032"/>
    <n v="3.3"/>
    <n v="10"/>
    <n v="30"/>
    <n v="3196000"/>
  </r>
  <r>
    <x v="2"/>
    <x v="108"/>
    <s v="PLDLSS000010"/>
    <n v="0.3"/>
    <n v="3760"/>
    <n v="1130"/>
    <n v="13003000"/>
  </r>
  <r>
    <x v="2"/>
    <x v="109"/>
    <s v="PLDTP0000010"/>
    <n v="3.85"/>
    <n v="24"/>
    <n v="90"/>
    <n v="0"/>
  </r>
  <r>
    <x v="2"/>
    <x v="110"/>
    <s v="PLDUDA000016"/>
    <n v="7.18"/>
    <n v="3065"/>
    <n v="22050"/>
    <n v="17743000"/>
  </r>
  <r>
    <x v="2"/>
    <x v="111"/>
    <s v="PLCPENR00035"/>
    <n v="1.95"/>
    <n v="74364"/>
    <n v="145640"/>
    <n v="45748000"/>
  </r>
  <r>
    <x v="2"/>
    <x v="112"/>
    <s v="PLECARD00012"/>
    <n v="1.66"/>
    <n v="7"/>
    <n v="10"/>
    <n v="0"/>
  </r>
  <r>
    <x v="2"/>
    <x v="113"/>
    <s v="PLECHPS00019"/>
    <n v="6.64"/>
    <n v="174444"/>
    <n v="1141530"/>
    <n v="223328000"/>
  </r>
  <r>
    <x v="2"/>
    <x v="114"/>
    <s v="PLEDINV00014"/>
    <n v="2.2200000000000002"/>
    <n v="23"/>
    <n v="50"/>
    <n v="2588000"/>
  </r>
  <r>
    <x v="2"/>
    <x v="115"/>
    <s v="PLEFEKT00018"/>
    <n v="15.05"/>
    <n v="322"/>
    <n v="4830"/>
    <n v="1039000"/>
  </r>
  <r>
    <x v="2"/>
    <x v="116"/>
    <s v="PLEFH0000022"/>
    <n v="0.17"/>
    <n v="14400"/>
    <n v="2450"/>
    <n v="0"/>
  </r>
  <r>
    <x v="2"/>
    <x v="117"/>
    <s v="PLEKGPF00011"/>
    <n v="0.28000000000000003"/>
    <n v="143833"/>
    <n v="42580"/>
    <n v="0"/>
  </r>
  <r>
    <x v="2"/>
    <x v="118"/>
    <s v="PLEKEP000019"/>
    <n v="25"/>
    <n v="51907"/>
    <n v="1332660"/>
    <n v="7837000"/>
  </r>
  <r>
    <x v="2"/>
    <x v="119"/>
    <s v="PLELTBD00017"/>
    <n v="81.22"/>
    <n v="45"/>
    <n v="3660"/>
    <n v="4747000"/>
  </r>
  <r>
    <x v="2"/>
    <x v="120"/>
    <s v="PLELEKT00016"/>
    <n v="10.65"/>
    <n v="3618"/>
    <n v="37800"/>
    <n v="7051000"/>
  </r>
  <r>
    <x v="2"/>
    <x v="121"/>
    <s v="PLELMTL00017"/>
    <n v="3.43"/>
    <n v="38584"/>
    <n v="132020"/>
    <n v="110913000"/>
  </r>
  <r>
    <x v="2"/>
    <x v="122"/>
    <s v="PLELKOP00013"/>
    <n v="1.44"/>
    <n v="9311"/>
    <n v="13220"/>
    <n v="3333000"/>
  </r>
  <r>
    <x v="2"/>
    <x v="123"/>
    <s v="PLELZAB00010"/>
    <n v="15.6"/>
    <n v="2842"/>
    <n v="43690"/>
    <n v="2716000"/>
  </r>
  <r>
    <x v="2"/>
    <x v="124"/>
    <s v="PLEMCIM00017"/>
    <n v="13.33"/>
    <n v="2070"/>
    <n v="27070"/>
    <n v="3579000"/>
  </r>
  <r>
    <x v="2"/>
    <x v="125"/>
    <s v="PLELDRD00017"/>
    <n v="50.51"/>
    <n v="3769"/>
    <n v="192290"/>
    <n v="13044000"/>
  </r>
  <r>
    <x v="2"/>
    <x v="126"/>
    <s v="PLENAP000010"/>
    <n v="1.03"/>
    <n v="4001"/>
    <n v="4120"/>
    <n v="11545000"/>
  </r>
  <r>
    <x v="2"/>
    <x v="127"/>
    <s v="PLENEA000013"/>
    <n v="16.96"/>
    <n v="394213"/>
    <n v="6645070"/>
    <n v="214078000"/>
  </r>
  <r>
    <x v="2"/>
    <x v="128"/>
    <s v="PLENLMD00017"/>
    <n v="11.31"/>
    <n v="208"/>
    <n v="2360"/>
    <n v="7353000"/>
  </r>
  <r>
    <x v="2"/>
    <x v="129"/>
    <s v="PLENERG00022"/>
    <n v="23.3"/>
    <n v="1099671"/>
    <n v="25340470"/>
    <n v="200740000"/>
  </r>
  <r>
    <x v="2"/>
    <x v="130"/>
    <s v="PLERGIN00015"/>
    <n v="11.44"/>
    <n v="6"/>
    <n v="70"/>
    <n v="5047000"/>
  </r>
  <r>
    <x v="2"/>
    <x v="131"/>
    <s v="PLERBUD00012"/>
    <n v="25.86"/>
    <n v="2555"/>
    <n v="66370"/>
    <n v="4986000"/>
  </r>
  <r>
    <x v="2"/>
    <x v="132"/>
    <s v="PLERGZB00014"/>
    <n v="16.170000000000002"/>
    <n v="625"/>
    <n v="10170"/>
    <n v="530000"/>
  </r>
  <r>
    <x v="2"/>
    <x v="133"/>
    <s v="PLEUFLM00017"/>
    <n v="4.1399999999999997"/>
    <n v="7578"/>
    <n v="31350"/>
    <n v="24228000"/>
  </r>
  <r>
    <x v="2"/>
    <x v="134"/>
    <s v="PLESSYS00030"/>
    <n v="2.44"/>
    <n v="1100"/>
    <n v="2590"/>
    <n v="13646000"/>
  </r>
  <r>
    <x v="2"/>
    <x v="135"/>
    <s v="HU0000089198"/>
    <n v="1.69"/>
    <n v="0"/>
    <n v="0"/>
    <n v="0"/>
  </r>
  <r>
    <x v="2"/>
    <x v="136"/>
    <s v="PLERPCO00017"/>
    <n v="25.2"/>
    <n v="107"/>
    <n v="2700"/>
    <n v="2121000"/>
  </r>
  <r>
    <x v="2"/>
    <x v="137"/>
    <s v="PLERPLT00017"/>
    <n v="0.01"/>
    <n v="60000"/>
    <n v="600"/>
    <n v="0"/>
  </r>
  <r>
    <x v="2"/>
    <x v="138"/>
    <s v="PLEURCH00011"/>
    <n v="36.5"/>
    <n v="882131"/>
    <n v="32190680"/>
    <n v="77963000"/>
  </r>
  <r>
    <x v="2"/>
    <x v="139"/>
    <s v="BG1100114062"/>
    <n v="2.17"/>
    <n v="0"/>
    <n v="0"/>
    <n v="453000"/>
  </r>
  <r>
    <x v="2"/>
    <x v="140"/>
    <s v="PLERTEL00011"/>
    <n v="13.8"/>
    <n v="563"/>
    <n v="7740"/>
    <n v="1423000"/>
  </r>
  <r>
    <x v="2"/>
    <x v="141"/>
    <s v="IM00B58FMW76"/>
    <n v="7.14"/>
    <n v="0"/>
    <n v="0"/>
    <n v="14000"/>
  </r>
  <r>
    <x v="2"/>
    <x v="142"/>
    <s v="PLFAM0000012"/>
    <n v="0.44"/>
    <n v="460"/>
    <n v="200"/>
    <n v="0"/>
  </r>
  <r>
    <x v="2"/>
    <x v="143"/>
    <s v="PLFAMUR00012"/>
    <n v="3.28"/>
    <n v="5650"/>
    <n v="18700"/>
    <n v="138273000"/>
  </r>
  <r>
    <x v="2"/>
    <x v="144"/>
    <s v="PLFRMCL00066"/>
    <n v="51.4"/>
    <n v="621"/>
    <n v="31920"/>
    <n v="11601000"/>
  </r>
  <r>
    <x v="2"/>
    <x v="145"/>
    <s v="PLFSING00010"/>
    <n v="19.2"/>
    <n v="1349"/>
    <n v="25440"/>
    <n v="1239000"/>
  </r>
  <r>
    <x v="2"/>
    <x v="146"/>
    <s v="PLFSTFC00012"/>
    <n v="1.45"/>
    <n v="450"/>
    <n v="650"/>
    <n v="0"/>
  </r>
  <r>
    <x v="2"/>
    <x v="147"/>
    <s v="PLFEERM00018"/>
    <n v="16.64"/>
    <n v="13"/>
    <n v="220"/>
    <n v="3144000"/>
  </r>
  <r>
    <x v="2"/>
    <x v="148"/>
    <s v="DE000A13SX89"/>
    <n v="25.9"/>
    <n v="3"/>
    <n v="80"/>
    <n v="3305000"/>
  </r>
  <r>
    <x v="2"/>
    <x v="149"/>
    <s v="PLFERRO00016"/>
    <n v="9.1999999999999993"/>
    <n v="9386"/>
    <n v="84180"/>
    <n v="17846000"/>
  </r>
  <r>
    <x v="2"/>
    <x v="150"/>
    <s v="PLFERUM00014"/>
    <n v="4.6399999999999997"/>
    <n v="18"/>
    <n v="80"/>
    <n v="4501000"/>
  </r>
  <r>
    <x v="2"/>
    <x v="151"/>
    <s v="PLCASPL00019"/>
    <n v="0.95"/>
    <n v="4608"/>
    <n v="4320"/>
    <n v="11150000"/>
  </r>
  <r>
    <x v="2"/>
    <x v="152"/>
    <s v="PLFORTE00012"/>
    <n v="50"/>
    <n v="50559"/>
    <n v="2508750"/>
    <n v="16737000"/>
  </r>
  <r>
    <x v="2"/>
    <x v="153"/>
    <s v="NL0009604859"/>
    <n v="18.760000000000002"/>
    <n v="110"/>
    <n v="2050"/>
    <n v="17024000"/>
  </r>
  <r>
    <x v="2"/>
    <x v="154"/>
    <s v="PLFOTA000014"/>
    <n v="0.85"/>
    <n v="95334"/>
    <n v="81330"/>
    <n v="0"/>
  </r>
  <r>
    <x v="2"/>
    <x v="155"/>
    <s v="PLGANT000014"/>
    <n v="0.35"/>
    <n v="1831"/>
    <n v="640"/>
    <n v="0"/>
  </r>
  <r>
    <x v="2"/>
    <x v="156"/>
    <s v="PLGSPR000014"/>
    <n v="1.98"/>
    <n v="101795"/>
    <n v="202420"/>
    <n v="293645000"/>
  </r>
  <r>
    <x v="2"/>
    <x v="157"/>
    <s v="PLGETBK00012"/>
    <n v="1.8"/>
    <n v="3907767"/>
    <n v="7069170"/>
    <n v="1095354000"/>
  </r>
  <r>
    <x v="2"/>
    <x v="158"/>
    <s v="PLGNRSI00015"/>
    <n v="3.37"/>
    <n v="41513"/>
    <n v="139560"/>
    <n v="43628000"/>
  </r>
  <r>
    <x v="2"/>
    <x v="159"/>
    <s v="PLGLBLC00011"/>
    <n v="6.85"/>
    <n v="11124"/>
    <n v="75930"/>
    <n v="6721000"/>
  </r>
  <r>
    <x v="2"/>
    <x v="160"/>
    <s v="NL0000687309"/>
    <n v="41.53"/>
    <n v="845"/>
    <n v="35370"/>
    <n v="20769000"/>
  </r>
  <r>
    <x v="2"/>
    <x v="161"/>
    <s v="SI0031104076"/>
    <n v="24.99"/>
    <n v="2"/>
    <n v="50"/>
    <n v="1991000"/>
  </r>
  <r>
    <x v="2"/>
    <x v="162"/>
    <s v="PLGPW0000017"/>
    <n v="44.5"/>
    <n v="153269"/>
    <n v="6670720"/>
    <n v="27164000"/>
  </r>
  <r>
    <x v="2"/>
    <x v="163"/>
    <s v="PLGRAAL00022"/>
    <n v="16.57"/>
    <n v="10774"/>
    <n v="181040"/>
    <n v="3502000"/>
  </r>
  <r>
    <x v="2"/>
    <x v="164"/>
    <s v="PLZPW0000017"/>
    <n v="30.65"/>
    <n v="420"/>
    <n v="12640"/>
    <n v="17315000"/>
  </r>
  <r>
    <x v="2"/>
    <x v="165"/>
    <s v="PLERFKT00010"/>
    <n v="1.51"/>
    <n v="0"/>
    <n v="0"/>
    <n v="0"/>
  </r>
  <r>
    <x v="2"/>
    <x v="166"/>
    <s v="PLINTGR00013"/>
    <n v="11.3"/>
    <n v="282511"/>
    <n v="3218830"/>
    <n v="3233000"/>
  </r>
  <r>
    <x v="2"/>
    <x v="167"/>
    <s v="PLZATRM00012"/>
    <n v="72"/>
    <n v="50610"/>
    <n v="3620070"/>
    <n v="40919000"/>
  </r>
  <r>
    <x v="2"/>
    <x v="168"/>
    <s v="PLGTC0000037"/>
    <n v="4.91"/>
    <n v="167594"/>
    <n v="827230"/>
    <n v="245350000"/>
  </r>
  <r>
    <x v="2"/>
    <x v="169"/>
    <s v="PLBH00000012"/>
    <n v="108.8"/>
    <n v="42530"/>
    <n v="4609490"/>
    <n v="30584000"/>
  </r>
  <r>
    <x v="2"/>
    <x v="170"/>
    <s v="PLHRPHG00023"/>
    <n v="3.3"/>
    <n v="1505"/>
    <n v="4940"/>
    <n v="25500000"/>
  </r>
  <r>
    <x v="2"/>
    <x v="171"/>
    <s v="PLVENTS00019"/>
    <n v="1.86"/>
    <n v="455566"/>
    <n v="851100"/>
    <n v="70928000"/>
  </r>
  <r>
    <x v="2"/>
    <x v="172"/>
    <s v="PLHELIO00014"/>
    <n v="5"/>
    <n v="558"/>
    <n v="2790"/>
    <n v="1143000"/>
  </r>
  <r>
    <x v="2"/>
    <x v="173"/>
    <s v="PLZRWZW00012"/>
    <n v="3.22"/>
    <n v="58607"/>
    <n v="189140"/>
    <n v="36119000"/>
  </r>
  <r>
    <x v="2"/>
    <x v="174"/>
    <s v="PLHUTMN00017"/>
    <n v="5.12"/>
    <n v="5079"/>
    <n v="25820"/>
    <n v="4199000"/>
  </r>
  <r>
    <x v="2"/>
    <x v="175"/>
    <s v="PLHDRTR00013"/>
    <n v="32.15"/>
    <n v="1441"/>
    <n v="45340"/>
    <n v="1839000"/>
  </r>
  <r>
    <x v="2"/>
    <x v="176"/>
    <s v="PLHPRON00017"/>
    <n v="3.08"/>
    <n v="34853"/>
    <n v="105020"/>
    <n v="7831000"/>
  </r>
  <r>
    <x v="2"/>
    <x v="177"/>
    <s v="PLCNTZP00010"/>
    <n v="0.02"/>
    <n v="59542"/>
    <n v="1190"/>
    <n v="0"/>
  </r>
  <r>
    <x v="2"/>
    <x v="178"/>
    <s v="PLIDMSA00044"/>
    <n v="0.13"/>
    <n v="484387"/>
    <n v="60620"/>
    <n v="0"/>
  </r>
  <r>
    <x v="2"/>
    <x v="179"/>
    <s v="PLHRMAN00039"/>
    <n v="1.1000000000000001"/>
    <n v="10516"/>
    <n v="11190"/>
    <n v="4084000"/>
  </r>
  <r>
    <x v="2"/>
    <x v="180"/>
    <s v="PLBDVR000018"/>
    <n v="0.98"/>
    <n v="19735"/>
    <n v="19310"/>
    <n v="5438000"/>
  </r>
  <r>
    <x v="2"/>
    <x v="181"/>
    <s v="AT0000809058"/>
    <n v="9"/>
    <n v="0"/>
    <n v="0"/>
    <n v="15129000"/>
  </r>
  <r>
    <x v="2"/>
    <x v="182"/>
    <s v="LU0607203980"/>
    <n v="5.8"/>
    <n v="5085"/>
    <n v="29050"/>
    <n v="9809000"/>
  </r>
  <r>
    <x v="2"/>
    <x v="183"/>
    <s v="PLMAKRM00019"/>
    <n v="2.29"/>
    <n v="549"/>
    <n v="1210"/>
    <n v="11568000"/>
  </r>
  <r>
    <x v="2"/>
    <x v="184"/>
    <s v="PLIMPEL00011"/>
    <n v="29.9"/>
    <n v="3964"/>
    <n v="116020"/>
    <n v="4187000"/>
  </r>
  <r>
    <x v="2"/>
    <x v="185"/>
    <s v="PLNFI0700018"/>
    <n v="1.54"/>
    <n v="18"/>
    <n v="30"/>
    <n v="3715000"/>
  </r>
  <r>
    <x v="2"/>
    <x v="186"/>
    <s v="PLIMPXM00019"/>
    <n v="2.62"/>
    <n v="55562"/>
    <n v="146060"/>
    <n v="93737000"/>
  </r>
  <r>
    <x v="2"/>
    <x v="187"/>
    <s v="PLINTMS00019"/>
    <n v="2.27"/>
    <n v="24835"/>
    <n v="56260"/>
    <n v="7444000"/>
  </r>
  <r>
    <x v="2"/>
    <x v="188"/>
    <s v="PLINCLT00015"/>
    <n v="1.76"/>
    <n v="5624"/>
    <n v="9740"/>
    <n v="5435000"/>
  </r>
  <r>
    <x v="2"/>
    <x v="189"/>
    <s v="PLLSTIA00018"/>
    <n v="0.8"/>
    <n v="52321"/>
    <n v="41230"/>
    <n v="23452000"/>
  </r>
  <r>
    <x v="2"/>
    <x v="190"/>
    <s v="PLINDKP00013"/>
    <n v="56.85"/>
    <n v="1806"/>
    <n v="101400"/>
    <n v="1165000"/>
  </r>
  <r>
    <x v="2"/>
    <x v="191"/>
    <s v="PLBSK0000017"/>
    <n v="136.5"/>
    <n v="98797"/>
    <n v="13570390"/>
    <n v="30454000"/>
  </r>
  <r>
    <x v="2"/>
    <x v="192"/>
    <s v="PLINPRO00015"/>
    <n v="3.46"/>
    <n v="2535"/>
    <n v="8770"/>
    <n v="12110000"/>
  </r>
  <r>
    <x v="2"/>
    <x v="193"/>
    <s v="PLINSTK00013"/>
    <n v="16.22"/>
    <n v="2310"/>
    <n v="36960"/>
    <n v="6189000"/>
  </r>
  <r>
    <x v="2"/>
    <x v="194"/>
    <s v="PLINTKS00013"/>
    <n v="13"/>
    <n v="5"/>
    <n v="70"/>
    <n v="0"/>
  </r>
  <r>
    <x v="2"/>
    <x v="195"/>
    <s v="PLINTEG00011"/>
    <n v="175.5"/>
    <n v="33636"/>
    <n v="5795670"/>
    <n v="5028000"/>
  </r>
  <r>
    <x v="2"/>
    <x v="196"/>
    <s v="LT0000128621"/>
    <n v="18.670000000000002"/>
    <n v="981"/>
    <n v="18300"/>
    <n v="4000000"/>
  </r>
  <r>
    <x v="2"/>
    <x v="197"/>
    <s v="PLINTBD00014"/>
    <n v="0.9"/>
    <n v="7991"/>
    <n v="7200"/>
    <n v="0"/>
  </r>
  <r>
    <x v="2"/>
    <x v="198"/>
    <s v="PLINTCS00010"/>
    <n v="212.95"/>
    <n v="17402"/>
    <n v="3613150"/>
    <n v="8393000"/>
  </r>
  <r>
    <x v="2"/>
    <x v="199"/>
    <s v="PLINTFR00023"/>
    <n v="4.24"/>
    <n v="608"/>
    <n v="2500"/>
    <n v="2639000"/>
  </r>
  <r>
    <x v="2"/>
    <x v="200"/>
    <s v="PLINTSP00038"/>
    <n v="1.06"/>
    <n v="669"/>
    <n v="680"/>
    <n v="0"/>
  </r>
  <r>
    <x v="2"/>
    <x v="201"/>
    <s v="PLINTRL00013"/>
    <n v="9.0500000000000007"/>
    <n v="110"/>
    <n v="1000"/>
    <n v="5944000"/>
  </r>
  <r>
    <x v="2"/>
    <x v="202"/>
    <s v="PLIDATF00012"/>
    <n v="0.11"/>
    <n v="25489"/>
    <n v="2800"/>
    <n v="0"/>
  </r>
  <r>
    <x v="2"/>
    <x v="203"/>
    <s v="PLECMNG00019"/>
    <n v="2.2000000000000002"/>
    <n v="150"/>
    <n v="330"/>
    <n v="0"/>
  </r>
  <r>
    <x v="2"/>
    <x v="204"/>
    <s v="PLIPOPM00011"/>
    <n v="4.0199999999999996"/>
    <n v="31103"/>
    <n v="125880"/>
    <n v="18968000"/>
  </r>
  <r>
    <x v="2"/>
    <x v="205"/>
    <s v="PLIQPRT00017"/>
    <n v="0.85"/>
    <n v="13890"/>
    <n v="11840"/>
    <n v="8070000"/>
  </r>
  <r>
    <x v="2"/>
    <x v="206"/>
    <s v="PLMATRX00017"/>
    <n v="3.34"/>
    <n v="200"/>
    <n v="600"/>
    <n v="3600000"/>
  </r>
  <r>
    <x v="2"/>
    <x v="207"/>
    <s v="PLIZCJR00017"/>
    <n v="1.61"/>
    <n v="2474"/>
    <n v="3960"/>
    <n v="0"/>
  </r>
  <r>
    <x v="2"/>
    <x v="208"/>
    <s v="PLIZSTL00015"/>
    <n v="5"/>
    <n v="3213"/>
    <n v="16040"/>
    <n v="11334000"/>
  </r>
  <r>
    <x v="2"/>
    <x v="209"/>
    <s v="PLJHMDL00018"/>
    <n v="1.86"/>
    <n v="9250"/>
    <n v="17160"/>
    <n v="0"/>
  </r>
  <r>
    <x v="2"/>
    <x v="210"/>
    <s v="DE000A1TNS70"/>
    <n v="21"/>
    <n v="5"/>
    <n v="110"/>
    <n v="0"/>
  </r>
  <r>
    <x v="2"/>
    <x v="211"/>
    <s v="PLJSW0000015"/>
    <n v="20.399999999999999"/>
    <n v="199841"/>
    <n v="4181460"/>
    <n v="52636000"/>
  </r>
  <r>
    <x v="2"/>
    <x v="212"/>
    <s v="PLNFI0300017"/>
    <n v="0.3"/>
    <n v="48892"/>
    <n v="14670"/>
    <n v="0"/>
  </r>
  <r>
    <x v="2"/>
    <x v="213"/>
    <s v="PLJWC0000019"/>
    <n v="2.6"/>
    <n v="21694"/>
    <n v="56420"/>
    <n v="32447000"/>
  </r>
  <r>
    <x v="2"/>
    <x v="214"/>
    <s v="PLK2ITR00010"/>
    <n v="9.81"/>
    <n v="6471"/>
    <n v="64380"/>
    <n v="1509000"/>
  </r>
  <r>
    <x v="2"/>
    <x v="215"/>
    <s v="PLIZNS000022"/>
    <n v="2.94"/>
    <n v="108261"/>
    <n v="313070"/>
    <n v="26333000"/>
  </r>
  <r>
    <x v="2"/>
    <x v="216"/>
    <s v="PLTRAST00020"/>
    <n v="2.4"/>
    <n v="405"/>
    <n v="970"/>
    <n v="4047000"/>
  </r>
  <r>
    <x v="2"/>
    <x v="217"/>
    <s v="PLPONAR00012"/>
    <n v="0.02"/>
    <n v="53730"/>
    <n v="1070"/>
    <n v="0"/>
  </r>
  <r>
    <x v="2"/>
    <x v="218"/>
    <s v="CY0102492119"/>
    <n v="6.66"/>
    <n v="0"/>
    <n v="0"/>
    <n v="3329000"/>
  </r>
  <r>
    <x v="2"/>
    <x v="219"/>
    <s v="PLHGNKA00028"/>
    <n v="1.21"/>
    <n v="195414"/>
    <n v="241150"/>
    <n v="45144000"/>
  </r>
  <r>
    <x v="2"/>
    <x v="220"/>
    <s v="LU0327357389"/>
    <n v="32.479999999999997"/>
    <n v="39911"/>
    <n v="1293950"/>
    <n v="48500000"/>
  </r>
  <r>
    <x v="2"/>
    <x v="221"/>
    <s v="PLKETY000011"/>
    <n v="280"/>
    <n v="8308"/>
    <n v="2326150"/>
    <n v="9380000"/>
  </r>
  <r>
    <x v="2"/>
    <x v="222"/>
    <s v="PLKGHM000017"/>
    <n v="108.25"/>
    <n v="770179"/>
    <n v="83823260"/>
    <n v="136410000"/>
  </r>
  <r>
    <x v="2"/>
    <x v="223"/>
    <s v="PLKNOPL00014"/>
    <n v="13.04"/>
    <n v="2231"/>
    <n v="28730"/>
    <n v="6739000"/>
  </r>
  <r>
    <x v="2"/>
    <x v="224"/>
    <s v="PLHOOP000010"/>
    <n v="36.19"/>
    <n v="61"/>
    <n v="2100"/>
    <n v="13085000"/>
  </r>
  <r>
    <x v="2"/>
    <x v="225"/>
    <s v="PLKGNRC00015"/>
    <n v="52.5"/>
    <n v="50"/>
    <n v="2630"/>
    <n v="7449000"/>
  </r>
  <r>
    <x v="2"/>
    <x v="226"/>
    <s v="PLKOMPP00017"/>
    <n v="7.37"/>
    <n v="5"/>
    <n v="40"/>
    <n v="0"/>
  </r>
  <r>
    <x v="2"/>
    <x v="227"/>
    <s v="PLKMPTR00012"/>
    <n v="7.35"/>
    <n v="22524"/>
    <n v="166640"/>
    <n v="4222000"/>
  </r>
  <r>
    <x v="2"/>
    <x v="228"/>
    <s v="PLKCSTL00010"/>
    <n v="22.48"/>
    <n v="2819"/>
    <n v="62790"/>
    <n v="3459000"/>
  </r>
  <r>
    <x v="2"/>
    <x v="229"/>
    <s v="PLKOPEX00018"/>
    <n v="10.82"/>
    <n v="12015"/>
    <n v="129910"/>
    <n v="23006000"/>
  </r>
  <r>
    <x v="2"/>
    <x v="230"/>
    <s v="PLKPPD000017"/>
    <n v="29.25"/>
    <n v="0"/>
    <n v="0"/>
    <n v="184000"/>
  </r>
  <r>
    <x v="2"/>
    <x v="231"/>
    <s v="PLKRKCH00019"/>
    <n v="3.8"/>
    <n v="2082"/>
    <n v="7950"/>
    <n v="4815000"/>
  </r>
  <r>
    <x v="2"/>
    <x v="232"/>
    <s v="PLKRNRC00012"/>
    <n v="9.31"/>
    <n v="54012"/>
    <n v="502380"/>
    <n v="6713000"/>
  </r>
  <r>
    <x v="2"/>
    <x v="233"/>
    <s v="PLKRINK00014"/>
    <n v="19.29"/>
    <n v="40004"/>
    <n v="766020"/>
    <n v="10769000"/>
  </r>
  <r>
    <x v="2"/>
    <x v="234"/>
    <s v="PLNFI0200019"/>
    <n v="3.3"/>
    <n v="3997"/>
    <n v="13150"/>
    <n v="11880000"/>
  </r>
  <r>
    <x v="2"/>
    <x v="235"/>
    <s v="SI0031102120"/>
    <n v="260"/>
    <n v="0"/>
    <n v="0"/>
    <n v="1231000"/>
  </r>
  <r>
    <x v="2"/>
    <x v="236"/>
    <s v="PLKRK0000010"/>
    <n v="113"/>
    <n v="13237"/>
    <n v="1499640"/>
    <n v="14953000"/>
  </r>
  <r>
    <x v="2"/>
    <x v="237"/>
    <s v="PLKRUSZ00016"/>
    <n v="55.8"/>
    <n v="2969"/>
    <n v="162540"/>
    <n v="2418000"/>
  </r>
  <r>
    <x v="2"/>
    <x v="238"/>
    <s v="LU0611262873"/>
    <n v="1.07"/>
    <n v="78957"/>
    <n v="83530"/>
    <n v="5093000"/>
  </r>
  <r>
    <x v="2"/>
    <x v="239"/>
    <s v="PLLCCRP00017"/>
    <n v="1.8"/>
    <n v="21557"/>
    <n v="39360"/>
    <n v="218198000"/>
  </r>
  <r>
    <x v="2"/>
    <x v="240"/>
    <s v="PLLENAL00015"/>
    <n v="4.26"/>
    <n v="31177"/>
    <n v="132090"/>
    <n v="10150000"/>
  </r>
  <r>
    <x v="2"/>
    <x v="241"/>
    <s v="PLLENTX00010"/>
    <n v="8.4"/>
    <n v="4419"/>
    <n v="36850"/>
    <n v="30148000"/>
  </r>
  <r>
    <x v="2"/>
    <x v="242"/>
    <s v="PLLBT0000013"/>
    <n v="2.4300000000000002"/>
    <n v="10295"/>
    <n v="24850"/>
    <n v="34971000"/>
  </r>
  <r>
    <x v="2"/>
    <x v="243"/>
    <s v="PLLVTSF00010"/>
    <n v="27.35"/>
    <n v="197"/>
    <n v="5400"/>
    <n v="5128000"/>
  </r>
  <r>
    <x v="2"/>
    <x v="244"/>
    <s v="PLLOTOS00025"/>
    <n v="24.74"/>
    <n v="342599"/>
    <n v="8468070"/>
    <n v="60796000"/>
  </r>
  <r>
    <x v="2"/>
    <x v="245"/>
    <s v="PLLPP0000011"/>
    <n v="7716"/>
    <n v="1542"/>
    <n v="11897000"/>
    <n v="1279000"/>
  </r>
  <r>
    <x v="2"/>
    <x v="246"/>
    <s v="PLLSSFT00016"/>
    <n v="4.3499999999999996"/>
    <n v="6311"/>
    <n v="26520"/>
    <n v="1827000"/>
  </r>
  <r>
    <x v="2"/>
    <x v="247"/>
    <s v="PLLUBAW00013"/>
    <n v="1.08"/>
    <n v="231541"/>
    <n v="252530"/>
    <n v="72970000"/>
  </r>
  <r>
    <x v="2"/>
    <x v="248"/>
    <s v="PLMBION00016"/>
    <n v="41.27"/>
    <n v="2761"/>
    <n v="113210"/>
    <n v="5975000"/>
  </r>
  <r>
    <x v="2"/>
    <x v="249"/>
    <s v="PLMGLAN00018"/>
    <n v="66.150000000000006"/>
    <n v="16593"/>
    <n v="1101450"/>
    <n v="6611000"/>
  </r>
  <r>
    <x v="2"/>
    <x v="250"/>
    <s v="PLMKRNP00015"/>
    <n v="6"/>
    <n v="926"/>
    <n v="5490"/>
    <n v="3832000"/>
  </r>
  <r>
    <x v="2"/>
    <x v="251"/>
    <s v="PLMRVPL00016"/>
    <n v="7.58"/>
    <n v="13533"/>
    <n v="102560"/>
    <n v="11888000"/>
  </r>
  <r>
    <x v="2"/>
    <x v="252"/>
    <s v="PLBRE0000012"/>
    <n v="466.2"/>
    <n v="23300"/>
    <n v="10723720"/>
    <n v="12038000"/>
  </r>
  <r>
    <x v="2"/>
    <x v="253"/>
    <s v="PLMCIMG00012"/>
    <n v="10.199999999999999"/>
    <n v="25281"/>
    <n v="257200"/>
    <n v="30174000"/>
  </r>
  <r>
    <x v="2"/>
    <x v="254"/>
    <s v="PLMCSFT00018"/>
    <n v="35"/>
    <n v="350"/>
    <n v="12270"/>
    <n v="689000"/>
  </r>
  <r>
    <x v="2"/>
    <x v="255"/>
    <s v="PLSMMDA00012"/>
    <n v="0.51"/>
    <n v="2015"/>
    <n v="950"/>
    <n v="0"/>
  </r>
  <r>
    <x v="2"/>
    <x v="256"/>
    <s v="PLMDCLG00015"/>
    <n v="211.5"/>
    <n v="11337"/>
    <n v="2350870"/>
    <n v="2559000"/>
  </r>
  <r>
    <x v="2"/>
    <x v="257"/>
    <s v="PLMGRON00016"/>
    <n v="21"/>
    <n v="0"/>
    <n v="0"/>
    <n v="0"/>
  </r>
  <r>
    <x v="2"/>
    <x v="258"/>
    <s v="PLMNNCP00011"/>
    <n v="14.15"/>
    <n v="16461"/>
    <n v="230390"/>
    <n v="23198000"/>
  </r>
  <r>
    <x v="2"/>
    <x v="259"/>
    <s v="PLMRCTR00015"/>
    <n v="13.67"/>
    <n v="5583"/>
    <n v="74890"/>
    <n v="2276000"/>
  </r>
  <r>
    <x v="2"/>
    <x v="260"/>
    <s v="PLMRCOR00016"/>
    <n v="8.77"/>
    <n v="2781"/>
    <n v="24220"/>
    <n v="9921000"/>
  </r>
  <r>
    <x v="2"/>
    <x v="261"/>
    <s v="PLMEWA000012"/>
    <n v="7.0000000000000007E-2"/>
    <n v="148991"/>
    <n v="10430"/>
    <n v="0"/>
  </r>
  <r>
    <x v="2"/>
    <x v="262"/>
    <s v="PLMEXPL00010"/>
    <n v="2.0499999999999998"/>
    <n v="12520"/>
    <n v="25070"/>
    <n v="2516000"/>
  </r>
  <r>
    <x v="2"/>
    <x v="263"/>
    <s v="PLMFO0000013"/>
    <n v="10.29"/>
    <n v="301"/>
    <n v="3100"/>
    <n v="2000000"/>
  </r>
  <r>
    <x v="2"/>
    <x v="264"/>
    <s v="PLNFI0900014"/>
    <n v="0.56999999999999995"/>
    <n v="495652"/>
    <n v="282320"/>
    <n v="503124000"/>
  </r>
  <r>
    <x v="2"/>
    <x v="265"/>
    <s v="NL0009508712"/>
    <n v="2.02"/>
    <n v="172223"/>
    <n v="314970"/>
    <n v="8276000"/>
  </r>
  <r>
    <x v="2"/>
    <x v="266"/>
    <s v="PLBIG0000016"/>
    <n v="7.5"/>
    <n v="2157338"/>
    <n v="16129520"/>
    <n v="391726000"/>
  </r>
  <r>
    <x v="2"/>
    <x v="267"/>
    <s v="PLKLSTN00017"/>
    <n v="1.5"/>
    <n v="8416"/>
    <n v="12840"/>
    <n v="3254000"/>
  </r>
  <r>
    <x v="2"/>
    <x v="268"/>
    <s v="PLMRBUD00015"/>
    <n v="1.31"/>
    <n v="105073"/>
    <n v="138690"/>
    <n v="50027000"/>
  </r>
  <r>
    <x v="2"/>
    <x v="269"/>
    <s v="PLPPWK000014"/>
    <n v="0.16"/>
    <n v="65049"/>
    <n v="10410"/>
    <n v="0"/>
  </r>
  <r>
    <x v="2"/>
    <x v="270"/>
    <s v="PLMLPGR00017"/>
    <n v="33.9"/>
    <n v="5"/>
    <n v="170"/>
    <n v="3773000"/>
  </r>
  <r>
    <x v="2"/>
    <x v="271"/>
    <s v="PLSZPTL00010"/>
    <n v="1.46"/>
    <n v="905"/>
    <n v="1300"/>
    <n v="42888000"/>
  </r>
  <r>
    <x v="2"/>
    <x v="272"/>
    <s v="PLMOBRK00013"/>
    <n v="9.75"/>
    <n v="630"/>
    <n v="5970"/>
    <n v="356000"/>
  </r>
  <r>
    <x v="2"/>
    <x v="273"/>
    <s v="PLMOJ0000015"/>
    <n v="1.39"/>
    <n v="1600"/>
    <n v="2220"/>
    <n v="4265000"/>
  </r>
  <r>
    <x v="2"/>
    <x v="274"/>
    <s v="HU0000068952"/>
    <n v="154.69999999999999"/>
    <n v="20"/>
    <n v="3090"/>
    <n v="3703000"/>
  </r>
  <r>
    <x v="2"/>
    <x v="275"/>
    <s v="PLMNRTR00012"/>
    <n v="12.94"/>
    <n v="98827"/>
    <n v="1276080"/>
    <n v="16905000"/>
  </r>
  <r>
    <x v="2"/>
    <x v="276"/>
    <s v="PLMSTPL00018"/>
    <n v="10.39"/>
    <n v="622"/>
    <n v="6230"/>
    <n v="1026000"/>
  </r>
  <r>
    <x v="2"/>
    <x v="277"/>
    <s v="PLMSTWS00019"/>
    <n v="6.25"/>
    <n v="7541"/>
    <n v="46790"/>
    <n v="9981000"/>
  </r>
  <r>
    <x v="2"/>
    <x v="278"/>
    <s v="PLMSTZB00018"/>
    <n v="2.21"/>
    <n v="420654"/>
    <n v="928270"/>
    <n v="95095000"/>
  </r>
  <r>
    <x v="2"/>
    <x v="279"/>
    <s v="PLMSTEX00017"/>
    <n v="1.61"/>
    <n v="42457"/>
    <n v="69000"/>
    <n v="9957000"/>
  </r>
  <r>
    <x v="2"/>
    <x v="280"/>
    <s v="PLMUZA000019"/>
    <n v="3.34"/>
    <n v="30"/>
    <n v="100"/>
    <n v="1453000"/>
  </r>
  <r>
    <x v="2"/>
    <x v="281"/>
    <s v="PLMWTRD00013"/>
    <n v="17.600000000000001"/>
    <n v="11"/>
    <n v="190"/>
    <n v="2386000"/>
  </r>
  <r>
    <x v="2"/>
    <x v="282"/>
    <s v="PLNETIA00014"/>
    <n v="5.7"/>
    <n v="22204"/>
    <n v="126380"/>
    <n v="257931000"/>
  </r>
  <r>
    <x v="2"/>
    <x v="283"/>
    <s v="PLNTMDA00018"/>
    <n v="4.78"/>
    <n v="6300"/>
    <n v="30810"/>
    <n v="3499000"/>
  </r>
  <r>
    <x v="2"/>
    <x v="284"/>
    <s v="PLTRFRM00018"/>
    <n v="242"/>
    <n v="3052"/>
    <n v="749720"/>
    <n v="1930000"/>
  </r>
  <r>
    <x v="2"/>
    <x v="285"/>
    <s v="PLNEWAG00012"/>
    <n v="24.25"/>
    <n v="522444"/>
    <n v="12541560"/>
    <n v="25618000"/>
  </r>
  <r>
    <x v="2"/>
    <x v="286"/>
    <s v="GB00B42CTW68"/>
    <n v="7.0000000000000007E-2"/>
    <n v="363255"/>
    <n v="25430"/>
    <n v="0"/>
  </r>
  <r>
    <x v="2"/>
    <x v="287"/>
    <s v="PLNFI1500011"/>
    <n v="4.4000000000000004"/>
    <n v="2186"/>
    <n v="9350"/>
    <n v="24936000"/>
  </r>
  <r>
    <x v="2"/>
    <x v="288"/>
    <s v="PLGRNKT00019"/>
    <n v="1.28"/>
    <n v="5187"/>
    <n v="6610"/>
    <n v="4052000"/>
  </r>
  <r>
    <x v="2"/>
    <x v="289"/>
    <s v="PLNRTHC00014"/>
    <n v="3.8"/>
    <n v="4145"/>
    <n v="15930"/>
    <n v="1500000"/>
  </r>
  <r>
    <x v="2"/>
    <x v="290"/>
    <s v="PLNVITA00018"/>
    <n v="50.3"/>
    <n v="292"/>
    <n v="14560"/>
    <n v="297000"/>
  </r>
  <r>
    <x v="2"/>
    <x v="291"/>
    <s v="PLCRMNG00029"/>
    <n v="1.1499999999999999"/>
    <n v="8000"/>
    <n v="9180"/>
    <n v="36087000"/>
  </r>
  <r>
    <x v="2"/>
    <x v="292"/>
    <s v="PLNTSYS00013"/>
    <n v="2.02"/>
    <n v="2929"/>
    <n v="5970"/>
    <n v="4803000"/>
  </r>
  <r>
    <x v="2"/>
    <x v="293"/>
    <s v="PLODLPL00013"/>
    <n v="2.08"/>
    <n v="5"/>
    <n v="10"/>
    <n v="8487000"/>
  </r>
  <r>
    <x v="2"/>
    <x v="294"/>
    <s v="EE3100084021"/>
    <n v="7.05"/>
    <n v="0"/>
    <n v="0"/>
    <n v="247000"/>
  </r>
  <r>
    <x v="2"/>
    <x v="295"/>
    <s v="PLONE0000014"/>
    <n v="0.11"/>
    <n v="0"/>
    <n v="0"/>
    <n v="0"/>
  </r>
  <r>
    <x v="2"/>
    <x v="296"/>
    <s v="PLOPNFN00010"/>
    <n v="2.9"/>
    <n v="15981"/>
    <n v="46540"/>
    <n v="24856000"/>
  </r>
  <r>
    <x v="2"/>
    <x v="297"/>
    <s v="PLOPNPL00013"/>
    <n v="9.99"/>
    <n v="3782"/>
    <n v="38100"/>
    <n v="6624000"/>
  </r>
  <r>
    <x v="2"/>
    <x v="298"/>
    <s v="PLOPTEM00012"/>
    <n v="5.3"/>
    <n v="200"/>
    <n v="1060"/>
    <n v="1399000"/>
  </r>
  <r>
    <x v="2"/>
    <x v="299"/>
    <s v="PLTLKPL00017"/>
    <n v="8.1999999999999993"/>
    <n v="4825359"/>
    <n v="39643700"/>
    <n v="647357000"/>
  </r>
  <r>
    <x v="2"/>
    <x v="300"/>
    <s v="PLORBIS00014"/>
    <n v="41"/>
    <n v="956"/>
    <n v="39650"/>
    <n v="21800000"/>
  </r>
  <r>
    <x v="2"/>
    <x v="301"/>
    <s v="LU0122624777"/>
    <n v="1.52"/>
    <n v="3400"/>
    <n v="5170"/>
    <n v="2352000"/>
  </r>
  <r>
    <x v="2"/>
    <x v="302"/>
    <s v="PLORZBL00013"/>
    <n v="6.29"/>
    <n v="6579"/>
    <n v="40650"/>
    <n v="6568000"/>
  </r>
  <r>
    <x v="2"/>
    <x v="303"/>
    <s v="PLODRTS00017"/>
    <n v="232.05"/>
    <n v="41"/>
    <n v="9510"/>
    <n v="349000"/>
  </r>
  <r>
    <x v="2"/>
    <x v="304"/>
    <s v="PLZPCOT00018"/>
    <n v="8.36"/>
    <n v="325"/>
    <n v="2690"/>
    <n v="6256000"/>
  </r>
  <r>
    <x v="2"/>
    <x v="305"/>
    <s v="NL0009805613"/>
    <n v="73.5"/>
    <n v="30"/>
    <n v="2210"/>
    <n v="1725000"/>
  </r>
  <r>
    <x v="2"/>
    <x v="306"/>
    <s v="PLPAGED00017"/>
    <n v="48.55"/>
    <n v="3246"/>
    <n v="156690"/>
    <n v="1688000"/>
  </r>
  <r>
    <x v="2"/>
    <x v="307"/>
    <s v="PLPMPOL00031"/>
    <n v="1.1200000000000001"/>
    <n v="2000"/>
    <n v="2240"/>
    <n v="6642000"/>
  </r>
  <r>
    <x v="2"/>
    <x v="308"/>
    <s v="PLPANVA00013"/>
    <n v="14.85"/>
    <n v="2"/>
    <n v="30"/>
    <n v="5551000"/>
  </r>
  <r>
    <x v="2"/>
    <x v="309"/>
    <s v="PLPTNTS00019"/>
    <n v="1.1499999999999999"/>
    <n v="11682"/>
    <n v="13210"/>
    <n v="5959000"/>
  </r>
  <r>
    <x v="2"/>
    <x v="310"/>
    <s v="PLPBG0000029"/>
    <n v="1.6"/>
    <n v="25231"/>
    <n v="40500"/>
    <n v="0"/>
  </r>
  <r>
    <x v="2"/>
    <x v="311"/>
    <s v="PLPBONL00013"/>
    <n v="0.27"/>
    <n v="6849"/>
    <n v="1840"/>
    <n v="0"/>
  </r>
  <r>
    <x v="2"/>
    <x v="312"/>
    <s v="PLBEFSN00010"/>
    <n v="3.79"/>
    <n v="100"/>
    <n v="380"/>
    <n v="3736000"/>
  </r>
  <r>
    <x v="2"/>
    <x v="313"/>
    <s v="PLPCCEX00010"/>
    <n v="3.31"/>
    <n v="0"/>
    <n v="0"/>
    <n v="0"/>
  </r>
  <r>
    <x v="2"/>
    <x v="314"/>
    <s v="PLPCCIM00014"/>
    <n v="1.62"/>
    <n v="29"/>
    <n v="50"/>
    <n v="18756000"/>
  </r>
  <r>
    <x v="2"/>
    <x v="315"/>
    <s v="PLPCCRK00076"/>
    <n v="37.979999999999997"/>
    <n v="399"/>
    <n v="14980"/>
    <n v="3144000"/>
  </r>
  <r>
    <x v="2"/>
    <x v="316"/>
    <s v="PLGUARD00019"/>
    <n v="0.23"/>
    <n v="16060"/>
    <n v="3690"/>
    <n v="0"/>
  </r>
  <r>
    <x v="2"/>
    <x v="317"/>
    <s v="PLPRMCM00048"/>
    <n v="51.9"/>
    <n v="1439"/>
    <n v="74570"/>
    <n v="4763000"/>
  </r>
  <r>
    <x v="2"/>
    <x v="318"/>
    <s v="LU0275164910"/>
    <n v="100"/>
    <n v="0"/>
    <n v="0"/>
    <n v="826000"/>
  </r>
  <r>
    <x v="2"/>
    <x v="319"/>
    <s v="NL0010577052"/>
    <n v="7.9"/>
    <n v="5651"/>
    <n v="43310"/>
    <n v="2500000"/>
  </r>
  <r>
    <x v="2"/>
    <x v="320"/>
    <s v="PLPEKAS00017"/>
    <n v="10.8"/>
    <n v="0"/>
    <n v="0"/>
    <n v="11288000"/>
  </r>
  <r>
    <x v="2"/>
    <x v="321"/>
    <s v="PLPEKAO00016"/>
    <n v="179"/>
    <n v="373180"/>
    <n v="67794460"/>
    <n v="122632000"/>
  </r>
  <r>
    <x v="2"/>
    <x v="322"/>
    <s v="PLMEDCS00015"/>
    <n v="85.56"/>
    <n v="1043"/>
    <n v="89400"/>
    <n v="7304000"/>
  </r>
  <r>
    <x v="2"/>
    <x v="323"/>
    <s v="PLPEMUG00016"/>
    <n v="0.49"/>
    <n v="0"/>
    <n v="0"/>
    <n v="0"/>
  </r>
  <r>
    <x v="2"/>
    <x v="324"/>
    <s v="PLPLSEP00013"/>
    <n v="29.99"/>
    <n v="1"/>
    <n v="30"/>
    <n v="8365000"/>
  </r>
  <r>
    <x v="2"/>
    <x v="325"/>
    <s v="PLPEPES00018"/>
    <n v="0.49"/>
    <n v="19796"/>
    <n v="9580"/>
    <n v="49286000"/>
  </r>
  <r>
    <x v="2"/>
    <x v="326"/>
    <s v="PLPTRLI00018"/>
    <n v="0.16"/>
    <n v="619645"/>
    <n v="99140"/>
    <n v="0"/>
  </r>
  <r>
    <x v="2"/>
    <x v="327"/>
    <s v="PLPGER000010"/>
    <n v="19.07"/>
    <n v="1603463"/>
    <n v="30889170"/>
    <n v="778079000"/>
  </r>
  <r>
    <x v="2"/>
    <x v="328"/>
    <s v="PLPGNIG00014"/>
    <n v="4.3600000000000003"/>
    <n v="4729266"/>
    <n v="21068110"/>
    <n v="1628262000"/>
  </r>
  <r>
    <x v="2"/>
    <x v="329"/>
    <s v="PLPGO0000014"/>
    <n v="5.5"/>
    <n v="11949"/>
    <n v="66090"/>
    <n v="31779000"/>
  </r>
  <r>
    <x v="2"/>
    <x v="330"/>
    <s v="PLPHN0000014"/>
    <n v="25.2"/>
    <n v="264"/>
    <n v="6650"/>
    <n v="13699000"/>
  </r>
  <r>
    <x v="2"/>
    <x v="331"/>
    <s v="PLPKN0000018"/>
    <n v="53.31"/>
    <n v="1164766"/>
    <n v="61137020"/>
    <n v="309998000"/>
  </r>
  <r>
    <x v="2"/>
    <x v="332"/>
    <s v="PLPKO0000016"/>
    <n v="33"/>
    <n v="2362022"/>
    <n v="78610550"/>
    <n v="783205000"/>
  </r>
  <r>
    <x v="2"/>
    <x v="333"/>
    <s v="PLPKPCR00011"/>
    <n v="88.2"/>
    <n v="111464"/>
    <n v="9849160"/>
    <n v="25336000"/>
  </r>
  <r>
    <x v="2"/>
    <x v="334"/>
    <s v="PLPSTBX00016"/>
    <n v="2.59"/>
    <n v="7160"/>
    <n v="18450"/>
    <n v="17382000"/>
  </r>
  <r>
    <x v="2"/>
    <x v="335"/>
    <s v="NL0000686772"/>
    <n v="0.19"/>
    <n v="101576"/>
    <n v="19300"/>
    <n v="0"/>
  </r>
  <r>
    <x v="2"/>
    <x v="336"/>
    <s v="PLPEKPL00010"/>
    <n v="2.15"/>
    <n v="0"/>
    <n v="0"/>
    <n v="0"/>
  </r>
  <r>
    <x v="2"/>
    <x v="337"/>
    <s v="PLPCLRT00029"/>
    <n v="0.7"/>
    <n v="0"/>
    <n v="0"/>
    <n v="0"/>
  </r>
  <r>
    <x v="2"/>
    <x v="338"/>
    <s v="PLZCPLC00036"/>
    <n v="18.5"/>
    <n v="18827"/>
    <n v="335140"/>
    <n v="15164000"/>
  </r>
  <r>
    <x v="2"/>
    <x v="339"/>
    <s v="PLMSTSD00019"/>
    <n v="0.09"/>
    <n v="571477"/>
    <n v="47050"/>
    <n v="0"/>
  </r>
  <r>
    <x v="2"/>
    <x v="340"/>
    <s v="PLPOLMD00011"/>
    <n v="2.19"/>
    <n v="202"/>
    <n v="420"/>
    <n v="0"/>
  </r>
  <r>
    <x v="2"/>
    <x v="341"/>
    <s v="PLPOLNA00015"/>
    <n v="28.4"/>
    <n v="1773"/>
    <n v="49210"/>
    <n v="794000"/>
  </r>
  <r>
    <x v="2"/>
    <x v="342"/>
    <s v="PLPOLND00019"/>
    <n v="6.42"/>
    <n v="24087"/>
    <n v="155170"/>
    <n v="25585000"/>
  </r>
  <r>
    <x v="2"/>
    <x v="343"/>
    <s v="PLPOLWX00026"/>
    <n v="16.649999999999999"/>
    <n v="7185"/>
    <n v="118350"/>
    <n v="5930000"/>
  </r>
  <r>
    <x v="2"/>
    <x v="344"/>
    <s v="PLPZBDT00013"/>
    <n v="4.4000000000000004"/>
    <n v="2"/>
    <n v="10"/>
    <n v="21432000"/>
  </r>
  <r>
    <x v="2"/>
    <x v="345"/>
    <s v="PLPLPGR00010"/>
    <n v="1.25"/>
    <n v="200"/>
    <n v="250"/>
    <n v="0"/>
  </r>
  <r>
    <x v="2"/>
    <x v="346"/>
    <s v="PLGFPRE00040"/>
    <n v="13"/>
    <n v="2"/>
    <n v="30"/>
    <n v="423000"/>
  </r>
  <r>
    <x v="2"/>
    <x v="347"/>
    <s v="PLPRGNK00017"/>
    <n v="15"/>
    <n v="386"/>
    <n v="5790"/>
    <n v="1032000"/>
  </r>
  <r>
    <x v="2"/>
    <x v="348"/>
    <s v="PLPRESC00018"/>
    <n v="2.82"/>
    <n v="489"/>
    <n v="1380"/>
    <n v="2631000"/>
  </r>
  <r>
    <x v="2"/>
    <x v="349"/>
    <s v="PLPRMMD00012"/>
    <n v="1.2"/>
    <n v="21143"/>
    <n v="25360"/>
    <n v="0"/>
  </r>
  <r>
    <x v="2"/>
    <x v="350"/>
    <s v="PLPRCAD00018"/>
    <n v="1.04"/>
    <n v="3426"/>
    <n v="3500"/>
    <n v="0"/>
  </r>
  <r>
    <x v="2"/>
    <x v="351"/>
    <s v="PLPRCHM00014"/>
    <n v="16.5"/>
    <n v="54033"/>
    <n v="864860"/>
    <n v="2716000"/>
  </r>
  <r>
    <x v="2"/>
    <x v="352"/>
    <s v="PLPRCHK00018"/>
    <n v="1.44"/>
    <n v="321456"/>
    <n v="483840"/>
    <n v="21115000"/>
  </r>
  <r>
    <x v="2"/>
    <x v="353"/>
    <s v="PLPROJP00018"/>
    <n v="6.15"/>
    <n v="12690"/>
    <n v="79070"/>
    <n v="5439000"/>
  </r>
  <r>
    <x v="2"/>
    <x v="354"/>
    <s v="PLLZPSK00019"/>
    <n v="2.89"/>
    <n v="9040"/>
    <n v="26080"/>
    <n v="14959000"/>
  </r>
  <r>
    <x v="2"/>
    <x v="355"/>
    <s v="GB00B1YKG049"/>
    <n v="24"/>
    <n v="80"/>
    <n v="1920"/>
    <n v="93000"/>
  </r>
  <r>
    <x v="2"/>
    <x v="356"/>
    <s v="PLPTIW000014"/>
    <n v="14.48"/>
    <n v="2961"/>
    <n v="42770"/>
    <n v="8907000"/>
  </r>
  <r>
    <x v="2"/>
    <x v="357"/>
    <s v="PLZAPUL00057"/>
    <n v="140.85"/>
    <n v="124"/>
    <n v="17450"/>
    <n v="3122000"/>
  </r>
  <r>
    <x v="2"/>
    <x v="358"/>
    <s v="PLPWRMD00011"/>
    <n v="1.19"/>
    <n v="0"/>
    <n v="0"/>
    <n v="0"/>
  </r>
  <r>
    <x v="2"/>
    <x v="359"/>
    <s v="PLPZU0000011"/>
    <n v="508.65"/>
    <n v="145512"/>
    <n v="73380130"/>
    <n v="55967000"/>
  </r>
  <r>
    <x v="2"/>
    <x v="360"/>
    <s v="PLQNTUM00018"/>
    <n v="4.1500000000000004"/>
    <n v="0"/>
    <n v="0"/>
    <n v="0"/>
  </r>
  <r>
    <x v="2"/>
    <x v="361"/>
    <s v="PLQRCUS00012"/>
    <n v="6.4"/>
    <n v="13434"/>
    <n v="84890"/>
    <n v="35376000"/>
  </r>
  <r>
    <x v="2"/>
    <x v="362"/>
    <s v="PLQMKSK00017"/>
    <n v="12.56"/>
    <n v="11818"/>
    <n v="149000"/>
    <n v="10375000"/>
  </r>
  <r>
    <x v="2"/>
    <x v="363"/>
    <s v="PLRDPOL00010"/>
    <n v="8.24"/>
    <n v="17230"/>
    <n v="140510"/>
    <n v="19626000"/>
  </r>
  <r>
    <x v="2"/>
    <x v="364"/>
    <s v="PLRAFAK00018"/>
    <n v="5.95"/>
    <n v="30228"/>
    <n v="180360"/>
    <n v="27134000"/>
  </r>
  <r>
    <x v="2"/>
    <x v="365"/>
    <s v="PLRFMET00016"/>
    <n v="15.82"/>
    <n v="138"/>
    <n v="2190"/>
    <n v="1469000"/>
  </r>
  <r>
    <x v="2"/>
    <x v="366"/>
    <s v="PLRNBWT00031"/>
    <n v="17.8"/>
    <n v="148652"/>
    <n v="2651110"/>
    <n v="6355000"/>
  </r>
  <r>
    <x v="2"/>
    <x v="367"/>
    <s v="PLRNKPR00014"/>
    <n v="2.35"/>
    <n v="1256206"/>
    <n v="2640660"/>
    <n v="19987000"/>
  </r>
  <r>
    <x v="2"/>
    <x v="368"/>
    <s v="PLKLNR000017"/>
    <n v="6.49"/>
    <n v="108226"/>
    <n v="684060"/>
    <n v="12912000"/>
  </r>
  <r>
    <x v="2"/>
    <x v="369"/>
    <s v="PLREDAN00019"/>
    <n v="1.96"/>
    <n v="30575"/>
    <n v="61550"/>
    <n v="13353000"/>
  </r>
  <r>
    <x v="2"/>
    <x v="370"/>
    <s v="PLCMPLX00014"/>
    <n v="5.0999999999999996"/>
    <n v="2595"/>
    <n v="13330"/>
    <n v="0"/>
  </r>
  <r>
    <x v="2"/>
    <x v="371"/>
    <s v="PLPRNTC00017"/>
    <n v="0.04"/>
    <n v="100"/>
    <n v="8"/>
    <n v="6100000"/>
  </r>
  <r>
    <x v="2"/>
    <x v="372"/>
    <s v="SE0001856519"/>
    <n v="0.7"/>
    <n v="4528"/>
    <n v="3110"/>
    <n v="0"/>
  </r>
  <r>
    <x v="2"/>
    <x v="373"/>
    <s v="PLRELPL00014"/>
    <n v="5.7"/>
    <n v="2614"/>
    <n v="15040"/>
    <n v="5343000"/>
  </r>
  <r>
    <x v="2"/>
    <x v="374"/>
    <s v="PLREMAK00016"/>
    <n v="11.6"/>
    <n v="312"/>
    <n v="3620"/>
    <n v="1451000"/>
  </r>
  <r>
    <x v="2"/>
    <x v="375"/>
    <s v="PLRESBD00016"/>
    <n v="2.41"/>
    <n v="2249"/>
    <n v="5350"/>
    <n v="3055000"/>
  </r>
  <r>
    <x v="2"/>
    <x v="376"/>
    <s v="PLROBYG00016"/>
    <n v="2.16"/>
    <n v="307173"/>
    <n v="666030"/>
    <n v="121599000"/>
  </r>
  <r>
    <x v="2"/>
    <x v="377"/>
    <s v="NL0006106007"/>
    <n v="1.44"/>
    <n v="15446"/>
    <n v="22290"/>
    <n v="55661000"/>
  </r>
  <r>
    <x v="2"/>
    <x v="378"/>
    <s v="PLROPCE00017"/>
    <n v="16.600000000000001"/>
    <n v="6"/>
    <n v="100"/>
    <n v="2220000"/>
  </r>
  <r>
    <x v="2"/>
    <x v="379"/>
    <s v="PLCRSNT00011"/>
    <n v="1.4"/>
    <n v="67366"/>
    <n v="94940"/>
    <n v="0"/>
  </r>
  <r>
    <x v="2"/>
    <x v="380"/>
    <s v="PLNFI0500012"/>
    <n v="1.71"/>
    <n v="3776"/>
    <n v="6460"/>
    <n v="2747000"/>
  </r>
  <r>
    <x v="2"/>
    <x v="381"/>
    <s v="LU0564351582"/>
    <n v="0.79"/>
    <n v="0"/>
    <n v="0"/>
    <n v="0"/>
  </r>
  <r>
    <x v="2"/>
    <x v="382"/>
    <s v="PLSTLSK00016"/>
    <n v="53.5"/>
    <n v="29982"/>
    <n v="1608950"/>
    <n v="23914000"/>
  </r>
  <r>
    <x v="2"/>
    <x v="383"/>
    <s v="ES0113900J37"/>
    <n v="26.95"/>
    <n v="25"/>
    <n v="670"/>
    <n v="0"/>
  </r>
  <r>
    <x v="2"/>
    <x v="384"/>
    <s v="PLSANWL00012"/>
    <n v="0.21"/>
    <n v="14891"/>
    <n v="3060"/>
    <n v="0"/>
  </r>
  <r>
    <x v="2"/>
    <x v="385"/>
    <s v="PLSCOPK00012"/>
    <n v="1.74"/>
    <n v="100"/>
    <n v="170"/>
    <n v="3496000"/>
  </r>
  <r>
    <x v="2"/>
    <x v="386"/>
    <s v="PLWRWCK00013"/>
    <n v="23.73"/>
    <n v="720"/>
    <n v="17090"/>
    <n v="5187000"/>
  </r>
  <r>
    <x v="2"/>
    <x v="387"/>
    <s v="PLSEKO000014"/>
    <n v="6"/>
    <n v="2699"/>
    <n v="16250"/>
    <n v="2500000"/>
  </r>
  <r>
    <x v="2"/>
    <x v="388"/>
    <s v="PLSELNA00010"/>
    <n v="16.55"/>
    <n v="1670"/>
    <n v="27510"/>
    <n v="5246000"/>
  </r>
  <r>
    <x v="2"/>
    <x v="389"/>
    <s v="PLSELVT00013"/>
    <n v="15.7"/>
    <n v="250"/>
    <n v="3930"/>
    <n v="3182000"/>
  </r>
  <r>
    <x v="2"/>
    <x v="390"/>
    <s v="CA81752K1057"/>
    <n v="3.1"/>
    <n v="165158"/>
    <n v="531090"/>
    <n v="32839000"/>
  </r>
  <r>
    <x v="2"/>
    <x v="391"/>
    <s v="PLSFNKS00011"/>
    <n v="1.9"/>
    <n v="30788"/>
    <n v="57160"/>
    <n v="18377000"/>
  </r>
  <r>
    <x v="2"/>
    <x v="392"/>
    <s v="EE3100001751"/>
    <n v="5.38"/>
    <n v="11641"/>
    <n v="62630"/>
    <n v="5448000"/>
  </r>
  <r>
    <x v="2"/>
    <x v="393"/>
    <s v="PLSIMPL00011"/>
    <n v="9.4499999999999993"/>
    <n v="3"/>
    <n v="30"/>
    <n v="1962000"/>
  </r>
  <r>
    <x v="2"/>
    <x v="394"/>
    <s v="PLSKRBH00014"/>
    <n v="35.65"/>
    <n v="35984"/>
    <n v="1260360"/>
    <n v="1729000"/>
  </r>
  <r>
    <x v="2"/>
    <x v="395"/>
    <s v="PLTFSKK00015"/>
    <n v="1.81"/>
    <n v="0"/>
    <n v="0"/>
    <n v="0"/>
  </r>
  <r>
    <x v="2"/>
    <x v="396"/>
    <s v="PLSKTAN00010"/>
    <n v="1.05"/>
    <n v="318070"/>
    <n v="332020"/>
    <n v="31508000"/>
  </r>
  <r>
    <x v="2"/>
    <x v="397"/>
    <s v="PLSKLNW00011"/>
    <n v="0.54"/>
    <n v="25961"/>
    <n v="13550"/>
    <n v="0"/>
  </r>
  <r>
    <x v="2"/>
    <x v="398"/>
    <s v="PLNFI1000012"/>
    <n v="3.6"/>
    <n v="12896"/>
    <n v="45470"/>
    <n v="0"/>
  </r>
  <r>
    <x v="2"/>
    <x v="399"/>
    <s v="PLADVPL00029"/>
    <n v="12.06"/>
    <n v="2350"/>
    <n v="28540"/>
    <n v="9601000"/>
  </r>
  <r>
    <x v="2"/>
    <x v="400"/>
    <s v="PLSNZKA00033"/>
    <n v="41.98"/>
    <n v="4383"/>
    <n v="180590"/>
    <n v="5026000"/>
  </r>
  <r>
    <x v="2"/>
    <x v="401"/>
    <s v="FR0000060873"/>
    <n v="43.58"/>
    <n v="120"/>
    <n v="5230"/>
    <n v="176000"/>
  </r>
  <r>
    <x v="2"/>
    <x v="402"/>
    <s v="PLSLRCP00021"/>
    <n v="2.4"/>
    <n v="58946"/>
    <n v="142380"/>
    <n v="12010000"/>
  </r>
  <r>
    <x v="2"/>
    <x v="403"/>
    <s v="PLSONEL00011"/>
    <n v="8"/>
    <n v="550"/>
    <n v="4400"/>
    <n v="4755000"/>
  </r>
  <r>
    <x v="2"/>
    <x v="404"/>
    <s v="BG11SOSOBT18"/>
    <n v="8.4"/>
    <n v="0"/>
    <n v="0"/>
    <n v="12000"/>
  </r>
  <r>
    <x v="2"/>
    <x v="405"/>
    <s v="PLSTLEX00019"/>
    <n v="2.68"/>
    <n v="30778"/>
    <n v="82070"/>
    <n v="97338000"/>
  </r>
  <r>
    <x v="2"/>
    <x v="406"/>
    <s v="PLSTLPD00017"/>
    <n v="353"/>
    <n v="488"/>
    <n v="170730"/>
    <n v="1810000"/>
  </r>
  <r>
    <x v="2"/>
    <x v="407"/>
    <s v="PLSTLPF00012"/>
    <n v="12.45"/>
    <n v="926"/>
    <n v="11490"/>
    <n v="7716000"/>
  </r>
  <r>
    <x v="2"/>
    <x v="408"/>
    <s v="PLSTPRK00019"/>
    <n v="10.5"/>
    <n v="783"/>
    <n v="8220"/>
    <n v="1791000"/>
  </r>
  <r>
    <x v="2"/>
    <x v="409"/>
    <s v="PLHRDEX00021"/>
    <n v="2.7"/>
    <n v="168911"/>
    <n v="437990"/>
    <n v="0"/>
  </r>
  <r>
    <x v="2"/>
    <x v="410"/>
    <s v="PLSUWAR00014"/>
    <n v="13.3"/>
    <n v="379"/>
    <n v="4940"/>
    <n v="925000"/>
  </r>
  <r>
    <x v="2"/>
    <x v="411"/>
    <s v="PLSWMED00013"/>
    <n v="0.24"/>
    <n v="14278"/>
    <n v="3500"/>
    <n v="0"/>
  </r>
  <r>
    <x v="2"/>
    <x v="412"/>
    <s v="PLCMPLD00016"/>
    <n v="13.6"/>
    <n v="10363"/>
    <n v="139310"/>
    <n v="11886000"/>
  </r>
  <r>
    <x v="2"/>
    <x v="413"/>
    <s v="PLSNKTK00019"/>
    <n v="21"/>
    <n v="19471"/>
    <n v="409050"/>
    <n v="5947000"/>
  </r>
  <r>
    <x v="2"/>
    <x v="414"/>
    <s v="PLDWORY00019"/>
    <n v="4.07"/>
    <n v="1332264"/>
    <n v="5385470"/>
    <n v="496690000"/>
  </r>
  <r>
    <x v="2"/>
    <x v="415"/>
    <s v="DE000TLX1005"/>
    <n v="109"/>
    <n v="0"/>
    <n v="0"/>
    <n v="142000"/>
  </r>
  <r>
    <x v="2"/>
    <x v="416"/>
    <s v="PLTALEX00017"/>
    <n v="21.6"/>
    <n v="5441"/>
    <n v="117440"/>
    <n v="730000"/>
  </r>
  <r>
    <x v="2"/>
    <x v="417"/>
    <s v="PLTRCZN00016"/>
    <n v="12.75"/>
    <n v="1788"/>
    <n v="22660"/>
    <n v="7000000"/>
  </r>
  <r>
    <x v="2"/>
    <x v="418"/>
    <s v="SK1120010287"/>
    <n v="87"/>
    <n v="0"/>
    <n v="0"/>
    <n v="84000"/>
  </r>
  <r>
    <x v="2"/>
    <x v="419"/>
    <s v="PLTAURN00011"/>
    <n v="5.01"/>
    <n v="1875871"/>
    <n v="9435900"/>
    <n v="1043590000"/>
  </r>
  <r>
    <x v="2"/>
    <x v="420"/>
    <s v="PLTHP0000011"/>
    <n v="0.76"/>
    <n v="0"/>
    <n v="0"/>
    <n v="0"/>
  </r>
  <r>
    <x v="2"/>
    <x v="421"/>
    <s v="PLTELL000023"/>
    <n v="9.7899999999999991"/>
    <n v="995"/>
    <n v="9740"/>
    <n v="2847000"/>
  </r>
  <r>
    <x v="2"/>
    <x v="422"/>
    <s v="PLPTMED00015"/>
    <n v="16.2"/>
    <n v="231"/>
    <n v="3760"/>
    <n v="448000"/>
  </r>
  <r>
    <x v="2"/>
    <x v="423"/>
    <s v="PLTRMRX00011"/>
    <n v="4"/>
    <n v="9861"/>
    <n v="35850"/>
    <n v="19158000"/>
  </r>
  <r>
    <x v="2"/>
    <x v="424"/>
    <s v="PLTSGS000019"/>
    <n v="3.65"/>
    <n v="48"/>
    <n v="180"/>
    <n v="6157000"/>
  </r>
  <r>
    <x v="2"/>
    <x v="425"/>
    <s v="PLTFONE00011"/>
    <n v="6.71"/>
    <n v="3744"/>
    <n v="25130"/>
    <n v="3969000"/>
  </r>
  <r>
    <x v="2"/>
    <x v="426"/>
    <s v="PLTIM0000016"/>
    <n v="6.39"/>
    <n v="1380"/>
    <n v="8450"/>
    <n v="15008000"/>
  </r>
  <r>
    <x v="2"/>
    <x v="427"/>
    <s v="PLTORPL00016"/>
    <n v="9.75"/>
    <n v="8408"/>
    <n v="79930"/>
    <n v="14241000"/>
  </r>
  <r>
    <x v="2"/>
    <x v="428"/>
    <s v="PLTOYA000011"/>
    <n v="4.8899999999999997"/>
    <n v="29004"/>
    <n v="138540"/>
    <n v="11716000"/>
  </r>
  <r>
    <x v="2"/>
    <x v="429"/>
    <s v="PLTRKPL00014"/>
    <n v="8.82"/>
    <n v="51479"/>
    <n v="456210"/>
    <n v="36592000"/>
  </r>
  <r>
    <x v="2"/>
    <x v="430"/>
    <s v="PLTRNSP00013"/>
    <n v="4.93"/>
    <n v="698"/>
    <n v="3440"/>
    <n v="2580000"/>
  </r>
  <r>
    <x v="2"/>
    <x v="431"/>
    <s v="PLTRVPL00011"/>
    <n v="3.96"/>
    <n v="0"/>
    <n v="0"/>
    <n v="0"/>
  </r>
  <r>
    <x v="2"/>
    <x v="432"/>
    <s v="PLASMOT00030"/>
    <n v="1.95"/>
    <n v="0"/>
    <n v="0"/>
    <n v="3297000"/>
  </r>
  <r>
    <x v="2"/>
    <x v="433"/>
    <s v="PLTVN0000017"/>
    <n v="17.600000000000001"/>
    <n v="295284"/>
    <n v="5210530"/>
    <n v="163100000"/>
  </r>
  <r>
    <x v="2"/>
    <x v="434"/>
    <s v="PLBAUMA00017"/>
    <n v="56"/>
    <n v="29"/>
    <n v="1620"/>
    <n v="1288000"/>
  </r>
  <r>
    <x v="2"/>
    <x v="435"/>
    <s v="PLUNBEP00015"/>
    <n v="8.6"/>
    <n v="3014"/>
    <n v="26040"/>
    <n v="14002000"/>
  </r>
  <r>
    <x v="2"/>
    <x v="436"/>
    <s v="IT0004781412"/>
    <n v="24.69"/>
    <n v="2056"/>
    <n v="50750"/>
    <n v="28378000"/>
  </r>
  <r>
    <x v="2"/>
    <x v="437"/>
    <s v="PLUNMST00014"/>
    <n v="2.4"/>
    <n v="847"/>
    <n v="2030"/>
    <n v="0"/>
  </r>
  <r>
    <x v="2"/>
    <x v="438"/>
    <s v="PLPMWRM00012"/>
    <n v="2.09"/>
    <n v="53823"/>
    <n v="111770"/>
    <n v="20551000"/>
  </r>
  <r>
    <x v="2"/>
    <x v="439"/>
    <s v="PLVTGDL00010"/>
    <n v="2.6"/>
    <n v="4544"/>
    <n v="11390"/>
    <n v="16914000"/>
  </r>
  <r>
    <x v="2"/>
    <x v="440"/>
    <s v="PLVARNT00019"/>
    <n v="1.63"/>
    <n v="20"/>
    <n v="30"/>
    <n v="0"/>
  </r>
  <r>
    <x v="2"/>
    <x v="441"/>
    <s v="PLVIGOS00015"/>
    <n v="193"/>
    <n v="158"/>
    <n v="30180"/>
    <n v="370000"/>
  </r>
  <r>
    <x v="2"/>
    <x v="442"/>
    <s v="PLVNDEX00013"/>
    <n v="4.3499999999999996"/>
    <n v="5"/>
    <n v="20"/>
    <n v="4890000"/>
  </r>
  <r>
    <x v="2"/>
    <x v="443"/>
    <s v="PLVTLGD00010"/>
    <n v="9.59"/>
    <n v="5453"/>
    <n v="50710"/>
    <n v="4210000"/>
  </r>
  <r>
    <x v="2"/>
    <x v="444"/>
    <s v="PLVSTLA00011"/>
    <n v="2.0299999999999998"/>
    <n v="279385"/>
    <n v="569310"/>
    <n v="158887000"/>
  </r>
  <r>
    <x v="2"/>
    <x v="445"/>
    <s v="PLVOTUM00016"/>
    <n v="9.7799999999999994"/>
    <n v="3510"/>
    <n v="34090"/>
    <n v="3957000"/>
  </r>
  <r>
    <x v="2"/>
    <x v="446"/>
    <s v="PLVOXEL00014"/>
    <n v="9.35"/>
    <n v="4246"/>
    <n v="39350"/>
    <n v="5328000"/>
  </r>
  <r>
    <x v="2"/>
    <x v="447"/>
    <s v="PLWADEX00018"/>
    <n v="4.05"/>
    <n v="4683"/>
    <n v="19020"/>
    <n v="0"/>
  </r>
  <r>
    <x v="2"/>
    <x v="448"/>
    <s v="PLWNDLX00024"/>
    <n v="3.15"/>
    <n v="4430"/>
    <n v="13950"/>
    <n v="2113000"/>
  </r>
  <r>
    <x v="2"/>
    <x v="449"/>
    <s v="AT0000827209"/>
    <n v="3.45"/>
    <n v="38182"/>
    <n v="131230"/>
    <n v="13763000"/>
  </r>
  <r>
    <x v="2"/>
    <x v="450"/>
    <s v="PLHOGA000041"/>
    <n v="1.6"/>
    <n v="96646"/>
    <n v="157270"/>
    <n v="17392000"/>
  </r>
  <r>
    <x v="2"/>
    <x v="451"/>
    <s v="PLWAWEL00013"/>
    <n v="982.05"/>
    <n v="97"/>
    <n v="93970"/>
    <n v="717000"/>
  </r>
  <r>
    <x v="2"/>
    <x v="452"/>
    <s v="PLWDMCP00013"/>
    <n v="7.26"/>
    <n v="2927"/>
    <n v="20870"/>
    <n v="0"/>
  </r>
  <r>
    <x v="2"/>
    <x v="453"/>
    <s v="LU0627170920"/>
    <n v="0.14000000000000001"/>
    <n v="12000"/>
    <n v="1680"/>
    <n v="0"/>
  </r>
  <r>
    <x v="2"/>
    <x v="454"/>
    <s v="PLWELTN00012"/>
    <n v="4.4400000000000004"/>
    <n v="99554"/>
    <n v="445780"/>
    <n v="17549000"/>
  </r>
  <r>
    <x v="2"/>
    <x v="455"/>
    <s v="PLELPO000016"/>
    <n v="2.4"/>
    <n v="21"/>
    <n v="50"/>
    <n v="0"/>
  </r>
  <r>
    <x v="2"/>
    <x v="456"/>
    <s v="PLWILBO00019"/>
    <n v="0.86"/>
    <n v="13050"/>
    <n v="10790"/>
    <n v="0"/>
  </r>
  <r>
    <x v="2"/>
    <x v="457"/>
    <s v="PLARIEL00046"/>
    <n v="7.48"/>
    <n v="1"/>
    <n v="10"/>
    <n v="7452000"/>
  </r>
  <r>
    <x v="2"/>
    <x v="458"/>
    <s v="PLWSTIL00012"/>
    <n v="38.9"/>
    <n v="0"/>
    <n v="0"/>
    <n v="0"/>
  </r>
  <r>
    <x v="2"/>
    <x v="459"/>
    <s v="PLWOJAS00014"/>
    <n v="8.69"/>
    <n v="58203"/>
    <n v="501040"/>
    <n v="2046000"/>
  </r>
  <r>
    <x v="2"/>
    <x v="460"/>
    <s v="PLWRKSR00019"/>
    <n v="18.11"/>
    <n v="21368"/>
    <n v="388600"/>
    <n v="24711000"/>
  </r>
  <r>
    <x v="2"/>
    <x v="461"/>
    <s v="PLYAWAL00058"/>
    <n v="8.4"/>
    <n v="0"/>
    <n v="0"/>
    <n v="1535000"/>
  </r>
  <r>
    <x v="2"/>
    <x v="462"/>
    <s v="PLZAMET00010"/>
    <n v="2.85"/>
    <n v="65869"/>
    <n v="181270"/>
    <n v="48149000"/>
  </r>
  <r>
    <x v="2"/>
    <x v="463"/>
    <s v="PLZSTAL00012"/>
    <n v="1.04"/>
    <n v="108647"/>
    <n v="106390"/>
    <n v="23434000"/>
  </r>
  <r>
    <x v="2"/>
    <x v="464"/>
    <s v="PLZEPAK00012"/>
    <n v="24.62"/>
    <n v="15094"/>
    <n v="371620"/>
    <n v="24622000"/>
  </r>
  <r>
    <x v="2"/>
    <x v="465"/>
    <s v="PLZTKMA00017"/>
    <n v="64.790000000000006"/>
    <n v="876"/>
    <n v="56140"/>
    <n v="3288000"/>
  </r>
  <r>
    <x v="2"/>
    <x v="466"/>
    <s v="PLZPUE000012"/>
    <n v="284.89999999999998"/>
    <n v="1"/>
    <n v="280"/>
    <n v="699000"/>
  </r>
  <r>
    <x v="2"/>
    <x v="467"/>
    <s v="PLZBMZC00019"/>
    <n v="1.55"/>
    <n v="4185"/>
    <n v="6260"/>
    <n v="6145000"/>
  </r>
  <r>
    <x v="2"/>
    <x v="468"/>
    <s v="PLZUE0000015"/>
    <n v="6.36"/>
    <n v="207"/>
    <n v="1320"/>
    <n v="8629000"/>
  </r>
  <r>
    <x v="2"/>
    <x v="469"/>
    <s v="PLZYWIC00016"/>
    <n v="386"/>
    <n v="7"/>
    <n v="270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10">
  <r>
    <d v="2015-01-21T00:00:00"/>
    <s v="06MAGNA"/>
    <s v="PLNFI0600010"/>
    <n v="2.09"/>
    <n v="9"/>
    <n v="18"/>
    <n v="6496000"/>
    <x v="0"/>
  </r>
  <r>
    <d v="2015-01-21T00:00:00"/>
    <s v="08OCTAVA"/>
    <s v="PLNFI0800016"/>
    <n v="0.79"/>
    <n v="25"/>
    <n v="21"/>
    <n v="22309000"/>
    <x v="0"/>
  </r>
  <r>
    <d v="2015-01-21T00:00:00"/>
    <s v="4FUNMEDIA"/>
    <s v="PL4FNMD00013"/>
    <n v="5.8"/>
    <n v="1090"/>
    <n v="6270"/>
    <n v="1852000"/>
    <x v="0"/>
  </r>
  <r>
    <d v="2015-01-21T00:00:00"/>
    <s v="ABCDATA"/>
    <s v="PLABCDT00014"/>
    <n v="3.37"/>
    <n v="10129"/>
    <n v="34090"/>
    <n v="48206000"/>
    <x v="0"/>
  </r>
  <r>
    <d v="2015-01-21T00:00:00"/>
    <s v="ABMSOLID"/>
    <s v="PLABMSD00015"/>
    <n v="0.3"/>
    <n v="0"/>
    <n v="0"/>
    <n v="0"/>
    <x v="0"/>
  </r>
  <r>
    <d v="2015-01-21T00:00:00"/>
    <s v="ABPL"/>
    <s v="PLAB00000019"/>
    <n v="32.5"/>
    <n v="894"/>
    <n v="29050"/>
    <n v="13122000"/>
    <x v="0"/>
  </r>
  <r>
    <d v="2015-01-21T00:00:00"/>
    <s v="ACAUTOGAZ"/>
    <s v="PLACSA000014"/>
    <n v="27.5"/>
    <n v="718"/>
    <n v="19710"/>
    <n v="8143000"/>
    <x v="0"/>
  </r>
  <r>
    <d v="2015-01-21T00:00:00"/>
    <s v="ACE"/>
    <s v="LU0299378421"/>
    <n v="8.24"/>
    <n v="648"/>
    <n v="5340"/>
    <n v="17461000"/>
    <x v="1"/>
  </r>
  <r>
    <d v="2015-01-21T00:00:00"/>
    <s v="ACTION"/>
    <s v="PLACTIN00018"/>
    <n v="44.89"/>
    <n v="4548"/>
    <n v="204890"/>
    <n v="8852000"/>
    <x v="0"/>
  </r>
  <r>
    <d v="2015-01-21T00:00:00"/>
    <s v="ADVADIS"/>
    <s v="PLMBRST00015"/>
    <n v="0.01"/>
    <n v="0"/>
    <n v="0"/>
    <n v="0"/>
    <x v="0"/>
  </r>
  <r>
    <d v="2015-01-21T00:00:00"/>
    <s v="AGORA"/>
    <s v="PLAGORA00067"/>
    <n v="7.95"/>
    <n v="25"/>
    <n v="200"/>
    <n v="43035000"/>
    <x v="0"/>
  </r>
  <r>
    <d v="2015-01-21T00:00:00"/>
    <s v="AGROTON"/>
    <s v="CY0101062111"/>
    <n v="1.37"/>
    <n v="10228"/>
    <n v="13810"/>
    <n v="0"/>
    <x v="1"/>
  </r>
  <r>
    <d v="2015-01-21T00:00:00"/>
    <s v="AGROWILL"/>
    <s v="LT0000127466"/>
    <n v="1"/>
    <n v="0"/>
    <n v="0"/>
    <n v="0"/>
    <x v="1"/>
  </r>
  <r>
    <d v="2015-01-21T00:00:00"/>
    <s v="ALCHEMIA"/>
    <s v="PLGRBRN00012"/>
    <n v="5.08"/>
    <n v="1200234"/>
    <n v="6091020"/>
    <n v="29399000"/>
    <x v="0"/>
  </r>
  <r>
    <d v="2015-01-21T00:00:00"/>
    <s v="ALIOR"/>
    <s v="PLALIOR00045"/>
    <n v="79.790000000000006"/>
    <n v="62843"/>
    <n v="4999620"/>
    <n v="43097000"/>
    <x v="0"/>
  </r>
  <r>
    <d v="2015-01-21T00:00:00"/>
    <s v="ALMA"/>
    <s v="PLKRCHM00015"/>
    <n v="14.14"/>
    <n v="408"/>
    <n v="5810"/>
    <n v="3975000"/>
    <x v="0"/>
  </r>
  <r>
    <d v="2015-01-21T00:00:00"/>
    <s v="ALTA"/>
    <s v="PLTRNSU00013"/>
    <n v="2.1"/>
    <n v="4664"/>
    <n v="9710"/>
    <n v="7353000"/>
    <x v="0"/>
  </r>
  <r>
    <d v="2015-01-21T00:00:00"/>
    <s v="ALTERCO"/>
    <s v="PLSRBEX00014"/>
    <n v="0.64"/>
    <n v="0"/>
    <n v="0"/>
    <n v="0"/>
    <x v="0"/>
  </r>
  <r>
    <d v="2015-01-21T00:00:00"/>
    <s v="ALTUSTFI"/>
    <s v="PLATTFI00018"/>
    <n v="9"/>
    <n v="232624"/>
    <n v="2099590"/>
    <n v="24397000"/>
    <x v="0"/>
  </r>
  <r>
    <d v="2015-01-21T00:00:00"/>
    <s v="ALUMETAL"/>
    <s v="PLALMTL00023"/>
    <n v="44.4"/>
    <n v="2992"/>
    <n v="132870"/>
    <n v="9046000"/>
    <x v="0"/>
  </r>
  <r>
    <d v="2015-01-21T00:00:00"/>
    <s v="AMBRA"/>
    <s v="PLAMBRA00013"/>
    <n v="8.06"/>
    <n v="860"/>
    <n v="6980"/>
    <n v="9800000"/>
    <x v="0"/>
  </r>
  <r>
    <d v="2015-01-21T00:00:00"/>
    <s v="AMICA"/>
    <s v="PLAMICA00010"/>
    <n v="99"/>
    <n v="13191"/>
    <n v="1299690"/>
    <n v="4659000"/>
    <x v="0"/>
  </r>
  <r>
    <d v="2015-01-21T00:00:00"/>
    <s v="AMPLI"/>
    <s v="PLAMPLI00019"/>
    <n v="0.26"/>
    <n v="0"/>
    <n v="0"/>
    <n v="0"/>
    <x v="0"/>
  </r>
  <r>
    <d v="2015-01-21T00:00:00"/>
    <s v="AMREST"/>
    <s v="NL0000474351"/>
    <n v="104.5"/>
    <n v="332"/>
    <n v="34380"/>
    <n v="14487000"/>
    <x v="1"/>
  </r>
  <r>
    <d v="2015-01-21T00:00:00"/>
    <s v="APATOR"/>
    <s v="PLAPATR00018"/>
    <n v="35.479999999999997"/>
    <n v="765"/>
    <n v="26910"/>
    <n v="25382000"/>
    <x v="0"/>
  </r>
  <r>
    <d v="2015-01-21T00:00:00"/>
    <s v="APLISENS"/>
    <s v="PLAPLS000016"/>
    <n v="12.3"/>
    <n v="1"/>
    <n v="10"/>
    <n v="5540000"/>
    <x v="0"/>
  </r>
  <r>
    <d v="2015-01-21T00:00:00"/>
    <s v="ARCTIC"/>
    <s v="PLARTPR00012"/>
    <n v="4.88"/>
    <n v="194121"/>
    <n v="934490"/>
    <n v="22063000"/>
    <x v="0"/>
  </r>
  <r>
    <d v="2015-01-21T00:00:00"/>
    <s v="ARCUS"/>
    <s v="PLARCUS00040"/>
    <n v="1.47"/>
    <n v="352"/>
    <n v="490"/>
    <n v="2520000"/>
    <x v="0"/>
  </r>
  <r>
    <d v="2015-01-21T00:00:00"/>
    <s v="ARTERIA"/>
    <s v="PLARTER00016"/>
    <n v="14.55"/>
    <n v="5"/>
    <n v="70"/>
    <n v="3286000"/>
    <x v="0"/>
  </r>
  <r>
    <d v="2015-01-21T00:00:00"/>
    <s v="ASBIS"/>
    <s v="CY1000031710"/>
    <n v="1.94"/>
    <n v="743472"/>
    <n v="1375550"/>
    <n v="32823000"/>
    <x v="1"/>
  </r>
  <r>
    <d v="2015-01-21T00:00:00"/>
    <s v="ASSECOBS"/>
    <s v="PLABS0000018"/>
    <n v="12.95"/>
    <n v="1040"/>
    <n v="13860"/>
    <n v="17889000"/>
    <x v="0"/>
  </r>
  <r>
    <d v="2015-01-21T00:00:00"/>
    <s v="ASSECOPOL"/>
    <s v="PLSOFTB00016"/>
    <n v="52.98"/>
    <n v="98115"/>
    <n v="5207410"/>
    <n v="74917000"/>
    <x v="0"/>
  </r>
  <r>
    <d v="2015-01-21T00:00:00"/>
    <s v="ASSECOSEE"/>
    <s v="PLASSEE00014"/>
    <n v="8.3000000000000007"/>
    <n v="1200"/>
    <n v="9960"/>
    <n v="16750000"/>
    <x v="0"/>
  </r>
  <r>
    <d v="2015-01-21T00:00:00"/>
    <s v="ASSECOSLO"/>
    <s v="SK1120009230"/>
    <n v="15.56"/>
    <n v="133"/>
    <n v="2070"/>
    <n v="0"/>
    <x v="1"/>
  </r>
  <r>
    <d v="2015-01-21T00:00:00"/>
    <s v="ASTARTA"/>
    <s v="NL0000686509"/>
    <n v="26"/>
    <n v="21878"/>
    <n v="569020"/>
    <n v="9253000"/>
    <x v="1"/>
  </r>
  <r>
    <d v="2015-01-21T00:00:00"/>
    <s v="ATENDE"/>
    <s v="PLATMSI00016"/>
    <n v="2.42"/>
    <n v="1697"/>
    <n v="4100"/>
    <n v="24386000"/>
    <x v="0"/>
  </r>
  <r>
    <d v="2015-01-21T00:00:00"/>
    <s v="ATLANTAPL"/>
    <s v="PLATLPL00018"/>
    <n v="6.79"/>
    <n v="1587"/>
    <n v="10560"/>
    <n v="2464000"/>
    <x v="0"/>
  </r>
  <r>
    <d v="2015-01-21T00:00:00"/>
    <s v="ATLANTIS"/>
    <s v="PLATLNT00016"/>
    <n v="0.98"/>
    <n v="19808"/>
    <n v="18970"/>
    <n v="11698000"/>
    <x v="0"/>
  </r>
  <r>
    <d v="2015-01-21T00:00:00"/>
    <s v="ATLASEST"/>
    <s v="GB00B0WDBP88"/>
    <n v="1.04"/>
    <n v="10"/>
    <n v="10"/>
    <n v="0"/>
    <x v="1"/>
  </r>
  <r>
    <d v="2015-01-21T00:00:00"/>
    <s v="ATM"/>
    <s v="PLATMSA00013"/>
    <n v="10.85"/>
    <n v="916"/>
    <n v="9950"/>
    <n v="24981000"/>
    <x v="0"/>
  </r>
  <r>
    <d v="2015-01-21T00:00:00"/>
    <s v="ATMGRUPA"/>
    <s v="PLATM0000021"/>
    <n v="3.13"/>
    <n v="2856"/>
    <n v="8880"/>
    <n v="39722000"/>
    <x v="0"/>
  </r>
  <r>
    <d v="2015-01-21T00:00:00"/>
    <s v="ATREM"/>
    <s v="PLATREM00017"/>
    <n v="4.33"/>
    <n v="16"/>
    <n v="70"/>
    <n v="3999000"/>
    <x v="0"/>
  </r>
  <r>
    <d v="2015-01-21T00:00:00"/>
    <s v="AVIAAML"/>
    <s v="LT0000128555"/>
    <n v="7.23"/>
    <n v="81"/>
    <n v="590"/>
    <n v="15327000"/>
    <x v="1"/>
  </r>
  <r>
    <d v="2015-01-21T00:00:00"/>
    <s v="AVIASG"/>
    <s v="LT0000128381"/>
    <n v="20.7"/>
    <n v="0"/>
    <n v="0"/>
    <n v="2322000"/>
    <x v="1"/>
  </r>
  <r>
    <d v="2015-01-21T00:00:00"/>
    <s v="AWBUD"/>
    <s v="PLINSTL00011"/>
    <n v="3"/>
    <n v="0"/>
    <n v="0"/>
    <n v="0"/>
    <x v="0"/>
  </r>
  <r>
    <d v="2015-01-21T00:00:00"/>
    <s v="B3SYSTEM"/>
    <s v="PLBSSTM00013"/>
    <n v="2.48"/>
    <n v="3557"/>
    <n v="8780"/>
    <n v="0"/>
    <x v="0"/>
  </r>
  <r>
    <d v="2015-01-21T00:00:00"/>
    <s v="BAKALLAND"/>
    <s v="PLBKLND00017"/>
    <n v="2.77"/>
    <n v="0"/>
    <n v="0"/>
    <n v="0"/>
    <x v="0"/>
  </r>
  <r>
    <d v="2015-01-21T00:00:00"/>
    <s v="BALTONA"/>
    <s v="PLBALTN00014"/>
    <n v="7.19"/>
    <n v="1"/>
    <n v="10"/>
    <n v="2174000"/>
    <x v="0"/>
  </r>
  <r>
    <d v="2015-01-21T00:00:00"/>
    <s v="BANKBPH"/>
    <s v="PLBPH0000019"/>
    <n v="43.5"/>
    <n v="24346"/>
    <n v="1057320"/>
    <n v="7788000"/>
    <x v="0"/>
  </r>
  <r>
    <d v="2015-01-21T00:00:00"/>
    <s v="BBIDEV"/>
    <s v="PLNFI1200018"/>
    <n v="1.1399999999999999"/>
    <n v="15297"/>
    <n v="17180"/>
    <n v="96494000"/>
    <x v="0"/>
  </r>
  <r>
    <d v="2015-01-21T00:00:00"/>
    <s v="BEDZIN"/>
    <s v="PLECBDZ00013"/>
    <n v="12.3"/>
    <n v="60"/>
    <n v="740"/>
    <n v="0"/>
    <x v="0"/>
  </r>
  <r>
    <d v="2015-01-21T00:00:00"/>
    <s v="BENEFIT"/>
    <s v="PLBNFTS00018"/>
    <n v="304.5"/>
    <n v="9298"/>
    <n v="2845390"/>
    <n v="1075000"/>
    <x v="0"/>
  </r>
  <r>
    <d v="2015-01-21T00:00:00"/>
    <s v="BERLING"/>
    <s v="PLBRLNG00015"/>
    <n v="3.79"/>
    <n v="5130"/>
    <n v="19440"/>
    <n v="0"/>
    <x v="0"/>
  </r>
  <r>
    <d v="2015-01-21T00:00:00"/>
    <s v="BEST"/>
    <s v="PLBEST000010"/>
    <n v="27.9"/>
    <n v="0"/>
    <n v="0"/>
    <n v="0"/>
    <x v="0"/>
  </r>
  <r>
    <d v="2015-01-21T00:00:00"/>
    <s v="BETACOM"/>
    <s v="PLBTCOM00016"/>
    <n v="11"/>
    <n v="194"/>
    <n v="2110"/>
    <n v="911000"/>
    <x v="0"/>
  </r>
  <r>
    <d v="2015-01-21T00:00:00"/>
    <s v="BGZ"/>
    <s v="PLBGZ0000010"/>
    <n v="79.95"/>
    <n v="0"/>
    <n v="0"/>
    <n v="0"/>
    <x v="0"/>
  </r>
  <r>
    <d v="2015-01-21T00:00:00"/>
    <s v="BIOTON"/>
    <s v="PLBIOTN00029"/>
    <n v="4"/>
    <n v="54134"/>
    <n v="215930"/>
    <n v="67191000"/>
    <x v="0"/>
  </r>
  <r>
    <d v="2015-01-21T00:00:00"/>
    <s v="BIPROMET"/>
    <s v="PLBPRMT00011"/>
    <n v="3.49"/>
    <n v="2513"/>
    <n v="8770"/>
    <n v="1797000"/>
    <x v="0"/>
  </r>
  <r>
    <d v="2015-01-21T00:00:00"/>
    <s v="BLACKLION"/>
    <s v="PLNFI0400015"/>
    <n v="1.2"/>
    <n v="15438"/>
    <n v="18910"/>
    <n v="57095000"/>
    <x v="0"/>
  </r>
  <r>
    <d v="2015-01-21T00:00:00"/>
    <s v="BMPAG"/>
    <s v="DE0003304200"/>
    <n v="2.81"/>
    <n v="58"/>
    <n v="160"/>
    <n v="2181000"/>
    <x v="1"/>
  </r>
  <r>
    <d v="2015-01-21T00:00:00"/>
    <s v="BNPPL"/>
    <s v="PLPPAB000011"/>
    <n v="61"/>
    <n v="971"/>
    <n v="59230"/>
    <n v="4735000"/>
    <x v="0"/>
  </r>
  <r>
    <d v="2015-01-21T00:00:00"/>
    <s v="BOGDANKA"/>
    <s v="PLLWBGD00016"/>
    <n v="99.4"/>
    <n v="33494"/>
    <n v="3312920"/>
    <n v="34013000"/>
    <x v="0"/>
  </r>
  <r>
    <d v="2015-01-21T00:00:00"/>
    <s v="BORYSZEW"/>
    <s v="PLBRSZW00011"/>
    <n v="5.46"/>
    <n v="266996"/>
    <n v="1465440"/>
    <n v="95414000"/>
    <x v="0"/>
  </r>
  <r>
    <d v="2015-01-21T00:00:00"/>
    <s v="BOS"/>
    <s v="PLBOS0000019"/>
    <n v="36.64"/>
    <n v="5286"/>
    <n v="190220"/>
    <n v="9289000"/>
    <x v="0"/>
  </r>
  <r>
    <d v="2015-01-21T00:00:00"/>
    <s v="BOWIM"/>
    <s v="PLBOWM000019"/>
    <n v="1.52"/>
    <n v="0"/>
    <n v="0"/>
    <n v="5226000"/>
    <x v="0"/>
  </r>
  <r>
    <d v="2015-01-21T00:00:00"/>
    <s v="BRIJU"/>
    <s v="PLBRIJU00010"/>
    <n v="15.25"/>
    <n v="78"/>
    <n v="1200"/>
    <n v="978000"/>
    <x v="0"/>
  </r>
  <r>
    <d v="2015-01-21T00:00:00"/>
    <s v="BSCDRUK"/>
    <s v="PLBSCDO00017"/>
    <n v="25.7"/>
    <n v="105"/>
    <n v="2700"/>
    <n v="2468000"/>
    <x v="0"/>
  </r>
  <r>
    <d v="2015-01-21T00:00:00"/>
    <s v="BUDIMEX"/>
    <s v="PLBUDMX00013"/>
    <n v="151.69999999999999"/>
    <n v="2907"/>
    <n v="438180"/>
    <n v="10451000"/>
    <x v="0"/>
  </r>
  <r>
    <d v="2015-01-21T00:00:00"/>
    <s v="BUDOPOL"/>
    <s v="PLBDPWR00014"/>
    <n v="0.05"/>
    <n v="40768"/>
    <n v="2120"/>
    <n v="0"/>
    <x v="0"/>
  </r>
  <r>
    <d v="2015-01-21T00:00:00"/>
    <s v="BUMECH"/>
    <s v="PLBMECH00012"/>
    <n v="1.24"/>
    <n v="1916752"/>
    <n v="1983870"/>
    <n v="6078000"/>
    <x v="0"/>
  </r>
  <r>
    <d v="2015-01-21T00:00:00"/>
    <s v="BUWOG"/>
    <s v="AT00BUWOG001"/>
    <n v="73.36"/>
    <n v="0"/>
    <n v="0"/>
    <n v="6034000"/>
    <x v="1"/>
  </r>
  <r>
    <d v="2015-01-21T00:00:00"/>
    <s v="BYTOM"/>
    <s v="PLBYTOM00010"/>
    <n v="1.69"/>
    <n v="470179"/>
    <n v="808200"/>
    <n v="50108000"/>
    <x v="0"/>
  </r>
  <r>
    <d v="2015-01-21T00:00:00"/>
    <s v="BZWBK"/>
    <s v="PLBZ00000044"/>
    <n v="339"/>
    <n v="64174"/>
    <n v="21810080"/>
    <n v="28420000"/>
    <x v="0"/>
  </r>
  <r>
    <d v="2015-01-21T00:00:00"/>
    <s v="CALATRAVA"/>
    <s v="PLBRSTM00015"/>
    <n v="1.06"/>
    <n v="23085"/>
    <n v="23910"/>
    <n v="0"/>
    <x v="0"/>
  </r>
  <r>
    <d v="2015-01-21T00:00:00"/>
    <s v="CAMMEDIA"/>
    <s v="PLCAMMD00032"/>
    <n v="4.2"/>
    <n v="1114"/>
    <n v="4700"/>
    <n v="4262000"/>
    <x v="0"/>
  </r>
  <r>
    <d v="2015-01-21T00:00:00"/>
    <s v="CAPITAL"/>
    <s v="PLCPTLP00015"/>
    <n v="2.4900000000000002"/>
    <n v="30401"/>
    <n v="74680"/>
    <n v="14368000"/>
    <x v="0"/>
  </r>
  <r>
    <d v="2015-01-21T00:00:00"/>
    <s v="CASHFLOW"/>
    <s v="PLCASHF00018"/>
    <n v="0.42"/>
    <n v="1049"/>
    <n v="440"/>
    <n v="0"/>
    <x v="0"/>
  </r>
  <r>
    <d v="2015-01-21T00:00:00"/>
    <s v="CCC"/>
    <s v="PLCCC0000016"/>
    <n v="146"/>
    <n v="85610"/>
    <n v="12357490"/>
    <n v="22030000"/>
    <x v="0"/>
  </r>
  <r>
    <d v="2015-01-21T00:00:00"/>
    <s v="CCENERGY"/>
    <s v="PLKAREN00014"/>
    <n v="0.06"/>
    <n v="13097"/>
    <n v="790"/>
    <n v="0"/>
    <x v="0"/>
  </r>
  <r>
    <d v="2015-01-21T00:00:00"/>
    <s v="CDPROJEKT"/>
    <s v="PLOPTTC00011"/>
    <n v="16.04"/>
    <n v="77930"/>
    <n v="1246560"/>
    <n v="60952000"/>
    <x v="0"/>
  </r>
  <r>
    <d v="2015-01-21T00:00:00"/>
    <s v="CDRL"/>
    <s v="PLCDRL000043"/>
    <n v="17.649999999999999"/>
    <n v="7037"/>
    <n v="121350"/>
    <n v="1050000"/>
    <x v="0"/>
  </r>
  <r>
    <d v="2015-01-21T00:00:00"/>
    <s v="CELTIC"/>
    <s v="PLCELPD00013"/>
    <n v="5.19"/>
    <n v="0"/>
    <n v="0"/>
    <n v="4916000"/>
    <x v="0"/>
  </r>
  <r>
    <d v="2015-01-21T00:00:00"/>
    <s v="CEZ"/>
    <s v="CZ0005112300"/>
    <n v="89.56"/>
    <n v="41034"/>
    <n v="3759570"/>
    <n v="22240000"/>
    <x v="1"/>
  </r>
  <r>
    <d v="2015-01-21T00:00:00"/>
    <s v="CHEMOS"/>
    <s v="PLCHMDW00010"/>
    <n v="1.05"/>
    <n v="5951"/>
    <n v="6150"/>
    <n v="10109000"/>
    <x v="0"/>
  </r>
  <r>
    <d v="2015-01-21T00:00:00"/>
    <s v="CIECH"/>
    <s v="PLCIECH00018"/>
    <n v="46.8"/>
    <n v="44783"/>
    <n v="2077850"/>
    <n v="25747000"/>
    <x v="0"/>
  </r>
  <r>
    <d v="2015-01-21T00:00:00"/>
    <s v="CIGAMES"/>
    <s v="PLCTINT00018"/>
    <n v="8.02"/>
    <n v="14842"/>
    <n v="119410"/>
    <n v="7558000"/>
    <x v="0"/>
  </r>
  <r>
    <d v="2015-01-21T00:00:00"/>
    <s v="CNT"/>
    <s v="PLERGPL00014"/>
    <n v="8.25"/>
    <n v="2706"/>
    <n v="22130"/>
    <n v="3648000"/>
    <x v="0"/>
  </r>
  <r>
    <d v="2015-01-21T00:00:00"/>
    <s v="COALENERG"/>
    <s v="LU0646112838"/>
    <n v="0.7"/>
    <n v="2550"/>
    <n v="1770"/>
    <n v="11252000"/>
    <x v="1"/>
  </r>
  <r>
    <d v="2015-01-21T00:00:00"/>
    <s v="COGNOR"/>
    <s v="PLCNTSL00014"/>
    <n v="1.37"/>
    <n v="2286"/>
    <n v="3090"/>
    <n v="22530000"/>
    <x v="0"/>
  </r>
  <r>
    <d v="2015-01-21T00:00:00"/>
    <s v="COLIAN"/>
    <s v="PLJTRZN00011"/>
    <n v="3.56"/>
    <n v="16224"/>
    <n v="58220"/>
    <n v="48753000"/>
    <x v="0"/>
  </r>
  <r>
    <d v="2015-01-21T00:00:00"/>
    <s v="COMARCH"/>
    <s v="PLCOMAR00012"/>
    <n v="103.2"/>
    <n v="344"/>
    <n v="35510"/>
    <n v="4610000"/>
    <x v="0"/>
  </r>
  <r>
    <d v="2015-01-21T00:00:00"/>
    <s v="COMP"/>
    <s v="PLCMP0000017"/>
    <n v="53.49"/>
    <n v="730"/>
    <n v="39030"/>
    <n v="4122000"/>
    <x v="0"/>
  </r>
  <r>
    <d v="2015-01-21T00:00:00"/>
    <s v="COMPERIA"/>
    <s v="PLCOMPR00010"/>
    <n v="20.52"/>
    <n v="0"/>
    <n v="0"/>
    <n v="1091000"/>
    <x v="0"/>
  </r>
  <r>
    <d v="2015-01-21T00:00:00"/>
    <s v="CORMAY"/>
    <s v="PLCMRAY00029"/>
    <n v="3.11"/>
    <n v="109064"/>
    <n v="336460"/>
    <n v="20455000"/>
    <x v="0"/>
  </r>
  <r>
    <d v="2015-01-21T00:00:00"/>
    <s v="CPGROUP"/>
    <s v="PLCPPRK00037"/>
    <n v="4.1500000000000004"/>
    <n v="62251"/>
    <n v="249040"/>
    <n v="26984000"/>
    <x v="0"/>
  </r>
  <r>
    <d v="2015-01-21T00:00:00"/>
    <s v="CUBEITG"/>
    <s v="PLMCINT00013"/>
    <n v="4.4000000000000004"/>
    <n v="0"/>
    <n v="0"/>
    <n v="0"/>
    <x v="0"/>
  </r>
  <r>
    <d v="2015-01-21T00:00:00"/>
    <s v="CYFRPLSAT"/>
    <s v="PLCFRPT00013"/>
    <n v="22.98"/>
    <n v="304471"/>
    <n v="6877610"/>
    <n v="214367000"/>
    <x v="0"/>
  </r>
  <r>
    <d v="2015-01-21T00:00:00"/>
    <s v="CZTOREBKA"/>
    <s v="PLCRWTR00022"/>
    <n v="2.2000000000000002"/>
    <n v="105215"/>
    <n v="235860"/>
    <n v="0"/>
    <x v="0"/>
  </r>
  <r>
    <d v="2015-01-21T00:00:00"/>
    <s v="DEBICA"/>
    <s v="PLDEBCA00016"/>
    <n v="89.75"/>
    <n v="18"/>
    <n v="1600"/>
    <n v="2567000"/>
    <x v="0"/>
  </r>
  <r>
    <d v="2015-01-21T00:00:00"/>
    <s v="DECORA"/>
    <s v="PLDECOR00013"/>
    <n v="6.25"/>
    <n v="3480"/>
    <n v="21940"/>
    <n v="8556000"/>
    <x v="0"/>
  </r>
  <r>
    <d v="2015-01-21T00:00:00"/>
    <s v="DELKO"/>
    <s v="PLDELKO00019"/>
    <n v="4.8899999999999997"/>
    <n v="0"/>
    <n v="0"/>
    <n v="2659000"/>
    <x v="0"/>
  </r>
  <r>
    <d v="2015-01-21T00:00:00"/>
    <s v="DGA"/>
    <s v="PLDGA0000019"/>
    <n v="6.28"/>
    <n v="4981"/>
    <n v="31050"/>
    <n v="0"/>
    <x v="0"/>
  </r>
  <r>
    <d v="2015-01-21T00:00:00"/>
    <s v="DMWDM"/>
    <s v="PLWDM0000029"/>
    <n v="0.72"/>
    <n v="20924"/>
    <n v="14920"/>
    <n v="8257000"/>
    <x v="0"/>
  </r>
  <r>
    <d v="2015-01-21T00:00:00"/>
    <s v="DOMDEV"/>
    <s v="PLDMDVL00012"/>
    <n v="48.1"/>
    <n v="479"/>
    <n v="22930"/>
    <n v="7229000"/>
    <x v="0"/>
  </r>
  <r>
    <d v="2015-01-21T00:00:00"/>
    <s v="DRAGOWSKI"/>
    <s v="PLADDRG00015"/>
    <n v="2.8"/>
    <n v="957"/>
    <n v="2730"/>
    <n v="0"/>
    <x v="0"/>
  </r>
  <r>
    <d v="2015-01-21T00:00:00"/>
    <s v="DREWEX"/>
    <s v="PLDREWX00012"/>
    <n v="0.21"/>
    <n v="18222"/>
    <n v="3830"/>
    <n v="0"/>
    <x v="0"/>
  </r>
  <r>
    <d v="2015-01-21T00:00:00"/>
    <s v="DROP"/>
    <s v="PLDROP000011"/>
    <n v="1.82"/>
    <n v="700"/>
    <n v="1270"/>
    <n v="0"/>
    <x v="0"/>
  </r>
  <r>
    <d v="2015-01-21T00:00:00"/>
    <s v="DROZAPOL"/>
    <s v="PLDRZPL00032"/>
    <n v="3.35"/>
    <n v="2769"/>
    <n v="9270"/>
    <n v="3196000"/>
    <x v="0"/>
  </r>
  <r>
    <d v="2015-01-21T00:00:00"/>
    <s v="DSS"/>
    <s v="PLDLSS000010"/>
    <n v="0.28000000000000003"/>
    <n v="37863"/>
    <n v="10600"/>
    <n v="13003000"/>
    <x v="0"/>
  </r>
  <r>
    <d v="2015-01-21T00:00:00"/>
    <s v="DTP"/>
    <s v="PLDTP0000010"/>
    <n v="3.97"/>
    <n v="6"/>
    <n v="20"/>
    <n v="0"/>
    <x v="0"/>
  </r>
  <r>
    <d v="2015-01-21T00:00:00"/>
    <s v="DUDA"/>
    <s v="PLDUDA000016"/>
    <n v="7.25"/>
    <n v="26816"/>
    <n v="193120"/>
    <n v="17743000"/>
    <x v="0"/>
  </r>
  <r>
    <d v="2015-01-21T00:00:00"/>
    <s v="DUON"/>
    <s v="PLCPENR00035"/>
    <n v="1.92"/>
    <n v="843176"/>
    <n v="1616080"/>
    <n v="45748000"/>
    <x v="0"/>
  </r>
  <r>
    <d v="2015-01-21T00:00:00"/>
    <s v="ECARD"/>
    <s v="PLECARD00012"/>
    <n v="1.66"/>
    <n v="1028"/>
    <n v="1660"/>
    <n v="0"/>
    <x v="0"/>
  </r>
  <r>
    <d v="2015-01-21T00:00:00"/>
    <s v="ECHO"/>
    <s v="PLECHPS00019"/>
    <n v="6.5"/>
    <n v="1007967"/>
    <n v="6458040"/>
    <n v="223328000"/>
    <x v="0"/>
  </r>
  <r>
    <d v="2015-01-21T00:00:00"/>
    <s v="EDINVEST"/>
    <s v="PLEDINV00014"/>
    <n v="2.2400000000000002"/>
    <n v="154"/>
    <n v="340"/>
    <n v="2588000"/>
    <x v="0"/>
  </r>
  <r>
    <d v="2015-01-21T00:00:00"/>
    <s v="EFEKT"/>
    <s v="PLEFEKT00018"/>
    <n v="15"/>
    <n v="634"/>
    <n v="9510"/>
    <n v="1039000"/>
    <x v="0"/>
  </r>
  <r>
    <d v="2015-01-21T00:00:00"/>
    <s v="EFH"/>
    <s v="PLEFH0000022"/>
    <n v="0.17"/>
    <n v="27427"/>
    <n v="4500"/>
    <n v="0"/>
    <x v="0"/>
  </r>
  <r>
    <d v="2015-01-21T00:00:00"/>
    <s v="EKANCELAR"/>
    <s v="PLEKGPF00011"/>
    <n v="0.28000000000000003"/>
    <n v="19097"/>
    <n v="5390"/>
    <n v="0"/>
    <x v="0"/>
  </r>
  <r>
    <d v="2015-01-21T00:00:00"/>
    <s v="EKOEXPORT"/>
    <s v="PLEKEP000019"/>
    <n v="26.86"/>
    <n v="98677"/>
    <n v="2336380"/>
    <n v="7837000"/>
    <x v="0"/>
  </r>
  <r>
    <d v="2015-01-21T00:00:00"/>
    <s v="ELBUDOWA"/>
    <s v="PLELTBD00017"/>
    <n v="81"/>
    <n v="2556"/>
    <n v="207120"/>
    <n v="4747000"/>
    <x v="0"/>
  </r>
  <r>
    <d v="2015-01-21T00:00:00"/>
    <s v="ELEKTROTI"/>
    <s v="PLELEKT00016"/>
    <n v="10.71"/>
    <n v="235"/>
    <n v="2520"/>
    <n v="7051000"/>
    <x v="0"/>
  </r>
  <r>
    <d v="2015-01-21T00:00:00"/>
    <s v="ELEMENTAL"/>
    <s v="PLELMTL00017"/>
    <n v="3.36"/>
    <n v="18650"/>
    <n v="62940"/>
    <n v="110913000"/>
    <x v="0"/>
  </r>
  <r>
    <d v="2015-01-21T00:00:00"/>
    <s v="ELKOP"/>
    <s v="PLELKOP00013"/>
    <n v="1.45"/>
    <n v="9699"/>
    <n v="13810"/>
    <n v="3333000"/>
    <x v="0"/>
  </r>
  <r>
    <d v="2015-01-21T00:00:00"/>
    <s v="ELZAB"/>
    <s v="PLELZAB00010"/>
    <n v="15.2"/>
    <n v="11828"/>
    <n v="179160"/>
    <n v="2716000"/>
    <x v="0"/>
  </r>
  <r>
    <d v="2015-01-21T00:00:00"/>
    <s v="EMCINSMED"/>
    <s v="PLEMCIM00017"/>
    <n v="13.18"/>
    <n v="947"/>
    <n v="12840"/>
    <n v="3579000"/>
    <x v="0"/>
  </r>
  <r>
    <d v="2015-01-21T00:00:00"/>
    <s v="EMPERIA"/>
    <s v="PLELDRD00017"/>
    <n v="49.63"/>
    <n v="2708"/>
    <n v="135400"/>
    <n v="13044000"/>
    <x v="0"/>
  </r>
  <r>
    <d v="2015-01-21T00:00:00"/>
    <s v="ENAP"/>
    <s v="PLENAP000010"/>
    <n v="1.03"/>
    <n v="1945"/>
    <n v="1960"/>
    <n v="11545000"/>
    <x v="0"/>
  </r>
  <r>
    <d v="2015-01-21T00:00:00"/>
    <s v="ENEA"/>
    <s v="PLENEA000013"/>
    <n v="16.43"/>
    <n v="296942"/>
    <n v="4802730"/>
    <n v="214078000"/>
    <x v="0"/>
  </r>
  <r>
    <d v="2015-01-21T00:00:00"/>
    <s v="ENELMED"/>
    <s v="PLENLMD00017"/>
    <n v="11.55"/>
    <n v="1477"/>
    <n v="17000"/>
    <n v="7353000"/>
    <x v="0"/>
  </r>
  <r>
    <d v="2015-01-21T00:00:00"/>
    <s v="ENERGA"/>
    <s v="PLENERG00022"/>
    <n v="22.19"/>
    <n v="505916"/>
    <n v="11116730"/>
    <n v="200740000"/>
    <x v="0"/>
  </r>
  <r>
    <d v="2015-01-21T00:00:00"/>
    <s v="ENERGOINS"/>
    <s v="PLERGIN00015"/>
    <n v="10.8"/>
    <n v="76"/>
    <n v="830"/>
    <n v="5047000"/>
    <x v="0"/>
  </r>
  <r>
    <d v="2015-01-21T00:00:00"/>
    <s v="ERBUD"/>
    <s v="PLERBUD00012"/>
    <n v="25.2"/>
    <n v="1454"/>
    <n v="36220"/>
    <n v="4986000"/>
    <x v="0"/>
  </r>
  <r>
    <d v="2015-01-21T00:00:00"/>
    <s v="ERG"/>
    <s v="PLERGZB00014"/>
    <n v="16.57"/>
    <n v="1999"/>
    <n v="33370"/>
    <n v="530000"/>
    <x v="0"/>
  </r>
  <r>
    <d v="2015-01-21T00:00:00"/>
    <s v="ERGIS"/>
    <s v="PLEUFLM00017"/>
    <n v="4.12"/>
    <n v="16757"/>
    <n v="68920"/>
    <n v="24228000"/>
    <x v="0"/>
  </r>
  <r>
    <d v="2015-01-21T00:00:00"/>
    <s v="ESSYSTEM"/>
    <s v="PLESSYS00030"/>
    <n v="2.36"/>
    <n v="786"/>
    <n v="1830"/>
    <n v="13646000"/>
    <x v="0"/>
  </r>
  <r>
    <d v="2015-01-21T00:00:00"/>
    <s v="ESTAR"/>
    <s v="HU0000089198"/>
    <n v="1.69"/>
    <n v="0"/>
    <n v="0"/>
    <n v="0"/>
    <x v="1"/>
  </r>
  <r>
    <d v="2015-01-21T00:00:00"/>
    <s v="EUCO"/>
    <s v="PLERPCO00017"/>
    <n v="25.71"/>
    <n v="1807"/>
    <n v="46440"/>
    <n v="2121000"/>
    <x v="0"/>
  </r>
  <r>
    <d v="2015-01-21T00:00:00"/>
    <s v="EUIMPLANT"/>
    <s v="PLERPLT00017"/>
    <n v="0.01"/>
    <n v="0"/>
    <n v="0"/>
    <n v="0"/>
    <x v="0"/>
  </r>
  <r>
    <d v="2015-01-21T00:00:00"/>
    <s v="EUROCASH"/>
    <s v="PLEURCH00011"/>
    <n v="35.35"/>
    <n v="232991"/>
    <n v="8200880"/>
    <n v="77963000"/>
    <x v="0"/>
  </r>
  <r>
    <d v="2015-01-21T00:00:00"/>
    <s v="EUROHOLD"/>
    <s v="BG1100114062"/>
    <n v="2.17"/>
    <n v="0"/>
    <n v="0"/>
    <n v="453000"/>
    <x v="1"/>
  </r>
  <r>
    <d v="2015-01-21T00:00:00"/>
    <s v="EUROTEL"/>
    <s v="PLERTEL00011"/>
    <n v="13.54"/>
    <n v="5208"/>
    <n v="70960"/>
    <n v="1423000"/>
    <x v="0"/>
  </r>
  <r>
    <d v="2015-01-21T00:00:00"/>
    <s v="EXILLON"/>
    <s v="IM00B58FMW76"/>
    <n v="7.14"/>
    <n v="0"/>
    <n v="0"/>
    <n v="14000"/>
    <x v="1"/>
  </r>
  <r>
    <d v="2015-01-21T00:00:00"/>
    <s v="FAM"/>
    <s v="PLFAM0000012"/>
    <n v="0.43"/>
    <n v="0"/>
    <n v="0"/>
    <n v="0"/>
    <x v="0"/>
  </r>
  <r>
    <d v="2015-01-21T00:00:00"/>
    <s v="FAMUR"/>
    <s v="PLFAMUR00012"/>
    <n v="3.26"/>
    <n v="2714"/>
    <n v="8840"/>
    <n v="138273000"/>
    <x v="0"/>
  </r>
  <r>
    <d v="2015-01-21T00:00:00"/>
    <s v="FARMACOL"/>
    <s v="PLFRMCL00066"/>
    <n v="51"/>
    <n v="1714"/>
    <n v="86040"/>
    <n v="11601000"/>
    <x v="0"/>
  </r>
  <r>
    <d v="2015-01-21T00:00:00"/>
    <s v="FASING"/>
    <s v="PLFSING00010"/>
    <n v="18.489999999999998"/>
    <n v="1579"/>
    <n v="28690"/>
    <n v="1239000"/>
    <x v="0"/>
  </r>
  <r>
    <d v="2015-01-21T00:00:00"/>
    <s v="FASTFIN"/>
    <s v="PLFSTFC00012"/>
    <n v="1.47"/>
    <n v="0"/>
    <n v="0"/>
    <n v="0"/>
    <x v="0"/>
  </r>
  <r>
    <d v="2015-01-21T00:00:00"/>
    <s v="FEERUM"/>
    <s v="PLFEERM00018"/>
    <n v="16.25"/>
    <n v="110"/>
    <n v="1820"/>
    <n v="3144000"/>
    <x v="0"/>
  </r>
  <r>
    <d v="2015-01-21T00:00:00"/>
    <s v="FENGHUA"/>
    <s v="DE000A13SX89"/>
    <n v="26"/>
    <n v="1"/>
    <n v="30"/>
    <n v="3305000"/>
    <x v="1"/>
  </r>
  <r>
    <d v="2015-01-21T00:00:00"/>
    <s v="FERRO"/>
    <s v="PLFERRO00016"/>
    <n v="8.81"/>
    <n v="26757"/>
    <n v="235580"/>
    <n v="17846000"/>
    <x v="0"/>
  </r>
  <r>
    <d v="2015-01-21T00:00:00"/>
    <s v="FERRUM"/>
    <s v="PLFERUM00014"/>
    <n v="4.6399999999999997"/>
    <n v="41"/>
    <n v="180"/>
    <n v="4501000"/>
    <x v="0"/>
  </r>
  <r>
    <d v="2015-01-21T00:00:00"/>
    <s v="FON"/>
    <s v="PLCASPL00019"/>
    <n v="0.92"/>
    <n v="7024"/>
    <n v="6480"/>
    <n v="11150000"/>
    <x v="0"/>
  </r>
  <r>
    <d v="2015-01-21T00:00:00"/>
    <s v="FORTE"/>
    <s v="PLFORTE00012"/>
    <n v="50"/>
    <n v="3230"/>
    <n v="160430"/>
    <n v="16737000"/>
    <x v="0"/>
  </r>
  <r>
    <d v="2015-01-21T00:00:00"/>
    <s v="FORTUNA"/>
    <s v="NL0009604859"/>
    <n v="18.73"/>
    <n v="178"/>
    <n v="3330"/>
    <n v="17024000"/>
    <x v="1"/>
  </r>
  <r>
    <d v="2015-01-21T00:00:00"/>
    <s v="FOTA"/>
    <s v="PLFOTA000014"/>
    <n v="0.86"/>
    <n v="80752"/>
    <n v="69900"/>
    <n v="0"/>
    <x v="0"/>
  </r>
  <r>
    <d v="2015-01-21T00:00:00"/>
    <s v="GANT"/>
    <s v="PLGANT000014"/>
    <n v="0.33"/>
    <n v="10110"/>
    <n v="3340"/>
    <n v="0"/>
    <x v="0"/>
  </r>
  <r>
    <d v="2015-01-21T00:00:00"/>
    <s v="GETIN"/>
    <s v="PLGSPR000014"/>
    <n v="1.98"/>
    <n v="79169"/>
    <n v="156980"/>
    <n v="293645000"/>
    <x v="0"/>
  </r>
  <r>
    <d v="2015-01-21T00:00:00"/>
    <s v="GETINOBLE"/>
    <s v="PLGETBK00012"/>
    <n v="1.77"/>
    <n v="3861519"/>
    <n v="6824130"/>
    <n v="1095354000"/>
    <x v="0"/>
  </r>
  <r>
    <d v="2015-01-21T00:00:00"/>
    <s v="GINOROSSI"/>
    <s v="PLGNRSI00015"/>
    <n v="3.4"/>
    <n v="318015"/>
    <n v="1091190"/>
    <n v="43628000"/>
    <x v="0"/>
  </r>
  <r>
    <d v="2015-01-21T00:00:00"/>
    <s v="GLCOSMED"/>
    <s v="PLGLBLC00011"/>
    <n v="6.89"/>
    <n v="2478"/>
    <n v="16950"/>
    <n v="6721000"/>
    <x v="0"/>
  </r>
  <r>
    <d v="2015-01-21T00:00:00"/>
    <s v="GLOBCITYHD"/>
    <s v="NL0000687309"/>
    <n v="41.95"/>
    <n v="374"/>
    <n v="15690"/>
    <n v="20769000"/>
    <x v="1"/>
  </r>
  <r>
    <d v="2015-01-21T00:00:00"/>
    <s v="GORENJE"/>
    <s v="SI0031104076"/>
    <n v="24.3"/>
    <n v="1"/>
    <n v="20"/>
    <n v="1991000"/>
    <x v="1"/>
  </r>
  <r>
    <d v="2015-01-21T00:00:00"/>
    <s v="GPW"/>
    <s v="PLGPW0000017"/>
    <n v="43.4"/>
    <n v="8995"/>
    <n v="390700"/>
    <n v="27164000"/>
    <x v="0"/>
  </r>
  <r>
    <d v="2015-01-21T00:00:00"/>
    <s v="GRAAL"/>
    <s v="PLGRAAL00022"/>
    <n v="17.05"/>
    <n v="80257"/>
    <n v="1368700"/>
    <n v="3502000"/>
    <x v="0"/>
  </r>
  <r>
    <d v="2015-01-21T00:00:00"/>
    <s v="GRAJEWO"/>
    <s v="PLZPW0000017"/>
    <n v="30.5"/>
    <n v="65"/>
    <n v="1990"/>
    <n v="17315000"/>
    <x v="0"/>
  </r>
  <r>
    <d v="2015-01-21T00:00:00"/>
    <s v="GREMMEDIA"/>
    <s v="PLERFKT00010"/>
    <n v="1.51"/>
    <n v="0"/>
    <n v="0"/>
    <n v="0"/>
    <x v="0"/>
  </r>
  <r>
    <d v="2015-01-21T00:00:00"/>
    <s v="GROCLIN"/>
    <s v="PLINTGR00013"/>
    <n v="9.8000000000000007"/>
    <n v="31212"/>
    <n v="306500"/>
    <n v="3233000"/>
    <x v="0"/>
  </r>
  <r>
    <d v="2015-01-21T00:00:00"/>
    <s v="GRUPAAZOTY"/>
    <s v="PLZATRM00012"/>
    <n v="71.989999999999995"/>
    <n v="22673"/>
    <n v="1607120"/>
    <n v="40919000"/>
    <x v="0"/>
  </r>
  <r>
    <d v="2015-01-21T00:00:00"/>
    <s v="GTC"/>
    <s v="PLGTC0000037"/>
    <n v="4.8"/>
    <n v="271444"/>
    <n v="1314780"/>
    <n v="245350000"/>
    <x v="0"/>
  </r>
  <r>
    <d v="2015-01-21T00:00:00"/>
    <s v="HANDLOWY"/>
    <s v="PLBH00000012"/>
    <n v="103.5"/>
    <n v="83808"/>
    <n v="8680820"/>
    <n v="30584000"/>
    <x v="0"/>
  </r>
  <r>
    <d v="2015-01-21T00:00:00"/>
    <s v="HARPER"/>
    <s v="PLHRPHG00023"/>
    <n v="3.3"/>
    <n v="678"/>
    <n v="2240"/>
    <n v="25500000"/>
    <x v="0"/>
  </r>
  <r>
    <d v="2015-01-21T00:00:00"/>
    <s v="HAWE"/>
    <s v="PLVENTS00019"/>
    <n v="1.83"/>
    <n v="704651"/>
    <n v="1242180"/>
    <n v="70928000"/>
    <x v="0"/>
  </r>
  <r>
    <d v="2015-01-21T00:00:00"/>
    <s v="HELIO"/>
    <s v="PLHELIO00014"/>
    <n v="4.87"/>
    <n v="22"/>
    <n v="110"/>
    <n v="1143000"/>
    <x v="0"/>
  </r>
  <r>
    <d v="2015-01-21T00:00:00"/>
    <s v="HERKULES"/>
    <s v="PLZRWZW00012"/>
    <n v="3.15"/>
    <n v="398899"/>
    <n v="1248650"/>
    <n v="36119000"/>
    <x v="0"/>
  </r>
  <r>
    <d v="2015-01-21T00:00:00"/>
    <s v="HUTMEN"/>
    <s v="PLHUTMN00017"/>
    <n v="5.01"/>
    <n v="6119"/>
    <n v="31310"/>
    <n v="4199000"/>
    <x v="0"/>
  </r>
  <r>
    <d v="2015-01-21T00:00:00"/>
    <s v="HYDROTOR"/>
    <s v="PLHDRTR00013"/>
    <n v="31.24"/>
    <n v="3004"/>
    <n v="93130"/>
    <n v="1839000"/>
    <x v="0"/>
  </r>
  <r>
    <d v="2015-01-21T00:00:00"/>
    <s v="HYPERION"/>
    <s v="PLHPRON00017"/>
    <n v="3"/>
    <n v="19017"/>
    <n v="55740"/>
    <n v="7831000"/>
    <x v="0"/>
  </r>
  <r>
    <d v="2015-01-21T00:00:00"/>
    <s v="IDEON"/>
    <s v="PLCNTZP00010"/>
    <n v="0.02"/>
    <n v="0"/>
    <n v="0"/>
    <n v="0"/>
    <x v="0"/>
  </r>
  <r>
    <d v="2015-01-21T00:00:00"/>
    <s v="IDMSA"/>
    <s v="PLIDMSA00044"/>
    <n v="0.1"/>
    <n v="311505"/>
    <n v="31280"/>
    <n v="0"/>
    <x v="0"/>
  </r>
  <r>
    <d v="2015-01-21T00:00:00"/>
    <s v="IFCAPITAL"/>
    <s v="PLHRMAN00039"/>
    <n v="1.0900000000000001"/>
    <n v="2252"/>
    <n v="2400"/>
    <n v="4084000"/>
    <x v="0"/>
  </r>
  <r>
    <d v="2015-01-21T00:00:00"/>
    <s v="IFSA"/>
    <s v="PLBDVR000018"/>
    <n v="0.99"/>
    <n v="93994"/>
    <n v="92500"/>
    <n v="5438000"/>
    <x v="0"/>
  </r>
  <r>
    <d v="2015-01-21T00:00:00"/>
    <s v="IIAAV"/>
    <s v="AT0000809058"/>
    <n v="9.01"/>
    <n v="0"/>
    <n v="0"/>
    <n v="15129000"/>
    <x v="1"/>
  </r>
  <r>
    <d v="2015-01-21T00:00:00"/>
    <s v="IMCOMPANY"/>
    <s v="LU0607203980"/>
    <n v="5.9"/>
    <n v="1040"/>
    <n v="6130"/>
    <n v="9809000"/>
    <x v="1"/>
  </r>
  <r>
    <d v="2015-01-21T00:00:00"/>
    <s v="IMMOBILE"/>
    <s v="PLMAKRM00019"/>
    <n v="2.1"/>
    <n v="26"/>
    <n v="50"/>
    <n v="11568000"/>
    <x v="0"/>
  </r>
  <r>
    <d v="2015-01-21T00:00:00"/>
    <s v="IMPEL"/>
    <s v="PLIMPEL00011"/>
    <n v="29.9"/>
    <n v="7"/>
    <n v="210"/>
    <n v="4187000"/>
    <x v="0"/>
  </r>
  <r>
    <d v="2015-01-21T00:00:00"/>
    <s v="IMPERA"/>
    <s v="PLNFI0700018"/>
    <n v="1.56"/>
    <n v="6"/>
    <n v="10"/>
    <n v="3715000"/>
    <x v="0"/>
  </r>
  <r>
    <d v="2015-01-21T00:00:00"/>
    <s v="IMPEXMET"/>
    <s v="PLIMPXM00019"/>
    <n v="2.63"/>
    <n v="20351"/>
    <n v="53450"/>
    <n v="93737000"/>
    <x v="0"/>
  </r>
  <r>
    <d v="2015-01-21T00:00:00"/>
    <s v="IMS"/>
    <s v="PLINTMS00019"/>
    <n v="2.2400000000000002"/>
    <n v="6475"/>
    <n v="14500"/>
    <n v="7444000"/>
    <x v="0"/>
  </r>
  <r>
    <d v="2015-01-21T00:00:00"/>
    <s v="INC"/>
    <s v="PLINCLT00015"/>
    <n v="1.73"/>
    <n v="5847"/>
    <n v="10000"/>
    <n v="5435000"/>
    <x v="0"/>
  </r>
  <r>
    <d v="2015-01-21T00:00:00"/>
    <s v="INDYGO"/>
    <s v="PLLSTIA00018"/>
    <n v="0.76"/>
    <n v="68752"/>
    <n v="52950"/>
    <n v="23452000"/>
    <x v="0"/>
  </r>
  <r>
    <d v="2015-01-21T00:00:00"/>
    <s v="INDYKPOL"/>
    <s v="PLINDKP00013"/>
    <n v="56.85"/>
    <n v="750"/>
    <n v="42630"/>
    <n v="1165000"/>
    <x v="0"/>
  </r>
  <r>
    <d v="2015-01-21T00:00:00"/>
    <s v="INGBSK"/>
    <s v="PLBSK0000017"/>
    <n v="137.9"/>
    <n v="101554"/>
    <n v="14003930"/>
    <n v="30454000"/>
    <x v="0"/>
  </r>
  <r>
    <d v="2015-01-21T00:00:00"/>
    <s v="INPRO"/>
    <s v="PLINPRO00015"/>
    <n v="3.5"/>
    <n v="76"/>
    <n v="270"/>
    <n v="12110000"/>
    <x v="0"/>
  </r>
  <r>
    <d v="2015-01-21T00:00:00"/>
    <s v="INSTALKRK"/>
    <s v="PLINSTK00013"/>
    <n v="16.14"/>
    <n v="510"/>
    <n v="8230"/>
    <n v="6189000"/>
    <x v="0"/>
  </r>
  <r>
    <d v="2015-01-21T00:00:00"/>
    <s v="INTAKUS"/>
    <s v="PLINTKS00013"/>
    <n v="12.97"/>
    <n v="55"/>
    <n v="700"/>
    <n v="0"/>
    <x v="0"/>
  </r>
  <r>
    <d v="2015-01-21T00:00:00"/>
    <s v="INTEGERPL"/>
    <s v="PLINTEG00011"/>
    <n v="159.94999999999999"/>
    <n v="10724"/>
    <n v="1699750"/>
    <n v="5028000"/>
    <x v="0"/>
  </r>
  <r>
    <d v="2015-01-21T00:00:00"/>
    <s v="INTERAOLT"/>
    <s v="LT0000128621"/>
    <n v="18.440000000000001"/>
    <n v="728"/>
    <n v="13450"/>
    <n v="4000000"/>
    <x v="1"/>
  </r>
  <r>
    <d v="2015-01-21T00:00:00"/>
    <s v="INTERBUD"/>
    <s v="PLINTBD00014"/>
    <n v="0.92"/>
    <n v="0"/>
    <n v="0"/>
    <n v="0"/>
    <x v="0"/>
  </r>
  <r>
    <d v="2015-01-21T00:00:00"/>
    <s v="INTERCARS"/>
    <s v="PLINTCS00010"/>
    <n v="204"/>
    <n v="6595"/>
    <n v="1344550"/>
    <n v="8393000"/>
    <x v="0"/>
  </r>
  <r>
    <d v="2015-01-21T00:00:00"/>
    <s v="INTERFERI"/>
    <s v="PLINTFR00023"/>
    <n v="4"/>
    <n v="0"/>
    <n v="0"/>
    <n v="2639000"/>
    <x v="0"/>
  </r>
  <r>
    <d v="2015-01-21T00:00:00"/>
    <s v="INTERSPPL"/>
    <s v="PLINTSP00038"/>
    <n v="1.06"/>
    <n v="15193"/>
    <n v="15860"/>
    <n v="0"/>
    <x v="0"/>
  </r>
  <r>
    <d v="2015-01-21T00:00:00"/>
    <s v="INTROL"/>
    <s v="PLINTRL00013"/>
    <n v="9.0500000000000007"/>
    <n v="455"/>
    <n v="4120"/>
    <n v="5944000"/>
    <x v="0"/>
  </r>
  <r>
    <d v="2015-01-21T00:00:00"/>
    <s v="INVENTUM"/>
    <s v="PLIDATF00012"/>
    <n v="0.08"/>
    <n v="3550"/>
    <n v="280"/>
    <n v="0"/>
    <x v="0"/>
  </r>
  <r>
    <d v="2015-01-21T00:00:00"/>
    <s v="INVISTA"/>
    <s v="PLECMNG00019"/>
    <n v="2.2000000000000002"/>
    <n v="100"/>
    <n v="220"/>
    <n v="0"/>
    <x v="0"/>
  </r>
  <r>
    <d v="2015-01-21T00:00:00"/>
    <s v="IPOPEMA"/>
    <s v="PLIPOPM00011"/>
    <n v="4.07"/>
    <n v="11117"/>
    <n v="44830"/>
    <n v="18968000"/>
    <x v="0"/>
  </r>
  <r>
    <d v="2015-01-21T00:00:00"/>
    <s v="IQP"/>
    <s v="PLIQPRT00017"/>
    <n v="0.83"/>
    <n v="14"/>
    <n v="10"/>
    <n v="8070000"/>
    <x v="0"/>
  </r>
  <r>
    <d v="2015-01-21T00:00:00"/>
    <s v="IVMX"/>
    <s v="PLMATRX00017"/>
    <n v="3.34"/>
    <n v="404"/>
    <n v="1290"/>
    <n v="3600000"/>
    <x v="0"/>
  </r>
  <r>
    <d v="2015-01-21T00:00:00"/>
    <s v="IZOLACJA"/>
    <s v="PLIZCJR00017"/>
    <n v="1.62"/>
    <n v="504"/>
    <n v="820"/>
    <n v="0"/>
    <x v="0"/>
  </r>
  <r>
    <d v="2015-01-21T00:00:00"/>
    <s v="IZOSTAL"/>
    <s v="PLIZSTL00015"/>
    <n v="5"/>
    <n v="1"/>
    <n v="5"/>
    <n v="11334000"/>
    <x v="0"/>
  </r>
  <r>
    <d v="2015-01-21T00:00:00"/>
    <s v="JHMDEV"/>
    <s v="PLJHMDL00018"/>
    <n v="1.93"/>
    <n v="10718"/>
    <n v="20230"/>
    <n v="0"/>
    <x v="0"/>
  </r>
  <r>
    <d v="2015-01-21T00:00:00"/>
    <s v="JJAUTO"/>
    <s v="DE000A1TNS70"/>
    <n v="22"/>
    <n v="40"/>
    <n v="880"/>
    <n v="0"/>
    <x v="1"/>
  </r>
  <r>
    <d v="2015-01-21T00:00:00"/>
    <s v="JSW"/>
    <s v="PLJSW0000015"/>
    <n v="20.89"/>
    <n v="347328"/>
    <n v="7153770"/>
    <n v="52636000"/>
    <x v="0"/>
  </r>
  <r>
    <d v="2015-01-21T00:00:00"/>
    <s v="JUPITER"/>
    <s v="PLNFI0300017"/>
    <n v="0.28999999999999998"/>
    <n v="2216"/>
    <n v="640"/>
    <n v="0"/>
    <x v="0"/>
  </r>
  <r>
    <d v="2015-01-21T00:00:00"/>
    <s v="JWCONSTR"/>
    <s v="PLJWC0000019"/>
    <n v="2.6"/>
    <n v="23437"/>
    <n v="61320"/>
    <n v="32447000"/>
    <x v="0"/>
  </r>
  <r>
    <d v="2015-01-21T00:00:00"/>
    <s v="K2INTERNT"/>
    <s v="PLK2ITR00010"/>
    <n v="9.65"/>
    <n v="1036"/>
    <n v="9900"/>
    <n v="1509000"/>
    <x v="0"/>
  </r>
  <r>
    <d v="2015-01-21T00:00:00"/>
    <s v="KANIA"/>
    <s v="PLIZNS000022"/>
    <n v="2.87"/>
    <n v="47950"/>
    <n v="135790"/>
    <n v="26333000"/>
    <x v="0"/>
  </r>
  <r>
    <d v="2015-01-21T00:00:00"/>
    <s v="KBDOM"/>
    <s v="PLTRAST00020"/>
    <n v="2.2400000000000002"/>
    <n v="5"/>
    <n v="10"/>
    <n v="4047000"/>
    <x v="0"/>
  </r>
  <r>
    <d v="2015-01-21T00:00:00"/>
    <s v="KCI"/>
    <s v="PLPONAR00012"/>
    <n v="0.02"/>
    <n v="0"/>
    <n v="0"/>
    <n v="0"/>
    <x v="0"/>
  </r>
  <r>
    <d v="2015-01-21T00:00:00"/>
    <s v="KDMSHIPNG"/>
    <s v="CY0102492119"/>
    <n v="6.66"/>
    <n v="0"/>
    <n v="0"/>
    <n v="3329000"/>
    <x v="1"/>
  </r>
  <r>
    <d v="2015-01-21T00:00:00"/>
    <s v="KERDOS"/>
    <s v="PLHGNKA00028"/>
    <n v="1.22"/>
    <n v="368872"/>
    <n v="444170"/>
    <n v="45144000"/>
    <x v="0"/>
  </r>
  <r>
    <d v="2015-01-21T00:00:00"/>
    <s v="KERNEL"/>
    <s v="LU0327357389"/>
    <n v="33.4"/>
    <n v="97681"/>
    <n v="3223540"/>
    <n v="48500000"/>
    <x v="1"/>
  </r>
  <r>
    <d v="2015-01-21T00:00:00"/>
    <s v="KETY"/>
    <s v="PLKETY000011"/>
    <n v="271"/>
    <n v="5543"/>
    <n v="1501260"/>
    <n v="9380000"/>
    <x v="0"/>
  </r>
  <r>
    <d v="2015-01-21T00:00:00"/>
    <s v="KGHM"/>
    <s v="PLKGHM000017"/>
    <n v="107.5"/>
    <n v="956444"/>
    <n v="101259470"/>
    <n v="136410000"/>
    <x v="0"/>
  </r>
  <r>
    <d v="2015-01-21T00:00:00"/>
    <s v="KINOPOL"/>
    <s v="PLKNOPL00014"/>
    <n v="12.64"/>
    <n v="46733"/>
    <n v="574930"/>
    <n v="6739000"/>
    <x v="0"/>
  </r>
  <r>
    <d v="2015-01-21T00:00:00"/>
    <s v="KOFOLA"/>
    <s v="PLHOOP000010"/>
    <n v="39.24"/>
    <n v="37"/>
    <n v="1350"/>
    <n v="13085000"/>
    <x v="0"/>
  </r>
  <r>
    <d v="2015-01-21T00:00:00"/>
    <s v="KOGENERA"/>
    <s v="PLKGNRC00015"/>
    <n v="51.75"/>
    <n v="63"/>
    <n v="3260"/>
    <n v="7449000"/>
    <x v="0"/>
  </r>
  <r>
    <d v="2015-01-21T00:00:00"/>
    <s v="KOMPAP"/>
    <s v="PLKOMPP00017"/>
    <n v="7.38"/>
    <n v="5"/>
    <n v="40"/>
    <n v="0"/>
    <x v="0"/>
  </r>
  <r>
    <d v="2015-01-21T00:00:00"/>
    <s v="KOMPUTRON"/>
    <s v="PLKMPTR00012"/>
    <n v="7.6"/>
    <n v="8098"/>
    <n v="61590"/>
    <n v="4222000"/>
    <x v="0"/>
  </r>
  <r>
    <d v="2015-01-21T00:00:00"/>
    <s v="KONSSTALI"/>
    <s v="PLKCSTL00010"/>
    <n v="20.98"/>
    <n v="131265"/>
    <n v="2690930"/>
    <n v="3459000"/>
    <x v="0"/>
  </r>
  <r>
    <d v="2015-01-21T00:00:00"/>
    <s v="KOPEX"/>
    <s v="PLKOPEX00018"/>
    <n v="10.73"/>
    <n v="16767"/>
    <n v="179990"/>
    <n v="23006000"/>
    <x v="0"/>
  </r>
  <r>
    <d v="2015-01-21T00:00:00"/>
    <s v="KPPD"/>
    <s v="PLKPPD000017"/>
    <n v="29.25"/>
    <n v="240"/>
    <n v="7020"/>
    <n v="184000"/>
    <x v="0"/>
  </r>
  <r>
    <d v="2015-01-21T00:00:00"/>
    <s v="KRAKCHEM"/>
    <s v="PLKRKCH00019"/>
    <n v="3.84"/>
    <n v="390"/>
    <n v="1500"/>
    <n v="4815000"/>
    <x v="0"/>
  </r>
  <r>
    <d v="2015-01-21T00:00:00"/>
    <s v="KREC"/>
    <s v="PLKRNRC00012"/>
    <n v="9.3800000000000008"/>
    <n v="1766"/>
    <n v="16480"/>
    <n v="6713000"/>
    <x v="0"/>
  </r>
  <r>
    <d v="2015-01-21T00:00:00"/>
    <s v="KREDYTIN"/>
    <s v="PLKRINK00014"/>
    <n v="19.14"/>
    <n v="443"/>
    <n v="8330"/>
    <n v="10769000"/>
    <x v="0"/>
  </r>
  <r>
    <d v="2015-01-21T00:00:00"/>
    <s v="KREZUS"/>
    <s v="PLNFI0200019"/>
    <n v="3.33"/>
    <n v="15993"/>
    <n v="52860"/>
    <n v="11880000"/>
    <x v="0"/>
  </r>
  <r>
    <d v="2015-01-21T00:00:00"/>
    <s v="KRKA"/>
    <s v="SI0031102120"/>
    <n v="260"/>
    <n v="0"/>
    <n v="0"/>
    <n v="1231000"/>
    <x v="1"/>
  </r>
  <r>
    <d v="2015-01-21T00:00:00"/>
    <s v="KRUK"/>
    <s v="PLKRK0000010"/>
    <n v="115"/>
    <n v="8413"/>
    <n v="969190"/>
    <n v="14953000"/>
    <x v="0"/>
  </r>
  <r>
    <d v="2015-01-21T00:00:00"/>
    <s v="KRUSZWICA"/>
    <s v="PLKRUSZ00016"/>
    <n v="52"/>
    <n v="1186"/>
    <n v="61860"/>
    <n v="2418000"/>
    <x v="0"/>
  </r>
  <r>
    <d v="2015-01-21T00:00:00"/>
    <s v="KSGAGRO"/>
    <s v="LU0611262873"/>
    <n v="1.1000000000000001"/>
    <n v="39264"/>
    <n v="42250"/>
    <n v="5093000"/>
    <x v="1"/>
  </r>
  <r>
    <d v="2015-01-21T00:00:00"/>
    <s v="LCCORP"/>
    <s v="PLLCCRP00017"/>
    <n v="1.77"/>
    <n v="59884"/>
    <n v="105420"/>
    <n v="218198000"/>
    <x v="0"/>
  </r>
  <r>
    <d v="2015-01-21T00:00:00"/>
    <s v="LENA"/>
    <s v="PLLENAL00015"/>
    <n v="4.22"/>
    <n v="21572"/>
    <n v="91010"/>
    <n v="10150000"/>
    <x v="0"/>
  </r>
  <r>
    <d v="2015-01-21T00:00:00"/>
    <s v="LENTEX"/>
    <s v="PLLENTX00010"/>
    <n v="8.31"/>
    <n v="2966"/>
    <n v="24650"/>
    <n v="30148000"/>
    <x v="0"/>
  </r>
  <r>
    <d v="2015-01-21T00:00:00"/>
    <s v="LIBET"/>
    <s v="PLLBT0000013"/>
    <n v="2.4500000000000002"/>
    <n v="40672"/>
    <n v="98030"/>
    <n v="34971000"/>
    <x v="0"/>
  </r>
  <r>
    <d v="2015-01-21T00:00:00"/>
    <s v="LIVECHAT"/>
    <s v="PLLVTSF00010"/>
    <n v="27.4"/>
    <n v="6092"/>
    <n v="164600"/>
    <n v="5128000"/>
    <x v="0"/>
  </r>
  <r>
    <d v="2015-01-21T00:00:00"/>
    <s v="LOTOS"/>
    <s v="PLLOTOS00025"/>
    <n v="24.38"/>
    <n v="246690"/>
    <n v="5975090"/>
    <n v="60796000"/>
    <x v="0"/>
  </r>
  <r>
    <d v="2015-01-21T00:00:00"/>
    <s v="LPP"/>
    <s v="PLLPP0000011"/>
    <n v="7539"/>
    <n v="2159"/>
    <n v="16161920"/>
    <n v="1279000"/>
    <x v="0"/>
  </r>
  <r>
    <d v="2015-01-21T00:00:00"/>
    <s v="LSISOFT"/>
    <s v="PLLSSFT00016"/>
    <n v="4.0999999999999996"/>
    <n v="6185"/>
    <n v="24870"/>
    <n v="1827000"/>
    <x v="0"/>
  </r>
  <r>
    <d v="2015-01-21T00:00:00"/>
    <s v="LUBAWA"/>
    <s v="PLLUBAW00013"/>
    <n v="1.07"/>
    <n v="179615"/>
    <n v="194270"/>
    <n v="72970000"/>
    <x v="0"/>
  </r>
  <r>
    <d v="2015-01-21T00:00:00"/>
    <s v="MABION"/>
    <s v="PLMBION00016"/>
    <n v="41.22"/>
    <n v="1558"/>
    <n v="64880"/>
    <n v="5975000"/>
    <x v="0"/>
  </r>
  <r>
    <d v="2015-01-21T00:00:00"/>
    <s v="MAGELLAN"/>
    <s v="PLMGLAN00018"/>
    <n v="66.05"/>
    <n v="5155"/>
    <n v="340320"/>
    <n v="6611000"/>
    <x v="0"/>
  </r>
  <r>
    <d v="2015-01-21T00:00:00"/>
    <s v="MAKARONPL"/>
    <s v="PLMKRNP00015"/>
    <n v="5.84"/>
    <n v="11"/>
    <n v="60"/>
    <n v="3832000"/>
    <x v="0"/>
  </r>
  <r>
    <d v="2015-01-21T00:00:00"/>
    <s v="MARVIPOL"/>
    <s v="PLMRVPL00016"/>
    <n v="7.5"/>
    <n v="4397"/>
    <n v="33160"/>
    <n v="11888000"/>
    <x v="0"/>
  </r>
  <r>
    <d v="2015-01-21T00:00:00"/>
    <s v="MBANK"/>
    <s v="PLBRE0000012"/>
    <n v="452.1"/>
    <n v="39445"/>
    <n v="17512530"/>
    <n v="12038000"/>
    <x v="0"/>
  </r>
  <r>
    <d v="2015-01-21T00:00:00"/>
    <s v="MCI"/>
    <s v="PLMCIMG00012"/>
    <n v="10.26"/>
    <n v="69138"/>
    <n v="701790"/>
    <n v="30174000"/>
    <x v="0"/>
  </r>
  <r>
    <d v="2015-01-21T00:00:00"/>
    <s v="MCLOGIC"/>
    <s v="PLMCSFT00018"/>
    <n v="35.200000000000003"/>
    <n v="103"/>
    <n v="3630"/>
    <n v="689000"/>
    <x v="0"/>
  </r>
  <r>
    <d v="2015-01-21T00:00:00"/>
    <s v="MEDIATEL"/>
    <s v="PLSMMDA00012"/>
    <n v="0.5"/>
    <n v="3174"/>
    <n v="1590"/>
    <n v="0"/>
    <x v="0"/>
  </r>
  <r>
    <d v="2015-01-21T00:00:00"/>
    <s v="MEDICALG"/>
    <s v="PLMDCLG00015"/>
    <n v="201.7"/>
    <n v="827"/>
    <n v="165650"/>
    <n v="2559000"/>
    <x v="0"/>
  </r>
  <r>
    <d v="2015-01-21T00:00:00"/>
    <s v="MEGARON"/>
    <s v="PLMGRON00016"/>
    <n v="21"/>
    <n v="0"/>
    <n v="0"/>
    <n v="0"/>
    <x v="0"/>
  </r>
  <r>
    <d v="2015-01-21T00:00:00"/>
    <s v="MENNICA"/>
    <s v="PLMNNCP00011"/>
    <n v="13.25"/>
    <n v="609"/>
    <n v="8100"/>
    <n v="23198000"/>
    <x v="0"/>
  </r>
  <r>
    <d v="2015-01-21T00:00:00"/>
    <s v="MERCATOR"/>
    <s v="PLMRCTR00015"/>
    <n v="13.69"/>
    <n v="304"/>
    <n v="4120"/>
    <n v="2276000"/>
    <x v="0"/>
  </r>
  <r>
    <d v="2015-01-21T00:00:00"/>
    <s v="MERCOR"/>
    <s v="PLMRCOR00016"/>
    <n v="8.5"/>
    <n v="7558"/>
    <n v="63090"/>
    <n v="9921000"/>
    <x v="0"/>
  </r>
  <r>
    <d v="2015-01-21T00:00:00"/>
    <s v="MEWA"/>
    <s v="PLMEWA000012"/>
    <n v="7.0000000000000007E-2"/>
    <n v="1000"/>
    <n v="70"/>
    <n v="0"/>
    <x v="0"/>
  </r>
  <r>
    <d v="2015-01-21T00:00:00"/>
    <s v="MEXPOLSKA"/>
    <s v="PLMEXPL00010"/>
    <n v="2.09"/>
    <n v="22656"/>
    <n v="45360"/>
    <n v="2516000"/>
    <x v="0"/>
  </r>
  <r>
    <d v="2015-01-21T00:00:00"/>
    <s v="MFO"/>
    <s v="PLMFO0000013"/>
    <n v="10.52"/>
    <n v="0"/>
    <n v="0"/>
    <n v="2000000"/>
    <x v="0"/>
  </r>
  <r>
    <d v="2015-01-21T00:00:00"/>
    <s v="MIDAS"/>
    <s v="PLNFI0900014"/>
    <n v="0.56000000000000005"/>
    <n v="514069"/>
    <n v="286230"/>
    <n v="503124000"/>
    <x v="0"/>
  </r>
  <r>
    <d v="2015-01-21T00:00:00"/>
    <s v="MILKILAND"/>
    <s v="NL0009508712"/>
    <n v="1.54"/>
    <n v="4015"/>
    <n v="6320"/>
    <n v="8276000"/>
    <x v="1"/>
  </r>
  <r>
    <d v="2015-01-21T00:00:00"/>
    <s v="MILLENNIUM"/>
    <s v="PLBIG0000016"/>
    <n v="7.09"/>
    <n v="721057"/>
    <n v="5046670"/>
    <n v="391726000"/>
    <x v="0"/>
  </r>
  <r>
    <d v="2015-01-21T00:00:00"/>
    <s v="MIRACULUM"/>
    <s v="PLKLSTN00017"/>
    <n v="1.5"/>
    <n v="9343"/>
    <n v="13970"/>
    <n v="3254000"/>
    <x v="0"/>
  </r>
  <r>
    <d v="2015-01-21T00:00:00"/>
    <s v="MIRBUD"/>
    <s v="PLMRBUD00015"/>
    <n v="1.34"/>
    <n v="68803"/>
    <n v="91760"/>
    <n v="50027000"/>
    <x v="0"/>
  </r>
  <r>
    <d v="2015-01-21T00:00:00"/>
    <s v="MIT"/>
    <s v="PLPPWK000014"/>
    <n v="0.16"/>
    <n v="332230"/>
    <n v="53160"/>
    <n v="0"/>
    <x v="0"/>
  </r>
  <r>
    <d v="2015-01-21T00:00:00"/>
    <s v="MLPGROUP"/>
    <s v="PLMLPGR00017"/>
    <n v="33.799999999999997"/>
    <n v="146"/>
    <n v="4930"/>
    <n v="3773000"/>
    <x v="0"/>
  </r>
  <r>
    <d v="2015-01-21T00:00:00"/>
    <s v="MNI"/>
    <s v="PLSZPTL00010"/>
    <n v="1.46"/>
    <n v="4440"/>
    <n v="6480"/>
    <n v="42888000"/>
    <x v="0"/>
  </r>
  <r>
    <d v="2015-01-21T00:00:00"/>
    <s v="MOBRUK"/>
    <s v="PLMOBRK00013"/>
    <n v="10"/>
    <n v="0"/>
    <n v="0"/>
    <n v="356000"/>
    <x v="0"/>
  </r>
  <r>
    <d v="2015-01-21T00:00:00"/>
    <s v="MOJ"/>
    <s v="PLMOJ0000015"/>
    <n v="1.46"/>
    <n v="0"/>
    <n v="0"/>
    <n v="4265000"/>
    <x v="0"/>
  </r>
  <r>
    <d v="2015-01-21T00:00:00"/>
    <s v="MOL"/>
    <s v="HU0000068952"/>
    <n v="149.9"/>
    <n v="113"/>
    <n v="16940"/>
    <n v="3703000"/>
    <x v="1"/>
  </r>
  <r>
    <d v="2015-01-21T00:00:00"/>
    <s v="MONNARI"/>
    <s v="PLMNRTR00012"/>
    <n v="12.5"/>
    <n v="233865"/>
    <n v="2899770"/>
    <n v="16905000"/>
    <x v="0"/>
  </r>
  <r>
    <d v="2015-01-21T00:00:00"/>
    <s v="MOSTALPLC"/>
    <s v="PLMSTPL00018"/>
    <n v="10.5"/>
    <n v="137"/>
    <n v="1380"/>
    <n v="1026000"/>
    <x v="0"/>
  </r>
  <r>
    <d v="2015-01-21T00:00:00"/>
    <s v="MOSTALWAR"/>
    <s v="PLMSTWS00019"/>
    <n v="6.13"/>
    <n v="8681"/>
    <n v="53100"/>
    <n v="9981000"/>
    <x v="0"/>
  </r>
  <r>
    <d v="2015-01-21T00:00:00"/>
    <s v="MOSTALZAB"/>
    <s v="PLMSTZB00018"/>
    <n v="2.16"/>
    <n v="339582"/>
    <n v="730420"/>
    <n v="95095000"/>
    <x v="0"/>
  </r>
  <r>
    <d v="2015-01-21T00:00:00"/>
    <s v="MSXRESOUR"/>
    <s v="PLMSTEX00017"/>
    <n v="1.64"/>
    <n v="13933"/>
    <n v="22920"/>
    <n v="9957000"/>
    <x v="0"/>
  </r>
  <r>
    <d v="2015-01-21T00:00:00"/>
    <s v="MUZA"/>
    <s v="PLMUZA000019"/>
    <n v="3.05"/>
    <n v="723"/>
    <n v="2330"/>
    <n v="1453000"/>
    <x v="0"/>
  </r>
  <r>
    <d v="2015-01-21T00:00:00"/>
    <s v="MWTRADE"/>
    <s v="PLMWTRD00013"/>
    <n v="17.5"/>
    <n v="3671"/>
    <n v="63550"/>
    <n v="2386000"/>
    <x v="0"/>
  </r>
  <r>
    <d v="2015-01-21T00:00:00"/>
    <s v="NETIA"/>
    <s v="PLNETIA00014"/>
    <n v="5.59"/>
    <n v="7080"/>
    <n v="39600"/>
    <n v="257931000"/>
    <x v="0"/>
  </r>
  <r>
    <d v="2015-01-21T00:00:00"/>
    <s v="NETMEDIA"/>
    <s v="PLNTMDA00018"/>
    <n v="4.92"/>
    <n v="882"/>
    <n v="4250"/>
    <n v="3499000"/>
    <x v="0"/>
  </r>
  <r>
    <d v="2015-01-21T00:00:00"/>
    <s v="NEUCA"/>
    <s v="PLTRFRM00018"/>
    <n v="244.45"/>
    <n v="8582"/>
    <n v="2093130"/>
    <n v="1930000"/>
    <x v="0"/>
  </r>
  <r>
    <d v="2015-01-21T00:00:00"/>
    <s v="NEWAG"/>
    <s v="PLNEWAG00012"/>
    <n v="23.7"/>
    <n v="11400"/>
    <n v="270440"/>
    <n v="25618000"/>
    <x v="0"/>
  </r>
  <r>
    <d v="2015-01-21T00:00:00"/>
    <s v="NEWWORLDR"/>
    <s v="GB00B42CTW68"/>
    <n v="7.0000000000000007E-2"/>
    <n v="25961"/>
    <n v="1820"/>
    <n v="0"/>
    <x v="1"/>
  </r>
  <r>
    <d v="2015-01-21T00:00:00"/>
    <s v="NFIEMF"/>
    <s v="PLNFI1500011"/>
    <n v="4.28"/>
    <n v="5696"/>
    <n v="25180"/>
    <n v="24936000"/>
    <x v="0"/>
  </r>
  <r>
    <d v="2015-01-21T00:00:00"/>
    <s v="NOKAUT"/>
    <s v="PLGRNKT00019"/>
    <n v="1.2"/>
    <n v="165"/>
    <n v="200"/>
    <n v="4052000"/>
    <x v="0"/>
  </r>
  <r>
    <d v="2015-01-21T00:00:00"/>
    <s v="NORTCOAST"/>
    <s v="PLNRTHC00014"/>
    <n v="3.87"/>
    <n v="20"/>
    <n v="80"/>
    <n v="1500000"/>
    <x v="0"/>
  </r>
  <r>
    <d v="2015-01-21T00:00:00"/>
    <s v="NOVITA"/>
    <s v="PLNVITA00018"/>
    <n v="49.2"/>
    <n v="120"/>
    <n v="5890"/>
    <n v="297000"/>
    <x v="0"/>
  </r>
  <r>
    <d v="2015-01-21T00:00:00"/>
    <s v="NOWAGALA"/>
    <s v="PLCRMNG00029"/>
    <n v="1.1499999999999999"/>
    <n v="8538"/>
    <n v="9790"/>
    <n v="36087000"/>
    <x v="0"/>
  </r>
  <r>
    <d v="2015-01-21T00:00:00"/>
    <s v="NTTSYSTEM"/>
    <s v="PLNTSYS00013"/>
    <n v="2.1"/>
    <n v="46"/>
    <n v="100"/>
    <n v="4803000"/>
    <x v="0"/>
  </r>
  <r>
    <d v="2015-01-21T00:00:00"/>
    <s v="ODLEWNIE"/>
    <s v="PLODLPL00013"/>
    <n v="2.0699999999999998"/>
    <n v="0"/>
    <n v="0"/>
    <n v="8487000"/>
    <x v="0"/>
  </r>
  <r>
    <d v="2015-01-21T00:00:00"/>
    <s v="OLYMPIC"/>
    <s v="EE3100084021"/>
    <n v="7.05"/>
    <n v="0"/>
    <n v="0"/>
    <n v="247000"/>
    <x v="1"/>
  </r>
  <r>
    <d v="2015-01-21T00:00:00"/>
    <s v="ONE2ONE"/>
    <s v="PLONE0000014"/>
    <n v="0.11"/>
    <n v="0"/>
    <n v="0"/>
    <n v="0"/>
    <x v="0"/>
  </r>
  <r>
    <d v="2015-01-21T00:00:00"/>
    <s v="OPENFIN"/>
    <s v="PLOPNFN00010"/>
    <n v="2.8"/>
    <n v="42898"/>
    <n v="122320"/>
    <n v="24856000"/>
    <x v="0"/>
  </r>
  <r>
    <d v="2015-01-21T00:00:00"/>
    <s v="OPONEO.PL"/>
    <s v="PLOPNPL00013"/>
    <n v="10"/>
    <n v="883"/>
    <n v="8770"/>
    <n v="6624000"/>
    <x v="0"/>
  </r>
  <r>
    <d v="2015-01-21T00:00:00"/>
    <s v="OPTEAM"/>
    <s v="PLOPTEM00012"/>
    <n v="5.1100000000000003"/>
    <n v="1535"/>
    <n v="7840"/>
    <n v="1399000"/>
    <x v="0"/>
  </r>
  <r>
    <d v="2015-01-21T00:00:00"/>
    <s v="ORANGEPL"/>
    <s v="PLTLKPL00017"/>
    <n v="7.78"/>
    <n v="2730298"/>
    <n v="21095360"/>
    <n v="647357000"/>
    <x v="0"/>
  </r>
  <r>
    <d v="2015-01-21T00:00:00"/>
    <s v="ORBIS"/>
    <s v="PLORBIS00014"/>
    <n v="41"/>
    <n v="50325"/>
    <n v="2076330"/>
    <n v="21800000"/>
    <x v="0"/>
  </r>
  <r>
    <d v="2015-01-21T00:00:00"/>
    <s v="ORCOGROUP"/>
    <s v="LU0122624777"/>
    <n v="1.52"/>
    <n v="8500"/>
    <n v="12960"/>
    <n v="2352000"/>
    <x v="1"/>
  </r>
  <r>
    <d v="2015-01-21T00:00:00"/>
    <s v="ORZBIALY"/>
    <s v="PLORZBL00013"/>
    <n v="6.15"/>
    <n v="668"/>
    <n v="4110"/>
    <n v="6568000"/>
    <x v="0"/>
  </r>
  <r>
    <d v="2015-01-21T00:00:00"/>
    <s v="OTLOG"/>
    <s v="PLODRTS00017"/>
    <n v="226.5"/>
    <n v="60"/>
    <n v="13690"/>
    <n v="349000"/>
    <x v="0"/>
  </r>
  <r>
    <d v="2015-01-21T00:00:00"/>
    <s v="OTMUCHOW"/>
    <s v="PLZPCOT00018"/>
    <n v="8.2100000000000009"/>
    <n v="755"/>
    <n v="6220"/>
    <n v="6256000"/>
    <x v="0"/>
  </r>
  <r>
    <d v="2015-01-21T00:00:00"/>
    <s v="OVOSTAR"/>
    <s v="NL0009805613"/>
    <n v="73.5"/>
    <n v="300"/>
    <n v="22050"/>
    <n v="1725000"/>
    <x v="1"/>
  </r>
  <r>
    <d v="2015-01-21T00:00:00"/>
    <s v="PAGED"/>
    <s v="PLPAGED00017"/>
    <n v="47.5"/>
    <n v="686"/>
    <n v="32630"/>
    <n v="1688000"/>
    <x v="0"/>
  </r>
  <r>
    <d v="2015-01-21T00:00:00"/>
    <s v="PAMAPOL"/>
    <s v="PLPMPOL00031"/>
    <n v="1.1499999999999999"/>
    <n v="5970"/>
    <n v="6750"/>
    <n v="6642000"/>
    <x v="0"/>
  </r>
  <r>
    <d v="2015-01-21T00:00:00"/>
    <s v="PANOVA"/>
    <s v="PLPANVA00013"/>
    <n v="15"/>
    <n v="695"/>
    <n v="10430"/>
    <n v="5551000"/>
    <x v="0"/>
  </r>
  <r>
    <d v="2015-01-21T00:00:00"/>
    <s v="PATENTUS"/>
    <s v="PLPTNTS00019"/>
    <n v="1.1499999999999999"/>
    <n v="5537"/>
    <n v="6400"/>
    <n v="5959000"/>
    <x v="0"/>
  </r>
  <r>
    <d v="2015-01-21T00:00:00"/>
    <s v="PBG"/>
    <s v="PLPBG0000029"/>
    <n v="1.62"/>
    <n v="38265"/>
    <n v="61110"/>
    <n v="0"/>
    <x v="0"/>
  </r>
  <r>
    <d v="2015-01-21T00:00:00"/>
    <s v="PBOANIOLA"/>
    <s v="PLPBONL00013"/>
    <n v="0.26"/>
    <n v="0"/>
    <n v="0"/>
    <n v="0"/>
    <x v="0"/>
  </r>
  <r>
    <d v="2015-01-21T00:00:00"/>
    <s v="PBSFINANSE"/>
    <s v="PLBEFSN00010"/>
    <n v="3.8"/>
    <n v="324"/>
    <n v="1180"/>
    <n v="3736000"/>
    <x v="0"/>
  </r>
  <r>
    <d v="2015-01-21T00:00:00"/>
    <s v="PCCEXOL"/>
    <s v="PLPCCEX00010"/>
    <n v="3.23"/>
    <n v="10"/>
    <n v="30"/>
    <n v="0"/>
    <x v="0"/>
  </r>
  <r>
    <d v="2015-01-21T00:00:00"/>
    <s v="PCCINTER"/>
    <s v="PLPCCIM00014"/>
    <n v="1.54"/>
    <n v="30"/>
    <n v="50"/>
    <n v="18756000"/>
    <x v="0"/>
  </r>
  <r>
    <d v="2015-01-21T00:00:00"/>
    <s v="PCCROKITA"/>
    <s v="PLPCCRK00076"/>
    <n v="37.44"/>
    <n v="49291"/>
    <n v="1823550"/>
    <n v="3144000"/>
    <x v="0"/>
  </r>
  <r>
    <d v="2015-01-21T00:00:00"/>
    <s v="PCGUARD"/>
    <s v="PLGUARD00019"/>
    <n v="0.22"/>
    <n v="18496"/>
    <n v="4070"/>
    <n v="0"/>
    <x v="0"/>
  </r>
  <r>
    <d v="2015-01-21T00:00:00"/>
    <s v="PCM"/>
    <s v="PLPRMCM00048"/>
    <n v="50.95"/>
    <n v="92"/>
    <n v="4680"/>
    <n v="4763000"/>
    <x v="0"/>
  </r>
  <r>
    <d v="2015-01-21T00:00:00"/>
    <s v="PEGAS"/>
    <s v="LU0275164910"/>
    <n v="100"/>
    <n v="203"/>
    <n v="20300"/>
    <n v="826000"/>
    <x v="1"/>
  </r>
  <r>
    <d v="2015-01-21T00:00:00"/>
    <s v="PEIXIN"/>
    <s v="NL0010577052"/>
    <n v="7.3"/>
    <n v="14343"/>
    <n v="108660"/>
    <n v="2500000"/>
    <x v="1"/>
  </r>
  <r>
    <d v="2015-01-21T00:00:00"/>
    <s v="PEKAES"/>
    <s v="PLPEKAS00017"/>
    <n v="10.8"/>
    <n v="20821"/>
    <n v="224450"/>
    <n v="11288000"/>
    <x v="0"/>
  </r>
  <r>
    <d v="2015-01-21T00:00:00"/>
    <s v="PEKAO"/>
    <s v="PLPEKAO00016"/>
    <n v="178"/>
    <n v="396390"/>
    <n v="70283160"/>
    <n v="122632000"/>
    <x v="0"/>
  </r>
  <r>
    <d v="2015-01-21T00:00:00"/>
    <s v="PELION"/>
    <s v="PLMEDCS00015"/>
    <n v="87.39"/>
    <n v="68"/>
    <n v="5900"/>
    <n v="7304000"/>
    <x v="0"/>
  </r>
  <r>
    <d v="2015-01-21T00:00:00"/>
    <s v="PEMUG"/>
    <s v="PLPEMUG00016"/>
    <n v="0.49"/>
    <n v="0"/>
    <n v="0"/>
    <n v="0"/>
    <x v="0"/>
  </r>
  <r>
    <d v="2015-01-21T00:00:00"/>
    <s v="PEP"/>
    <s v="PLPLSEP00013"/>
    <n v="29.99"/>
    <n v="1"/>
    <n v="30"/>
    <n v="8365000"/>
    <x v="0"/>
  </r>
  <r>
    <d v="2015-01-21T00:00:00"/>
    <s v="PEPEES"/>
    <s v="PLPEPES00018"/>
    <n v="0.49"/>
    <n v="25057"/>
    <n v="12010"/>
    <n v="49286000"/>
    <x v="0"/>
  </r>
  <r>
    <d v="2015-01-21T00:00:00"/>
    <s v="PETROLINV"/>
    <s v="PLPTRLI00018"/>
    <n v="0.16"/>
    <n v="416157"/>
    <n v="66590"/>
    <n v="0"/>
    <x v="0"/>
  </r>
  <r>
    <d v="2015-01-21T00:00:00"/>
    <s v="PGE"/>
    <s v="PLPGER000010"/>
    <n v="19.190000000000001"/>
    <n v="2011781"/>
    <n v="38539850"/>
    <n v="778079000"/>
    <x v="0"/>
  </r>
  <r>
    <d v="2015-01-21T00:00:00"/>
    <s v="PGNIG"/>
    <s v="PLPGNIG00014"/>
    <n v="4.3899999999999997"/>
    <n v="3242000"/>
    <n v="14177480"/>
    <n v="1628262000"/>
    <x v="0"/>
  </r>
  <r>
    <d v="2015-01-21T00:00:00"/>
    <s v="PGODLEW"/>
    <s v="PLPGO0000014"/>
    <n v="5.2"/>
    <n v="1"/>
    <n v="10"/>
    <n v="31779000"/>
    <x v="0"/>
  </r>
  <r>
    <d v="2015-01-21T00:00:00"/>
    <s v="PHN"/>
    <s v="PLPHN0000014"/>
    <n v="25.1"/>
    <n v="399"/>
    <n v="9940"/>
    <n v="13699000"/>
    <x v="0"/>
  </r>
  <r>
    <d v="2015-01-21T00:00:00"/>
    <s v="PKNORLEN"/>
    <s v="PLPKN0000018"/>
    <n v="53"/>
    <n v="1100900"/>
    <n v="57857050"/>
    <n v="309998000"/>
    <x v="0"/>
  </r>
  <r>
    <d v="2015-01-21T00:00:00"/>
    <s v="PKOBP"/>
    <s v="PLPKO0000016"/>
    <n v="33.17"/>
    <n v="4930790"/>
    <n v="160083160"/>
    <n v="783205000"/>
    <x v="0"/>
  </r>
  <r>
    <d v="2015-01-21T00:00:00"/>
    <s v="PKPCARGO"/>
    <s v="PLPKPCR00011"/>
    <n v="88.4"/>
    <n v="51644"/>
    <n v="4539480"/>
    <n v="25336000"/>
    <x v="0"/>
  </r>
  <r>
    <d v="2015-01-21T00:00:00"/>
    <s v="PLASTBOX"/>
    <s v="PLPSTBX00016"/>
    <n v="2.4700000000000002"/>
    <n v="5085"/>
    <n v="12450"/>
    <n v="17382000"/>
    <x v="0"/>
  </r>
  <r>
    <d v="2015-01-21T00:00:00"/>
    <s v="PLAZACNTR"/>
    <s v="NL0000686772"/>
    <n v="0.2"/>
    <n v="67220"/>
    <n v="13440"/>
    <n v="0"/>
    <x v="1"/>
  </r>
  <r>
    <d v="2015-01-21T00:00:00"/>
    <s v="POINTGROUP"/>
    <s v="PLPEKPL00010"/>
    <n v="2.25"/>
    <n v="2200"/>
    <n v="4960"/>
    <n v="0"/>
    <x v="0"/>
  </r>
  <r>
    <d v="2015-01-21T00:00:00"/>
    <s v="POLCOLORIT"/>
    <s v="PLPCLRT00029"/>
    <n v="0.7"/>
    <n v="62"/>
    <n v="40"/>
    <n v="0"/>
    <x v="0"/>
  </r>
  <r>
    <d v="2015-01-21T00:00:00"/>
    <s v="POLICE"/>
    <s v="PLZCPLC00036"/>
    <n v="17.399999999999999"/>
    <n v="4454"/>
    <n v="78070"/>
    <n v="15164000"/>
    <x v="0"/>
  </r>
  <r>
    <d v="2015-01-21T00:00:00"/>
    <s v="POLIMEXMS"/>
    <s v="PLMSTSD00019"/>
    <n v="0.09"/>
    <n v="3509132"/>
    <n v="315820"/>
    <n v="0"/>
    <x v="0"/>
  </r>
  <r>
    <d v="2015-01-21T00:00:00"/>
    <s v="POLMED"/>
    <s v="PLPOLMD00011"/>
    <n v="2.11"/>
    <n v="3"/>
    <n v="10"/>
    <n v="0"/>
    <x v="0"/>
  </r>
  <r>
    <d v="2015-01-21T00:00:00"/>
    <s v="POLNA"/>
    <s v="PLPOLNA00015"/>
    <n v="26.65"/>
    <n v="748"/>
    <n v="20220"/>
    <n v="794000"/>
    <x v="0"/>
  </r>
  <r>
    <d v="2015-01-21T00:00:00"/>
    <s v="POLNORD"/>
    <s v="PLPOLND00019"/>
    <n v="6.25"/>
    <n v="24081"/>
    <n v="151740"/>
    <n v="25585000"/>
    <x v="0"/>
  </r>
  <r>
    <d v="2015-01-21T00:00:00"/>
    <s v="POLWAX"/>
    <s v="PLPOLWX00026"/>
    <n v="16.079999999999998"/>
    <n v="483"/>
    <n v="7750"/>
    <n v="5930000"/>
    <x v="0"/>
  </r>
  <r>
    <d v="2015-01-21T00:00:00"/>
    <s v="POZBUD"/>
    <s v="PLPZBDT00013"/>
    <n v="4.4400000000000004"/>
    <n v="510"/>
    <n v="2230"/>
    <n v="21432000"/>
    <x v="0"/>
  </r>
  <r>
    <d v="2015-01-21T00:00:00"/>
    <s v="PPG"/>
    <s v="PLPLPGR00010"/>
    <n v="1.34"/>
    <n v="590"/>
    <n v="790"/>
    <n v="0"/>
    <x v="0"/>
  </r>
  <r>
    <d v="2015-01-21T00:00:00"/>
    <s v="PRAGMAFA"/>
    <s v="PLGFPRE00040"/>
    <n v="13"/>
    <n v="0"/>
    <n v="0"/>
    <n v="423000"/>
    <x v="0"/>
  </r>
  <r>
    <d v="2015-01-21T00:00:00"/>
    <s v="PRAGMAINK"/>
    <s v="PLPRGNK00017"/>
    <n v="15.05"/>
    <n v="85"/>
    <n v="1280"/>
    <n v="1032000"/>
    <x v="0"/>
  </r>
  <r>
    <d v="2015-01-21T00:00:00"/>
    <s v="PRESCO"/>
    <s v="PLPRESC00018"/>
    <n v="2.83"/>
    <n v="2845"/>
    <n v="8050"/>
    <n v="2631000"/>
    <x v="0"/>
  </r>
  <r>
    <d v="2015-01-21T00:00:00"/>
    <s v="PRIMAMODA"/>
    <s v="PLPRMMD00012"/>
    <n v="1.1299999999999999"/>
    <n v="8963"/>
    <n v="10180"/>
    <n v="0"/>
    <x v="0"/>
  </r>
  <r>
    <d v="2015-01-21T00:00:00"/>
    <s v="PROCAD"/>
    <s v="PLPRCAD00018"/>
    <n v="1.04"/>
    <n v="4008"/>
    <n v="4010"/>
    <n v="0"/>
    <x v="0"/>
  </r>
  <r>
    <d v="2015-01-21T00:00:00"/>
    <s v="PROCHEM"/>
    <s v="PLPRCHM00014"/>
    <n v="16.2"/>
    <n v="1132"/>
    <n v="18060"/>
    <n v="2716000"/>
    <x v="0"/>
  </r>
  <r>
    <d v="2015-01-21T00:00:00"/>
    <s v="PROCHNIK"/>
    <s v="PLPRCHK00018"/>
    <n v="1.37"/>
    <n v="316487"/>
    <n v="453350"/>
    <n v="21115000"/>
    <x v="0"/>
  </r>
  <r>
    <d v="2015-01-21T00:00:00"/>
    <s v="PROJPRZEM"/>
    <s v="PLPROJP00018"/>
    <n v="5.88"/>
    <n v="4915"/>
    <n v="28490"/>
    <n v="5439000"/>
    <x v="0"/>
  </r>
  <r>
    <d v="2015-01-21T00:00:00"/>
    <s v="PROTEKTOR"/>
    <s v="PLLZPSK00019"/>
    <n v="2.94"/>
    <n v="7770"/>
    <n v="22700"/>
    <n v="14959000"/>
    <x v="0"/>
  </r>
  <r>
    <d v="2015-01-21T00:00:00"/>
    <s v="PROVIDENT"/>
    <s v="GB00B1YKG049"/>
    <n v="23.75"/>
    <n v="85"/>
    <n v="2030"/>
    <n v="93000"/>
    <x v="1"/>
  </r>
  <r>
    <d v="2015-01-21T00:00:00"/>
    <s v="PTI"/>
    <s v="PLPTIW000014"/>
    <n v="14.58"/>
    <n v="10189"/>
    <n v="147490"/>
    <n v="8907000"/>
    <x v="0"/>
  </r>
  <r>
    <d v="2015-01-21T00:00:00"/>
    <s v="PULAWY"/>
    <s v="PLZAPUL00057"/>
    <n v="139"/>
    <n v="65"/>
    <n v="9070"/>
    <n v="3122000"/>
    <x v="0"/>
  </r>
  <r>
    <d v="2015-01-21T00:00:00"/>
    <s v="PWRMEDIA"/>
    <s v="PLPWRMD00011"/>
    <n v="1.19"/>
    <n v="25"/>
    <n v="30"/>
    <n v="0"/>
    <x v="0"/>
  </r>
  <r>
    <d v="2015-01-21T00:00:00"/>
    <s v="PZU"/>
    <s v="PLPZU0000011"/>
    <n v="485.5"/>
    <n v="125505"/>
    <n v="60438680"/>
    <n v="55967000"/>
    <x v="0"/>
  </r>
  <r>
    <d v="2015-01-21T00:00:00"/>
    <s v="QUANTUM"/>
    <s v="PLQNTUM00018"/>
    <n v="4.2"/>
    <n v="0"/>
    <n v="0"/>
    <n v="0"/>
    <x v="0"/>
  </r>
  <r>
    <d v="2015-01-21T00:00:00"/>
    <s v="QUERCUS"/>
    <s v="PLQRCUS00012"/>
    <n v="6.47"/>
    <n v="14994"/>
    <n v="96410"/>
    <n v="35376000"/>
    <x v="0"/>
  </r>
  <r>
    <d v="2015-01-21T00:00:00"/>
    <s v="QUMAK"/>
    <s v="PLQMKSK00017"/>
    <n v="12.8"/>
    <n v="673"/>
    <n v="8620"/>
    <n v="10375000"/>
    <x v="0"/>
  </r>
  <r>
    <d v="2015-01-21T00:00:00"/>
    <s v="RADPOL"/>
    <s v="PLRDPOL00010"/>
    <n v="8.0299999999999994"/>
    <n v="28039"/>
    <n v="218920"/>
    <n v="19626000"/>
    <x v="0"/>
  </r>
  <r>
    <d v="2015-01-21T00:00:00"/>
    <s v="RAFAKO"/>
    <s v="PLRAFAK00018"/>
    <n v="5.97"/>
    <n v="14489"/>
    <n v="85090"/>
    <n v="27134000"/>
    <x v="0"/>
  </r>
  <r>
    <d v="2015-01-21T00:00:00"/>
    <s v="RAFAMET"/>
    <s v="PLRFMET00016"/>
    <n v="16.309999999999999"/>
    <n v="23"/>
    <n v="380"/>
    <n v="1469000"/>
    <x v="0"/>
  </r>
  <r>
    <d v="2015-01-21T00:00:00"/>
    <s v="RAINBOW"/>
    <s v="PLRNBWT00031"/>
    <n v="18.350000000000001"/>
    <n v="9551"/>
    <n v="177690"/>
    <n v="6355000"/>
    <x v="0"/>
  </r>
  <r>
    <d v="2015-01-21T00:00:00"/>
    <s v="RANKPROGR"/>
    <s v="PLRNKPR00014"/>
    <n v="2.1800000000000002"/>
    <n v="24179"/>
    <n v="53260"/>
    <n v="19987000"/>
    <x v="0"/>
  </r>
  <r>
    <d v="2015-01-21T00:00:00"/>
    <s v="RAWLPLUG"/>
    <s v="PLKLNR000017"/>
    <n v="6.41"/>
    <n v="4717"/>
    <n v="30250"/>
    <n v="12912000"/>
    <x v="0"/>
  </r>
  <r>
    <d v="2015-01-21T00:00:00"/>
    <s v="REDAN"/>
    <s v="PLREDAN00019"/>
    <n v="1.98"/>
    <n v="18975"/>
    <n v="38040"/>
    <n v="13353000"/>
    <x v="0"/>
  </r>
  <r>
    <d v="2015-01-21T00:00:00"/>
    <s v="REDWOOD"/>
    <s v="PLCMPLX00014"/>
    <n v="5.75"/>
    <n v="8"/>
    <n v="50"/>
    <n v="0"/>
    <x v="0"/>
  </r>
  <r>
    <d v="2015-01-21T00:00:00"/>
    <s v="REGNON"/>
    <s v="PLPRNTC00017"/>
    <n v="0.04"/>
    <n v="13925"/>
    <n v="440"/>
    <n v="6100000"/>
    <x v="0"/>
  </r>
  <r>
    <d v="2015-01-21T00:00:00"/>
    <s v="REINHOLD"/>
    <s v="SE0001856519"/>
    <n v="0.69"/>
    <n v="127"/>
    <n v="90"/>
    <n v="0"/>
    <x v="1"/>
  </r>
  <r>
    <d v="2015-01-21T00:00:00"/>
    <s v="RELPOL"/>
    <s v="PLRELPL00014"/>
    <n v="5.85"/>
    <n v="2831"/>
    <n v="16150"/>
    <n v="5343000"/>
    <x v="0"/>
  </r>
  <r>
    <d v="2015-01-21T00:00:00"/>
    <s v="REMAK"/>
    <s v="PLREMAK00016"/>
    <n v="12.1"/>
    <n v="266"/>
    <n v="3160"/>
    <n v="1451000"/>
    <x v="0"/>
  </r>
  <r>
    <d v="2015-01-21T00:00:00"/>
    <s v="RESBUD"/>
    <s v="PLRESBD00016"/>
    <n v="2.38"/>
    <n v="23039"/>
    <n v="53120"/>
    <n v="3055000"/>
    <x v="0"/>
  </r>
  <r>
    <d v="2015-01-21T00:00:00"/>
    <s v="ROBYG"/>
    <s v="PLROBYG00016"/>
    <n v="2.1800000000000002"/>
    <n v="27934"/>
    <n v="60390"/>
    <n v="121599000"/>
    <x v="0"/>
  </r>
  <r>
    <d v="2015-01-21T00:00:00"/>
    <s v="RONSON"/>
    <s v="NL0006106007"/>
    <n v="1.45"/>
    <n v="4388"/>
    <n v="6460"/>
    <n v="55661000"/>
    <x v="1"/>
  </r>
  <r>
    <d v="2015-01-21T00:00:00"/>
    <s v="ROPCZYCE"/>
    <s v="PLROPCE00017"/>
    <n v="16.3"/>
    <n v="110"/>
    <n v="1790"/>
    <n v="2220000"/>
    <x v="0"/>
  </r>
  <r>
    <d v="2015-01-21T00:00:00"/>
    <s v="ROVESE"/>
    <s v="PLCRSNT00011"/>
    <n v="1.41"/>
    <n v="7680"/>
    <n v="10770"/>
    <n v="0"/>
    <x v="0"/>
  </r>
  <r>
    <d v="2015-01-21T00:00:00"/>
    <s v="RUBICON"/>
    <s v="PLNFI0500012"/>
    <n v="1.72"/>
    <n v="2005"/>
    <n v="3450"/>
    <n v="2747000"/>
    <x v="0"/>
  </r>
  <r>
    <d v="2015-01-21T00:00:00"/>
    <s v="SADOVAYA"/>
    <s v="LU0564351582"/>
    <n v="0.79"/>
    <n v="0"/>
    <n v="0"/>
    <n v="0"/>
    <x v="1"/>
  </r>
  <r>
    <d v="2015-01-21T00:00:00"/>
    <s v="SANOK"/>
    <s v="PLSTLSK00016"/>
    <n v="53.55"/>
    <n v="43658"/>
    <n v="2260100"/>
    <n v="23914000"/>
    <x v="0"/>
  </r>
  <r>
    <d v="2015-01-21T00:00:00"/>
    <s v="SANTANDER"/>
    <s v="ES0113900J37"/>
    <n v="25.35"/>
    <n v="352"/>
    <n v="9020"/>
    <n v="0"/>
    <x v="1"/>
  </r>
  <r>
    <d v="2015-01-21T00:00:00"/>
    <s v="SANWIL"/>
    <s v="PLSANWL00012"/>
    <n v="0.19"/>
    <n v="3633"/>
    <n v="690"/>
    <n v="0"/>
    <x v="0"/>
  </r>
  <r>
    <d v="2015-01-21T00:00:00"/>
    <s v="SCOPAK"/>
    <s v="PLSCOPK00012"/>
    <n v="1.9"/>
    <n v="50"/>
    <n v="100"/>
    <n v="3496000"/>
    <x v="0"/>
  </r>
  <r>
    <d v="2015-01-21T00:00:00"/>
    <s v="SECOGROUP"/>
    <s v="PLWRWCK00013"/>
    <n v="23.41"/>
    <n v="203"/>
    <n v="4750"/>
    <n v="5187000"/>
    <x v="0"/>
  </r>
  <r>
    <d v="2015-01-21T00:00:00"/>
    <s v="SEKO"/>
    <s v="PLSEKO000014"/>
    <n v="6.2"/>
    <n v="20"/>
    <n v="120"/>
    <n v="2500000"/>
    <x v="0"/>
  </r>
  <r>
    <d v="2015-01-21T00:00:00"/>
    <s v="SELENAFM"/>
    <s v="PLSELNA00010"/>
    <n v="16.54"/>
    <n v="1005"/>
    <n v="16560"/>
    <n v="5246000"/>
    <x v="0"/>
  </r>
  <r>
    <d v="2015-01-21T00:00:00"/>
    <s v="SELVITA"/>
    <s v="PLSELVT00013"/>
    <n v="15.75"/>
    <n v="1452"/>
    <n v="22400"/>
    <n v="3182000"/>
    <x v="0"/>
  </r>
  <r>
    <d v="2015-01-21T00:00:00"/>
    <s v="SERINUS"/>
    <s v="CA81752K1057"/>
    <n v="3.35"/>
    <n v="121741"/>
    <n v="410370"/>
    <n v="32839000"/>
    <x v="1"/>
  </r>
  <r>
    <d v="2015-01-21T00:00:00"/>
    <s v="SFINKS"/>
    <s v="PLSFNKS00011"/>
    <n v="1.88"/>
    <n v="33353"/>
    <n v="64320"/>
    <n v="18377000"/>
    <x v="0"/>
  </r>
  <r>
    <d v="2015-01-21T00:00:00"/>
    <s v="SILVANO"/>
    <s v="EE3100001751"/>
    <n v="5.26"/>
    <n v="0"/>
    <n v="0"/>
    <n v="5448000"/>
    <x v="1"/>
  </r>
  <r>
    <d v="2015-01-21T00:00:00"/>
    <s v="SIMPLE"/>
    <s v="PLSIMPL00011"/>
    <n v="9.5500000000000007"/>
    <n v="400"/>
    <n v="3820"/>
    <n v="1962000"/>
    <x v="0"/>
  </r>
  <r>
    <d v="2015-01-21T00:00:00"/>
    <s v="SKARBIEC"/>
    <s v="PLSKRBH00014"/>
    <n v="32.1"/>
    <n v="75"/>
    <n v="2440"/>
    <n v="1729000"/>
    <x v="0"/>
  </r>
  <r>
    <d v="2015-01-21T00:00:00"/>
    <s v="SKOK"/>
    <s v="PLTFSKK00015"/>
    <n v="1.83"/>
    <n v="13615"/>
    <n v="25270"/>
    <n v="0"/>
    <x v="0"/>
  </r>
  <r>
    <d v="2015-01-21T00:00:00"/>
    <s v="SKOTAN"/>
    <s v="PLSKTAN00010"/>
    <n v="1.06"/>
    <n v="131014"/>
    <n v="136550"/>
    <n v="31508000"/>
    <x v="0"/>
  </r>
  <r>
    <d v="2015-01-21T00:00:00"/>
    <s v="SKYLINE"/>
    <s v="PLSKLNW00011"/>
    <n v="0.53"/>
    <n v="46752"/>
    <n v="25570"/>
    <n v="0"/>
    <x v="0"/>
  </r>
  <r>
    <d v="2015-01-21T00:00:00"/>
    <s v="SKYSTONE"/>
    <s v="PLNFI1000012"/>
    <n v="3"/>
    <n v="2162"/>
    <n v="6320"/>
    <n v="0"/>
    <x v="0"/>
  </r>
  <r>
    <d v="2015-01-21T00:00:00"/>
    <s v="SMT"/>
    <s v="PLADVPL00029"/>
    <n v="12.25"/>
    <n v="41889"/>
    <n v="513200"/>
    <n v="9601000"/>
    <x v="0"/>
  </r>
  <r>
    <d v="2015-01-21T00:00:00"/>
    <s v="SNIEZKA"/>
    <s v="PLSNZKA00033"/>
    <n v="40.35"/>
    <n v="422"/>
    <n v="17440"/>
    <n v="5026000"/>
    <x v="0"/>
  </r>
  <r>
    <d v="2015-01-21T00:00:00"/>
    <s v="SOBIESKI"/>
    <s v="FR0000060873"/>
    <n v="43"/>
    <n v="76"/>
    <n v="3270"/>
    <n v="176000"/>
    <x v="1"/>
  </r>
  <r>
    <d v="2015-01-21T00:00:00"/>
    <s v="SOLAR"/>
    <s v="PLSLRCP00021"/>
    <n v="2.6"/>
    <n v="11025"/>
    <n v="29010"/>
    <n v="12010000"/>
    <x v="0"/>
  </r>
  <r>
    <d v="2015-01-21T00:00:00"/>
    <s v="SONEL"/>
    <s v="PLSONEL00011"/>
    <n v="7.9"/>
    <n v="1057"/>
    <n v="8360"/>
    <n v="4755000"/>
    <x v="0"/>
  </r>
  <r>
    <d v="2015-01-21T00:00:00"/>
    <s v="SOPHARMA"/>
    <s v="BG11SOSOBT18"/>
    <n v="8.4"/>
    <n v="54"/>
    <n v="450"/>
    <n v="12000"/>
    <x v="1"/>
  </r>
  <r>
    <d v="2015-01-21T00:00:00"/>
    <s v="STALEXP"/>
    <s v="PLSTLEX00019"/>
    <n v="2.66"/>
    <n v="16449"/>
    <n v="43980"/>
    <n v="97338000"/>
    <x v="0"/>
  </r>
  <r>
    <d v="2015-01-21T00:00:00"/>
    <s v="STALPROD"/>
    <s v="PLSTLPD00017"/>
    <n v="338.75"/>
    <n v="164"/>
    <n v="54790"/>
    <n v="1810000"/>
    <x v="0"/>
  </r>
  <r>
    <d v="2015-01-21T00:00:00"/>
    <s v="STALPROFI"/>
    <s v="PLSTLPF00012"/>
    <n v="12.68"/>
    <n v="830"/>
    <n v="10540"/>
    <n v="7716000"/>
    <x v="0"/>
  </r>
  <r>
    <d v="2015-01-21T00:00:00"/>
    <s v="STAPORKOW"/>
    <s v="PLSTPRK00019"/>
    <n v="10.1"/>
    <n v="557"/>
    <n v="5790"/>
    <n v="1791000"/>
    <x v="0"/>
  </r>
  <r>
    <d v="2015-01-21T00:00:00"/>
    <s v="STARHEDGE"/>
    <s v="PLHRDEX00021"/>
    <n v="2.25"/>
    <n v="27899"/>
    <n v="63960"/>
    <n v="0"/>
    <x v="0"/>
  </r>
  <r>
    <d v="2015-01-21T00:00:00"/>
    <s v="SUWARY"/>
    <s v="PLSUWAR00014"/>
    <n v="13.3"/>
    <n v="1937"/>
    <n v="25630"/>
    <n v="925000"/>
    <x v="0"/>
  </r>
  <r>
    <d v="2015-01-21T00:00:00"/>
    <s v="SWISSMED"/>
    <s v="PLSWMED00013"/>
    <n v="0.22"/>
    <n v="20450"/>
    <n v="4650"/>
    <n v="0"/>
    <x v="0"/>
  </r>
  <r>
    <d v="2015-01-21T00:00:00"/>
    <s v="SYGNITY"/>
    <s v="PLCMPLD00016"/>
    <n v="13.19"/>
    <n v="3923"/>
    <n v="51280"/>
    <n v="11886000"/>
    <x v="0"/>
  </r>
  <r>
    <d v="2015-01-21T00:00:00"/>
    <s v="SYNEKTIK"/>
    <s v="PLSNKTK00019"/>
    <n v="21.6"/>
    <n v="2871"/>
    <n v="61830"/>
    <n v="5947000"/>
    <x v="0"/>
  </r>
  <r>
    <d v="2015-01-21T00:00:00"/>
    <s v="SYNTHOS"/>
    <s v="PLDWORY00019"/>
    <n v="3.97"/>
    <n v="682646"/>
    <n v="2722930"/>
    <n v="496690000"/>
    <x v="0"/>
  </r>
  <r>
    <d v="2015-01-21T00:00:00"/>
    <s v="TALANX"/>
    <s v="DE000TLX1005"/>
    <n v="109"/>
    <n v="0"/>
    <n v="0"/>
    <n v="142000"/>
    <x v="1"/>
  </r>
  <r>
    <d v="2015-01-21T00:00:00"/>
    <s v="TALEX"/>
    <s v="PLTALEX00017"/>
    <n v="22.2"/>
    <n v="382"/>
    <n v="8440"/>
    <n v="730000"/>
    <x v="0"/>
  </r>
  <r>
    <d v="2015-01-21T00:00:00"/>
    <s v="TARCZYNSKI"/>
    <s v="PLTRCZN00016"/>
    <n v="12.35"/>
    <n v="642"/>
    <n v="7930"/>
    <n v="7000000"/>
    <x v="0"/>
  </r>
  <r>
    <d v="2015-01-21T00:00:00"/>
    <s v="TATRY"/>
    <s v="SK1120010287"/>
    <n v="87"/>
    <n v="0"/>
    <n v="0"/>
    <n v="84000"/>
    <x v="1"/>
  </r>
  <r>
    <d v="2015-01-21T00:00:00"/>
    <s v="TAURONPE"/>
    <s v="PLTAURN00011"/>
    <n v="4.95"/>
    <n v="2248960"/>
    <n v="11012910"/>
    <n v="1043590000"/>
    <x v="0"/>
  </r>
  <r>
    <d v="2015-01-21T00:00:00"/>
    <s v="TELEPOLSKA"/>
    <s v="PLTHP0000011"/>
    <n v="0.7"/>
    <n v="1746"/>
    <n v="1220"/>
    <n v="0"/>
    <x v="0"/>
  </r>
  <r>
    <d v="2015-01-21T00:00:00"/>
    <s v="TELL"/>
    <s v="PLTELL000023"/>
    <n v="9.59"/>
    <n v="1523"/>
    <n v="14300"/>
    <n v="2847000"/>
    <x v="0"/>
  </r>
  <r>
    <d v="2015-01-21T00:00:00"/>
    <s v="TERESA"/>
    <s v="PLPTMED00015"/>
    <n v="16.48"/>
    <n v="135"/>
    <n v="2190"/>
    <n v="448000"/>
    <x v="0"/>
  </r>
  <r>
    <d v="2015-01-21T00:00:00"/>
    <s v="TERMOREX"/>
    <s v="PLTRMRX00011"/>
    <n v="4.5"/>
    <n v="2819"/>
    <n v="12730"/>
    <n v="19158000"/>
    <x v="0"/>
  </r>
  <r>
    <d v="2015-01-21T00:00:00"/>
    <s v="TESGAS"/>
    <s v="PLTSGS000019"/>
    <n v="3.65"/>
    <n v="2106"/>
    <n v="7630"/>
    <n v="6157000"/>
    <x v="0"/>
  </r>
  <r>
    <d v="2015-01-21T00:00:00"/>
    <s v="TFONE"/>
    <s v="PLTFONE00011"/>
    <n v="6.8"/>
    <n v="7469"/>
    <n v="49800"/>
    <n v="3969000"/>
    <x v="0"/>
  </r>
  <r>
    <d v="2015-01-21T00:00:00"/>
    <s v="TIM"/>
    <s v="PLTIM0000016"/>
    <n v="6.2"/>
    <n v="2492"/>
    <n v="15490"/>
    <n v="15008000"/>
    <x v="0"/>
  </r>
  <r>
    <d v="2015-01-21T00:00:00"/>
    <s v="TORPOL"/>
    <s v="PLTORPL00016"/>
    <n v="9.57"/>
    <n v="288"/>
    <n v="2740"/>
    <n v="14241000"/>
    <x v="0"/>
  </r>
  <r>
    <d v="2015-01-21T00:00:00"/>
    <s v="TOYA"/>
    <s v="PLTOYA000011"/>
    <n v="4.53"/>
    <n v="12"/>
    <n v="50"/>
    <n v="11716000"/>
    <x v="0"/>
  </r>
  <r>
    <d v="2015-01-21T00:00:00"/>
    <s v="TRAKCJA"/>
    <s v="PLTRKPL00014"/>
    <n v="8.85"/>
    <n v="315031"/>
    <n v="2768260"/>
    <n v="36592000"/>
    <x v="0"/>
  </r>
  <r>
    <d v="2015-01-21T00:00:00"/>
    <s v="TRANSPOL"/>
    <s v="PLTRNSP00013"/>
    <n v="4.2699999999999996"/>
    <n v="0"/>
    <n v="0"/>
    <n v="2580000"/>
    <x v="0"/>
  </r>
  <r>
    <d v="2015-01-21T00:00:00"/>
    <s v="TRAVELPL"/>
    <s v="PLTRVPL00011"/>
    <n v="3.96"/>
    <n v="0"/>
    <n v="0"/>
    <n v="0"/>
    <x v="0"/>
  </r>
  <r>
    <d v="2015-01-21T00:00:00"/>
    <s v="TRITON"/>
    <s v="PLASMOT00030"/>
    <n v="1.95"/>
    <n v="112"/>
    <n v="220"/>
    <n v="3297000"/>
    <x v="0"/>
  </r>
  <r>
    <d v="2015-01-21T00:00:00"/>
    <s v="TVN"/>
    <s v="PLTVN0000017"/>
    <n v="17.48"/>
    <n v="72400"/>
    <n v="1275520"/>
    <n v="163100000"/>
    <x v="0"/>
  </r>
  <r>
    <d v="2015-01-21T00:00:00"/>
    <s v="ULMA"/>
    <s v="PLBAUMA00017"/>
    <n v="56.69"/>
    <n v="0"/>
    <n v="0"/>
    <n v="1288000"/>
    <x v="0"/>
  </r>
  <r>
    <d v="2015-01-21T00:00:00"/>
    <s v="UNIBEP"/>
    <s v="PLUNBEP00015"/>
    <n v="8.59"/>
    <n v="13535"/>
    <n v="115040"/>
    <n v="14002000"/>
    <x v="0"/>
  </r>
  <r>
    <d v="2015-01-21T00:00:00"/>
    <s v="UNICREDIT"/>
    <s v="IT0004781412"/>
    <n v="23.4"/>
    <n v="519"/>
    <n v="12140"/>
    <n v="28378000"/>
    <x v="1"/>
  </r>
  <r>
    <d v="2015-01-21T00:00:00"/>
    <s v="UNIMA"/>
    <s v="PLUNMST00014"/>
    <n v="2.38"/>
    <n v="200"/>
    <n v="480"/>
    <n v="0"/>
    <x v="0"/>
  </r>
  <r>
    <d v="2015-01-21T00:00:00"/>
    <s v="URSUS"/>
    <s v="PLPMWRM00012"/>
    <n v="2.0699999999999998"/>
    <n v="32307"/>
    <n v="66900"/>
    <n v="20551000"/>
    <x v="0"/>
  </r>
  <r>
    <d v="2015-01-21T00:00:00"/>
    <s v="VANTAGE"/>
    <s v="PLVTGDL00010"/>
    <n v="2.67"/>
    <n v="24"/>
    <n v="60"/>
    <n v="16914000"/>
    <x v="0"/>
  </r>
  <r>
    <d v="2015-01-21T00:00:00"/>
    <s v="VARIANT"/>
    <s v="PLVARNT00019"/>
    <n v="1.63"/>
    <n v="0"/>
    <n v="0"/>
    <n v="0"/>
    <x v="0"/>
  </r>
  <r>
    <d v="2015-01-21T00:00:00"/>
    <s v="VIGOSYS"/>
    <s v="PLVIGOS00015"/>
    <n v="193.5"/>
    <n v="154"/>
    <n v="29370"/>
    <n v="370000"/>
    <x v="0"/>
  </r>
  <r>
    <d v="2015-01-21T00:00:00"/>
    <s v="VINDEXUS"/>
    <s v="PLVNDEX00013"/>
    <n v="4.29"/>
    <n v="4855"/>
    <n v="20480"/>
    <n v="4890000"/>
    <x v="0"/>
  </r>
  <r>
    <d v="2015-01-21T00:00:00"/>
    <s v="VISTAL"/>
    <s v="PLVTLGD00010"/>
    <n v="9.15"/>
    <n v="5327"/>
    <n v="48050"/>
    <n v="4210000"/>
    <x v="0"/>
  </r>
  <r>
    <d v="2015-01-21T00:00:00"/>
    <s v="VISTULA"/>
    <s v="PLVSTLA00011"/>
    <n v="1.97"/>
    <n v="447897"/>
    <n v="875600"/>
    <n v="158887000"/>
    <x v="0"/>
  </r>
  <r>
    <d v="2015-01-21T00:00:00"/>
    <s v="VOTUM"/>
    <s v="PLVOTUM00016"/>
    <n v="9.1999999999999993"/>
    <n v="1236"/>
    <n v="11310"/>
    <n v="3957000"/>
    <x v="0"/>
  </r>
  <r>
    <d v="2015-01-21T00:00:00"/>
    <s v="VOXEL"/>
    <s v="PLVOXEL00014"/>
    <n v="9.76"/>
    <n v="3315"/>
    <n v="32560"/>
    <n v="5328000"/>
    <x v="0"/>
  </r>
  <r>
    <d v="2015-01-21T00:00:00"/>
    <s v="WADEX"/>
    <s v="PLWADEX00018"/>
    <n v="4.18"/>
    <n v="1125"/>
    <n v="4700"/>
    <n v="0"/>
    <x v="0"/>
  </r>
  <r>
    <d v="2015-01-21T00:00:00"/>
    <s v="WANDALEX"/>
    <s v="PLWNDLX00024"/>
    <n v="3.14"/>
    <n v="2461"/>
    <n v="7730"/>
    <n v="2113000"/>
    <x v="0"/>
  </r>
  <r>
    <d v="2015-01-21T00:00:00"/>
    <s v="WARIMPEX"/>
    <s v="AT0000827209"/>
    <n v="3.46"/>
    <n v="105"/>
    <n v="360"/>
    <n v="13763000"/>
    <x v="1"/>
  </r>
  <r>
    <d v="2015-01-21T00:00:00"/>
    <s v="WASKO"/>
    <s v="PLHOGA000041"/>
    <n v="1.46"/>
    <n v="10309"/>
    <n v="14790"/>
    <n v="17392000"/>
    <x v="0"/>
  </r>
  <r>
    <d v="2015-01-21T00:00:00"/>
    <s v="WAWEL"/>
    <s v="PLWAWEL00013"/>
    <n v="955"/>
    <n v="10799"/>
    <n v="10367730"/>
    <n v="717000"/>
    <x v="0"/>
  </r>
  <r>
    <d v="2015-01-21T00:00:00"/>
    <s v="WDMCP"/>
    <s v="PLWDMCP00013"/>
    <n v="7.13"/>
    <n v="2142"/>
    <n v="15120"/>
    <n v="0"/>
    <x v="0"/>
  </r>
  <r>
    <d v="2015-01-21T00:00:00"/>
    <s v="WESTAISIC"/>
    <s v="LU0627170920"/>
    <n v="0.16"/>
    <n v="7923"/>
    <n v="1280"/>
    <n v="0"/>
    <x v="1"/>
  </r>
  <r>
    <d v="2015-01-21T00:00:00"/>
    <s v="WIELTON"/>
    <s v="PLWELTN00012"/>
    <n v="4.0999999999999996"/>
    <n v="113649"/>
    <n v="464150"/>
    <n v="17549000"/>
    <x v="0"/>
  </r>
  <r>
    <d v="2015-01-21T00:00:00"/>
    <s v="WIKANA"/>
    <s v="PLELPO000016"/>
    <n v="2"/>
    <n v="1"/>
    <n v="2"/>
    <n v="0"/>
    <x v="0"/>
  </r>
  <r>
    <d v="2015-01-21T00:00:00"/>
    <s v="WILBO"/>
    <s v="PLWILBO00019"/>
    <n v="0.86"/>
    <n v="6000"/>
    <n v="5160"/>
    <n v="0"/>
    <x v="0"/>
  </r>
  <r>
    <d v="2015-01-21T00:00:00"/>
    <s v="WINVEST"/>
    <s v="PLARIEL00046"/>
    <n v="7.49"/>
    <n v="3"/>
    <n v="20"/>
    <n v="7452000"/>
    <x v="0"/>
  </r>
  <r>
    <d v="2015-01-21T00:00:00"/>
    <s v="WISTIL"/>
    <s v="PLWSTIL00012"/>
    <n v="38.9"/>
    <n v="150"/>
    <n v="5840"/>
    <n v="0"/>
    <x v="0"/>
  </r>
  <r>
    <d v="2015-01-21T00:00:00"/>
    <s v="WOJAS"/>
    <s v="PLWOJAS00014"/>
    <n v="8.3000000000000007"/>
    <n v="30952"/>
    <n v="254700"/>
    <n v="2046000"/>
    <x v="0"/>
  </r>
  <r>
    <d v="2015-01-21T00:00:00"/>
    <s v="WORKSERV"/>
    <s v="PLWRKSR00019"/>
    <n v="18"/>
    <n v="39597"/>
    <n v="712660"/>
    <n v="24711000"/>
    <x v="0"/>
  </r>
  <r>
    <d v="2015-01-21T00:00:00"/>
    <s v="YAWAL"/>
    <s v="PLYAWAL00058"/>
    <n v="8.4"/>
    <n v="200"/>
    <n v="1680"/>
    <n v="1535000"/>
    <x v="0"/>
  </r>
  <r>
    <d v="2015-01-21T00:00:00"/>
    <s v="ZAMET"/>
    <s v="PLZAMET00010"/>
    <n v="2.69"/>
    <n v="1828"/>
    <n v="4940"/>
    <n v="48149000"/>
    <x v="0"/>
  </r>
  <r>
    <d v="2015-01-21T00:00:00"/>
    <s v="ZASTAL"/>
    <s v="PLZSTAL00012"/>
    <n v="0.92"/>
    <n v="219424"/>
    <n v="198130"/>
    <n v="23434000"/>
    <x v="0"/>
  </r>
  <r>
    <d v="2015-01-21T00:00:00"/>
    <s v="ZEPAK"/>
    <s v="PLZEPAK00012"/>
    <n v="23.28"/>
    <n v="61806"/>
    <n v="1418850"/>
    <n v="24622000"/>
    <x v="0"/>
  </r>
  <r>
    <d v="2015-01-21T00:00:00"/>
    <s v="ZETKAMA"/>
    <s v="PLZTKMA00017"/>
    <n v="64.989999999999995"/>
    <n v="39"/>
    <n v="2480"/>
    <n v="3288000"/>
    <x v="0"/>
  </r>
  <r>
    <d v="2015-01-21T00:00:00"/>
    <s v="ZPUE"/>
    <s v="PLZPUE000012"/>
    <n v="285"/>
    <n v="14"/>
    <n v="3990"/>
    <n v="699000"/>
    <x v="0"/>
  </r>
  <r>
    <d v="2015-01-21T00:00:00"/>
    <s v="ZREMB"/>
    <s v="PLZBMZC00019"/>
    <n v="1.55"/>
    <n v="3559"/>
    <n v="5440"/>
    <n v="6145000"/>
    <x v="0"/>
  </r>
  <r>
    <d v="2015-01-21T00:00:00"/>
    <s v="ZUE"/>
    <s v="PLZUE0000015"/>
    <n v="6.27"/>
    <n v="7"/>
    <n v="40"/>
    <n v="8629000"/>
    <x v="0"/>
  </r>
  <r>
    <d v="2015-01-21T00:00:00"/>
    <s v="ZYWIEC"/>
    <s v="PLZYWIC00016"/>
    <n v="391"/>
    <n v="20"/>
    <n v="7820"/>
    <n v="0"/>
    <x v="0"/>
  </r>
  <r>
    <d v="2015-01-22T00:00:00"/>
    <s v="06MAGNA"/>
    <s v="PLNFI0600010"/>
    <n v="2.2599999999999998"/>
    <n v="20"/>
    <n v="40"/>
    <n v="6496000"/>
    <x v="0"/>
  </r>
  <r>
    <d v="2015-01-22T00:00:00"/>
    <s v="08OCTAVA"/>
    <s v="PLNFI0800016"/>
    <n v="0.79"/>
    <n v="87"/>
    <n v="70"/>
    <n v="22309000"/>
    <x v="0"/>
  </r>
  <r>
    <d v="2015-01-22T00:00:00"/>
    <s v="4FUNMEDIA"/>
    <s v="PL4FNMD00013"/>
    <n v="5.85"/>
    <n v="638"/>
    <n v="3680"/>
    <n v="1852000"/>
    <x v="0"/>
  </r>
  <r>
    <d v="2015-01-22T00:00:00"/>
    <s v="ABCDATA"/>
    <s v="PLABCDT00014"/>
    <n v="3.43"/>
    <n v="17268"/>
    <n v="58130"/>
    <n v="48206000"/>
    <x v="0"/>
  </r>
  <r>
    <d v="2015-01-22T00:00:00"/>
    <s v="ABMSOLID"/>
    <s v="PLABMSD00015"/>
    <n v="0.3"/>
    <n v="0"/>
    <n v="0"/>
    <n v="0"/>
    <x v="0"/>
  </r>
  <r>
    <d v="2015-01-22T00:00:00"/>
    <s v="ABPL"/>
    <s v="PLAB00000019"/>
    <n v="34.99"/>
    <n v="20654"/>
    <n v="669900"/>
    <n v="13122000"/>
    <x v="0"/>
  </r>
  <r>
    <d v="2015-01-22T00:00:00"/>
    <s v="ACAUTOGAZ"/>
    <s v="PLACSA000014"/>
    <n v="27.51"/>
    <n v="4"/>
    <n v="110"/>
    <n v="8143000"/>
    <x v="0"/>
  </r>
  <r>
    <d v="2015-01-22T00:00:00"/>
    <s v="ACE"/>
    <s v="LU0299378421"/>
    <n v="8"/>
    <n v="10793"/>
    <n v="88910"/>
    <n v="17461000"/>
    <x v="1"/>
  </r>
  <r>
    <d v="2015-01-22T00:00:00"/>
    <s v="ACTION"/>
    <s v="PLACTIN00018"/>
    <n v="45.85"/>
    <n v="706"/>
    <n v="31870"/>
    <n v="8852000"/>
    <x v="0"/>
  </r>
  <r>
    <d v="2015-01-22T00:00:00"/>
    <s v="ADVADIS"/>
    <s v="PLMBRST00015"/>
    <n v="0.01"/>
    <n v="4200"/>
    <n v="40"/>
    <n v="0"/>
    <x v="0"/>
  </r>
  <r>
    <d v="2015-01-22T00:00:00"/>
    <s v="AGORA"/>
    <s v="PLAGORA00067"/>
    <n v="8.1"/>
    <n v="213603"/>
    <n v="1682130"/>
    <n v="43035000"/>
    <x v="0"/>
  </r>
  <r>
    <d v="2015-01-22T00:00:00"/>
    <s v="AGROTON"/>
    <s v="CY0101062111"/>
    <n v="1.41"/>
    <n v="70408"/>
    <n v="98630"/>
    <n v="0"/>
    <x v="1"/>
  </r>
  <r>
    <d v="2015-01-22T00:00:00"/>
    <s v="AGROWILL"/>
    <s v="LT0000127466"/>
    <n v="1"/>
    <n v="0"/>
    <n v="0"/>
    <n v="0"/>
    <x v="1"/>
  </r>
  <r>
    <d v="2015-01-22T00:00:00"/>
    <s v="ALCHEMIA"/>
    <s v="PLGRBRN00012"/>
    <n v="5.08"/>
    <n v="1120106"/>
    <n v="5657820"/>
    <n v="29399000"/>
    <x v="0"/>
  </r>
  <r>
    <d v="2015-01-22T00:00:00"/>
    <s v="ALIOR"/>
    <s v="PLALIOR00045"/>
    <n v="84"/>
    <n v="194224"/>
    <n v="15997670"/>
    <n v="43097000"/>
    <x v="0"/>
  </r>
  <r>
    <d v="2015-01-22T00:00:00"/>
    <s v="ALMA"/>
    <s v="PLKRCHM00015"/>
    <n v="14.15"/>
    <n v="1039"/>
    <n v="14690"/>
    <n v="3975000"/>
    <x v="0"/>
  </r>
  <r>
    <d v="2015-01-22T00:00:00"/>
    <s v="ALTA"/>
    <s v="PLTRNSU00013"/>
    <n v="2.08"/>
    <n v="1980"/>
    <n v="4060"/>
    <n v="7353000"/>
    <x v="0"/>
  </r>
  <r>
    <d v="2015-01-22T00:00:00"/>
    <s v="ALTERCO"/>
    <s v="PLSRBEX00014"/>
    <n v="0.64"/>
    <n v="0"/>
    <n v="0"/>
    <n v="0"/>
    <x v="0"/>
  </r>
  <r>
    <d v="2015-01-22T00:00:00"/>
    <s v="ALTUSTFI"/>
    <s v="PLATTFI00018"/>
    <n v="9.1"/>
    <n v="117048"/>
    <n v="1062830"/>
    <n v="24397000"/>
    <x v="0"/>
  </r>
  <r>
    <d v="2015-01-22T00:00:00"/>
    <s v="ALUMETAL"/>
    <s v="PLALMTL00023"/>
    <n v="45.7"/>
    <n v="5386"/>
    <n v="243420"/>
    <n v="9046000"/>
    <x v="0"/>
  </r>
  <r>
    <d v="2015-01-22T00:00:00"/>
    <s v="AMBRA"/>
    <s v="PLAMBRA00013"/>
    <n v="8.02"/>
    <n v="2114"/>
    <n v="17060"/>
    <n v="9800000"/>
    <x v="0"/>
  </r>
  <r>
    <d v="2015-01-22T00:00:00"/>
    <s v="AMICA"/>
    <s v="PLAMICA00010"/>
    <n v="99.5"/>
    <n v="31650"/>
    <n v="3138890"/>
    <n v="4659000"/>
    <x v="0"/>
  </r>
  <r>
    <d v="2015-01-22T00:00:00"/>
    <s v="AMPLI"/>
    <s v="PLAMPLI00019"/>
    <n v="0.26"/>
    <n v="0"/>
    <n v="0"/>
    <n v="0"/>
    <x v="0"/>
  </r>
  <r>
    <d v="2015-01-22T00:00:00"/>
    <s v="AMREST"/>
    <s v="NL0000474351"/>
    <n v="108"/>
    <n v="17841"/>
    <n v="1906540"/>
    <n v="14487000"/>
    <x v="1"/>
  </r>
  <r>
    <d v="2015-01-22T00:00:00"/>
    <s v="APATOR"/>
    <s v="PLAPATR00018"/>
    <n v="35.17"/>
    <n v="1405"/>
    <n v="49850"/>
    <n v="25382000"/>
    <x v="0"/>
  </r>
  <r>
    <d v="2015-01-22T00:00:00"/>
    <s v="APLISENS"/>
    <s v="PLAPLS000016"/>
    <n v="12.3"/>
    <n v="45"/>
    <n v="550"/>
    <n v="5540000"/>
    <x v="0"/>
  </r>
  <r>
    <d v="2015-01-22T00:00:00"/>
    <s v="ARCTIC"/>
    <s v="PLARTPR00012"/>
    <n v="4.8"/>
    <n v="49208"/>
    <n v="238770"/>
    <n v="22063000"/>
    <x v="0"/>
  </r>
  <r>
    <d v="2015-01-22T00:00:00"/>
    <s v="ARCUS"/>
    <s v="PLARCUS00040"/>
    <n v="1.47"/>
    <n v="2996"/>
    <n v="4220"/>
    <n v="2520000"/>
    <x v="0"/>
  </r>
  <r>
    <d v="2015-01-22T00:00:00"/>
    <s v="ARTERIA"/>
    <s v="PLARTER00016"/>
    <n v="14.89"/>
    <n v="588"/>
    <n v="8750"/>
    <n v="3286000"/>
    <x v="0"/>
  </r>
  <r>
    <d v="2015-01-22T00:00:00"/>
    <s v="ASBIS"/>
    <s v="CY1000031710"/>
    <n v="1.95"/>
    <n v="750865"/>
    <n v="1490750"/>
    <n v="32823000"/>
    <x v="1"/>
  </r>
  <r>
    <d v="2015-01-22T00:00:00"/>
    <s v="ASSECOBS"/>
    <s v="PLABS0000018"/>
    <n v="13.2"/>
    <n v="282"/>
    <n v="3710"/>
    <n v="17889000"/>
    <x v="0"/>
  </r>
  <r>
    <d v="2015-01-22T00:00:00"/>
    <s v="ASSECOPOL"/>
    <s v="PLSOFTB00016"/>
    <n v="54"/>
    <n v="85264"/>
    <n v="4567480"/>
    <n v="74917000"/>
    <x v="0"/>
  </r>
  <r>
    <d v="2015-01-22T00:00:00"/>
    <s v="ASSECOSEE"/>
    <s v="PLASSEE00014"/>
    <n v="8.3000000000000007"/>
    <n v="100"/>
    <n v="830"/>
    <n v="16750000"/>
    <x v="0"/>
  </r>
  <r>
    <d v="2015-01-22T00:00:00"/>
    <s v="ASSECOSLO"/>
    <s v="SK1120009230"/>
    <n v="16.02"/>
    <n v="3"/>
    <n v="50"/>
    <n v="0"/>
    <x v="1"/>
  </r>
  <r>
    <d v="2015-01-22T00:00:00"/>
    <s v="ASTARTA"/>
    <s v="NL0000686509"/>
    <n v="26.5"/>
    <n v="11520"/>
    <n v="305320"/>
    <n v="9253000"/>
    <x v="1"/>
  </r>
  <r>
    <d v="2015-01-22T00:00:00"/>
    <s v="ATENDE"/>
    <s v="PLATMSI00016"/>
    <n v="2.5"/>
    <n v="3370"/>
    <n v="8410"/>
    <n v="24386000"/>
    <x v="0"/>
  </r>
  <r>
    <d v="2015-01-22T00:00:00"/>
    <s v="ATLANTAPL"/>
    <s v="PLATLPL00018"/>
    <n v="6.87"/>
    <n v="4231"/>
    <n v="28930"/>
    <n v="2464000"/>
    <x v="0"/>
  </r>
  <r>
    <d v="2015-01-22T00:00:00"/>
    <s v="ATLANTIS"/>
    <s v="PLATLNT00016"/>
    <n v="0.99"/>
    <n v="5919"/>
    <n v="5790"/>
    <n v="11698000"/>
    <x v="0"/>
  </r>
  <r>
    <d v="2015-01-22T00:00:00"/>
    <s v="ATLASEST"/>
    <s v="GB00B0WDBP88"/>
    <n v="1.05"/>
    <n v="5"/>
    <n v="10"/>
    <n v="0"/>
    <x v="1"/>
  </r>
  <r>
    <d v="2015-01-22T00:00:00"/>
    <s v="ATM"/>
    <s v="PLATMSA00013"/>
    <n v="11.19"/>
    <n v="2021"/>
    <n v="22080"/>
    <n v="24981000"/>
    <x v="0"/>
  </r>
  <r>
    <d v="2015-01-22T00:00:00"/>
    <s v="ATMGRUPA"/>
    <s v="PLATM0000021"/>
    <n v="3.23"/>
    <n v="35000"/>
    <n v="110330"/>
    <n v="39722000"/>
    <x v="0"/>
  </r>
  <r>
    <d v="2015-01-22T00:00:00"/>
    <s v="ATREM"/>
    <s v="PLATREM00017"/>
    <n v="4.33"/>
    <n v="974"/>
    <n v="4220"/>
    <n v="3999000"/>
    <x v="0"/>
  </r>
  <r>
    <d v="2015-01-22T00:00:00"/>
    <s v="AVIAAML"/>
    <s v="LT0000128555"/>
    <n v="7.24"/>
    <n v="250008"/>
    <n v="1775060"/>
    <n v="15327000"/>
    <x v="1"/>
  </r>
  <r>
    <d v="2015-01-22T00:00:00"/>
    <s v="AVIASG"/>
    <s v="LT0000128381"/>
    <n v="20.7"/>
    <n v="0"/>
    <n v="0"/>
    <n v="2322000"/>
    <x v="1"/>
  </r>
  <r>
    <d v="2015-01-22T00:00:00"/>
    <s v="AWBUD"/>
    <s v="PLINSTL00011"/>
    <n v="3"/>
    <n v="701"/>
    <n v="1970"/>
    <n v="0"/>
    <x v="0"/>
  </r>
  <r>
    <d v="2015-01-22T00:00:00"/>
    <s v="B3SYSTEM"/>
    <s v="PLBSSTM00013"/>
    <n v="2.5499999999999998"/>
    <n v="2"/>
    <n v="10"/>
    <n v="0"/>
    <x v="0"/>
  </r>
  <r>
    <d v="2015-01-22T00:00:00"/>
    <s v="BAKALLAND"/>
    <s v="PLBKLND00017"/>
    <n v="2.77"/>
    <n v="0"/>
    <n v="0"/>
    <n v="0"/>
    <x v="0"/>
  </r>
  <r>
    <d v="2015-01-22T00:00:00"/>
    <s v="BALTONA"/>
    <s v="PLBALTN00014"/>
    <n v="7.19"/>
    <n v="1"/>
    <n v="10"/>
    <n v="2174000"/>
    <x v="0"/>
  </r>
  <r>
    <d v="2015-01-22T00:00:00"/>
    <s v="BANKBPH"/>
    <s v="PLBPH0000019"/>
    <n v="43"/>
    <n v="17210"/>
    <n v="744390"/>
    <n v="7788000"/>
    <x v="0"/>
  </r>
  <r>
    <d v="2015-01-22T00:00:00"/>
    <s v="BBIDEV"/>
    <s v="PLNFI1200018"/>
    <n v="1.1399999999999999"/>
    <n v="14109"/>
    <n v="15850"/>
    <n v="96494000"/>
    <x v="0"/>
  </r>
  <r>
    <d v="2015-01-22T00:00:00"/>
    <s v="BEDZIN"/>
    <s v="PLECBDZ00013"/>
    <n v="13"/>
    <n v="49"/>
    <n v="640"/>
    <n v="0"/>
    <x v="0"/>
  </r>
  <r>
    <d v="2015-01-22T00:00:00"/>
    <s v="BENEFIT"/>
    <s v="PLBNFTS00018"/>
    <n v="306.05"/>
    <n v="82"/>
    <n v="25440"/>
    <n v="1075000"/>
    <x v="0"/>
  </r>
  <r>
    <d v="2015-01-22T00:00:00"/>
    <s v="BERLING"/>
    <s v="PLBRLNG00015"/>
    <n v="3.77"/>
    <n v="1302"/>
    <n v="4930"/>
    <n v="0"/>
    <x v="0"/>
  </r>
  <r>
    <d v="2015-01-22T00:00:00"/>
    <s v="BEST"/>
    <s v="PLBEST000010"/>
    <n v="27.9"/>
    <n v="0"/>
    <n v="0"/>
    <n v="0"/>
    <x v="0"/>
  </r>
  <r>
    <d v="2015-01-22T00:00:00"/>
    <s v="BETACOM"/>
    <s v="PLBTCOM00016"/>
    <n v="11.02"/>
    <n v="1002"/>
    <n v="11030"/>
    <n v="911000"/>
    <x v="0"/>
  </r>
  <r>
    <d v="2015-01-22T00:00:00"/>
    <s v="BGZ"/>
    <s v="PLBGZ0000010"/>
    <n v="79.95"/>
    <n v="0"/>
    <n v="0"/>
    <n v="0"/>
    <x v="0"/>
  </r>
  <r>
    <d v="2015-01-22T00:00:00"/>
    <s v="BIOTON"/>
    <s v="PLBIOTN00029"/>
    <n v="4"/>
    <n v="97499"/>
    <n v="388340"/>
    <n v="67191000"/>
    <x v="0"/>
  </r>
  <r>
    <d v="2015-01-22T00:00:00"/>
    <s v="BIPROMET"/>
    <s v="PLBPRMT00011"/>
    <n v="3.49"/>
    <n v="46908"/>
    <n v="163710"/>
    <n v="1797000"/>
    <x v="0"/>
  </r>
  <r>
    <d v="2015-01-22T00:00:00"/>
    <s v="BLACKLION"/>
    <s v="PLNFI0400015"/>
    <n v="1.24"/>
    <n v="13102"/>
    <n v="15720"/>
    <n v="57095000"/>
    <x v="0"/>
  </r>
  <r>
    <d v="2015-01-22T00:00:00"/>
    <s v="BMPAG"/>
    <s v="DE0003304200"/>
    <n v="2.65"/>
    <n v="345"/>
    <n v="920"/>
    <n v="2181000"/>
    <x v="1"/>
  </r>
  <r>
    <d v="2015-01-22T00:00:00"/>
    <s v="BNPPL"/>
    <s v="PLPPAB000011"/>
    <n v="61.5"/>
    <n v="3375"/>
    <n v="207140"/>
    <n v="4735000"/>
    <x v="0"/>
  </r>
  <r>
    <d v="2015-01-22T00:00:00"/>
    <s v="BOGDANKA"/>
    <s v="PLLWBGD00016"/>
    <n v="98.7"/>
    <n v="48309"/>
    <n v="4768460"/>
    <n v="34013000"/>
    <x v="0"/>
  </r>
  <r>
    <d v="2015-01-22T00:00:00"/>
    <s v="BORYSZEW"/>
    <s v="PLBRSZW00011"/>
    <n v="5.36"/>
    <n v="679096"/>
    <n v="3637800"/>
    <n v="95414000"/>
    <x v="0"/>
  </r>
  <r>
    <d v="2015-01-22T00:00:00"/>
    <s v="BOS"/>
    <s v="PLBOS0000019"/>
    <n v="35.6"/>
    <n v="3197"/>
    <n v="114510"/>
    <n v="9289000"/>
    <x v="0"/>
  </r>
  <r>
    <d v="2015-01-22T00:00:00"/>
    <s v="BOWIM"/>
    <s v="PLBOWM000019"/>
    <n v="1.52"/>
    <n v="0"/>
    <n v="0"/>
    <n v="5226000"/>
    <x v="0"/>
  </r>
  <r>
    <d v="2015-01-22T00:00:00"/>
    <s v="BRIJU"/>
    <s v="PLBRIJU00010"/>
    <n v="15.9"/>
    <n v="99846"/>
    <n v="1596910"/>
    <n v="978000"/>
    <x v="0"/>
  </r>
  <r>
    <d v="2015-01-22T00:00:00"/>
    <s v="BSCDRUK"/>
    <s v="PLBSCDO00017"/>
    <n v="27.7"/>
    <n v="1056"/>
    <n v="28100"/>
    <n v="2468000"/>
    <x v="0"/>
  </r>
  <r>
    <d v="2015-01-22T00:00:00"/>
    <s v="BUDIMEX"/>
    <s v="PLBUDMX00013"/>
    <n v="150"/>
    <n v="3992"/>
    <n v="601540"/>
    <n v="10451000"/>
    <x v="0"/>
  </r>
  <r>
    <d v="2015-01-22T00:00:00"/>
    <s v="BUDOPOL"/>
    <s v="PLBDPWR00014"/>
    <n v="0.06"/>
    <n v="16100"/>
    <n v="970"/>
    <n v="0"/>
    <x v="0"/>
  </r>
  <r>
    <d v="2015-01-22T00:00:00"/>
    <s v="BUMECH"/>
    <s v="PLBMECH00012"/>
    <n v="1.33"/>
    <n v="1747685"/>
    <n v="2300860"/>
    <n v="6078000"/>
    <x v="0"/>
  </r>
  <r>
    <d v="2015-01-22T00:00:00"/>
    <s v="BUWOG"/>
    <s v="AT00BUWOG001"/>
    <n v="73.36"/>
    <n v="0"/>
    <n v="0"/>
    <n v="6034000"/>
    <x v="1"/>
  </r>
  <r>
    <d v="2015-01-22T00:00:00"/>
    <s v="BYTOM"/>
    <s v="PLBYTOM00010"/>
    <n v="1.72"/>
    <n v="485978"/>
    <n v="845850"/>
    <n v="50108000"/>
    <x v="0"/>
  </r>
  <r>
    <d v="2015-01-22T00:00:00"/>
    <s v="BZWBK"/>
    <s v="PLBZ00000044"/>
    <n v="332.4"/>
    <n v="91224"/>
    <n v="30594760"/>
    <n v="28420000"/>
    <x v="0"/>
  </r>
  <r>
    <d v="2015-01-22T00:00:00"/>
    <s v="CALATRAVA"/>
    <s v="PLBRSTM00015"/>
    <n v="1.06"/>
    <n v="6"/>
    <n v="10"/>
    <n v="0"/>
    <x v="0"/>
  </r>
  <r>
    <d v="2015-01-22T00:00:00"/>
    <s v="CAMMEDIA"/>
    <s v="PLCAMMD00032"/>
    <n v="4"/>
    <n v="400"/>
    <n v="1630"/>
    <n v="4262000"/>
    <x v="0"/>
  </r>
  <r>
    <d v="2015-01-22T00:00:00"/>
    <s v="CAPITAL"/>
    <s v="PLCPTLP00015"/>
    <n v="2.5"/>
    <n v="17875"/>
    <n v="44650"/>
    <n v="14368000"/>
    <x v="0"/>
  </r>
  <r>
    <d v="2015-01-22T00:00:00"/>
    <s v="CASHFLOW"/>
    <s v="PLCASHF00018"/>
    <n v="0.43"/>
    <n v="528"/>
    <n v="230"/>
    <n v="0"/>
    <x v="0"/>
  </r>
  <r>
    <d v="2015-01-22T00:00:00"/>
    <s v="CCC"/>
    <s v="PLCCC0000016"/>
    <n v="146.1"/>
    <n v="20588"/>
    <n v="3007910"/>
    <n v="22030000"/>
    <x v="0"/>
  </r>
  <r>
    <d v="2015-01-22T00:00:00"/>
    <s v="CCENERGY"/>
    <s v="PLKAREN00014"/>
    <n v="0.06"/>
    <n v="9040"/>
    <n v="540"/>
    <n v="0"/>
    <x v="0"/>
  </r>
  <r>
    <d v="2015-01-22T00:00:00"/>
    <s v="CDPROJEKT"/>
    <s v="PLOPTTC00011"/>
    <n v="16.3"/>
    <n v="164551"/>
    <n v="2683320"/>
    <n v="60952000"/>
    <x v="0"/>
  </r>
  <r>
    <d v="2015-01-22T00:00:00"/>
    <s v="CDRL"/>
    <s v="PLCDRL000043"/>
    <n v="17"/>
    <n v="240"/>
    <n v="4140"/>
    <n v="1050000"/>
    <x v="0"/>
  </r>
  <r>
    <d v="2015-01-22T00:00:00"/>
    <s v="CELTIC"/>
    <s v="PLCELPD00013"/>
    <n v="4.75"/>
    <n v="850"/>
    <n v="4050"/>
    <n v="4916000"/>
    <x v="0"/>
  </r>
  <r>
    <d v="2015-01-22T00:00:00"/>
    <s v="CEZ"/>
    <s v="CZ0005112300"/>
    <n v="88.5"/>
    <n v="7548"/>
    <n v="678370"/>
    <n v="22240000"/>
    <x v="1"/>
  </r>
  <r>
    <d v="2015-01-22T00:00:00"/>
    <s v="CHEMOS"/>
    <s v="PLCHMDW00010"/>
    <n v="1.03"/>
    <n v="10424"/>
    <n v="10710"/>
    <n v="10109000"/>
    <x v="0"/>
  </r>
  <r>
    <d v="2015-01-22T00:00:00"/>
    <s v="CIECH"/>
    <s v="PLCIECH00018"/>
    <n v="47.5"/>
    <n v="55060"/>
    <n v="2587710"/>
    <n v="25747000"/>
    <x v="0"/>
  </r>
  <r>
    <d v="2015-01-22T00:00:00"/>
    <s v="CIGAMES"/>
    <s v="PLCTINT00018"/>
    <n v="8.19"/>
    <n v="14877"/>
    <n v="121510"/>
    <n v="7558000"/>
    <x v="0"/>
  </r>
  <r>
    <d v="2015-01-22T00:00:00"/>
    <s v="CNT"/>
    <s v="PLERGPL00014"/>
    <n v="8.4700000000000006"/>
    <n v="5030"/>
    <n v="41580"/>
    <n v="3648000"/>
    <x v="0"/>
  </r>
  <r>
    <d v="2015-01-22T00:00:00"/>
    <s v="COALENERG"/>
    <s v="LU0646112838"/>
    <n v="0.71"/>
    <n v="10"/>
    <n v="10"/>
    <n v="11252000"/>
    <x v="1"/>
  </r>
  <r>
    <d v="2015-01-22T00:00:00"/>
    <s v="COGNOR"/>
    <s v="PLCNTSL00014"/>
    <n v="1.36"/>
    <n v="7379"/>
    <n v="9910"/>
    <n v="22530000"/>
    <x v="0"/>
  </r>
  <r>
    <d v="2015-01-22T00:00:00"/>
    <s v="COLIAN"/>
    <s v="PLJTRZN00011"/>
    <n v="3.6"/>
    <n v="4826"/>
    <n v="17190"/>
    <n v="48753000"/>
    <x v="0"/>
  </r>
  <r>
    <d v="2015-01-22T00:00:00"/>
    <s v="COMARCH"/>
    <s v="PLCOMAR00012"/>
    <n v="105.85"/>
    <n v="4619"/>
    <n v="485220"/>
    <n v="4610000"/>
    <x v="0"/>
  </r>
  <r>
    <d v="2015-01-22T00:00:00"/>
    <s v="COMP"/>
    <s v="PLCMP0000017"/>
    <n v="54.45"/>
    <n v="514"/>
    <n v="27770"/>
    <n v="4122000"/>
    <x v="0"/>
  </r>
  <r>
    <d v="2015-01-22T00:00:00"/>
    <s v="COMPERIA"/>
    <s v="PLCOMPR00010"/>
    <n v="20.9"/>
    <n v="35"/>
    <n v="730"/>
    <n v="1091000"/>
    <x v="0"/>
  </r>
  <r>
    <d v="2015-01-22T00:00:00"/>
    <s v="CORMAY"/>
    <s v="PLCMRAY00029"/>
    <n v="3.38"/>
    <n v="73465"/>
    <n v="245170"/>
    <n v="20455000"/>
    <x v="0"/>
  </r>
  <r>
    <d v="2015-01-22T00:00:00"/>
    <s v="CPGROUP"/>
    <s v="PLCPPRK00037"/>
    <n v="4.0999999999999996"/>
    <n v="2183"/>
    <n v="8850"/>
    <n v="26984000"/>
    <x v="0"/>
  </r>
  <r>
    <d v="2015-01-22T00:00:00"/>
    <s v="CUBEITG"/>
    <s v="PLMCINT00013"/>
    <n v="4.5999999999999996"/>
    <n v="50"/>
    <n v="230"/>
    <n v="0"/>
    <x v="0"/>
  </r>
  <r>
    <d v="2015-01-22T00:00:00"/>
    <s v="CYFRPLSAT"/>
    <s v="PLCFRPT00013"/>
    <n v="22.47"/>
    <n v="343172"/>
    <n v="7814590"/>
    <n v="214367000"/>
    <x v="0"/>
  </r>
  <r>
    <d v="2015-01-22T00:00:00"/>
    <s v="CZTOREBKA"/>
    <s v="PLCRWTR00022"/>
    <n v="2.59"/>
    <n v="274719"/>
    <n v="672790"/>
    <n v="0"/>
    <x v="0"/>
  </r>
  <r>
    <d v="2015-01-22T00:00:00"/>
    <s v="DEBICA"/>
    <s v="PLDEBCA00016"/>
    <n v="89.7"/>
    <n v="2126"/>
    <n v="190710"/>
    <n v="2567000"/>
    <x v="0"/>
  </r>
  <r>
    <d v="2015-01-22T00:00:00"/>
    <s v="DECORA"/>
    <s v="PLDECOR00013"/>
    <n v="6.26"/>
    <n v="1698"/>
    <n v="10750"/>
    <n v="8556000"/>
    <x v="0"/>
  </r>
  <r>
    <d v="2015-01-22T00:00:00"/>
    <s v="DELKO"/>
    <s v="PLDELKO00019"/>
    <n v="5.0599999999999996"/>
    <n v="20"/>
    <n v="100"/>
    <n v="2659000"/>
    <x v="0"/>
  </r>
  <r>
    <d v="2015-01-22T00:00:00"/>
    <s v="DGA"/>
    <s v="PLDGA0000019"/>
    <n v="6.28"/>
    <n v="91"/>
    <n v="570"/>
    <n v="0"/>
    <x v="0"/>
  </r>
  <r>
    <d v="2015-01-22T00:00:00"/>
    <s v="DMWDM"/>
    <s v="PLWDM0000029"/>
    <n v="0.72"/>
    <n v="1564"/>
    <n v="1110"/>
    <n v="8257000"/>
    <x v="0"/>
  </r>
  <r>
    <d v="2015-01-22T00:00:00"/>
    <s v="DOMDEV"/>
    <s v="PLDMDVL00012"/>
    <n v="46.65"/>
    <n v="285"/>
    <n v="13470"/>
    <n v="7229000"/>
    <x v="0"/>
  </r>
  <r>
    <d v="2015-01-22T00:00:00"/>
    <s v="DRAGOWSKI"/>
    <s v="PLADDRG00015"/>
    <n v="2.85"/>
    <n v="697"/>
    <n v="1920"/>
    <n v="0"/>
    <x v="0"/>
  </r>
  <r>
    <d v="2015-01-22T00:00:00"/>
    <s v="DREWEX"/>
    <s v="PLDREWX00012"/>
    <n v="0.21"/>
    <n v="26499"/>
    <n v="5560"/>
    <n v="0"/>
    <x v="0"/>
  </r>
  <r>
    <d v="2015-01-22T00:00:00"/>
    <s v="DROP"/>
    <s v="PLDROP000011"/>
    <n v="1.82"/>
    <n v="0"/>
    <n v="0"/>
    <n v="0"/>
    <x v="0"/>
  </r>
  <r>
    <d v="2015-01-22T00:00:00"/>
    <s v="DROZAPOL"/>
    <s v="PLDRZPL00032"/>
    <n v="3.3"/>
    <n v="47"/>
    <n v="160"/>
    <n v="3196000"/>
    <x v="0"/>
  </r>
  <r>
    <d v="2015-01-22T00:00:00"/>
    <s v="DSS"/>
    <s v="PLDLSS000010"/>
    <n v="0.28000000000000003"/>
    <n v="11990"/>
    <n v="3360"/>
    <n v="13003000"/>
    <x v="0"/>
  </r>
  <r>
    <d v="2015-01-22T00:00:00"/>
    <s v="DTP"/>
    <s v="PLDTP0000010"/>
    <n v="3.97"/>
    <n v="22"/>
    <n v="90"/>
    <n v="0"/>
    <x v="0"/>
  </r>
  <r>
    <d v="2015-01-22T00:00:00"/>
    <s v="DUDA"/>
    <s v="PLDUDA000016"/>
    <n v="7.17"/>
    <n v="2735"/>
    <n v="19700"/>
    <n v="17743000"/>
    <x v="0"/>
  </r>
  <r>
    <d v="2015-01-22T00:00:00"/>
    <s v="DUON"/>
    <s v="PLCPENR00035"/>
    <n v="1.95"/>
    <n v="130855"/>
    <n v="254540"/>
    <n v="45748000"/>
    <x v="0"/>
  </r>
  <r>
    <d v="2015-01-22T00:00:00"/>
    <s v="ECARD"/>
    <s v="PLECARD00012"/>
    <n v="1.66"/>
    <n v="0"/>
    <n v="0"/>
    <n v="0"/>
    <x v="0"/>
  </r>
  <r>
    <d v="2015-01-22T00:00:00"/>
    <s v="ECHO"/>
    <s v="PLECHPS00019"/>
    <n v="6.54"/>
    <n v="190678"/>
    <n v="1247150"/>
    <n v="223328000"/>
    <x v="0"/>
  </r>
  <r>
    <d v="2015-01-22T00:00:00"/>
    <s v="EDINVEST"/>
    <s v="PLEDINV00014"/>
    <n v="2.2200000000000002"/>
    <n v="22"/>
    <n v="50"/>
    <n v="2588000"/>
    <x v="0"/>
  </r>
  <r>
    <d v="2015-01-22T00:00:00"/>
    <s v="EFEKT"/>
    <s v="PLEFEKT00018"/>
    <n v="14.7"/>
    <n v="365"/>
    <n v="5680"/>
    <n v="1039000"/>
    <x v="0"/>
  </r>
  <r>
    <d v="2015-01-22T00:00:00"/>
    <s v="EFH"/>
    <s v="PLEFH0000022"/>
    <n v="0.17"/>
    <n v="4370"/>
    <n v="740"/>
    <n v="0"/>
    <x v="0"/>
  </r>
  <r>
    <d v="2015-01-22T00:00:00"/>
    <s v="EKANCELAR"/>
    <s v="PLEKGPF00011"/>
    <n v="0.26"/>
    <n v="544299"/>
    <n v="141520"/>
    <n v="0"/>
    <x v="0"/>
  </r>
  <r>
    <d v="2015-01-22T00:00:00"/>
    <s v="EKOEXPORT"/>
    <s v="PLEKEP000019"/>
    <n v="26.27"/>
    <n v="142406"/>
    <n v="3993110"/>
    <n v="7837000"/>
    <x v="0"/>
  </r>
  <r>
    <d v="2015-01-22T00:00:00"/>
    <s v="ELBUDOWA"/>
    <s v="PLELTBD00017"/>
    <n v="82"/>
    <n v="187"/>
    <n v="15270"/>
    <n v="4747000"/>
    <x v="0"/>
  </r>
  <r>
    <d v="2015-01-22T00:00:00"/>
    <s v="ELEKTROTI"/>
    <s v="PLELEKT00016"/>
    <n v="10.7"/>
    <n v="575"/>
    <n v="6150"/>
    <n v="7051000"/>
    <x v="0"/>
  </r>
  <r>
    <d v="2015-01-22T00:00:00"/>
    <s v="ELEMENTAL"/>
    <s v="PLELMTL00017"/>
    <n v="3.4"/>
    <n v="90972"/>
    <n v="306610"/>
    <n v="110913000"/>
    <x v="0"/>
  </r>
  <r>
    <d v="2015-01-22T00:00:00"/>
    <s v="ELKOP"/>
    <s v="PLELKOP00013"/>
    <n v="1.38"/>
    <n v="10996"/>
    <n v="15300"/>
    <n v="3333000"/>
    <x v="0"/>
  </r>
  <r>
    <d v="2015-01-22T00:00:00"/>
    <s v="ELZAB"/>
    <s v="PLELZAB00010"/>
    <n v="15.3"/>
    <n v="16599"/>
    <n v="249530"/>
    <n v="2716000"/>
    <x v="0"/>
  </r>
  <r>
    <d v="2015-01-22T00:00:00"/>
    <s v="EMCINSMED"/>
    <s v="PLEMCIM00017"/>
    <n v="13.34"/>
    <n v="1594"/>
    <n v="21120"/>
    <n v="3579000"/>
    <x v="0"/>
  </r>
  <r>
    <d v="2015-01-22T00:00:00"/>
    <s v="EMPERIA"/>
    <s v="PLELDRD00017"/>
    <n v="50.98"/>
    <n v="27855"/>
    <n v="1392850"/>
    <n v="13044000"/>
    <x v="0"/>
  </r>
  <r>
    <d v="2015-01-22T00:00:00"/>
    <s v="ENAP"/>
    <s v="PLENAP000010"/>
    <n v="1.03"/>
    <n v="27631"/>
    <n v="28260"/>
    <n v="11545000"/>
    <x v="0"/>
  </r>
  <r>
    <d v="2015-01-22T00:00:00"/>
    <s v="ENEA"/>
    <s v="PLENEA000013"/>
    <n v="16.5"/>
    <n v="370058"/>
    <n v="6094640"/>
    <n v="214078000"/>
    <x v="0"/>
  </r>
  <r>
    <d v="2015-01-22T00:00:00"/>
    <s v="ENELMED"/>
    <s v="PLENLMD00017"/>
    <n v="11.5"/>
    <n v="860"/>
    <n v="9890"/>
    <n v="7353000"/>
    <x v="0"/>
  </r>
  <r>
    <d v="2015-01-22T00:00:00"/>
    <s v="ENERGA"/>
    <s v="PLENERG00022"/>
    <n v="22.84"/>
    <n v="803257"/>
    <n v="18269210"/>
    <n v="200740000"/>
    <x v="0"/>
  </r>
  <r>
    <d v="2015-01-22T00:00:00"/>
    <s v="ENERGOINS"/>
    <s v="PLERGIN00015"/>
    <n v="11.44"/>
    <n v="146"/>
    <n v="1540"/>
    <n v="5047000"/>
    <x v="0"/>
  </r>
  <r>
    <d v="2015-01-22T00:00:00"/>
    <s v="ERBUD"/>
    <s v="PLERBUD00012"/>
    <n v="26.02"/>
    <n v="13621"/>
    <n v="356660"/>
    <n v="4986000"/>
    <x v="0"/>
  </r>
  <r>
    <d v="2015-01-22T00:00:00"/>
    <s v="ERG"/>
    <s v="PLERGZB00014"/>
    <n v="16.27"/>
    <n v="438"/>
    <n v="7200"/>
    <n v="530000"/>
    <x v="0"/>
  </r>
  <r>
    <d v="2015-01-22T00:00:00"/>
    <s v="ERGIS"/>
    <s v="PLEUFLM00017"/>
    <n v="4.13"/>
    <n v="10859"/>
    <n v="44830"/>
    <n v="24228000"/>
    <x v="0"/>
  </r>
  <r>
    <d v="2015-01-22T00:00:00"/>
    <s v="ESSYSTEM"/>
    <s v="PLESSYS00030"/>
    <n v="2.41"/>
    <n v="786"/>
    <n v="1830"/>
    <n v="13646000"/>
    <x v="0"/>
  </r>
  <r>
    <d v="2015-01-22T00:00:00"/>
    <s v="ESTAR"/>
    <s v="HU0000089198"/>
    <n v="1.69"/>
    <n v="0"/>
    <n v="0"/>
    <n v="0"/>
    <x v="1"/>
  </r>
  <r>
    <d v="2015-01-22T00:00:00"/>
    <s v="EUCO"/>
    <s v="PLERPCO00017"/>
    <n v="25.45"/>
    <n v="848"/>
    <n v="21810"/>
    <n v="2121000"/>
    <x v="0"/>
  </r>
  <r>
    <d v="2015-01-22T00:00:00"/>
    <s v="EUIMPLANT"/>
    <s v="PLERPLT00017"/>
    <n v="0.01"/>
    <n v="41500"/>
    <n v="420"/>
    <n v="0"/>
    <x v="0"/>
  </r>
  <r>
    <d v="2015-01-22T00:00:00"/>
    <s v="EUROCASH"/>
    <s v="PLEURCH00011"/>
    <n v="36.22"/>
    <n v="521114"/>
    <n v="18675240"/>
    <n v="77963000"/>
    <x v="0"/>
  </r>
  <r>
    <d v="2015-01-22T00:00:00"/>
    <s v="EUROHOLD"/>
    <s v="BG1100114062"/>
    <n v="2.17"/>
    <n v="0"/>
    <n v="0"/>
    <n v="453000"/>
    <x v="1"/>
  </r>
  <r>
    <d v="2015-01-22T00:00:00"/>
    <s v="EUROTEL"/>
    <s v="PLERTEL00011"/>
    <n v="13.59"/>
    <n v="4522"/>
    <n v="61040"/>
    <n v="1423000"/>
    <x v="0"/>
  </r>
  <r>
    <d v="2015-01-22T00:00:00"/>
    <s v="EXILLON"/>
    <s v="IM00B58FMW76"/>
    <n v="7.14"/>
    <n v="0"/>
    <n v="0"/>
    <n v="14000"/>
    <x v="1"/>
  </r>
  <r>
    <d v="2015-01-22T00:00:00"/>
    <s v="FAM"/>
    <s v="PLFAM0000012"/>
    <n v="0.44"/>
    <n v="3359"/>
    <n v="1480"/>
    <n v="0"/>
    <x v="0"/>
  </r>
  <r>
    <d v="2015-01-22T00:00:00"/>
    <s v="FAMUR"/>
    <s v="PLFAMUR00012"/>
    <n v="3.3"/>
    <n v="3776"/>
    <n v="12400"/>
    <n v="138273000"/>
    <x v="0"/>
  </r>
  <r>
    <d v="2015-01-22T00:00:00"/>
    <s v="FARMACOL"/>
    <s v="PLFRMCL00066"/>
    <n v="50.71"/>
    <n v="569"/>
    <n v="29120"/>
    <n v="11601000"/>
    <x v="0"/>
  </r>
  <r>
    <d v="2015-01-22T00:00:00"/>
    <s v="FASING"/>
    <s v="PLFSING00010"/>
    <n v="18.489999999999998"/>
    <n v="303"/>
    <n v="5600"/>
    <n v="1239000"/>
    <x v="0"/>
  </r>
  <r>
    <d v="2015-01-22T00:00:00"/>
    <s v="FASTFIN"/>
    <s v="PLFSTFC00012"/>
    <n v="1.48"/>
    <n v="1000"/>
    <n v="1470"/>
    <n v="0"/>
    <x v="0"/>
  </r>
  <r>
    <d v="2015-01-22T00:00:00"/>
    <s v="FEERUM"/>
    <s v="PLFEERM00018"/>
    <n v="15.7"/>
    <n v="71"/>
    <n v="1130"/>
    <n v="3144000"/>
    <x v="0"/>
  </r>
  <r>
    <d v="2015-01-22T00:00:00"/>
    <s v="FENGHUA"/>
    <s v="DE000A13SX89"/>
    <n v="25.9"/>
    <n v="3"/>
    <n v="80"/>
    <n v="3305000"/>
    <x v="1"/>
  </r>
  <r>
    <d v="2015-01-22T00:00:00"/>
    <s v="FERRO"/>
    <s v="PLFERRO00016"/>
    <n v="8.8000000000000007"/>
    <n v="36885"/>
    <n v="324770"/>
    <n v="17846000"/>
    <x v="0"/>
  </r>
  <r>
    <d v="2015-01-22T00:00:00"/>
    <s v="FERRUM"/>
    <s v="PLFERUM00014"/>
    <n v="4.55"/>
    <n v="1184"/>
    <n v="5290"/>
    <n v="4501000"/>
    <x v="0"/>
  </r>
  <r>
    <d v="2015-01-22T00:00:00"/>
    <s v="FON"/>
    <s v="PLCASPL00019"/>
    <n v="0.93"/>
    <n v="8501"/>
    <n v="7930"/>
    <n v="11150000"/>
    <x v="0"/>
  </r>
  <r>
    <d v="2015-01-22T00:00:00"/>
    <s v="FORTE"/>
    <s v="PLFORTE00012"/>
    <n v="49.5"/>
    <n v="43812"/>
    <n v="2161740"/>
    <n v="16737000"/>
    <x v="0"/>
  </r>
  <r>
    <d v="2015-01-22T00:00:00"/>
    <s v="FORTUNA"/>
    <s v="NL0009604859"/>
    <n v="18.73"/>
    <n v="0"/>
    <n v="0"/>
    <n v="17024000"/>
    <x v="1"/>
  </r>
  <r>
    <d v="2015-01-22T00:00:00"/>
    <s v="FOTA"/>
    <s v="PLFOTA000014"/>
    <n v="0.85"/>
    <n v="127157"/>
    <n v="108740"/>
    <n v="0"/>
    <x v="0"/>
  </r>
  <r>
    <d v="2015-01-22T00:00:00"/>
    <s v="GANT"/>
    <s v="PLGANT000014"/>
    <n v="0.35"/>
    <n v="1072"/>
    <n v="380"/>
    <n v="0"/>
    <x v="0"/>
  </r>
  <r>
    <d v="2015-01-22T00:00:00"/>
    <s v="GETIN"/>
    <s v="PLGSPR000014"/>
    <n v="2"/>
    <n v="106503"/>
    <n v="212440"/>
    <n v="293645000"/>
    <x v="0"/>
  </r>
  <r>
    <d v="2015-01-22T00:00:00"/>
    <s v="GETINOBLE"/>
    <s v="PLGETBK00012"/>
    <n v="1.81"/>
    <n v="3554369"/>
    <n v="6423540"/>
    <n v="1095354000"/>
    <x v="0"/>
  </r>
  <r>
    <d v="2015-01-22T00:00:00"/>
    <s v="GINOROSSI"/>
    <s v="PLGNRSI00015"/>
    <n v="3.4"/>
    <n v="48766"/>
    <n v="165490"/>
    <n v="43628000"/>
    <x v="0"/>
  </r>
  <r>
    <d v="2015-01-22T00:00:00"/>
    <s v="GLCOSMED"/>
    <s v="PLGLBLC00011"/>
    <n v="6.83"/>
    <n v="2154"/>
    <n v="14670"/>
    <n v="6721000"/>
    <x v="0"/>
  </r>
  <r>
    <d v="2015-01-22T00:00:00"/>
    <s v="GLOBCITYHD"/>
    <s v="NL0000687309"/>
    <n v="42.2"/>
    <n v="638"/>
    <n v="26850"/>
    <n v="20769000"/>
    <x v="1"/>
  </r>
  <r>
    <d v="2015-01-22T00:00:00"/>
    <s v="GORENJE"/>
    <s v="SI0031104076"/>
    <n v="24.99"/>
    <n v="601"/>
    <n v="14800"/>
    <n v="1991000"/>
    <x v="1"/>
  </r>
  <r>
    <d v="2015-01-22T00:00:00"/>
    <s v="GPW"/>
    <s v="PLGPW0000017"/>
    <n v="43.4"/>
    <n v="78340"/>
    <n v="3400770"/>
    <n v="27164000"/>
    <x v="0"/>
  </r>
  <r>
    <d v="2015-01-22T00:00:00"/>
    <s v="GRAAL"/>
    <s v="PLGRAAL00022"/>
    <n v="16.95"/>
    <n v="65960"/>
    <n v="1122120"/>
    <n v="3502000"/>
    <x v="0"/>
  </r>
  <r>
    <d v="2015-01-22T00:00:00"/>
    <s v="GRAJEWO"/>
    <s v="PLZPW0000017"/>
    <n v="29.7"/>
    <n v="2124"/>
    <n v="63460"/>
    <n v="17315000"/>
    <x v="0"/>
  </r>
  <r>
    <d v="2015-01-22T00:00:00"/>
    <s v="GREMMEDIA"/>
    <s v="PLERFKT00010"/>
    <n v="1.51"/>
    <n v="0"/>
    <n v="0"/>
    <n v="0"/>
    <x v="0"/>
  </r>
  <r>
    <d v="2015-01-22T00:00:00"/>
    <s v="GROCLIN"/>
    <s v="PLINTGR00013"/>
    <n v="11.49"/>
    <n v="263769"/>
    <n v="2811530"/>
    <n v="3233000"/>
    <x v="0"/>
  </r>
  <r>
    <d v="2015-01-22T00:00:00"/>
    <s v="GRUPAAZOTY"/>
    <s v="PLZATRM00012"/>
    <n v="71"/>
    <n v="16310"/>
    <n v="1156910"/>
    <n v="40919000"/>
    <x v="0"/>
  </r>
  <r>
    <d v="2015-01-22T00:00:00"/>
    <s v="GTC"/>
    <s v="PLGTC0000037"/>
    <n v="4.95"/>
    <n v="609449"/>
    <n v="2992240"/>
    <n v="245350000"/>
    <x v="0"/>
  </r>
  <r>
    <d v="2015-01-22T00:00:00"/>
    <s v="HANDLOWY"/>
    <s v="PLBH00000012"/>
    <n v="106.65"/>
    <n v="76303"/>
    <n v="8014240"/>
    <n v="30584000"/>
    <x v="0"/>
  </r>
  <r>
    <d v="2015-01-22T00:00:00"/>
    <s v="HARPER"/>
    <s v="PLHRPHG00023"/>
    <n v="3.3"/>
    <n v="847"/>
    <n v="2800"/>
    <n v="25500000"/>
    <x v="0"/>
  </r>
  <r>
    <d v="2015-01-22T00:00:00"/>
    <s v="HAWE"/>
    <s v="PLVENTS00019"/>
    <n v="1.89"/>
    <n v="800156"/>
    <n v="1509490"/>
    <n v="70928000"/>
    <x v="0"/>
  </r>
  <r>
    <d v="2015-01-22T00:00:00"/>
    <s v="HELIO"/>
    <s v="PLHELIO00014"/>
    <n v="5.03"/>
    <n v="105"/>
    <n v="530"/>
    <n v="1143000"/>
    <x v="0"/>
  </r>
  <r>
    <d v="2015-01-22T00:00:00"/>
    <s v="HERKULES"/>
    <s v="PLZRWZW00012"/>
    <n v="3.29"/>
    <n v="153454"/>
    <n v="502560"/>
    <n v="36119000"/>
    <x v="0"/>
  </r>
  <r>
    <d v="2015-01-22T00:00:00"/>
    <s v="HUTMEN"/>
    <s v="PLHUTMN00017"/>
    <n v="5.14"/>
    <n v="10"/>
    <n v="50"/>
    <n v="4199000"/>
    <x v="0"/>
  </r>
  <r>
    <d v="2015-01-22T00:00:00"/>
    <s v="HYDROTOR"/>
    <s v="PLHDRTR00013"/>
    <n v="31.28"/>
    <n v="3679"/>
    <n v="113760"/>
    <n v="1839000"/>
    <x v="0"/>
  </r>
  <r>
    <d v="2015-01-22T00:00:00"/>
    <s v="HYPERION"/>
    <s v="PLHPRON00017"/>
    <n v="3.07"/>
    <n v="8103"/>
    <n v="24550"/>
    <n v="7831000"/>
    <x v="0"/>
  </r>
  <r>
    <d v="2015-01-22T00:00:00"/>
    <s v="IDEON"/>
    <s v="PLCNTZP00010"/>
    <n v="0.02"/>
    <n v="100000"/>
    <n v="2000"/>
    <n v="0"/>
    <x v="0"/>
  </r>
  <r>
    <d v="2015-01-22T00:00:00"/>
    <s v="IDMSA"/>
    <s v="PLIDMSA00044"/>
    <n v="0.11"/>
    <n v="146389"/>
    <n v="16100"/>
    <n v="0"/>
    <x v="0"/>
  </r>
  <r>
    <d v="2015-01-22T00:00:00"/>
    <s v="IFCAPITAL"/>
    <s v="PLHRMAN00039"/>
    <n v="1.1000000000000001"/>
    <n v="3744"/>
    <n v="4030"/>
    <n v="4084000"/>
    <x v="0"/>
  </r>
  <r>
    <d v="2015-01-22T00:00:00"/>
    <s v="IFSA"/>
    <s v="PLBDVR000018"/>
    <n v="0.98"/>
    <n v="23255"/>
    <n v="22980"/>
    <n v="5438000"/>
    <x v="0"/>
  </r>
  <r>
    <d v="2015-01-22T00:00:00"/>
    <s v="IIAAV"/>
    <s v="AT0000809058"/>
    <n v="9"/>
    <n v="590"/>
    <n v="5280"/>
    <n v="15129000"/>
    <x v="1"/>
  </r>
  <r>
    <d v="2015-01-22T00:00:00"/>
    <s v="IMCOMPANY"/>
    <s v="LU0607203980"/>
    <n v="5.8"/>
    <n v="2625"/>
    <n v="15380"/>
    <n v="9809000"/>
    <x v="1"/>
  </r>
  <r>
    <d v="2015-01-22T00:00:00"/>
    <s v="IMMOBILE"/>
    <s v="PLMAKRM00019"/>
    <n v="2.2000000000000002"/>
    <n v="5702"/>
    <n v="12480"/>
    <n v="11568000"/>
    <x v="0"/>
  </r>
  <r>
    <d v="2015-01-22T00:00:00"/>
    <s v="IMPEL"/>
    <s v="PLIMPEL00011"/>
    <n v="29.9"/>
    <n v="2"/>
    <n v="60"/>
    <n v="4187000"/>
    <x v="0"/>
  </r>
  <r>
    <d v="2015-01-22T00:00:00"/>
    <s v="IMPERA"/>
    <s v="PLNFI0700018"/>
    <n v="1.54"/>
    <n v="6126"/>
    <n v="9560"/>
    <n v="3715000"/>
    <x v="0"/>
  </r>
  <r>
    <d v="2015-01-22T00:00:00"/>
    <s v="IMPEXMET"/>
    <s v="PLIMPXM00019"/>
    <n v="2.61"/>
    <n v="12326"/>
    <n v="32210"/>
    <n v="93737000"/>
    <x v="0"/>
  </r>
  <r>
    <d v="2015-01-22T00:00:00"/>
    <s v="IMS"/>
    <s v="PLINTMS00019"/>
    <n v="2.25"/>
    <n v="12468"/>
    <n v="27920"/>
    <n v="7444000"/>
    <x v="0"/>
  </r>
  <r>
    <d v="2015-01-22T00:00:00"/>
    <s v="INC"/>
    <s v="PLINCLT00015"/>
    <n v="1.73"/>
    <n v="1716"/>
    <n v="2860"/>
    <n v="5435000"/>
    <x v="0"/>
  </r>
  <r>
    <d v="2015-01-22T00:00:00"/>
    <s v="INDYGO"/>
    <s v="PLLSTIA00018"/>
    <n v="0.77"/>
    <n v="53583"/>
    <n v="40440"/>
    <n v="23452000"/>
    <x v="0"/>
  </r>
  <r>
    <d v="2015-01-22T00:00:00"/>
    <s v="INDYKPOL"/>
    <s v="PLINDKP00013"/>
    <n v="56.85"/>
    <n v="1"/>
    <n v="60"/>
    <n v="1165000"/>
    <x v="0"/>
  </r>
  <r>
    <d v="2015-01-22T00:00:00"/>
    <s v="INGBSK"/>
    <s v="PLBSK0000017"/>
    <n v="136.05000000000001"/>
    <n v="22125"/>
    <n v="3038750"/>
    <n v="30454000"/>
    <x v="0"/>
  </r>
  <r>
    <d v="2015-01-22T00:00:00"/>
    <s v="INPRO"/>
    <s v="PLINPRO00015"/>
    <n v="3.46"/>
    <n v="299"/>
    <n v="1030"/>
    <n v="12110000"/>
    <x v="0"/>
  </r>
  <r>
    <d v="2015-01-22T00:00:00"/>
    <s v="INSTALKRK"/>
    <s v="PLINSTK00013"/>
    <n v="16.399999999999999"/>
    <n v="1101"/>
    <n v="17860"/>
    <n v="6189000"/>
    <x v="0"/>
  </r>
  <r>
    <d v="2015-01-22T00:00:00"/>
    <s v="INTAKUS"/>
    <s v="PLINTKS00013"/>
    <n v="13"/>
    <n v="469"/>
    <n v="6100"/>
    <n v="0"/>
    <x v="0"/>
  </r>
  <r>
    <d v="2015-01-22T00:00:00"/>
    <s v="INTEGERPL"/>
    <s v="PLINTEG00011"/>
    <n v="167"/>
    <n v="117940"/>
    <n v="19095170"/>
    <n v="5028000"/>
    <x v="0"/>
  </r>
  <r>
    <d v="2015-01-22T00:00:00"/>
    <s v="INTERAOLT"/>
    <s v="LT0000128621"/>
    <n v="18.649999999999999"/>
    <n v="1011"/>
    <n v="18850"/>
    <n v="4000000"/>
    <x v="1"/>
  </r>
  <r>
    <d v="2015-01-22T00:00:00"/>
    <s v="INTERBUD"/>
    <s v="PLINTBD00014"/>
    <n v="0.93"/>
    <n v="7000"/>
    <n v="6350"/>
    <n v="0"/>
    <x v="0"/>
  </r>
  <r>
    <d v="2015-01-22T00:00:00"/>
    <s v="INTERCARS"/>
    <s v="PLINTCS00010"/>
    <n v="206"/>
    <n v="15062"/>
    <n v="3075810"/>
    <n v="8393000"/>
    <x v="0"/>
  </r>
  <r>
    <d v="2015-01-22T00:00:00"/>
    <s v="INTERFERI"/>
    <s v="PLINTFR00023"/>
    <n v="4"/>
    <n v="0"/>
    <n v="0"/>
    <n v="2639000"/>
    <x v="0"/>
  </r>
  <r>
    <d v="2015-01-22T00:00:00"/>
    <s v="INTERSPPL"/>
    <s v="PLINTSP00038"/>
    <n v="1.06"/>
    <n v="3569"/>
    <n v="3800"/>
    <n v="0"/>
    <x v="0"/>
  </r>
  <r>
    <d v="2015-01-22T00:00:00"/>
    <s v="INTROL"/>
    <s v="PLINTRL00013"/>
    <n v="9.0500000000000007"/>
    <n v="50"/>
    <n v="450"/>
    <n v="5944000"/>
    <x v="0"/>
  </r>
  <r>
    <d v="2015-01-22T00:00:00"/>
    <s v="INVENTUM"/>
    <s v="PLIDATF00012"/>
    <n v="0.1"/>
    <n v="12700"/>
    <n v="1270"/>
    <n v="0"/>
    <x v="0"/>
  </r>
  <r>
    <d v="2015-01-22T00:00:00"/>
    <s v="INVISTA"/>
    <s v="PLECMNG00019"/>
    <n v="2.2000000000000002"/>
    <n v="100"/>
    <n v="220"/>
    <n v="0"/>
    <x v="0"/>
  </r>
  <r>
    <d v="2015-01-22T00:00:00"/>
    <s v="IPOPEMA"/>
    <s v="PLIPOPM00011"/>
    <n v="4.0199999999999996"/>
    <n v="25020"/>
    <n v="100820"/>
    <n v="18968000"/>
    <x v="0"/>
  </r>
  <r>
    <d v="2015-01-22T00:00:00"/>
    <s v="IQP"/>
    <s v="PLIQPRT00017"/>
    <n v="0.85"/>
    <n v="100"/>
    <n v="65"/>
    <n v="8070000"/>
    <x v="0"/>
  </r>
  <r>
    <d v="2015-01-22T00:00:00"/>
    <s v="IVMX"/>
    <s v="PLMATRX00017"/>
    <n v="3.34"/>
    <n v="200"/>
    <n v="490"/>
    <n v="3600000"/>
    <x v="0"/>
  </r>
  <r>
    <d v="2015-01-22T00:00:00"/>
    <s v="IZOLACJA"/>
    <s v="PLIZCJR00017"/>
    <n v="1.61"/>
    <n v="100"/>
    <n v="160"/>
    <n v="0"/>
    <x v="0"/>
  </r>
  <r>
    <d v="2015-01-22T00:00:00"/>
    <s v="IZOSTAL"/>
    <s v="PLIZSTL00015"/>
    <n v="4.95"/>
    <n v="105"/>
    <n v="520"/>
    <n v="11334000"/>
    <x v="0"/>
  </r>
  <r>
    <d v="2015-01-22T00:00:00"/>
    <s v="JHMDEV"/>
    <s v="PLJHMDL00018"/>
    <n v="1.93"/>
    <n v="62"/>
    <n v="120"/>
    <n v="0"/>
    <x v="0"/>
  </r>
  <r>
    <d v="2015-01-22T00:00:00"/>
    <s v="JJAUTO"/>
    <s v="DE000A1TNS70"/>
    <n v="20"/>
    <n v="311"/>
    <n v="6270"/>
    <n v="0"/>
    <x v="1"/>
  </r>
  <r>
    <d v="2015-01-22T00:00:00"/>
    <s v="JSW"/>
    <s v="PLJSW0000015"/>
    <n v="21.35"/>
    <n v="380120"/>
    <n v="8042360"/>
    <n v="52636000"/>
    <x v="0"/>
  </r>
  <r>
    <d v="2015-01-22T00:00:00"/>
    <s v="JUPITER"/>
    <s v="PLNFI0300017"/>
    <n v="0.28999999999999998"/>
    <n v="5126"/>
    <n v="1490"/>
    <n v="0"/>
    <x v="0"/>
  </r>
  <r>
    <d v="2015-01-22T00:00:00"/>
    <s v="JWCONSTR"/>
    <s v="PLJWC0000019"/>
    <n v="2.58"/>
    <n v="38523"/>
    <n v="98540"/>
    <n v="32447000"/>
    <x v="0"/>
  </r>
  <r>
    <d v="2015-01-22T00:00:00"/>
    <s v="K2INTERNT"/>
    <s v="PLK2ITR00010"/>
    <n v="10"/>
    <n v="18846"/>
    <n v="188460"/>
    <n v="1509000"/>
    <x v="0"/>
  </r>
  <r>
    <d v="2015-01-22T00:00:00"/>
    <s v="KANIA"/>
    <s v="PLIZNS000022"/>
    <n v="2.87"/>
    <n v="30200"/>
    <n v="86030"/>
    <n v="26333000"/>
    <x v="0"/>
  </r>
  <r>
    <d v="2015-01-22T00:00:00"/>
    <s v="KBDOM"/>
    <s v="PLTRAST00020"/>
    <n v="2.2400000000000002"/>
    <n v="856"/>
    <n v="1910"/>
    <n v="4047000"/>
    <x v="0"/>
  </r>
  <r>
    <d v="2015-01-22T00:00:00"/>
    <s v="KCI"/>
    <s v="PLPONAR00012"/>
    <n v="0.02"/>
    <n v="0"/>
    <n v="0"/>
    <n v="0"/>
    <x v="0"/>
  </r>
  <r>
    <d v="2015-01-22T00:00:00"/>
    <s v="KDMSHIPNG"/>
    <s v="CY0102492119"/>
    <n v="6.66"/>
    <n v="0"/>
    <n v="0"/>
    <n v="3329000"/>
    <x v="1"/>
  </r>
  <r>
    <d v="2015-01-22T00:00:00"/>
    <s v="KERDOS"/>
    <s v="PLHGNKA00028"/>
    <n v="1.22"/>
    <n v="188228"/>
    <n v="232420"/>
    <n v="45144000"/>
    <x v="0"/>
  </r>
  <r>
    <d v="2015-01-22T00:00:00"/>
    <s v="KERNEL"/>
    <s v="LU0327357389"/>
    <n v="33"/>
    <n v="154106"/>
    <n v="5090670"/>
    <n v="48500000"/>
    <x v="1"/>
  </r>
  <r>
    <d v="2015-01-22T00:00:00"/>
    <s v="KETY"/>
    <s v="PLKETY000011"/>
    <n v="277"/>
    <n v="1761"/>
    <n v="485690"/>
    <n v="9380000"/>
    <x v="0"/>
  </r>
  <r>
    <d v="2015-01-22T00:00:00"/>
    <s v="KGHM"/>
    <s v="PLKGHM000017"/>
    <n v="110"/>
    <n v="1429835"/>
    <n v="156631820"/>
    <n v="136410000"/>
    <x v="0"/>
  </r>
  <r>
    <d v="2015-01-22T00:00:00"/>
    <s v="KINOPOL"/>
    <s v="PLKNOPL00014"/>
    <n v="12.73"/>
    <n v="43"/>
    <n v="530"/>
    <n v="6739000"/>
    <x v="0"/>
  </r>
  <r>
    <d v="2015-01-22T00:00:00"/>
    <s v="KOFOLA"/>
    <s v="PLHOOP000010"/>
    <n v="38"/>
    <n v="4"/>
    <n v="150"/>
    <n v="13085000"/>
    <x v="0"/>
  </r>
  <r>
    <d v="2015-01-22T00:00:00"/>
    <s v="KOGENERA"/>
    <s v="PLKGNRC00015"/>
    <n v="51.99"/>
    <n v="1148"/>
    <n v="59350"/>
    <n v="7449000"/>
    <x v="0"/>
  </r>
  <r>
    <d v="2015-01-22T00:00:00"/>
    <s v="KOMPAP"/>
    <s v="PLKOMPP00017"/>
    <n v="7.38"/>
    <n v="5"/>
    <n v="40"/>
    <n v="0"/>
    <x v="0"/>
  </r>
  <r>
    <d v="2015-01-22T00:00:00"/>
    <s v="KOMPUTRON"/>
    <s v="PLKMPTR00012"/>
    <n v="7.55"/>
    <n v="8969"/>
    <n v="68010"/>
    <n v="4222000"/>
    <x v="0"/>
  </r>
  <r>
    <d v="2015-01-22T00:00:00"/>
    <s v="KONSSTALI"/>
    <s v="PLKCSTL00010"/>
    <n v="20.98"/>
    <n v="201"/>
    <n v="4220"/>
    <n v="3459000"/>
    <x v="0"/>
  </r>
  <r>
    <d v="2015-01-22T00:00:00"/>
    <s v="KOPEX"/>
    <s v="PLKOPEX00018"/>
    <n v="10.79"/>
    <n v="10750"/>
    <n v="115550"/>
    <n v="23006000"/>
    <x v="0"/>
  </r>
  <r>
    <d v="2015-01-22T00:00:00"/>
    <s v="KPPD"/>
    <s v="PLKPPD000017"/>
    <n v="29.25"/>
    <n v="0"/>
    <n v="0"/>
    <n v="184000"/>
    <x v="0"/>
  </r>
  <r>
    <d v="2015-01-22T00:00:00"/>
    <s v="KRAKCHEM"/>
    <s v="PLKRKCH00019"/>
    <n v="3.85"/>
    <n v="1198"/>
    <n v="4600"/>
    <n v="4815000"/>
    <x v="0"/>
  </r>
  <r>
    <d v="2015-01-22T00:00:00"/>
    <s v="KREC"/>
    <s v="PLKRNRC00012"/>
    <n v="9.2799999999999994"/>
    <n v="4013"/>
    <n v="37320"/>
    <n v="6713000"/>
    <x v="0"/>
  </r>
  <r>
    <d v="2015-01-22T00:00:00"/>
    <s v="KREDYTIN"/>
    <s v="PLKRINK00014"/>
    <n v="19.14"/>
    <n v="1018"/>
    <n v="19370"/>
    <n v="10769000"/>
    <x v="0"/>
  </r>
  <r>
    <d v="2015-01-22T00:00:00"/>
    <s v="KREZUS"/>
    <s v="PLNFI0200019"/>
    <n v="3.31"/>
    <n v="4556"/>
    <n v="14880"/>
    <n v="11880000"/>
    <x v="0"/>
  </r>
  <r>
    <d v="2015-01-22T00:00:00"/>
    <s v="KRKA"/>
    <s v="SI0031102120"/>
    <n v="260"/>
    <n v="0"/>
    <n v="0"/>
    <n v="1231000"/>
    <x v="1"/>
  </r>
  <r>
    <d v="2015-01-22T00:00:00"/>
    <s v="KRUK"/>
    <s v="PLKRK0000010"/>
    <n v="112.9"/>
    <n v="6743"/>
    <n v="770680"/>
    <n v="14953000"/>
    <x v="0"/>
  </r>
  <r>
    <d v="2015-01-22T00:00:00"/>
    <s v="KRUSZWICA"/>
    <s v="PLKRUSZ00016"/>
    <n v="53.88"/>
    <n v="2781"/>
    <n v="147310"/>
    <n v="2418000"/>
    <x v="0"/>
  </r>
  <r>
    <d v="2015-01-22T00:00:00"/>
    <s v="KSGAGRO"/>
    <s v="LU0611262873"/>
    <n v="1.1200000000000001"/>
    <n v="47992"/>
    <n v="52670"/>
    <n v="5093000"/>
    <x v="1"/>
  </r>
  <r>
    <d v="2015-01-22T00:00:00"/>
    <s v="LCCORP"/>
    <s v="PLLCCRP00017"/>
    <n v="1.83"/>
    <n v="66772"/>
    <n v="120050"/>
    <n v="218198000"/>
    <x v="0"/>
  </r>
  <r>
    <d v="2015-01-22T00:00:00"/>
    <s v="LENA"/>
    <s v="PLLENAL00015"/>
    <n v="4.22"/>
    <n v="39434"/>
    <n v="165690"/>
    <n v="10150000"/>
    <x v="0"/>
  </r>
  <r>
    <d v="2015-01-22T00:00:00"/>
    <s v="LENTEX"/>
    <s v="PLLENTX00010"/>
    <n v="8.34"/>
    <n v="144919"/>
    <n v="1211050"/>
    <n v="30148000"/>
    <x v="0"/>
  </r>
  <r>
    <d v="2015-01-22T00:00:00"/>
    <s v="LIBET"/>
    <s v="PLLBT0000013"/>
    <n v="2.4700000000000002"/>
    <n v="9449"/>
    <n v="22360"/>
    <n v="34971000"/>
    <x v="0"/>
  </r>
  <r>
    <d v="2015-01-22T00:00:00"/>
    <s v="LIVECHAT"/>
    <s v="PLLVTSF00010"/>
    <n v="27.11"/>
    <n v="777"/>
    <n v="21060"/>
    <n v="5128000"/>
    <x v="0"/>
  </r>
  <r>
    <d v="2015-01-22T00:00:00"/>
    <s v="LOTOS"/>
    <s v="PLLOTOS00025"/>
    <n v="25.2"/>
    <n v="428100"/>
    <n v="10645320"/>
    <n v="60796000"/>
    <x v="0"/>
  </r>
  <r>
    <d v="2015-01-22T00:00:00"/>
    <s v="LPP"/>
    <s v="PLLPP0000011"/>
    <n v="7749"/>
    <n v="1988"/>
    <n v="15295840"/>
    <n v="1279000"/>
    <x v="0"/>
  </r>
  <r>
    <d v="2015-01-22T00:00:00"/>
    <s v="LSISOFT"/>
    <s v="PLLSSFT00016"/>
    <n v="4.12"/>
    <n v="6"/>
    <n v="20"/>
    <n v="1827000"/>
    <x v="0"/>
  </r>
  <r>
    <d v="2015-01-22T00:00:00"/>
    <s v="LUBAWA"/>
    <s v="PLLUBAW00013"/>
    <n v="1.1000000000000001"/>
    <n v="452187"/>
    <n v="498110"/>
    <n v="72970000"/>
    <x v="0"/>
  </r>
  <r>
    <d v="2015-01-22T00:00:00"/>
    <s v="MABION"/>
    <s v="PLMBION00016"/>
    <n v="40.9"/>
    <n v="1038"/>
    <n v="43090"/>
    <n v="5975000"/>
    <x v="0"/>
  </r>
  <r>
    <d v="2015-01-22T00:00:00"/>
    <s v="MAGELLAN"/>
    <s v="PLMGLAN00018"/>
    <n v="66.180000000000007"/>
    <n v="647"/>
    <n v="42950"/>
    <n v="6611000"/>
    <x v="0"/>
  </r>
  <r>
    <d v="2015-01-22T00:00:00"/>
    <s v="MAKARONPL"/>
    <s v="PLMKRNP00015"/>
    <n v="5.97"/>
    <n v="1700"/>
    <n v="9940"/>
    <n v="3832000"/>
    <x v="0"/>
  </r>
  <r>
    <d v="2015-01-22T00:00:00"/>
    <s v="MARVIPOL"/>
    <s v="PLMRVPL00016"/>
    <n v="7.55"/>
    <n v="12727"/>
    <n v="97100"/>
    <n v="11888000"/>
    <x v="0"/>
  </r>
  <r>
    <d v="2015-01-22T00:00:00"/>
    <s v="MBANK"/>
    <s v="PLBRE0000012"/>
    <n v="451"/>
    <n v="27753"/>
    <n v="12517300"/>
    <n v="12038000"/>
    <x v="0"/>
  </r>
  <r>
    <d v="2015-01-22T00:00:00"/>
    <s v="MCI"/>
    <s v="PLMCIMG00012"/>
    <n v="10.199999999999999"/>
    <n v="17574"/>
    <n v="179310"/>
    <n v="30174000"/>
    <x v="0"/>
  </r>
  <r>
    <d v="2015-01-22T00:00:00"/>
    <s v="MCLOGIC"/>
    <s v="PLMCSFT00018"/>
    <n v="35"/>
    <n v="423"/>
    <n v="14830"/>
    <n v="689000"/>
    <x v="0"/>
  </r>
  <r>
    <d v="2015-01-22T00:00:00"/>
    <s v="MEDIATEL"/>
    <s v="PLSMMDA00012"/>
    <n v="0.47"/>
    <n v="5020"/>
    <n v="2560"/>
    <n v="0"/>
    <x v="0"/>
  </r>
  <r>
    <d v="2015-01-22T00:00:00"/>
    <s v="MEDICALG"/>
    <s v="PLMDCLG00015"/>
    <n v="200.9"/>
    <n v="158"/>
    <n v="31700"/>
    <n v="2559000"/>
    <x v="0"/>
  </r>
  <r>
    <d v="2015-01-22T00:00:00"/>
    <s v="MEGARON"/>
    <s v="PLMGRON00016"/>
    <n v="21"/>
    <n v="0"/>
    <n v="0"/>
    <n v="0"/>
    <x v="0"/>
  </r>
  <r>
    <d v="2015-01-22T00:00:00"/>
    <s v="MENNICA"/>
    <s v="PLMNNCP00011"/>
    <n v="13.86"/>
    <n v="1583"/>
    <n v="21700"/>
    <n v="23198000"/>
    <x v="0"/>
  </r>
  <r>
    <d v="2015-01-22T00:00:00"/>
    <s v="MERCATOR"/>
    <s v="PLMRCTR00015"/>
    <n v="13.55"/>
    <n v="370"/>
    <n v="5010"/>
    <n v="2276000"/>
    <x v="0"/>
  </r>
  <r>
    <d v="2015-01-22T00:00:00"/>
    <s v="MERCOR"/>
    <s v="PLMRCOR00016"/>
    <n v="8.8000000000000007"/>
    <n v="16409"/>
    <n v="140520"/>
    <n v="9921000"/>
    <x v="0"/>
  </r>
  <r>
    <d v="2015-01-22T00:00:00"/>
    <s v="MEWA"/>
    <s v="PLMEWA000012"/>
    <n v="7.0000000000000007E-2"/>
    <n v="0"/>
    <n v="0"/>
    <n v="0"/>
    <x v="0"/>
  </r>
  <r>
    <d v="2015-01-22T00:00:00"/>
    <s v="MEXPOLSKA"/>
    <s v="PLMEXPL00010"/>
    <n v="2"/>
    <n v="1"/>
    <n v="2"/>
    <n v="2516000"/>
    <x v="0"/>
  </r>
  <r>
    <d v="2015-01-22T00:00:00"/>
    <s v="MFO"/>
    <s v="PLMFO0000013"/>
    <n v="10"/>
    <n v="30"/>
    <n v="300"/>
    <n v="2000000"/>
    <x v="0"/>
  </r>
  <r>
    <d v="2015-01-22T00:00:00"/>
    <s v="MIDAS"/>
    <s v="PLNFI0900014"/>
    <n v="0.56999999999999995"/>
    <n v="492192"/>
    <n v="276850"/>
    <n v="503124000"/>
    <x v="0"/>
  </r>
  <r>
    <d v="2015-01-22T00:00:00"/>
    <s v="MILKILAND"/>
    <s v="NL0009508712"/>
    <n v="1.58"/>
    <n v="14132"/>
    <n v="22510"/>
    <n v="8276000"/>
    <x v="1"/>
  </r>
  <r>
    <d v="2015-01-22T00:00:00"/>
    <s v="MILLENNIUM"/>
    <s v="PLBIG0000016"/>
    <n v="7.23"/>
    <n v="298143"/>
    <n v="2128870"/>
    <n v="391726000"/>
    <x v="0"/>
  </r>
  <r>
    <d v="2015-01-22T00:00:00"/>
    <s v="MIRACULUM"/>
    <s v="PLKLSTN00017"/>
    <n v="1.54"/>
    <n v="12352"/>
    <n v="18900"/>
    <n v="3254000"/>
    <x v="0"/>
  </r>
  <r>
    <d v="2015-01-22T00:00:00"/>
    <s v="MIRBUD"/>
    <s v="PLMRBUD00015"/>
    <n v="1.34"/>
    <n v="38092"/>
    <n v="50570"/>
    <n v="50027000"/>
    <x v="0"/>
  </r>
  <r>
    <d v="2015-01-22T00:00:00"/>
    <s v="MIT"/>
    <s v="PLPPWK000014"/>
    <n v="0.16"/>
    <n v="543015"/>
    <n v="86880"/>
    <n v="0"/>
    <x v="0"/>
  </r>
  <r>
    <d v="2015-01-22T00:00:00"/>
    <s v="MLPGROUP"/>
    <s v="PLMLPGR00017"/>
    <n v="33.01"/>
    <n v="151"/>
    <n v="5000"/>
    <n v="3773000"/>
    <x v="0"/>
  </r>
  <r>
    <d v="2015-01-22T00:00:00"/>
    <s v="MNI"/>
    <s v="PLSZPTL00010"/>
    <n v="1.45"/>
    <n v="9150"/>
    <n v="13240"/>
    <n v="42888000"/>
    <x v="0"/>
  </r>
  <r>
    <d v="2015-01-22T00:00:00"/>
    <s v="MOBRUK"/>
    <s v="PLMOBRK00013"/>
    <n v="10"/>
    <n v="0"/>
    <n v="0"/>
    <n v="356000"/>
    <x v="0"/>
  </r>
  <r>
    <d v="2015-01-22T00:00:00"/>
    <s v="MOJ"/>
    <s v="PLMOJ0000015"/>
    <n v="1.46"/>
    <n v="0"/>
    <n v="0"/>
    <n v="4265000"/>
    <x v="0"/>
  </r>
  <r>
    <d v="2015-01-22T00:00:00"/>
    <s v="MOL"/>
    <s v="HU0000068952"/>
    <n v="152.4"/>
    <n v="41"/>
    <n v="6210"/>
    <n v="3703000"/>
    <x v="1"/>
  </r>
  <r>
    <d v="2015-01-22T00:00:00"/>
    <s v="MONNARI"/>
    <s v="PLMNRTR00012"/>
    <n v="12.75"/>
    <n v="153622"/>
    <n v="1960780"/>
    <n v="16905000"/>
    <x v="0"/>
  </r>
  <r>
    <d v="2015-01-22T00:00:00"/>
    <s v="MOSTALPLC"/>
    <s v="PLMSTPL00018"/>
    <n v="10.5"/>
    <n v="1"/>
    <n v="10"/>
    <n v="1026000"/>
    <x v="0"/>
  </r>
  <r>
    <d v="2015-01-22T00:00:00"/>
    <s v="MOSTALWAR"/>
    <s v="PLMSTWS00019"/>
    <n v="6.15"/>
    <n v="3624"/>
    <n v="22120"/>
    <n v="9981000"/>
    <x v="0"/>
  </r>
  <r>
    <d v="2015-01-22T00:00:00"/>
    <s v="MOSTALZAB"/>
    <s v="PLMSTZB00018"/>
    <n v="2.15"/>
    <n v="42737"/>
    <n v="91860"/>
    <n v="95095000"/>
    <x v="0"/>
  </r>
  <r>
    <d v="2015-01-22T00:00:00"/>
    <s v="MSXRESOUR"/>
    <s v="PLMSTEX00017"/>
    <n v="1.62"/>
    <n v="23757"/>
    <n v="38350"/>
    <n v="9957000"/>
    <x v="0"/>
  </r>
  <r>
    <d v="2015-01-22T00:00:00"/>
    <s v="MUZA"/>
    <s v="PLMUZA000019"/>
    <n v="3.34"/>
    <n v="8"/>
    <n v="30"/>
    <n v="1453000"/>
    <x v="0"/>
  </r>
  <r>
    <d v="2015-01-22T00:00:00"/>
    <s v="MWTRADE"/>
    <s v="PLMWTRD00013"/>
    <n v="17.11"/>
    <n v="680"/>
    <n v="11680"/>
    <n v="2386000"/>
    <x v="0"/>
  </r>
  <r>
    <d v="2015-01-22T00:00:00"/>
    <s v="NETIA"/>
    <s v="PLNETIA00014"/>
    <n v="5.7"/>
    <n v="41708"/>
    <n v="235860"/>
    <n v="257931000"/>
    <x v="0"/>
  </r>
  <r>
    <d v="2015-01-22T00:00:00"/>
    <s v="NETMEDIA"/>
    <s v="PLNTMDA00018"/>
    <n v="4.8899999999999997"/>
    <n v="356"/>
    <n v="1720"/>
    <n v="3499000"/>
    <x v="0"/>
  </r>
  <r>
    <d v="2015-01-22T00:00:00"/>
    <s v="NEUCA"/>
    <s v="PLTRFRM00018"/>
    <n v="243.55"/>
    <n v="2724"/>
    <n v="664230"/>
    <n v="1930000"/>
    <x v="0"/>
  </r>
  <r>
    <d v="2015-01-22T00:00:00"/>
    <s v="NEWAG"/>
    <s v="PLNEWAG00012"/>
    <n v="23.7"/>
    <n v="23131"/>
    <n v="547890"/>
    <n v="25618000"/>
    <x v="0"/>
  </r>
  <r>
    <d v="2015-01-22T00:00:00"/>
    <s v="NEWWORLDR"/>
    <s v="GB00B42CTW68"/>
    <n v="7.0000000000000007E-2"/>
    <n v="0"/>
    <n v="0"/>
    <n v="0"/>
    <x v="1"/>
  </r>
  <r>
    <d v="2015-01-22T00:00:00"/>
    <s v="NFIEMF"/>
    <s v="PLNFI1500011"/>
    <n v="4.4000000000000004"/>
    <n v="4053"/>
    <n v="17470"/>
    <n v="24936000"/>
    <x v="0"/>
  </r>
  <r>
    <d v="2015-01-22T00:00:00"/>
    <s v="NOKAUT"/>
    <s v="PLGRNKT00019"/>
    <n v="1.25"/>
    <n v="1542"/>
    <n v="1850"/>
    <n v="4052000"/>
    <x v="0"/>
  </r>
  <r>
    <d v="2015-01-22T00:00:00"/>
    <s v="NORTCOAST"/>
    <s v="PLNRTHC00014"/>
    <n v="3.83"/>
    <n v="468"/>
    <n v="1810"/>
    <n v="1500000"/>
    <x v="0"/>
  </r>
  <r>
    <d v="2015-01-22T00:00:00"/>
    <s v="NOVITA"/>
    <s v="PLNVITA00018"/>
    <n v="49.5"/>
    <n v="220"/>
    <n v="10820"/>
    <n v="297000"/>
    <x v="0"/>
  </r>
  <r>
    <d v="2015-01-22T00:00:00"/>
    <s v="NOWAGALA"/>
    <s v="PLCRMNG00029"/>
    <n v="1.1399999999999999"/>
    <n v="5708"/>
    <n v="6450"/>
    <n v="36087000"/>
    <x v="0"/>
  </r>
  <r>
    <d v="2015-01-22T00:00:00"/>
    <s v="NTTSYSTEM"/>
    <s v="PLNTSYS00013"/>
    <n v="2.0499999999999998"/>
    <n v="478"/>
    <n v="960"/>
    <n v="4803000"/>
    <x v="0"/>
  </r>
  <r>
    <d v="2015-01-22T00:00:00"/>
    <s v="ODLEWNIE"/>
    <s v="PLODLPL00013"/>
    <n v="2.0699999999999998"/>
    <n v="100"/>
    <n v="210"/>
    <n v="8487000"/>
    <x v="0"/>
  </r>
  <r>
    <d v="2015-01-22T00:00:00"/>
    <s v="OLYMPIC"/>
    <s v="EE3100084021"/>
    <n v="7.05"/>
    <n v="0"/>
    <n v="0"/>
    <n v="247000"/>
    <x v="1"/>
  </r>
  <r>
    <d v="2015-01-22T00:00:00"/>
    <s v="ONE2ONE"/>
    <s v="PLONE0000014"/>
    <n v="0.11"/>
    <n v="0"/>
    <n v="0"/>
    <n v="0"/>
    <x v="0"/>
  </r>
  <r>
    <d v="2015-01-22T00:00:00"/>
    <s v="OPENFIN"/>
    <s v="PLOPNFN00010"/>
    <n v="2.9"/>
    <n v="10364"/>
    <n v="29980"/>
    <n v="24856000"/>
    <x v="0"/>
  </r>
  <r>
    <d v="2015-01-22T00:00:00"/>
    <s v="OPONEO.PL"/>
    <s v="PLOPNPL00013"/>
    <n v="9.98"/>
    <n v="1711"/>
    <n v="17110"/>
    <n v="6624000"/>
    <x v="0"/>
  </r>
  <r>
    <d v="2015-01-22T00:00:00"/>
    <s v="OPTEAM"/>
    <s v="PLOPTEM00012"/>
    <n v="5.3"/>
    <n v="23"/>
    <n v="120"/>
    <n v="1399000"/>
    <x v="0"/>
  </r>
  <r>
    <d v="2015-01-22T00:00:00"/>
    <s v="ORANGEPL"/>
    <s v="PLTLKPL00017"/>
    <n v="7.81"/>
    <n v="1945784"/>
    <n v="15312670"/>
    <n v="647357000"/>
    <x v="0"/>
  </r>
  <r>
    <d v="2015-01-22T00:00:00"/>
    <s v="ORBIS"/>
    <s v="PLORBIS00014"/>
    <n v="40.81"/>
    <n v="15435"/>
    <n v="629930"/>
    <n v="21800000"/>
    <x v="0"/>
  </r>
  <r>
    <d v="2015-01-22T00:00:00"/>
    <s v="ORCOGROUP"/>
    <s v="LU0122624777"/>
    <n v="1.5"/>
    <n v="3800"/>
    <n v="5720"/>
    <n v="2352000"/>
    <x v="1"/>
  </r>
  <r>
    <d v="2015-01-22T00:00:00"/>
    <s v="ORZBIALY"/>
    <s v="PLORZBL00013"/>
    <n v="6.15"/>
    <n v="5123"/>
    <n v="31490"/>
    <n v="6568000"/>
    <x v="0"/>
  </r>
  <r>
    <d v="2015-01-22T00:00:00"/>
    <s v="OTLOG"/>
    <s v="PLODRTS00017"/>
    <n v="226.5"/>
    <n v="0"/>
    <n v="0"/>
    <n v="349000"/>
    <x v="0"/>
  </r>
  <r>
    <d v="2015-01-22T00:00:00"/>
    <s v="OTMUCHOW"/>
    <s v="PLZPCOT00018"/>
    <n v="8.36"/>
    <n v="394"/>
    <n v="3240"/>
    <n v="6256000"/>
    <x v="0"/>
  </r>
  <r>
    <d v="2015-01-22T00:00:00"/>
    <s v="OVOSTAR"/>
    <s v="NL0009805613"/>
    <n v="73"/>
    <n v="15"/>
    <n v="1100"/>
    <n v="1725000"/>
    <x v="1"/>
  </r>
  <r>
    <d v="2015-01-22T00:00:00"/>
    <s v="PAGED"/>
    <s v="PLPAGED00017"/>
    <n v="48"/>
    <n v="2126"/>
    <n v="100430"/>
    <n v="1688000"/>
    <x v="0"/>
  </r>
  <r>
    <d v="2015-01-22T00:00:00"/>
    <s v="PAMAPOL"/>
    <s v="PLPMPOL00031"/>
    <n v="1.1000000000000001"/>
    <n v="7628"/>
    <n v="8510"/>
    <n v="6642000"/>
    <x v="0"/>
  </r>
  <r>
    <d v="2015-01-22T00:00:00"/>
    <s v="PANOVA"/>
    <s v="PLPANVA00013"/>
    <n v="15"/>
    <n v="800"/>
    <n v="12000"/>
    <n v="5551000"/>
    <x v="0"/>
  </r>
  <r>
    <d v="2015-01-22T00:00:00"/>
    <s v="PATENTUS"/>
    <s v="PLPTNTS00019"/>
    <n v="1.1499999999999999"/>
    <n v="3783"/>
    <n v="4350"/>
    <n v="5959000"/>
    <x v="0"/>
  </r>
  <r>
    <d v="2015-01-22T00:00:00"/>
    <s v="PBG"/>
    <s v="PLPBG0000029"/>
    <n v="1.6"/>
    <n v="8227"/>
    <n v="13080"/>
    <n v="0"/>
    <x v="0"/>
  </r>
  <r>
    <d v="2015-01-22T00:00:00"/>
    <s v="PBOANIOLA"/>
    <s v="PLPBONL00013"/>
    <n v="0.27"/>
    <n v="1000"/>
    <n v="270"/>
    <n v="0"/>
    <x v="0"/>
  </r>
  <r>
    <d v="2015-01-22T00:00:00"/>
    <s v="PBSFINANSE"/>
    <s v="PLBEFSN00010"/>
    <n v="3.8"/>
    <n v="200"/>
    <n v="760"/>
    <n v="3736000"/>
    <x v="0"/>
  </r>
  <r>
    <d v="2015-01-22T00:00:00"/>
    <s v="PCCEXOL"/>
    <s v="PLPCCEX00010"/>
    <n v="3.31"/>
    <n v="40"/>
    <n v="130"/>
    <n v="0"/>
    <x v="0"/>
  </r>
  <r>
    <d v="2015-01-22T00:00:00"/>
    <s v="PCCINTER"/>
    <s v="PLPCCIM00014"/>
    <n v="1.62"/>
    <n v="10500"/>
    <n v="16430"/>
    <n v="18756000"/>
    <x v="0"/>
  </r>
  <r>
    <d v="2015-01-22T00:00:00"/>
    <s v="PCCROKITA"/>
    <s v="PLPCCRK00076"/>
    <n v="37.69"/>
    <n v="3"/>
    <n v="110"/>
    <n v="3144000"/>
    <x v="0"/>
  </r>
  <r>
    <d v="2015-01-22T00:00:00"/>
    <s v="PCGUARD"/>
    <s v="PLGUARD00019"/>
    <n v="0.23"/>
    <n v="80145"/>
    <n v="18080"/>
    <n v="0"/>
    <x v="0"/>
  </r>
  <r>
    <d v="2015-01-22T00:00:00"/>
    <s v="PCM"/>
    <s v="PLPRMCM00048"/>
    <n v="51"/>
    <n v="26"/>
    <n v="1320"/>
    <n v="4763000"/>
    <x v="0"/>
  </r>
  <r>
    <d v="2015-01-22T00:00:00"/>
    <s v="PEGAS"/>
    <s v="LU0275164910"/>
    <n v="100"/>
    <n v="0"/>
    <n v="0"/>
    <n v="826000"/>
    <x v="1"/>
  </r>
  <r>
    <d v="2015-01-22T00:00:00"/>
    <s v="PEIXIN"/>
    <s v="NL0010577052"/>
    <n v="7.58"/>
    <n v="11437"/>
    <n v="83700"/>
    <n v="2500000"/>
    <x v="1"/>
  </r>
  <r>
    <d v="2015-01-22T00:00:00"/>
    <s v="PEKAES"/>
    <s v="PLPEKAS00017"/>
    <n v="10.8"/>
    <n v="3488"/>
    <n v="37650"/>
    <n v="11288000"/>
    <x v="0"/>
  </r>
  <r>
    <d v="2015-01-22T00:00:00"/>
    <s v="PEKAO"/>
    <s v="PLPEKAO00016"/>
    <n v="181.8"/>
    <n v="360885"/>
    <n v="64894800"/>
    <n v="122632000"/>
    <x v="0"/>
  </r>
  <r>
    <d v="2015-01-22T00:00:00"/>
    <s v="PELION"/>
    <s v="PLMEDCS00015"/>
    <n v="85.32"/>
    <n v="995"/>
    <n v="86160"/>
    <n v="7304000"/>
    <x v="0"/>
  </r>
  <r>
    <d v="2015-01-22T00:00:00"/>
    <s v="PEMUG"/>
    <s v="PLPEMUG00016"/>
    <n v="0.49"/>
    <n v="0"/>
    <n v="0"/>
    <n v="0"/>
    <x v="0"/>
  </r>
  <r>
    <d v="2015-01-22T00:00:00"/>
    <s v="PEP"/>
    <s v="PLPLSEP00013"/>
    <n v="29.89"/>
    <n v="1"/>
    <n v="30"/>
    <n v="8365000"/>
    <x v="0"/>
  </r>
  <r>
    <d v="2015-01-22T00:00:00"/>
    <s v="PEPEES"/>
    <s v="PLPEPES00018"/>
    <n v="0.49"/>
    <n v="0"/>
    <n v="0"/>
    <n v="49286000"/>
    <x v="0"/>
  </r>
  <r>
    <d v="2015-01-22T00:00:00"/>
    <s v="PETROLINV"/>
    <s v="PLPTRLI00018"/>
    <n v="0.16"/>
    <n v="87513"/>
    <n v="14230"/>
    <n v="0"/>
    <x v="0"/>
  </r>
  <r>
    <d v="2015-01-22T00:00:00"/>
    <s v="PGE"/>
    <s v="PLPGER000010"/>
    <n v="19.45"/>
    <n v="2284615"/>
    <n v="44383610"/>
    <n v="778079000"/>
    <x v="0"/>
  </r>
  <r>
    <d v="2015-01-22T00:00:00"/>
    <s v="PGNIG"/>
    <s v="PLPGNIG00014"/>
    <n v="4.46"/>
    <n v="6242458"/>
    <n v="27762260"/>
    <n v="1628262000"/>
    <x v="0"/>
  </r>
  <r>
    <d v="2015-01-22T00:00:00"/>
    <s v="PGODLEW"/>
    <s v="PLPGO0000014"/>
    <n v="5.4"/>
    <n v="72291"/>
    <n v="368780"/>
    <n v="31779000"/>
    <x v="0"/>
  </r>
  <r>
    <d v="2015-01-22T00:00:00"/>
    <s v="PHN"/>
    <s v="PLPHN0000014"/>
    <n v="25.2"/>
    <n v="5572"/>
    <n v="139880"/>
    <n v="13699000"/>
    <x v="0"/>
  </r>
  <r>
    <d v="2015-01-22T00:00:00"/>
    <s v="PKNORLEN"/>
    <s v="PLPKN0000018"/>
    <n v="52.71"/>
    <n v="744617"/>
    <n v="39507140"/>
    <n v="309998000"/>
    <x v="0"/>
  </r>
  <r>
    <d v="2015-01-22T00:00:00"/>
    <s v="PKOBP"/>
    <s v="PLPKO0000016"/>
    <n v="33.35"/>
    <n v="2932394"/>
    <n v="98146190"/>
    <n v="783205000"/>
    <x v="0"/>
  </r>
  <r>
    <d v="2015-01-22T00:00:00"/>
    <s v="PKPCARGO"/>
    <s v="PLPKPCR00011"/>
    <n v="88"/>
    <n v="72965"/>
    <n v="6475750"/>
    <n v="25336000"/>
    <x v="0"/>
  </r>
  <r>
    <d v="2015-01-22T00:00:00"/>
    <s v="PLASTBOX"/>
    <s v="PLPSTBX00016"/>
    <n v="2.58"/>
    <n v="23889"/>
    <n v="59220"/>
    <n v="17382000"/>
    <x v="0"/>
  </r>
  <r>
    <d v="2015-01-22T00:00:00"/>
    <s v="PLAZACNTR"/>
    <s v="NL0000686772"/>
    <n v="0.2"/>
    <n v="88732"/>
    <n v="17050"/>
    <n v="0"/>
    <x v="1"/>
  </r>
  <r>
    <d v="2015-01-22T00:00:00"/>
    <s v="POINTGROUP"/>
    <s v="PLPEKPL00010"/>
    <n v="2.15"/>
    <n v="180"/>
    <n v="390"/>
    <n v="0"/>
    <x v="0"/>
  </r>
  <r>
    <d v="2015-01-22T00:00:00"/>
    <s v="POLCOLORIT"/>
    <s v="PLPCLRT00029"/>
    <n v="0.7"/>
    <n v="0"/>
    <n v="0"/>
    <n v="0"/>
    <x v="0"/>
  </r>
  <r>
    <d v="2015-01-22T00:00:00"/>
    <s v="POLICE"/>
    <s v="PLZCPLC00036"/>
    <n v="17.600000000000001"/>
    <n v="30697"/>
    <n v="535660"/>
    <n v="15164000"/>
    <x v="0"/>
  </r>
  <r>
    <d v="2015-01-22T00:00:00"/>
    <s v="POLIMEXMS"/>
    <s v="PLMSTSD00019"/>
    <n v="0.09"/>
    <n v="583497"/>
    <n v="52510"/>
    <n v="0"/>
    <x v="0"/>
  </r>
  <r>
    <d v="2015-01-22T00:00:00"/>
    <s v="POLMED"/>
    <s v="PLPOLMD00011"/>
    <n v="2.21"/>
    <n v="1934"/>
    <n v="4080"/>
    <n v="0"/>
    <x v="0"/>
  </r>
  <r>
    <d v="2015-01-22T00:00:00"/>
    <s v="POLNA"/>
    <s v="PLPOLNA00015"/>
    <n v="27.2"/>
    <n v="2133"/>
    <n v="57750"/>
    <n v="794000"/>
    <x v="0"/>
  </r>
  <r>
    <d v="2015-01-22T00:00:00"/>
    <s v="POLNORD"/>
    <s v="PLPOLND00019"/>
    <n v="6.25"/>
    <n v="56910"/>
    <n v="356720"/>
    <n v="25585000"/>
    <x v="0"/>
  </r>
  <r>
    <d v="2015-01-22T00:00:00"/>
    <s v="POLWAX"/>
    <s v="PLPOLWX00026"/>
    <n v="16.350000000000001"/>
    <n v="3317"/>
    <n v="53530"/>
    <n v="5930000"/>
    <x v="0"/>
  </r>
  <r>
    <d v="2015-01-22T00:00:00"/>
    <s v="POZBUD"/>
    <s v="PLPZBDT00013"/>
    <n v="4.4000000000000004"/>
    <n v="6588"/>
    <n v="28930"/>
    <n v="21432000"/>
    <x v="0"/>
  </r>
  <r>
    <d v="2015-01-22T00:00:00"/>
    <s v="PPG"/>
    <s v="PLPLPGR00010"/>
    <n v="1.45"/>
    <n v="101"/>
    <n v="150"/>
    <n v="0"/>
    <x v="0"/>
  </r>
  <r>
    <d v="2015-01-22T00:00:00"/>
    <s v="PRAGMAFA"/>
    <s v="PLGFPRE00040"/>
    <n v="13.2"/>
    <n v="390"/>
    <n v="5050"/>
    <n v="423000"/>
    <x v="0"/>
  </r>
  <r>
    <d v="2015-01-22T00:00:00"/>
    <s v="PRAGMAINK"/>
    <s v="PLPRGNK00017"/>
    <n v="15"/>
    <n v="88"/>
    <n v="1320"/>
    <n v="1032000"/>
    <x v="0"/>
  </r>
  <r>
    <d v="2015-01-22T00:00:00"/>
    <s v="PRESCO"/>
    <s v="PLPRESC00018"/>
    <n v="2.83"/>
    <n v="0"/>
    <n v="0"/>
    <n v="2631000"/>
    <x v="0"/>
  </r>
  <r>
    <d v="2015-01-22T00:00:00"/>
    <s v="PRIMAMODA"/>
    <s v="PLPRMMD00012"/>
    <n v="1.19"/>
    <n v="5090"/>
    <n v="5800"/>
    <n v="0"/>
    <x v="0"/>
  </r>
  <r>
    <d v="2015-01-22T00:00:00"/>
    <s v="PROCAD"/>
    <s v="PLPRCAD00018"/>
    <n v="1.04"/>
    <n v="17"/>
    <n v="20"/>
    <n v="0"/>
    <x v="0"/>
  </r>
  <r>
    <d v="2015-01-22T00:00:00"/>
    <s v="PROCHEM"/>
    <s v="PLPRCHM00014"/>
    <n v="16.2"/>
    <n v="10"/>
    <n v="160"/>
    <n v="2716000"/>
    <x v="0"/>
  </r>
  <r>
    <d v="2015-01-22T00:00:00"/>
    <s v="PROCHNIK"/>
    <s v="PLPRCHK00018"/>
    <n v="1.47"/>
    <n v="367114"/>
    <n v="516530"/>
    <n v="21115000"/>
    <x v="0"/>
  </r>
  <r>
    <d v="2015-01-22T00:00:00"/>
    <s v="PROJPRZEM"/>
    <s v="PLPROJP00018"/>
    <n v="5.93"/>
    <n v="48986"/>
    <n v="278560"/>
    <n v="5439000"/>
    <x v="0"/>
  </r>
  <r>
    <d v="2015-01-22T00:00:00"/>
    <s v="PROTEKTOR"/>
    <s v="PLLZPSK00019"/>
    <n v="2.94"/>
    <n v="4520"/>
    <n v="13130"/>
    <n v="14959000"/>
    <x v="0"/>
  </r>
  <r>
    <d v="2015-01-22T00:00:00"/>
    <s v="PROVIDENT"/>
    <s v="GB00B1YKG049"/>
    <n v="23.99"/>
    <n v="2"/>
    <n v="50"/>
    <n v="93000"/>
    <x v="1"/>
  </r>
  <r>
    <d v="2015-01-22T00:00:00"/>
    <s v="PTI"/>
    <s v="PLPTIW000014"/>
    <n v="14.48"/>
    <n v="2649"/>
    <n v="38450"/>
    <n v="8907000"/>
    <x v="0"/>
  </r>
  <r>
    <d v="2015-01-22T00:00:00"/>
    <s v="PULAWY"/>
    <s v="PLZAPUL00057"/>
    <n v="140.85"/>
    <n v="142"/>
    <n v="19770"/>
    <n v="3122000"/>
    <x v="0"/>
  </r>
  <r>
    <d v="2015-01-22T00:00:00"/>
    <s v="PWRMEDIA"/>
    <s v="PLPWRMD00011"/>
    <n v="1.19"/>
    <n v="4405"/>
    <n v="5140"/>
    <n v="0"/>
    <x v="0"/>
  </r>
  <r>
    <d v="2015-01-22T00:00:00"/>
    <s v="PZU"/>
    <s v="PLPZU0000011"/>
    <n v="500"/>
    <n v="106184"/>
    <n v="52274210"/>
    <n v="55967000"/>
    <x v="0"/>
  </r>
  <r>
    <d v="2015-01-22T00:00:00"/>
    <s v="QUANTUM"/>
    <s v="PLQNTUM00018"/>
    <n v="4.1500000000000004"/>
    <n v="530"/>
    <n v="2140"/>
    <n v="0"/>
    <x v="0"/>
  </r>
  <r>
    <d v="2015-01-22T00:00:00"/>
    <s v="QUERCUS"/>
    <s v="PLQRCUS00012"/>
    <n v="6.44"/>
    <n v="9707"/>
    <n v="62550"/>
    <n v="35376000"/>
    <x v="0"/>
  </r>
  <r>
    <d v="2015-01-22T00:00:00"/>
    <s v="QUMAK"/>
    <s v="PLQMKSK00017"/>
    <n v="12.79"/>
    <n v="4814"/>
    <n v="61760"/>
    <n v="10375000"/>
    <x v="0"/>
  </r>
  <r>
    <d v="2015-01-22T00:00:00"/>
    <s v="RADPOL"/>
    <s v="PLRDPOL00010"/>
    <n v="8.25"/>
    <n v="15074"/>
    <n v="123610"/>
    <n v="19626000"/>
    <x v="0"/>
  </r>
  <r>
    <d v="2015-01-22T00:00:00"/>
    <s v="RAFAKO"/>
    <s v="PLRAFAK00018"/>
    <n v="6.03"/>
    <n v="14914"/>
    <n v="89660"/>
    <n v="27134000"/>
    <x v="0"/>
  </r>
  <r>
    <d v="2015-01-22T00:00:00"/>
    <s v="RAFAMET"/>
    <s v="PLRFMET00016"/>
    <n v="16.309999999999999"/>
    <n v="12"/>
    <n v="200"/>
    <n v="1469000"/>
    <x v="0"/>
  </r>
  <r>
    <d v="2015-01-22T00:00:00"/>
    <s v="RAINBOW"/>
    <s v="PLRNBWT00031"/>
    <n v="17.5"/>
    <n v="72786"/>
    <n v="1291220"/>
    <n v="6355000"/>
    <x v="0"/>
  </r>
  <r>
    <d v="2015-01-22T00:00:00"/>
    <s v="RANKPROGR"/>
    <s v="PLRNKPR00014"/>
    <n v="2.17"/>
    <n v="6478"/>
    <n v="14280"/>
    <n v="19987000"/>
    <x v="0"/>
  </r>
  <r>
    <d v="2015-01-22T00:00:00"/>
    <s v="RAWLPLUG"/>
    <s v="PLKLNR000017"/>
    <n v="6.45"/>
    <n v="1201"/>
    <n v="7740"/>
    <n v="12912000"/>
    <x v="0"/>
  </r>
  <r>
    <d v="2015-01-22T00:00:00"/>
    <s v="REDAN"/>
    <s v="PLREDAN00019"/>
    <n v="1.98"/>
    <n v="24373"/>
    <n v="47190"/>
    <n v="13353000"/>
    <x v="0"/>
  </r>
  <r>
    <d v="2015-01-22T00:00:00"/>
    <s v="REDWOOD"/>
    <s v="PLCMPLX00014"/>
    <n v="5.85"/>
    <n v="22"/>
    <n v="130"/>
    <n v="0"/>
    <x v="0"/>
  </r>
  <r>
    <d v="2015-01-22T00:00:00"/>
    <s v="REGNON"/>
    <s v="PLPRNTC00017"/>
    <n v="0.04"/>
    <n v="15000"/>
    <n v="600"/>
    <n v="6100000"/>
    <x v="0"/>
  </r>
  <r>
    <d v="2015-01-22T00:00:00"/>
    <s v="REINHOLD"/>
    <s v="SE0001856519"/>
    <n v="0.67"/>
    <n v="2098"/>
    <n v="1410"/>
    <n v="0"/>
    <x v="1"/>
  </r>
  <r>
    <d v="2015-01-22T00:00:00"/>
    <s v="RELPOL"/>
    <s v="PLRELPL00014"/>
    <n v="5.8"/>
    <n v="2553"/>
    <n v="14940"/>
    <n v="5343000"/>
    <x v="0"/>
  </r>
  <r>
    <d v="2015-01-22T00:00:00"/>
    <s v="REMAK"/>
    <s v="PLREMAK00016"/>
    <n v="12.1"/>
    <n v="15"/>
    <n v="180"/>
    <n v="1451000"/>
    <x v="0"/>
  </r>
  <r>
    <d v="2015-01-22T00:00:00"/>
    <s v="RESBUD"/>
    <s v="PLRESBD00016"/>
    <n v="2.38"/>
    <n v="28019"/>
    <n v="66020"/>
    <n v="3055000"/>
    <x v="0"/>
  </r>
  <r>
    <d v="2015-01-22T00:00:00"/>
    <s v="ROBYG"/>
    <s v="PLROBYG00016"/>
    <n v="2.17"/>
    <n v="27750"/>
    <n v="59880"/>
    <n v="121599000"/>
    <x v="0"/>
  </r>
  <r>
    <d v="2015-01-22T00:00:00"/>
    <s v="RONSON"/>
    <s v="NL0006106007"/>
    <n v="1.5"/>
    <n v="10"/>
    <n v="20"/>
    <n v="55661000"/>
    <x v="1"/>
  </r>
  <r>
    <d v="2015-01-22T00:00:00"/>
    <s v="ROPCZYCE"/>
    <s v="PLROPCE00017"/>
    <n v="16.45"/>
    <n v="925"/>
    <n v="15080"/>
    <n v="2220000"/>
    <x v="0"/>
  </r>
  <r>
    <d v="2015-01-22T00:00:00"/>
    <s v="ROVESE"/>
    <s v="PLCRSNT00011"/>
    <n v="1.41"/>
    <n v="5716"/>
    <n v="8060"/>
    <n v="0"/>
    <x v="0"/>
  </r>
  <r>
    <d v="2015-01-22T00:00:00"/>
    <s v="RUBICON"/>
    <s v="PLNFI0500012"/>
    <n v="1.72"/>
    <n v="14"/>
    <n v="20"/>
    <n v="2747000"/>
    <x v="0"/>
  </r>
  <r>
    <d v="2015-01-22T00:00:00"/>
    <s v="SADOVAYA"/>
    <s v="LU0564351582"/>
    <n v="0.79"/>
    <n v="0"/>
    <n v="0"/>
    <n v="0"/>
    <x v="1"/>
  </r>
  <r>
    <d v="2015-01-22T00:00:00"/>
    <s v="SANOK"/>
    <s v="PLSTLSK00016"/>
    <n v="54.19"/>
    <n v="5816"/>
    <n v="317680"/>
    <n v="23914000"/>
    <x v="0"/>
  </r>
  <r>
    <d v="2015-01-22T00:00:00"/>
    <s v="SANTANDER"/>
    <s v="ES0113900J37"/>
    <n v="26.95"/>
    <n v="101"/>
    <n v="2580"/>
    <n v="0"/>
    <x v="1"/>
  </r>
  <r>
    <d v="2015-01-22T00:00:00"/>
    <s v="SANWIL"/>
    <s v="PLSANWL00012"/>
    <n v="0.21"/>
    <n v="29500"/>
    <n v="6050"/>
    <n v="0"/>
    <x v="0"/>
  </r>
  <r>
    <d v="2015-01-22T00:00:00"/>
    <s v="SCOPAK"/>
    <s v="PLSCOPK00012"/>
    <n v="1.74"/>
    <n v="1405"/>
    <n v="2500"/>
    <n v="3496000"/>
    <x v="0"/>
  </r>
  <r>
    <d v="2015-01-22T00:00:00"/>
    <s v="SECOGROUP"/>
    <s v="PLWRWCK00013"/>
    <n v="23.5"/>
    <n v="2256"/>
    <n v="53370"/>
    <n v="5187000"/>
    <x v="0"/>
  </r>
  <r>
    <d v="2015-01-22T00:00:00"/>
    <s v="SEKO"/>
    <s v="PLSEKO000014"/>
    <n v="6.15"/>
    <n v="700"/>
    <n v="4230"/>
    <n v="2500000"/>
    <x v="0"/>
  </r>
  <r>
    <d v="2015-01-22T00:00:00"/>
    <s v="SELENAFM"/>
    <s v="PLSELNA00010"/>
    <n v="16.28"/>
    <n v="3279"/>
    <n v="52650"/>
    <n v="5246000"/>
    <x v="0"/>
  </r>
  <r>
    <d v="2015-01-22T00:00:00"/>
    <s v="SELVITA"/>
    <s v="PLSELVT00013"/>
    <n v="15.6"/>
    <n v="1292"/>
    <n v="20190"/>
    <n v="3182000"/>
    <x v="0"/>
  </r>
  <r>
    <d v="2015-01-22T00:00:00"/>
    <s v="SERINUS"/>
    <s v="CA81752K1057"/>
    <n v="3.3"/>
    <n v="75052"/>
    <n v="250120"/>
    <n v="32839000"/>
    <x v="1"/>
  </r>
  <r>
    <d v="2015-01-22T00:00:00"/>
    <s v="SFINKS"/>
    <s v="PLSFNKS00011"/>
    <n v="1.81"/>
    <n v="49988"/>
    <n v="92210"/>
    <n v="18377000"/>
    <x v="0"/>
  </r>
  <r>
    <d v="2015-01-22T00:00:00"/>
    <s v="SILVANO"/>
    <s v="EE3100001751"/>
    <n v="5.26"/>
    <n v="0"/>
    <n v="0"/>
    <n v="5448000"/>
    <x v="1"/>
  </r>
  <r>
    <d v="2015-01-22T00:00:00"/>
    <s v="SIMPLE"/>
    <s v="PLSIMPL00011"/>
    <n v="9.5500000000000007"/>
    <n v="0"/>
    <n v="0"/>
    <n v="1962000"/>
    <x v="0"/>
  </r>
  <r>
    <d v="2015-01-22T00:00:00"/>
    <s v="SKARBIEC"/>
    <s v="PLSKRBH00014"/>
    <n v="33"/>
    <n v="1636"/>
    <n v="53780"/>
    <n v="1729000"/>
    <x v="0"/>
  </r>
  <r>
    <d v="2015-01-22T00:00:00"/>
    <s v="SKOK"/>
    <s v="PLTFSKK00015"/>
    <n v="1.81"/>
    <n v="105"/>
    <n v="190"/>
    <n v="0"/>
    <x v="0"/>
  </r>
  <r>
    <d v="2015-01-22T00:00:00"/>
    <s v="SKOTAN"/>
    <s v="PLSKTAN00010"/>
    <n v="1.02"/>
    <n v="99531"/>
    <n v="102480"/>
    <n v="31508000"/>
    <x v="0"/>
  </r>
  <r>
    <d v="2015-01-22T00:00:00"/>
    <s v="SKYLINE"/>
    <s v="PLSKLNW00011"/>
    <n v="0.56000000000000005"/>
    <n v="17400"/>
    <n v="9320"/>
    <n v="0"/>
    <x v="0"/>
  </r>
  <r>
    <d v="2015-01-22T00:00:00"/>
    <s v="SKYSTONE"/>
    <s v="PLNFI1000012"/>
    <n v="3.44"/>
    <n v="53362"/>
    <n v="163450"/>
    <n v="0"/>
    <x v="0"/>
  </r>
  <r>
    <d v="2015-01-22T00:00:00"/>
    <s v="SMT"/>
    <s v="PLADVPL00029"/>
    <n v="12.4"/>
    <n v="2624"/>
    <n v="32730"/>
    <n v="9601000"/>
    <x v="0"/>
  </r>
  <r>
    <d v="2015-01-22T00:00:00"/>
    <s v="SNIEZKA"/>
    <s v="PLSNZKA00033"/>
    <n v="41.31"/>
    <n v="213"/>
    <n v="8650"/>
    <n v="5026000"/>
    <x v="0"/>
  </r>
  <r>
    <d v="2015-01-22T00:00:00"/>
    <s v="SOBIESKI"/>
    <s v="FR0000060873"/>
    <n v="43.59"/>
    <n v="984"/>
    <n v="42770"/>
    <n v="176000"/>
    <x v="1"/>
  </r>
  <r>
    <d v="2015-01-22T00:00:00"/>
    <s v="SOLAR"/>
    <s v="PLSLRCP00021"/>
    <n v="2.5499999999999998"/>
    <n v="72481"/>
    <n v="188940"/>
    <n v="12010000"/>
    <x v="0"/>
  </r>
  <r>
    <d v="2015-01-22T00:00:00"/>
    <s v="SONEL"/>
    <s v="PLSONEL00011"/>
    <n v="8.06"/>
    <n v="134"/>
    <n v="1070"/>
    <n v="4755000"/>
    <x v="0"/>
  </r>
  <r>
    <d v="2015-01-22T00:00:00"/>
    <s v="SOPHARMA"/>
    <s v="BG11SOSOBT18"/>
    <n v="8.4"/>
    <n v="0"/>
    <n v="0"/>
    <n v="12000"/>
    <x v="1"/>
  </r>
  <r>
    <d v="2015-01-22T00:00:00"/>
    <s v="STALEXP"/>
    <s v="PLSTLEX00019"/>
    <n v="2.65"/>
    <n v="31459"/>
    <n v="83440"/>
    <n v="97338000"/>
    <x v="0"/>
  </r>
  <r>
    <d v="2015-01-22T00:00:00"/>
    <s v="STALPROD"/>
    <s v="PLSTLPD00017"/>
    <n v="343.9"/>
    <n v="1349"/>
    <n v="449300"/>
    <n v="1810000"/>
    <x v="0"/>
  </r>
  <r>
    <d v="2015-01-22T00:00:00"/>
    <s v="STALPROFI"/>
    <s v="PLSTLPF00012"/>
    <n v="12.7"/>
    <n v="3421"/>
    <n v="43300"/>
    <n v="7716000"/>
    <x v="0"/>
  </r>
  <r>
    <d v="2015-01-22T00:00:00"/>
    <s v="STAPORKOW"/>
    <s v="PLSTPRK00019"/>
    <n v="10.31"/>
    <n v="1401"/>
    <n v="14500"/>
    <n v="1791000"/>
    <x v="0"/>
  </r>
  <r>
    <d v="2015-01-22T00:00:00"/>
    <s v="STARHEDGE"/>
    <s v="PLHRDEX00021"/>
    <n v="2.39"/>
    <n v="64285"/>
    <n v="147730"/>
    <n v="0"/>
    <x v="0"/>
  </r>
  <r>
    <d v="2015-01-22T00:00:00"/>
    <s v="SUWARY"/>
    <s v="PLSUWAR00014"/>
    <n v="13.3"/>
    <n v="115"/>
    <n v="1530"/>
    <n v="925000"/>
    <x v="0"/>
  </r>
  <r>
    <d v="2015-01-22T00:00:00"/>
    <s v="SWISSMED"/>
    <s v="PLSWMED00013"/>
    <n v="0.24"/>
    <n v="25010"/>
    <n v="6000"/>
    <n v="0"/>
    <x v="0"/>
  </r>
  <r>
    <d v="2015-01-22T00:00:00"/>
    <s v="SYGNITY"/>
    <s v="PLCMPLD00016"/>
    <n v="13.2"/>
    <n v="2395"/>
    <n v="31530"/>
    <n v="11886000"/>
    <x v="0"/>
  </r>
  <r>
    <d v="2015-01-22T00:00:00"/>
    <s v="SYNEKTIK"/>
    <s v="PLSNKTK00019"/>
    <n v="21"/>
    <n v="5107"/>
    <n v="107820"/>
    <n v="5947000"/>
    <x v="0"/>
  </r>
  <r>
    <d v="2015-01-22T00:00:00"/>
    <s v="SYNTHOS"/>
    <s v="PLDWORY00019"/>
    <n v="4.0599999999999996"/>
    <n v="2463968"/>
    <n v="9970640"/>
    <n v="496690000"/>
    <x v="0"/>
  </r>
  <r>
    <d v="2015-01-22T00:00:00"/>
    <s v="TALANX"/>
    <s v="DE000TLX1005"/>
    <n v="109"/>
    <n v="0"/>
    <n v="0"/>
    <n v="142000"/>
    <x v="1"/>
  </r>
  <r>
    <d v="2015-01-22T00:00:00"/>
    <s v="TALEX"/>
    <s v="PLTALEX00017"/>
    <n v="21.8"/>
    <n v="3590"/>
    <n v="78590"/>
    <n v="730000"/>
    <x v="0"/>
  </r>
  <r>
    <d v="2015-01-22T00:00:00"/>
    <s v="TARCZYNSKI"/>
    <s v="PLTRCZN00016"/>
    <n v="12.7"/>
    <n v="579"/>
    <n v="7140"/>
    <n v="7000000"/>
    <x v="0"/>
  </r>
  <r>
    <d v="2015-01-22T00:00:00"/>
    <s v="TATRY"/>
    <s v="SK1120010287"/>
    <n v="87"/>
    <n v="0"/>
    <n v="0"/>
    <n v="84000"/>
    <x v="1"/>
  </r>
  <r>
    <d v="2015-01-22T00:00:00"/>
    <s v="TAURONPE"/>
    <s v="PLTAURN00011"/>
    <n v="5.01"/>
    <n v="2472582"/>
    <n v="12404440"/>
    <n v="1043590000"/>
    <x v="0"/>
  </r>
  <r>
    <d v="2015-01-22T00:00:00"/>
    <s v="TELEPOLSKA"/>
    <s v="PLTHP0000011"/>
    <n v="0.75"/>
    <n v="8875"/>
    <n v="6420"/>
    <n v="0"/>
    <x v="0"/>
  </r>
  <r>
    <d v="2015-01-22T00:00:00"/>
    <s v="TELL"/>
    <s v="PLTELL000023"/>
    <n v="9.8000000000000007"/>
    <n v="1374"/>
    <n v="13260"/>
    <n v="2847000"/>
    <x v="0"/>
  </r>
  <r>
    <d v="2015-01-22T00:00:00"/>
    <s v="TERESA"/>
    <s v="PLPTMED00015"/>
    <n v="16.73"/>
    <n v="695"/>
    <n v="11510"/>
    <n v="448000"/>
    <x v="0"/>
  </r>
  <r>
    <d v="2015-01-22T00:00:00"/>
    <s v="TERMOREX"/>
    <s v="PLTRMRX00011"/>
    <n v="4.05"/>
    <n v="13583"/>
    <n v="58210"/>
    <n v="19158000"/>
    <x v="0"/>
  </r>
  <r>
    <d v="2015-01-22T00:00:00"/>
    <s v="TESGAS"/>
    <s v="PLTSGS000019"/>
    <n v="3.61"/>
    <n v="1536"/>
    <n v="5510"/>
    <n v="6157000"/>
    <x v="0"/>
  </r>
  <r>
    <d v="2015-01-22T00:00:00"/>
    <s v="TFONE"/>
    <s v="PLTFONE00011"/>
    <n v="6.74"/>
    <n v="7295"/>
    <n v="48870"/>
    <n v="3969000"/>
    <x v="0"/>
  </r>
  <r>
    <d v="2015-01-22T00:00:00"/>
    <s v="TIM"/>
    <s v="PLTIM0000016"/>
    <n v="6.3"/>
    <n v="27571"/>
    <n v="168070"/>
    <n v="15008000"/>
    <x v="0"/>
  </r>
  <r>
    <d v="2015-01-22T00:00:00"/>
    <s v="TORPOL"/>
    <s v="PLTORPL00016"/>
    <n v="9.5"/>
    <n v="8025"/>
    <n v="75730"/>
    <n v="14241000"/>
    <x v="0"/>
  </r>
  <r>
    <d v="2015-01-22T00:00:00"/>
    <s v="TOYA"/>
    <s v="PLTOYA000011"/>
    <n v="4.84"/>
    <n v="3625"/>
    <n v="17000"/>
    <n v="11716000"/>
    <x v="0"/>
  </r>
  <r>
    <d v="2015-01-22T00:00:00"/>
    <s v="TRAKCJA"/>
    <s v="PLTRKPL00014"/>
    <n v="8.8699999999999992"/>
    <n v="66225"/>
    <n v="584250"/>
    <n v="36592000"/>
    <x v="0"/>
  </r>
  <r>
    <d v="2015-01-22T00:00:00"/>
    <s v="TRANSPOL"/>
    <s v="PLTRNSP00013"/>
    <n v="4.68"/>
    <n v="377"/>
    <n v="1760"/>
    <n v="2580000"/>
    <x v="0"/>
  </r>
  <r>
    <d v="2015-01-22T00:00:00"/>
    <s v="TRAVELPL"/>
    <s v="PLTRVPL00011"/>
    <n v="3.96"/>
    <n v="50"/>
    <n v="200"/>
    <n v="0"/>
    <x v="0"/>
  </r>
  <r>
    <d v="2015-01-22T00:00:00"/>
    <s v="TRITON"/>
    <s v="PLASMOT00030"/>
    <n v="1.95"/>
    <n v="0"/>
    <n v="0"/>
    <n v="3297000"/>
    <x v="0"/>
  </r>
  <r>
    <d v="2015-01-22T00:00:00"/>
    <s v="TVN"/>
    <s v="PLTVN0000017"/>
    <n v="17.600000000000001"/>
    <n v="227247"/>
    <n v="4038300"/>
    <n v="163100000"/>
    <x v="0"/>
  </r>
  <r>
    <d v="2015-01-22T00:00:00"/>
    <s v="ULMA"/>
    <s v="PLBAUMA00017"/>
    <n v="56"/>
    <n v="1"/>
    <n v="60"/>
    <n v="1288000"/>
    <x v="0"/>
  </r>
  <r>
    <d v="2015-01-22T00:00:00"/>
    <s v="UNIBEP"/>
    <s v="PLUNBEP00015"/>
    <n v="8.59"/>
    <n v="970"/>
    <n v="8310"/>
    <n v="14002000"/>
    <x v="0"/>
  </r>
  <r>
    <d v="2015-01-22T00:00:00"/>
    <s v="UNICREDIT"/>
    <s v="IT0004781412"/>
    <n v="24.4"/>
    <n v="2729"/>
    <n v="66170"/>
    <n v="28378000"/>
    <x v="1"/>
  </r>
  <r>
    <d v="2015-01-22T00:00:00"/>
    <s v="UNIMA"/>
    <s v="PLUNMST00014"/>
    <n v="2.39"/>
    <n v="1262"/>
    <n v="3010"/>
    <n v="0"/>
    <x v="0"/>
  </r>
  <r>
    <d v="2015-01-22T00:00:00"/>
    <s v="URSUS"/>
    <s v="PLPMWRM00012"/>
    <n v="2.09"/>
    <n v="35436"/>
    <n v="73290"/>
    <n v="20551000"/>
    <x v="0"/>
  </r>
  <r>
    <d v="2015-01-22T00:00:00"/>
    <s v="VANTAGE"/>
    <s v="PLVTGDL00010"/>
    <n v="2.67"/>
    <n v="21"/>
    <n v="60"/>
    <n v="16914000"/>
    <x v="0"/>
  </r>
  <r>
    <d v="2015-01-22T00:00:00"/>
    <s v="VARIANT"/>
    <s v="PLVARNT00019"/>
    <n v="1.63"/>
    <n v="0"/>
    <n v="0"/>
    <n v="0"/>
    <x v="0"/>
  </r>
  <r>
    <d v="2015-01-22T00:00:00"/>
    <s v="VIGOSYS"/>
    <s v="PLVIGOS00015"/>
    <n v="193.45"/>
    <n v="280"/>
    <n v="53670"/>
    <n v="370000"/>
    <x v="0"/>
  </r>
  <r>
    <d v="2015-01-22T00:00:00"/>
    <s v="VINDEXUS"/>
    <s v="PLVNDEX00013"/>
    <n v="4.3"/>
    <n v="6744"/>
    <n v="28990"/>
    <n v="4890000"/>
    <x v="0"/>
  </r>
  <r>
    <d v="2015-01-22T00:00:00"/>
    <s v="VISTAL"/>
    <s v="PLVTLGD00010"/>
    <n v="9.24"/>
    <n v="5146"/>
    <n v="46510"/>
    <n v="4210000"/>
    <x v="0"/>
  </r>
  <r>
    <d v="2015-01-22T00:00:00"/>
    <s v="VISTULA"/>
    <s v="PLVSTLA00011"/>
    <n v="2.0299999999999998"/>
    <n v="286713"/>
    <n v="576620"/>
    <n v="158887000"/>
    <x v="0"/>
  </r>
  <r>
    <d v="2015-01-22T00:00:00"/>
    <s v="VOTUM"/>
    <s v="PLVOTUM00016"/>
    <n v="9.49"/>
    <n v="1193"/>
    <n v="11230"/>
    <n v="3957000"/>
    <x v="0"/>
  </r>
  <r>
    <d v="2015-01-22T00:00:00"/>
    <s v="VOXEL"/>
    <s v="PLVOXEL00014"/>
    <n v="9.65"/>
    <n v="165"/>
    <n v="1610"/>
    <n v="5328000"/>
    <x v="0"/>
  </r>
  <r>
    <d v="2015-01-22T00:00:00"/>
    <s v="WADEX"/>
    <s v="PLWADEX00018"/>
    <n v="4.17"/>
    <n v="1000"/>
    <n v="4170"/>
    <n v="0"/>
    <x v="0"/>
  </r>
  <r>
    <d v="2015-01-22T00:00:00"/>
    <s v="WANDALEX"/>
    <s v="PLWNDLX00024"/>
    <n v="3.15"/>
    <n v="4371"/>
    <n v="13740"/>
    <n v="2113000"/>
    <x v="0"/>
  </r>
  <r>
    <d v="2015-01-22T00:00:00"/>
    <s v="WARIMPEX"/>
    <s v="AT0000827209"/>
    <n v="3.5"/>
    <n v="5"/>
    <n v="20"/>
    <n v="13763000"/>
    <x v="1"/>
  </r>
  <r>
    <d v="2015-01-22T00:00:00"/>
    <s v="WASKO"/>
    <s v="PLHOGA000041"/>
    <n v="1.6"/>
    <n v="84892"/>
    <n v="130990"/>
    <n v="17392000"/>
    <x v="0"/>
  </r>
  <r>
    <d v="2015-01-22T00:00:00"/>
    <s v="WAWEL"/>
    <s v="PLWAWEL00013"/>
    <n v="965"/>
    <n v="41"/>
    <n v="39540"/>
    <n v="717000"/>
    <x v="0"/>
  </r>
  <r>
    <d v="2015-01-22T00:00:00"/>
    <s v="WDMCP"/>
    <s v="PLWDMCP00013"/>
    <n v="7.5"/>
    <n v="2255"/>
    <n v="16070"/>
    <n v="0"/>
    <x v="0"/>
  </r>
  <r>
    <d v="2015-01-22T00:00:00"/>
    <s v="WESTAISIC"/>
    <s v="LU0627170920"/>
    <n v="0.16"/>
    <n v="1049"/>
    <n v="160"/>
    <n v="0"/>
    <x v="1"/>
  </r>
  <r>
    <d v="2015-01-22T00:00:00"/>
    <s v="WIELTON"/>
    <s v="PLWELTN00012"/>
    <n v="4.47"/>
    <n v="117976"/>
    <n v="517810"/>
    <n v="17549000"/>
    <x v="0"/>
  </r>
  <r>
    <d v="2015-01-22T00:00:00"/>
    <s v="WIKANA"/>
    <s v="PLELPO000016"/>
    <n v="2.4"/>
    <n v="86"/>
    <n v="210"/>
    <n v="0"/>
    <x v="0"/>
  </r>
  <r>
    <d v="2015-01-22T00:00:00"/>
    <s v="WILBO"/>
    <s v="PLWILBO00019"/>
    <n v="0.86"/>
    <n v="2317"/>
    <n v="1890"/>
    <n v="0"/>
    <x v="0"/>
  </r>
  <r>
    <d v="2015-01-22T00:00:00"/>
    <s v="WINVEST"/>
    <s v="PLARIEL00046"/>
    <n v="7.49"/>
    <n v="12"/>
    <n v="90"/>
    <n v="7452000"/>
    <x v="0"/>
  </r>
  <r>
    <d v="2015-01-22T00:00:00"/>
    <s v="WISTIL"/>
    <s v="PLWSTIL00012"/>
    <n v="38.9"/>
    <n v="0"/>
    <n v="0"/>
    <n v="0"/>
    <x v="0"/>
  </r>
  <r>
    <d v="2015-01-22T00:00:00"/>
    <s v="WOJAS"/>
    <s v="PLWOJAS00014"/>
    <n v="8.5"/>
    <n v="22435"/>
    <n v="190230"/>
    <n v="2046000"/>
    <x v="0"/>
  </r>
  <r>
    <d v="2015-01-22T00:00:00"/>
    <s v="WORKSERV"/>
    <s v="PLWRKSR00019"/>
    <n v="18"/>
    <n v="3032"/>
    <n v="54610"/>
    <n v="24711000"/>
    <x v="0"/>
  </r>
  <r>
    <d v="2015-01-22T00:00:00"/>
    <s v="YAWAL"/>
    <s v="PLYAWAL00058"/>
    <n v="8.4"/>
    <n v="0"/>
    <n v="0"/>
    <n v="1535000"/>
    <x v="0"/>
  </r>
  <r>
    <d v="2015-01-22T00:00:00"/>
    <s v="ZAMET"/>
    <s v="PLZAMET00010"/>
    <n v="2.63"/>
    <n v="9100"/>
    <n v="23900"/>
    <n v="48149000"/>
    <x v="0"/>
  </r>
  <r>
    <d v="2015-01-22T00:00:00"/>
    <s v="ZASTAL"/>
    <s v="PLZSTAL00012"/>
    <n v="0.95"/>
    <n v="179029"/>
    <n v="165710"/>
    <n v="23434000"/>
    <x v="0"/>
  </r>
  <r>
    <d v="2015-01-22T00:00:00"/>
    <s v="ZEPAK"/>
    <s v="PLZEPAK00012"/>
    <n v="24.1"/>
    <n v="19331"/>
    <n v="465220"/>
    <n v="24622000"/>
    <x v="0"/>
  </r>
  <r>
    <d v="2015-01-22T00:00:00"/>
    <s v="ZETKAMA"/>
    <s v="PLZTKMA00017"/>
    <n v="64.08"/>
    <n v="165"/>
    <n v="10630"/>
    <n v="3288000"/>
    <x v="0"/>
  </r>
  <r>
    <d v="2015-01-22T00:00:00"/>
    <s v="ZPUE"/>
    <s v="PLZPUE000012"/>
    <n v="285"/>
    <n v="86"/>
    <n v="24500"/>
    <n v="699000"/>
    <x v="0"/>
  </r>
  <r>
    <d v="2015-01-22T00:00:00"/>
    <s v="ZREMB"/>
    <s v="PLZBMZC00019"/>
    <n v="1.54"/>
    <n v="8262"/>
    <n v="12780"/>
    <n v="6145000"/>
    <x v="0"/>
  </r>
  <r>
    <d v="2015-01-22T00:00:00"/>
    <s v="ZUE"/>
    <s v="PLZUE0000015"/>
    <n v="6.45"/>
    <n v="576"/>
    <n v="3680"/>
    <n v="8629000"/>
    <x v="0"/>
  </r>
  <r>
    <d v="2015-01-22T00:00:00"/>
    <s v="ZYWIEC"/>
    <s v="PLZYWIC00016"/>
    <n v="386"/>
    <n v="6"/>
    <n v="2340"/>
    <n v="0"/>
    <x v="0"/>
  </r>
  <r>
    <d v="2015-01-23T00:00:00"/>
    <s v="06MAGNA"/>
    <s v="PLNFI0600010"/>
    <n v="2.14"/>
    <n v="15"/>
    <n v="30"/>
    <n v="6496000"/>
    <x v="0"/>
  </r>
  <r>
    <d v="2015-01-23T00:00:00"/>
    <s v="08OCTAVA"/>
    <s v="PLNFI0800016"/>
    <n v="0.79"/>
    <n v="79"/>
    <n v="60"/>
    <n v="22309000"/>
    <x v="0"/>
  </r>
  <r>
    <d v="2015-01-23T00:00:00"/>
    <s v="4FUNMEDIA"/>
    <s v="PL4FNMD00013"/>
    <n v="6.1"/>
    <n v="469"/>
    <n v="2830"/>
    <n v="1852000"/>
    <x v="0"/>
  </r>
  <r>
    <d v="2015-01-23T00:00:00"/>
    <s v="ABCDATA"/>
    <s v="PLABCDT00014"/>
    <n v="3.4"/>
    <n v="7616"/>
    <n v="26050"/>
    <n v="48206000"/>
    <x v="0"/>
  </r>
  <r>
    <d v="2015-01-23T00:00:00"/>
    <s v="ABMSOLID"/>
    <s v="PLABMSD00015"/>
    <n v="0.3"/>
    <n v="1500"/>
    <n v="450"/>
    <n v="0"/>
    <x v="0"/>
  </r>
  <r>
    <d v="2015-01-23T00:00:00"/>
    <s v="ABPL"/>
    <s v="PLAB00000019"/>
    <n v="35.479999999999997"/>
    <n v="5781"/>
    <n v="199340"/>
    <n v="13122000"/>
    <x v="0"/>
  </r>
  <r>
    <d v="2015-01-23T00:00:00"/>
    <s v="ACAUTOGAZ"/>
    <s v="PLACSA000014"/>
    <n v="27.6"/>
    <n v="70"/>
    <n v="1930"/>
    <n v="8143000"/>
    <x v="0"/>
  </r>
  <r>
    <d v="2015-01-23T00:00:00"/>
    <s v="ACE"/>
    <s v="LU0299378421"/>
    <n v="8.7899999999999991"/>
    <n v="302553"/>
    <n v="2500660"/>
    <n v="17461000"/>
    <x v="1"/>
  </r>
  <r>
    <d v="2015-01-23T00:00:00"/>
    <s v="ACTION"/>
    <s v="PLACTIN00018"/>
    <n v="45.2"/>
    <n v="23374"/>
    <n v="1060560"/>
    <n v="8852000"/>
    <x v="0"/>
  </r>
  <r>
    <d v="2015-01-23T00:00:00"/>
    <s v="ADVADIS"/>
    <s v="PLMBRST00015"/>
    <n v="0.01"/>
    <n v="0"/>
    <n v="0"/>
    <n v="0"/>
    <x v="0"/>
  </r>
  <r>
    <d v="2015-01-23T00:00:00"/>
    <s v="AGORA"/>
    <s v="PLAGORA00067"/>
    <n v="8.35"/>
    <n v="40541"/>
    <n v="334400"/>
    <n v="43035000"/>
    <x v="0"/>
  </r>
  <r>
    <d v="2015-01-23T00:00:00"/>
    <s v="AGROTON"/>
    <s v="CY0101062111"/>
    <n v="1.43"/>
    <n v="36350"/>
    <n v="51250"/>
    <n v="0"/>
    <x v="1"/>
  </r>
  <r>
    <d v="2015-01-23T00:00:00"/>
    <s v="AGROWILL"/>
    <s v="LT0000127466"/>
    <n v="1"/>
    <n v="0"/>
    <n v="0"/>
    <n v="0"/>
    <x v="1"/>
  </r>
  <r>
    <d v="2015-01-23T00:00:00"/>
    <s v="ALCHEMIA"/>
    <s v="PLGRBRN00012"/>
    <n v="5.05"/>
    <n v="1205700"/>
    <n v="6090840"/>
    <n v="29399000"/>
    <x v="0"/>
  </r>
  <r>
    <d v="2015-01-23T00:00:00"/>
    <s v="ALIOR"/>
    <s v="PLALIOR00045"/>
    <n v="84.77"/>
    <n v="559043"/>
    <n v="47275020"/>
    <n v="43097000"/>
    <x v="0"/>
  </r>
  <r>
    <d v="2015-01-23T00:00:00"/>
    <s v="ALMA"/>
    <s v="PLKRCHM00015"/>
    <n v="14.65"/>
    <n v="1108"/>
    <n v="16070"/>
    <n v="3975000"/>
    <x v="0"/>
  </r>
  <r>
    <d v="2015-01-23T00:00:00"/>
    <s v="ALTA"/>
    <s v="PLTRNSU00013"/>
    <n v="2.09"/>
    <n v="770"/>
    <n v="1600"/>
    <n v="7353000"/>
    <x v="0"/>
  </r>
  <r>
    <d v="2015-01-23T00:00:00"/>
    <s v="ALTERCO"/>
    <s v="PLSRBEX00014"/>
    <n v="0.64"/>
    <n v="0"/>
    <n v="0"/>
    <n v="0"/>
    <x v="0"/>
  </r>
  <r>
    <d v="2015-01-23T00:00:00"/>
    <s v="ALTUSTFI"/>
    <s v="PLATTFI00018"/>
    <n v="9.1"/>
    <n v="8284"/>
    <n v="75340"/>
    <n v="24397000"/>
    <x v="0"/>
  </r>
  <r>
    <d v="2015-01-23T00:00:00"/>
    <s v="ALUMETAL"/>
    <s v="PLALMTL00023"/>
    <n v="46.19"/>
    <n v="2635"/>
    <n v="121140"/>
    <n v="9046000"/>
    <x v="0"/>
  </r>
  <r>
    <d v="2015-01-23T00:00:00"/>
    <s v="AMBRA"/>
    <s v="PLAMBRA00013"/>
    <n v="8.02"/>
    <n v="1591"/>
    <n v="12810"/>
    <n v="9800000"/>
    <x v="0"/>
  </r>
  <r>
    <d v="2015-01-23T00:00:00"/>
    <s v="AMICA"/>
    <s v="PLAMICA00010"/>
    <n v="105"/>
    <n v="35257"/>
    <n v="3532300"/>
    <n v="4659000"/>
    <x v="0"/>
  </r>
  <r>
    <d v="2015-01-23T00:00:00"/>
    <s v="AMPLI"/>
    <s v="PLAMPLI00019"/>
    <n v="0.26"/>
    <n v="0"/>
    <n v="0"/>
    <n v="0"/>
    <x v="0"/>
  </r>
  <r>
    <d v="2015-01-23T00:00:00"/>
    <s v="AMREST"/>
    <s v="NL0000474351"/>
    <n v="108"/>
    <n v="1478"/>
    <n v="159510"/>
    <n v="14487000"/>
    <x v="1"/>
  </r>
  <r>
    <d v="2015-01-23T00:00:00"/>
    <s v="APATOR"/>
    <s v="PLAPATR00018"/>
    <n v="35.21"/>
    <n v="1838"/>
    <n v="64690"/>
    <n v="25382000"/>
    <x v="0"/>
  </r>
  <r>
    <d v="2015-01-23T00:00:00"/>
    <s v="APLISENS"/>
    <s v="PLAPLS000016"/>
    <n v="12.29"/>
    <n v="66"/>
    <n v="810"/>
    <n v="5540000"/>
    <x v="0"/>
  </r>
  <r>
    <d v="2015-01-23T00:00:00"/>
    <s v="ARCTIC"/>
    <s v="PLARTPR00012"/>
    <n v="4.87"/>
    <n v="85584"/>
    <n v="413590"/>
    <n v="22063000"/>
    <x v="0"/>
  </r>
  <r>
    <d v="2015-01-23T00:00:00"/>
    <s v="ARCUS"/>
    <s v="PLARCUS00040"/>
    <n v="1.47"/>
    <n v="0"/>
    <n v="0"/>
    <n v="2520000"/>
    <x v="0"/>
  </r>
  <r>
    <d v="2015-01-23T00:00:00"/>
    <s v="ARTERIA"/>
    <s v="PLARTER00016"/>
    <n v="14.9"/>
    <n v="97730"/>
    <n v="1456170"/>
    <n v="3286000"/>
    <x v="0"/>
  </r>
  <r>
    <d v="2015-01-23T00:00:00"/>
    <s v="ASBIS"/>
    <s v="CY1000031710"/>
    <n v="1.98"/>
    <n v="480355"/>
    <n v="939510"/>
    <n v="32823000"/>
    <x v="1"/>
  </r>
  <r>
    <d v="2015-01-23T00:00:00"/>
    <s v="ASSECOBS"/>
    <s v="PLABS0000018"/>
    <n v="13.4"/>
    <n v="15132"/>
    <n v="201250"/>
    <n v="17889000"/>
    <x v="0"/>
  </r>
  <r>
    <d v="2015-01-23T00:00:00"/>
    <s v="ASSECOPOL"/>
    <s v="PLSOFTB00016"/>
    <n v="53.8"/>
    <n v="92256"/>
    <n v="4996710"/>
    <n v="74917000"/>
    <x v="0"/>
  </r>
  <r>
    <d v="2015-01-23T00:00:00"/>
    <s v="ASSECOSEE"/>
    <s v="PLASSEE00014"/>
    <n v="8.3000000000000007"/>
    <n v="2302"/>
    <n v="19100"/>
    <n v="16750000"/>
    <x v="0"/>
  </r>
  <r>
    <d v="2015-01-23T00:00:00"/>
    <s v="ASSECOSLO"/>
    <s v="SK1120009230"/>
    <n v="16.02"/>
    <n v="10"/>
    <n v="160"/>
    <n v="0"/>
    <x v="1"/>
  </r>
  <r>
    <d v="2015-01-23T00:00:00"/>
    <s v="ASTARTA"/>
    <s v="NL0000686509"/>
    <n v="26.67"/>
    <n v="3989"/>
    <n v="106360"/>
    <n v="9253000"/>
    <x v="1"/>
  </r>
  <r>
    <d v="2015-01-23T00:00:00"/>
    <s v="ATENDE"/>
    <s v="PLATMSI00016"/>
    <n v="2.44"/>
    <n v="1954"/>
    <n v="4820"/>
    <n v="24386000"/>
    <x v="0"/>
  </r>
  <r>
    <d v="2015-01-23T00:00:00"/>
    <s v="ATLANTAPL"/>
    <s v="PLATLPL00018"/>
    <n v="6.78"/>
    <n v="25236"/>
    <n v="171660"/>
    <n v="2464000"/>
    <x v="0"/>
  </r>
  <r>
    <d v="2015-01-23T00:00:00"/>
    <s v="ATLANTIS"/>
    <s v="PLATLNT00016"/>
    <n v="1"/>
    <n v="68895"/>
    <n v="68810"/>
    <n v="11698000"/>
    <x v="0"/>
  </r>
  <r>
    <d v="2015-01-23T00:00:00"/>
    <s v="ATLASEST"/>
    <s v="GB00B0WDBP88"/>
    <n v="1.05"/>
    <n v="4600"/>
    <n v="4830"/>
    <n v="0"/>
    <x v="1"/>
  </r>
  <r>
    <d v="2015-01-23T00:00:00"/>
    <s v="ATM"/>
    <s v="PLATMSA00013"/>
    <n v="11.4"/>
    <n v="4285"/>
    <n v="48030"/>
    <n v="24981000"/>
    <x v="0"/>
  </r>
  <r>
    <d v="2015-01-23T00:00:00"/>
    <s v="ATMGRUPA"/>
    <s v="PLATM0000021"/>
    <n v="3.23"/>
    <n v="1600"/>
    <n v="5140"/>
    <n v="39722000"/>
    <x v="0"/>
  </r>
  <r>
    <d v="2015-01-23T00:00:00"/>
    <s v="ATREM"/>
    <s v="PLATREM00017"/>
    <n v="4.3"/>
    <n v="2300"/>
    <n v="9960"/>
    <n v="3999000"/>
    <x v="0"/>
  </r>
  <r>
    <d v="2015-01-23T00:00:00"/>
    <s v="AVIAAML"/>
    <s v="LT0000128555"/>
    <n v="7.18"/>
    <n v="22"/>
    <n v="160"/>
    <n v="15327000"/>
    <x v="1"/>
  </r>
  <r>
    <d v="2015-01-23T00:00:00"/>
    <s v="AVIASG"/>
    <s v="LT0000128381"/>
    <n v="20.51"/>
    <n v="233"/>
    <n v="4680"/>
    <n v="2322000"/>
    <x v="1"/>
  </r>
  <r>
    <d v="2015-01-23T00:00:00"/>
    <s v="AWBUD"/>
    <s v="PLINSTL00011"/>
    <n v="2.99"/>
    <n v="941"/>
    <n v="2660"/>
    <n v="0"/>
    <x v="0"/>
  </r>
  <r>
    <d v="2015-01-23T00:00:00"/>
    <s v="B3SYSTEM"/>
    <s v="PLBSSTM00013"/>
    <n v="2.5299999999999998"/>
    <n v="339"/>
    <n v="800"/>
    <n v="0"/>
    <x v="0"/>
  </r>
  <r>
    <d v="2015-01-23T00:00:00"/>
    <s v="BAKALLAND"/>
    <s v="PLBKLND00017"/>
    <n v="2.77"/>
    <n v="0"/>
    <n v="0"/>
    <n v="0"/>
    <x v="0"/>
  </r>
  <r>
    <d v="2015-01-23T00:00:00"/>
    <s v="BALTONA"/>
    <s v="PLBALTN00014"/>
    <n v="7"/>
    <n v="262"/>
    <n v="1830"/>
    <n v="2174000"/>
    <x v="0"/>
  </r>
  <r>
    <d v="2015-01-23T00:00:00"/>
    <s v="BANKBPH"/>
    <s v="PLBPH0000019"/>
    <n v="43.95"/>
    <n v="15934"/>
    <n v="684960"/>
    <n v="7788000"/>
    <x v="0"/>
  </r>
  <r>
    <d v="2015-01-23T00:00:00"/>
    <s v="BBIDEV"/>
    <s v="PLNFI1200018"/>
    <n v="1.1200000000000001"/>
    <n v="81484"/>
    <n v="90930"/>
    <n v="96494000"/>
    <x v="0"/>
  </r>
  <r>
    <d v="2015-01-23T00:00:00"/>
    <s v="BEDZIN"/>
    <s v="PLECBDZ00013"/>
    <n v="13"/>
    <n v="0"/>
    <n v="0"/>
    <n v="0"/>
    <x v="0"/>
  </r>
  <r>
    <d v="2015-01-23T00:00:00"/>
    <s v="BENEFIT"/>
    <s v="PLBNFTS00018"/>
    <n v="308.45"/>
    <n v="12"/>
    <n v="3730"/>
    <n v="1075000"/>
    <x v="0"/>
  </r>
  <r>
    <d v="2015-01-23T00:00:00"/>
    <s v="BERLING"/>
    <s v="PLBRLNG00015"/>
    <n v="3.79"/>
    <n v="27132"/>
    <n v="102830"/>
    <n v="0"/>
    <x v="0"/>
  </r>
  <r>
    <d v="2015-01-23T00:00:00"/>
    <s v="BEST"/>
    <s v="PLBEST000010"/>
    <n v="27.9"/>
    <n v="0"/>
    <n v="0"/>
    <n v="0"/>
    <x v="0"/>
  </r>
  <r>
    <d v="2015-01-23T00:00:00"/>
    <s v="BETACOM"/>
    <s v="PLBTCOM00016"/>
    <n v="11"/>
    <n v="225"/>
    <n v="2480"/>
    <n v="911000"/>
    <x v="0"/>
  </r>
  <r>
    <d v="2015-01-23T00:00:00"/>
    <s v="BGZ"/>
    <s v="PLBGZ0000010"/>
    <n v="79.95"/>
    <n v="0"/>
    <n v="0"/>
    <n v="0"/>
    <x v="0"/>
  </r>
  <r>
    <d v="2015-01-23T00:00:00"/>
    <s v="BIOTON"/>
    <s v="PLBIOTN00029"/>
    <n v="4.07"/>
    <n v="51373"/>
    <n v="206650"/>
    <n v="67191000"/>
    <x v="0"/>
  </r>
  <r>
    <d v="2015-01-23T00:00:00"/>
    <s v="BIPROMET"/>
    <s v="PLBPRMT00011"/>
    <n v="3.5"/>
    <n v="742"/>
    <n v="2530"/>
    <n v="1797000"/>
    <x v="0"/>
  </r>
  <r>
    <d v="2015-01-23T00:00:00"/>
    <s v="BLACKLION"/>
    <s v="PLNFI0400015"/>
    <n v="1.24"/>
    <n v="2217"/>
    <n v="2640"/>
    <n v="57095000"/>
    <x v="0"/>
  </r>
  <r>
    <d v="2015-01-23T00:00:00"/>
    <s v="BMPAG"/>
    <s v="DE0003304200"/>
    <n v="2.66"/>
    <n v="50"/>
    <n v="130"/>
    <n v="2181000"/>
    <x v="1"/>
  </r>
  <r>
    <d v="2015-01-23T00:00:00"/>
    <s v="BNPPL"/>
    <s v="PLPPAB000011"/>
    <n v="61.6"/>
    <n v="5663"/>
    <n v="348890"/>
    <n v="4735000"/>
    <x v="0"/>
  </r>
  <r>
    <d v="2015-01-23T00:00:00"/>
    <s v="BOGDANKA"/>
    <s v="PLLWBGD00016"/>
    <n v="99"/>
    <n v="39403"/>
    <n v="3893500"/>
    <n v="34013000"/>
    <x v="0"/>
  </r>
  <r>
    <d v="2015-01-23T00:00:00"/>
    <s v="BORYSZEW"/>
    <s v="PLBRSZW00011"/>
    <n v="5.45"/>
    <n v="498769"/>
    <n v="2712060"/>
    <n v="95414000"/>
    <x v="0"/>
  </r>
  <r>
    <d v="2015-01-23T00:00:00"/>
    <s v="BOS"/>
    <s v="PLBOS0000019"/>
    <n v="35.6"/>
    <n v="980"/>
    <n v="34970"/>
    <n v="9289000"/>
    <x v="0"/>
  </r>
  <r>
    <d v="2015-01-23T00:00:00"/>
    <s v="BOWIM"/>
    <s v="PLBOWM000019"/>
    <n v="1.5"/>
    <n v="250"/>
    <n v="370"/>
    <n v="5226000"/>
    <x v="0"/>
  </r>
  <r>
    <d v="2015-01-23T00:00:00"/>
    <s v="BRIJU"/>
    <s v="PLBRIJU00010"/>
    <n v="16.899999999999999"/>
    <n v="15722"/>
    <n v="263420"/>
    <n v="978000"/>
    <x v="0"/>
  </r>
  <r>
    <d v="2015-01-23T00:00:00"/>
    <s v="BSCDRUK"/>
    <s v="PLBSCDO00017"/>
    <n v="27.7"/>
    <n v="6496"/>
    <n v="176800"/>
    <n v="2468000"/>
    <x v="0"/>
  </r>
  <r>
    <d v="2015-01-23T00:00:00"/>
    <s v="BUDIMEX"/>
    <s v="PLBUDMX00013"/>
    <n v="153.25"/>
    <n v="6822"/>
    <n v="1037790"/>
    <n v="10451000"/>
    <x v="0"/>
  </r>
  <r>
    <d v="2015-01-23T00:00:00"/>
    <s v="BUDOPOL"/>
    <s v="PLBDPWR00014"/>
    <n v="0.06"/>
    <n v="14660"/>
    <n v="880"/>
    <n v="0"/>
    <x v="0"/>
  </r>
  <r>
    <d v="2015-01-23T00:00:00"/>
    <s v="BUMECH"/>
    <s v="PLBMECH00012"/>
    <n v="1.37"/>
    <n v="420197"/>
    <n v="557670"/>
    <n v="6078000"/>
    <x v="0"/>
  </r>
  <r>
    <d v="2015-01-23T00:00:00"/>
    <s v="BUWOG"/>
    <s v="AT00BUWOG001"/>
    <n v="73.36"/>
    <n v="0"/>
    <n v="0"/>
    <n v="6034000"/>
    <x v="1"/>
  </r>
  <r>
    <d v="2015-01-23T00:00:00"/>
    <s v="BYTOM"/>
    <s v="PLBYTOM00010"/>
    <n v="1.65"/>
    <n v="329392"/>
    <n v="552800"/>
    <n v="50108000"/>
    <x v="0"/>
  </r>
  <r>
    <d v="2015-01-23T00:00:00"/>
    <s v="BZWBK"/>
    <s v="PLBZ00000044"/>
    <n v="343.15"/>
    <n v="64293"/>
    <n v="21821440"/>
    <n v="28420000"/>
    <x v="0"/>
  </r>
  <r>
    <d v="2015-01-23T00:00:00"/>
    <s v="CALATRAVA"/>
    <s v="PLBRSTM00015"/>
    <n v="1.03"/>
    <n v="17340"/>
    <n v="17920"/>
    <n v="0"/>
    <x v="0"/>
  </r>
  <r>
    <d v="2015-01-23T00:00:00"/>
    <s v="CAMMEDIA"/>
    <s v="PLCAMMD00032"/>
    <n v="4"/>
    <n v="2050"/>
    <n v="8200"/>
    <n v="4262000"/>
    <x v="0"/>
  </r>
  <r>
    <d v="2015-01-23T00:00:00"/>
    <s v="CAPITAL"/>
    <s v="PLCPTLP00015"/>
    <n v="2.48"/>
    <n v="10895"/>
    <n v="27190"/>
    <n v="14368000"/>
    <x v="0"/>
  </r>
  <r>
    <d v="2015-01-23T00:00:00"/>
    <s v="CASHFLOW"/>
    <s v="PLCASHF00018"/>
    <n v="0.43"/>
    <n v="2000"/>
    <n v="860"/>
    <n v="0"/>
    <x v="0"/>
  </r>
  <r>
    <d v="2015-01-23T00:00:00"/>
    <s v="CCC"/>
    <s v="PLCCC0000016"/>
    <n v="149.35"/>
    <n v="37862"/>
    <n v="5597250"/>
    <n v="22030000"/>
    <x v="0"/>
  </r>
  <r>
    <d v="2015-01-23T00:00:00"/>
    <s v="CCENERGY"/>
    <s v="PLKAREN00014"/>
    <n v="0.06"/>
    <n v="461"/>
    <n v="30"/>
    <n v="0"/>
    <x v="0"/>
  </r>
  <r>
    <d v="2015-01-23T00:00:00"/>
    <s v="CDPROJEKT"/>
    <s v="PLOPTTC00011"/>
    <n v="16.3"/>
    <n v="72778"/>
    <n v="1198540"/>
    <n v="60952000"/>
    <x v="0"/>
  </r>
  <r>
    <d v="2015-01-23T00:00:00"/>
    <s v="CDRL"/>
    <s v="PLCDRL000043"/>
    <n v="16.3"/>
    <n v="8712"/>
    <n v="143230"/>
    <n v="1050000"/>
    <x v="0"/>
  </r>
  <r>
    <d v="2015-01-23T00:00:00"/>
    <s v="CELTIC"/>
    <s v="PLCELPD00013"/>
    <n v="5"/>
    <n v="51"/>
    <n v="260"/>
    <n v="4916000"/>
    <x v="0"/>
  </r>
  <r>
    <d v="2015-01-23T00:00:00"/>
    <s v="CEZ"/>
    <s v="CZ0005112300"/>
    <n v="88.3"/>
    <n v="16223"/>
    <n v="1433530"/>
    <n v="22240000"/>
    <x v="1"/>
  </r>
  <r>
    <d v="2015-01-23T00:00:00"/>
    <s v="CHEMOS"/>
    <s v="PLCHMDW00010"/>
    <n v="1.08"/>
    <n v="16389"/>
    <n v="17470"/>
    <n v="10109000"/>
    <x v="0"/>
  </r>
  <r>
    <d v="2015-01-23T00:00:00"/>
    <s v="CIECH"/>
    <s v="PLCIECH00018"/>
    <n v="48.4"/>
    <n v="27353"/>
    <n v="1301110"/>
    <n v="25747000"/>
    <x v="0"/>
  </r>
  <r>
    <d v="2015-01-23T00:00:00"/>
    <s v="CIGAMES"/>
    <s v="PLCTINT00018"/>
    <n v="8.4499999999999993"/>
    <n v="34433"/>
    <n v="289570"/>
    <n v="7558000"/>
    <x v="0"/>
  </r>
  <r>
    <d v="2015-01-23T00:00:00"/>
    <s v="CNT"/>
    <s v="PLERGPL00014"/>
    <n v="8.2899999999999991"/>
    <n v="4531"/>
    <n v="38010"/>
    <n v="3648000"/>
    <x v="0"/>
  </r>
  <r>
    <d v="2015-01-23T00:00:00"/>
    <s v="COALENERG"/>
    <s v="LU0646112838"/>
    <n v="0.64"/>
    <n v="90233"/>
    <n v="58280"/>
    <n v="11252000"/>
    <x v="1"/>
  </r>
  <r>
    <d v="2015-01-23T00:00:00"/>
    <s v="COGNOR"/>
    <s v="PLCNTSL00014"/>
    <n v="1.33"/>
    <n v="2756"/>
    <n v="3690"/>
    <n v="22530000"/>
    <x v="0"/>
  </r>
  <r>
    <d v="2015-01-23T00:00:00"/>
    <s v="COLIAN"/>
    <s v="PLJTRZN00011"/>
    <n v="3.55"/>
    <n v="5867"/>
    <n v="20900"/>
    <n v="48753000"/>
    <x v="0"/>
  </r>
  <r>
    <d v="2015-01-23T00:00:00"/>
    <s v="COMARCH"/>
    <s v="PLCOMAR00012"/>
    <n v="110"/>
    <n v="525"/>
    <n v="57030"/>
    <n v="4610000"/>
    <x v="0"/>
  </r>
  <r>
    <d v="2015-01-23T00:00:00"/>
    <s v="COMP"/>
    <s v="PLCMP0000017"/>
    <n v="55.75"/>
    <n v="3716"/>
    <n v="204710"/>
    <n v="4122000"/>
    <x v="0"/>
  </r>
  <r>
    <d v="2015-01-23T00:00:00"/>
    <s v="COMPERIA"/>
    <s v="PLCOMPR00010"/>
    <n v="21.35"/>
    <n v="598"/>
    <n v="12530"/>
    <n v="1091000"/>
    <x v="0"/>
  </r>
  <r>
    <d v="2015-01-23T00:00:00"/>
    <s v="CORMAY"/>
    <s v="PLCMRAY00029"/>
    <n v="3.33"/>
    <n v="225988"/>
    <n v="777710"/>
    <n v="20455000"/>
    <x v="0"/>
  </r>
  <r>
    <d v="2015-01-23T00:00:00"/>
    <s v="CPGROUP"/>
    <s v="PLCPPRK00037"/>
    <n v="4.1500000000000004"/>
    <n v="840"/>
    <n v="3420"/>
    <n v="26984000"/>
    <x v="0"/>
  </r>
  <r>
    <d v="2015-01-23T00:00:00"/>
    <s v="CUBEITG"/>
    <s v="PLMCINT00013"/>
    <n v="4.4000000000000004"/>
    <n v="587"/>
    <n v="2580"/>
    <n v="0"/>
    <x v="0"/>
  </r>
  <r>
    <d v="2015-01-23T00:00:00"/>
    <s v="CYFRPLSAT"/>
    <s v="PLCFRPT00013"/>
    <n v="22.9"/>
    <n v="414489"/>
    <n v="9427410"/>
    <n v="214367000"/>
    <x v="0"/>
  </r>
  <r>
    <d v="2015-01-23T00:00:00"/>
    <s v="CZTOREBKA"/>
    <s v="PLCRWTR00022"/>
    <n v="2.59"/>
    <n v="163690"/>
    <n v="421870"/>
    <n v="0"/>
    <x v="0"/>
  </r>
  <r>
    <d v="2015-01-23T00:00:00"/>
    <s v="DEBICA"/>
    <s v="PLDEBCA00016"/>
    <n v="90.9"/>
    <n v="188"/>
    <n v="16960"/>
    <n v="2567000"/>
    <x v="0"/>
  </r>
  <r>
    <d v="2015-01-23T00:00:00"/>
    <s v="DECORA"/>
    <s v="PLDECOR00013"/>
    <n v="6.11"/>
    <n v="6147"/>
    <n v="38110"/>
    <n v="8556000"/>
    <x v="0"/>
  </r>
  <r>
    <d v="2015-01-23T00:00:00"/>
    <s v="DELKO"/>
    <s v="PLDELKO00019"/>
    <n v="5.0599999999999996"/>
    <n v="0"/>
    <n v="0"/>
    <n v="2659000"/>
    <x v="0"/>
  </r>
  <r>
    <d v="2015-01-23T00:00:00"/>
    <s v="DGA"/>
    <s v="PLDGA0000019"/>
    <n v="6.28"/>
    <n v="210"/>
    <n v="1320"/>
    <n v="0"/>
    <x v="0"/>
  </r>
  <r>
    <d v="2015-01-23T00:00:00"/>
    <s v="DMWDM"/>
    <s v="PLWDM0000029"/>
    <n v="0.7"/>
    <n v="12862"/>
    <n v="9010"/>
    <n v="8257000"/>
    <x v="0"/>
  </r>
  <r>
    <d v="2015-01-23T00:00:00"/>
    <s v="DOMDEV"/>
    <s v="PLDMDVL00012"/>
    <n v="46.7"/>
    <n v="235"/>
    <n v="11060"/>
    <n v="7229000"/>
    <x v="0"/>
  </r>
  <r>
    <d v="2015-01-23T00:00:00"/>
    <s v="DRAGOWSKI"/>
    <s v="PLADDRG00015"/>
    <n v="2.82"/>
    <n v="346"/>
    <n v="990"/>
    <n v="0"/>
    <x v="0"/>
  </r>
  <r>
    <d v="2015-01-23T00:00:00"/>
    <s v="DREWEX"/>
    <s v="PLDREWX00012"/>
    <n v="0.21"/>
    <n v="0"/>
    <n v="0"/>
    <n v="0"/>
    <x v="0"/>
  </r>
  <r>
    <d v="2015-01-23T00:00:00"/>
    <s v="DROP"/>
    <s v="PLDROP000011"/>
    <n v="1.72"/>
    <n v="790"/>
    <n v="1360"/>
    <n v="0"/>
    <x v="0"/>
  </r>
  <r>
    <d v="2015-01-23T00:00:00"/>
    <s v="DROZAPOL"/>
    <s v="PLDRZPL00032"/>
    <n v="3.3"/>
    <n v="10"/>
    <n v="30"/>
    <n v="3196000"/>
    <x v="0"/>
  </r>
  <r>
    <d v="2015-01-23T00:00:00"/>
    <s v="DSS"/>
    <s v="PLDLSS000010"/>
    <n v="0.3"/>
    <n v="3760"/>
    <n v="1130"/>
    <n v="13003000"/>
    <x v="0"/>
  </r>
  <r>
    <d v="2015-01-23T00:00:00"/>
    <s v="DTP"/>
    <s v="PLDTP0000010"/>
    <n v="3.85"/>
    <n v="24"/>
    <n v="90"/>
    <n v="0"/>
    <x v="0"/>
  </r>
  <r>
    <d v="2015-01-23T00:00:00"/>
    <s v="DUDA"/>
    <s v="PLDUDA000016"/>
    <n v="7.18"/>
    <n v="3065"/>
    <n v="22050"/>
    <n v="17743000"/>
    <x v="0"/>
  </r>
  <r>
    <d v="2015-01-23T00:00:00"/>
    <s v="DUON"/>
    <s v="PLCPENR00035"/>
    <n v="1.95"/>
    <n v="74364"/>
    <n v="145640"/>
    <n v="45748000"/>
    <x v="0"/>
  </r>
  <r>
    <d v="2015-01-23T00:00:00"/>
    <s v="ECARD"/>
    <s v="PLECARD00012"/>
    <n v="1.66"/>
    <n v="7"/>
    <n v="10"/>
    <n v="0"/>
    <x v="0"/>
  </r>
  <r>
    <d v="2015-01-23T00:00:00"/>
    <s v="ECHO"/>
    <s v="PLECHPS00019"/>
    <n v="6.64"/>
    <n v="174444"/>
    <n v="1141530"/>
    <n v="223328000"/>
    <x v="0"/>
  </r>
  <r>
    <d v="2015-01-23T00:00:00"/>
    <s v="EDINVEST"/>
    <s v="PLEDINV00014"/>
    <n v="2.2200000000000002"/>
    <n v="23"/>
    <n v="50"/>
    <n v="2588000"/>
    <x v="0"/>
  </r>
  <r>
    <d v="2015-01-23T00:00:00"/>
    <s v="EFEKT"/>
    <s v="PLEFEKT00018"/>
    <n v="15.05"/>
    <n v="322"/>
    <n v="4830"/>
    <n v="1039000"/>
    <x v="0"/>
  </r>
  <r>
    <d v="2015-01-23T00:00:00"/>
    <s v="EFH"/>
    <s v="PLEFH0000022"/>
    <n v="0.17"/>
    <n v="14400"/>
    <n v="2450"/>
    <n v="0"/>
    <x v="0"/>
  </r>
  <r>
    <d v="2015-01-23T00:00:00"/>
    <s v="EKANCELAR"/>
    <s v="PLEKGPF00011"/>
    <n v="0.28000000000000003"/>
    <n v="143833"/>
    <n v="42580"/>
    <n v="0"/>
    <x v="0"/>
  </r>
  <r>
    <d v="2015-01-23T00:00:00"/>
    <s v="EKOEXPORT"/>
    <s v="PLEKEP000019"/>
    <n v="25"/>
    <n v="51907"/>
    <n v="1332660"/>
    <n v="7837000"/>
    <x v="0"/>
  </r>
  <r>
    <d v="2015-01-23T00:00:00"/>
    <s v="ELBUDOWA"/>
    <s v="PLELTBD00017"/>
    <n v="81.22"/>
    <n v="45"/>
    <n v="3660"/>
    <n v="4747000"/>
    <x v="0"/>
  </r>
  <r>
    <d v="2015-01-23T00:00:00"/>
    <s v="ELEKTROTI"/>
    <s v="PLELEKT00016"/>
    <n v="10.65"/>
    <n v="3618"/>
    <n v="37800"/>
    <n v="7051000"/>
    <x v="0"/>
  </r>
  <r>
    <d v="2015-01-23T00:00:00"/>
    <s v="ELEMENTAL"/>
    <s v="PLELMTL00017"/>
    <n v="3.43"/>
    <n v="38584"/>
    <n v="132020"/>
    <n v="110913000"/>
    <x v="0"/>
  </r>
  <r>
    <d v="2015-01-23T00:00:00"/>
    <s v="ELKOP"/>
    <s v="PLELKOP00013"/>
    <n v="1.44"/>
    <n v="9311"/>
    <n v="13220"/>
    <n v="3333000"/>
    <x v="0"/>
  </r>
  <r>
    <d v="2015-01-23T00:00:00"/>
    <s v="ELZAB"/>
    <s v="PLELZAB00010"/>
    <n v="15.6"/>
    <n v="2842"/>
    <n v="43690"/>
    <n v="2716000"/>
    <x v="0"/>
  </r>
  <r>
    <d v="2015-01-23T00:00:00"/>
    <s v="EMCINSMED"/>
    <s v="PLEMCIM00017"/>
    <n v="13.33"/>
    <n v="2070"/>
    <n v="27070"/>
    <n v="3579000"/>
    <x v="0"/>
  </r>
  <r>
    <d v="2015-01-23T00:00:00"/>
    <s v="EMPERIA"/>
    <s v="PLELDRD00017"/>
    <n v="50.51"/>
    <n v="3769"/>
    <n v="192290"/>
    <n v="13044000"/>
    <x v="0"/>
  </r>
  <r>
    <d v="2015-01-23T00:00:00"/>
    <s v="ENAP"/>
    <s v="PLENAP000010"/>
    <n v="1.03"/>
    <n v="4001"/>
    <n v="4120"/>
    <n v="11545000"/>
    <x v="0"/>
  </r>
  <r>
    <d v="2015-01-23T00:00:00"/>
    <s v="ENEA"/>
    <s v="PLENEA000013"/>
    <n v="16.96"/>
    <n v="394213"/>
    <n v="6645070"/>
    <n v="214078000"/>
    <x v="0"/>
  </r>
  <r>
    <d v="2015-01-23T00:00:00"/>
    <s v="ENELMED"/>
    <s v="PLENLMD00017"/>
    <n v="11.31"/>
    <n v="208"/>
    <n v="2360"/>
    <n v="7353000"/>
    <x v="0"/>
  </r>
  <r>
    <d v="2015-01-23T00:00:00"/>
    <s v="ENERGA"/>
    <s v="PLENERG00022"/>
    <n v="23.3"/>
    <n v="1099671"/>
    <n v="25340470"/>
    <n v="200740000"/>
    <x v="0"/>
  </r>
  <r>
    <d v="2015-01-23T00:00:00"/>
    <s v="ENERGOINS"/>
    <s v="PLERGIN00015"/>
    <n v="11.44"/>
    <n v="6"/>
    <n v="70"/>
    <n v="5047000"/>
    <x v="0"/>
  </r>
  <r>
    <d v="2015-01-23T00:00:00"/>
    <s v="ERBUD"/>
    <s v="PLERBUD00012"/>
    <n v="25.86"/>
    <n v="2555"/>
    <n v="66370"/>
    <n v="4986000"/>
    <x v="0"/>
  </r>
  <r>
    <d v="2015-01-23T00:00:00"/>
    <s v="ERG"/>
    <s v="PLERGZB00014"/>
    <n v="16.170000000000002"/>
    <n v="625"/>
    <n v="10170"/>
    <n v="530000"/>
    <x v="0"/>
  </r>
  <r>
    <d v="2015-01-23T00:00:00"/>
    <s v="ERGIS"/>
    <s v="PLEUFLM00017"/>
    <n v="4.1399999999999997"/>
    <n v="7578"/>
    <n v="31350"/>
    <n v="24228000"/>
    <x v="0"/>
  </r>
  <r>
    <d v="2015-01-23T00:00:00"/>
    <s v="ESSYSTEM"/>
    <s v="PLESSYS00030"/>
    <n v="2.44"/>
    <n v="1100"/>
    <n v="2590"/>
    <n v="13646000"/>
    <x v="0"/>
  </r>
  <r>
    <d v="2015-01-23T00:00:00"/>
    <s v="ESTAR"/>
    <s v="HU0000089198"/>
    <n v="1.69"/>
    <n v="0"/>
    <n v="0"/>
    <n v="0"/>
    <x v="1"/>
  </r>
  <r>
    <d v="2015-01-23T00:00:00"/>
    <s v="EUCO"/>
    <s v="PLERPCO00017"/>
    <n v="25.2"/>
    <n v="107"/>
    <n v="2700"/>
    <n v="2121000"/>
    <x v="0"/>
  </r>
  <r>
    <d v="2015-01-23T00:00:00"/>
    <s v="EUIMPLANT"/>
    <s v="PLERPLT00017"/>
    <n v="0.01"/>
    <n v="60000"/>
    <n v="600"/>
    <n v="0"/>
    <x v="0"/>
  </r>
  <r>
    <d v="2015-01-23T00:00:00"/>
    <s v="EUROCASH"/>
    <s v="PLEURCH00011"/>
    <n v="36.5"/>
    <n v="882131"/>
    <n v="32190680"/>
    <n v="77963000"/>
    <x v="0"/>
  </r>
  <r>
    <d v="2015-01-23T00:00:00"/>
    <s v="EUROHOLD"/>
    <s v="BG1100114062"/>
    <n v="2.17"/>
    <n v="0"/>
    <n v="0"/>
    <n v="453000"/>
    <x v="1"/>
  </r>
  <r>
    <d v="2015-01-23T00:00:00"/>
    <s v="EUROTEL"/>
    <s v="PLERTEL00011"/>
    <n v="13.8"/>
    <n v="563"/>
    <n v="7740"/>
    <n v="1423000"/>
    <x v="0"/>
  </r>
  <r>
    <d v="2015-01-23T00:00:00"/>
    <s v="EXILLON"/>
    <s v="IM00B58FMW76"/>
    <n v="7.14"/>
    <n v="0"/>
    <n v="0"/>
    <n v="14000"/>
    <x v="1"/>
  </r>
  <r>
    <d v="2015-01-23T00:00:00"/>
    <s v="FAM"/>
    <s v="PLFAM0000012"/>
    <n v="0.44"/>
    <n v="460"/>
    <n v="200"/>
    <n v="0"/>
    <x v="0"/>
  </r>
  <r>
    <d v="2015-01-23T00:00:00"/>
    <s v="FAMUR"/>
    <s v="PLFAMUR00012"/>
    <n v="3.28"/>
    <n v="5650"/>
    <n v="18700"/>
    <n v="138273000"/>
    <x v="0"/>
  </r>
  <r>
    <d v="2015-01-23T00:00:00"/>
    <s v="FARMACOL"/>
    <s v="PLFRMCL00066"/>
    <n v="51.4"/>
    <n v="621"/>
    <n v="31920"/>
    <n v="11601000"/>
    <x v="0"/>
  </r>
  <r>
    <d v="2015-01-23T00:00:00"/>
    <s v="FASING"/>
    <s v="PLFSING00010"/>
    <n v="19.2"/>
    <n v="1349"/>
    <n v="25440"/>
    <n v="1239000"/>
    <x v="0"/>
  </r>
  <r>
    <d v="2015-01-23T00:00:00"/>
    <s v="FASTFIN"/>
    <s v="PLFSTFC00012"/>
    <n v="1.45"/>
    <n v="450"/>
    <n v="650"/>
    <n v="0"/>
    <x v="0"/>
  </r>
  <r>
    <d v="2015-01-23T00:00:00"/>
    <s v="FEERUM"/>
    <s v="PLFEERM00018"/>
    <n v="16.64"/>
    <n v="13"/>
    <n v="220"/>
    <n v="3144000"/>
    <x v="0"/>
  </r>
  <r>
    <d v="2015-01-23T00:00:00"/>
    <s v="FENGHUA"/>
    <s v="DE000A13SX89"/>
    <n v="25.9"/>
    <n v="3"/>
    <n v="80"/>
    <n v="3305000"/>
    <x v="1"/>
  </r>
  <r>
    <d v="2015-01-23T00:00:00"/>
    <s v="FERRO"/>
    <s v="PLFERRO00016"/>
    <n v="9.1999999999999993"/>
    <n v="9386"/>
    <n v="84180"/>
    <n v="17846000"/>
    <x v="0"/>
  </r>
  <r>
    <d v="2015-01-23T00:00:00"/>
    <s v="FERRUM"/>
    <s v="PLFERUM00014"/>
    <n v="4.6399999999999997"/>
    <n v="18"/>
    <n v="80"/>
    <n v="4501000"/>
    <x v="0"/>
  </r>
  <r>
    <d v="2015-01-23T00:00:00"/>
    <s v="FON"/>
    <s v="PLCASPL00019"/>
    <n v="0.95"/>
    <n v="4608"/>
    <n v="4320"/>
    <n v="11150000"/>
    <x v="0"/>
  </r>
  <r>
    <d v="2015-01-23T00:00:00"/>
    <s v="FORTE"/>
    <s v="PLFORTE00012"/>
    <n v="50"/>
    <n v="50559"/>
    <n v="2508750"/>
    <n v="16737000"/>
    <x v="0"/>
  </r>
  <r>
    <d v="2015-01-23T00:00:00"/>
    <s v="FORTUNA"/>
    <s v="NL0009604859"/>
    <n v="18.760000000000002"/>
    <n v="110"/>
    <n v="2050"/>
    <n v="17024000"/>
    <x v="1"/>
  </r>
  <r>
    <d v="2015-01-23T00:00:00"/>
    <s v="FOTA"/>
    <s v="PLFOTA000014"/>
    <n v="0.85"/>
    <n v="95334"/>
    <n v="81330"/>
    <n v="0"/>
    <x v="0"/>
  </r>
  <r>
    <d v="2015-01-23T00:00:00"/>
    <s v="GANT"/>
    <s v="PLGANT000014"/>
    <n v="0.35"/>
    <n v="1831"/>
    <n v="640"/>
    <n v="0"/>
    <x v="0"/>
  </r>
  <r>
    <d v="2015-01-23T00:00:00"/>
    <s v="GETIN"/>
    <s v="PLGSPR000014"/>
    <n v="1.98"/>
    <n v="101795"/>
    <n v="202420"/>
    <n v="293645000"/>
    <x v="0"/>
  </r>
  <r>
    <d v="2015-01-23T00:00:00"/>
    <s v="GETINOBLE"/>
    <s v="PLGETBK00012"/>
    <n v="1.8"/>
    <n v="3907767"/>
    <n v="7069170"/>
    <n v="1095354000"/>
    <x v="0"/>
  </r>
  <r>
    <d v="2015-01-23T00:00:00"/>
    <s v="GINOROSSI"/>
    <s v="PLGNRSI00015"/>
    <n v="3.37"/>
    <n v="41513"/>
    <n v="139560"/>
    <n v="43628000"/>
    <x v="0"/>
  </r>
  <r>
    <d v="2015-01-23T00:00:00"/>
    <s v="GLCOSMED"/>
    <s v="PLGLBLC00011"/>
    <n v="6.85"/>
    <n v="11124"/>
    <n v="75930"/>
    <n v="6721000"/>
    <x v="0"/>
  </r>
  <r>
    <d v="2015-01-23T00:00:00"/>
    <s v="GLOBCITYHD"/>
    <s v="NL0000687309"/>
    <n v="41.53"/>
    <n v="845"/>
    <n v="35370"/>
    <n v="20769000"/>
    <x v="1"/>
  </r>
  <r>
    <d v="2015-01-23T00:00:00"/>
    <s v="GORENJE"/>
    <s v="SI0031104076"/>
    <n v="24.99"/>
    <n v="2"/>
    <n v="50"/>
    <n v="1991000"/>
    <x v="1"/>
  </r>
  <r>
    <d v="2015-01-23T00:00:00"/>
    <s v="GPW"/>
    <s v="PLGPW0000017"/>
    <n v="44.5"/>
    <n v="153269"/>
    <n v="6670720"/>
    <n v="27164000"/>
    <x v="0"/>
  </r>
  <r>
    <d v="2015-01-23T00:00:00"/>
    <s v="GRAAL"/>
    <s v="PLGRAAL00022"/>
    <n v="16.57"/>
    <n v="10774"/>
    <n v="181040"/>
    <n v="3502000"/>
    <x v="0"/>
  </r>
  <r>
    <d v="2015-01-23T00:00:00"/>
    <s v="GRAJEWO"/>
    <s v="PLZPW0000017"/>
    <n v="30.65"/>
    <n v="420"/>
    <n v="12640"/>
    <n v="17315000"/>
    <x v="0"/>
  </r>
  <r>
    <d v="2015-01-23T00:00:00"/>
    <s v="GREMMEDIA"/>
    <s v="PLERFKT00010"/>
    <n v="1.51"/>
    <n v="0"/>
    <n v="0"/>
    <n v="0"/>
    <x v="0"/>
  </r>
  <r>
    <d v="2015-01-23T00:00:00"/>
    <s v="GROCLIN"/>
    <s v="PLINTGR00013"/>
    <n v="11.3"/>
    <n v="282511"/>
    <n v="3218830"/>
    <n v="3233000"/>
    <x v="0"/>
  </r>
  <r>
    <d v="2015-01-23T00:00:00"/>
    <s v="GRUPAAZOTY"/>
    <s v="PLZATRM00012"/>
    <n v="72"/>
    <n v="50610"/>
    <n v="3620070"/>
    <n v="40919000"/>
    <x v="0"/>
  </r>
  <r>
    <d v="2015-01-23T00:00:00"/>
    <s v="GTC"/>
    <s v="PLGTC0000037"/>
    <n v="4.91"/>
    <n v="167594"/>
    <n v="827230"/>
    <n v="245350000"/>
    <x v="0"/>
  </r>
  <r>
    <d v="2015-01-23T00:00:00"/>
    <s v="HANDLOWY"/>
    <s v="PLBH00000012"/>
    <n v="108.8"/>
    <n v="42530"/>
    <n v="4609490"/>
    <n v="30584000"/>
    <x v="0"/>
  </r>
  <r>
    <d v="2015-01-23T00:00:00"/>
    <s v="HARPER"/>
    <s v="PLHRPHG00023"/>
    <n v="3.3"/>
    <n v="1505"/>
    <n v="4940"/>
    <n v="25500000"/>
    <x v="0"/>
  </r>
  <r>
    <d v="2015-01-23T00:00:00"/>
    <s v="HAWE"/>
    <s v="PLVENTS00019"/>
    <n v="1.86"/>
    <n v="455566"/>
    <n v="851100"/>
    <n v="70928000"/>
    <x v="0"/>
  </r>
  <r>
    <d v="2015-01-23T00:00:00"/>
    <s v="HELIO"/>
    <s v="PLHELIO00014"/>
    <n v="5"/>
    <n v="558"/>
    <n v="2790"/>
    <n v="1143000"/>
    <x v="0"/>
  </r>
  <r>
    <d v="2015-01-23T00:00:00"/>
    <s v="HERKULES"/>
    <s v="PLZRWZW00012"/>
    <n v="3.22"/>
    <n v="58607"/>
    <n v="189140"/>
    <n v="36119000"/>
    <x v="0"/>
  </r>
  <r>
    <d v="2015-01-23T00:00:00"/>
    <s v="HUTMEN"/>
    <s v="PLHUTMN00017"/>
    <n v="5.12"/>
    <n v="5079"/>
    <n v="25820"/>
    <n v="4199000"/>
    <x v="0"/>
  </r>
  <r>
    <d v="2015-01-23T00:00:00"/>
    <s v="HYDROTOR"/>
    <s v="PLHDRTR00013"/>
    <n v="32.15"/>
    <n v="1441"/>
    <n v="45340"/>
    <n v="1839000"/>
    <x v="0"/>
  </r>
  <r>
    <d v="2015-01-23T00:00:00"/>
    <s v="HYPERION"/>
    <s v="PLHPRON00017"/>
    <n v="3.08"/>
    <n v="34853"/>
    <n v="105020"/>
    <n v="7831000"/>
    <x v="0"/>
  </r>
  <r>
    <d v="2015-01-23T00:00:00"/>
    <s v="IDEON"/>
    <s v="PLCNTZP00010"/>
    <n v="0.02"/>
    <n v="59542"/>
    <n v="1190"/>
    <n v="0"/>
    <x v="0"/>
  </r>
  <r>
    <d v="2015-01-23T00:00:00"/>
    <s v="IDMSA"/>
    <s v="PLIDMSA00044"/>
    <n v="0.13"/>
    <n v="484387"/>
    <n v="60620"/>
    <n v="0"/>
    <x v="0"/>
  </r>
  <r>
    <d v="2015-01-23T00:00:00"/>
    <s v="IFCAPITAL"/>
    <s v="PLHRMAN00039"/>
    <n v="1.1000000000000001"/>
    <n v="10516"/>
    <n v="11190"/>
    <n v="4084000"/>
    <x v="0"/>
  </r>
  <r>
    <d v="2015-01-23T00:00:00"/>
    <s v="IFSA"/>
    <s v="PLBDVR000018"/>
    <n v="0.98"/>
    <n v="19735"/>
    <n v="19310"/>
    <n v="5438000"/>
    <x v="0"/>
  </r>
  <r>
    <d v="2015-01-23T00:00:00"/>
    <s v="IIAAV"/>
    <s v="AT0000809058"/>
    <n v="9"/>
    <n v="0"/>
    <n v="0"/>
    <n v="15129000"/>
    <x v="1"/>
  </r>
  <r>
    <d v="2015-01-23T00:00:00"/>
    <s v="IMCOMPANY"/>
    <s v="LU0607203980"/>
    <n v="5.8"/>
    <n v="5085"/>
    <n v="29050"/>
    <n v="9809000"/>
    <x v="1"/>
  </r>
  <r>
    <d v="2015-01-23T00:00:00"/>
    <s v="IMMOBILE"/>
    <s v="PLMAKRM00019"/>
    <n v="2.29"/>
    <n v="549"/>
    <n v="1210"/>
    <n v="11568000"/>
    <x v="0"/>
  </r>
  <r>
    <d v="2015-01-23T00:00:00"/>
    <s v="IMPEL"/>
    <s v="PLIMPEL00011"/>
    <n v="29.9"/>
    <n v="3964"/>
    <n v="116020"/>
    <n v="4187000"/>
    <x v="0"/>
  </r>
  <r>
    <d v="2015-01-23T00:00:00"/>
    <s v="IMPERA"/>
    <s v="PLNFI0700018"/>
    <n v="1.54"/>
    <n v="18"/>
    <n v="30"/>
    <n v="3715000"/>
    <x v="0"/>
  </r>
  <r>
    <d v="2015-01-23T00:00:00"/>
    <s v="IMPEXMET"/>
    <s v="PLIMPXM00019"/>
    <n v="2.62"/>
    <n v="55562"/>
    <n v="146060"/>
    <n v="93737000"/>
    <x v="0"/>
  </r>
  <r>
    <d v="2015-01-23T00:00:00"/>
    <s v="IMS"/>
    <s v="PLINTMS00019"/>
    <n v="2.27"/>
    <n v="24835"/>
    <n v="56260"/>
    <n v="7444000"/>
    <x v="0"/>
  </r>
  <r>
    <d v="2015-01-23T00:00:00"/>
    <s v="INC"/>
    <s v="PLINCLT00015"/>
    <n v="1.76"/>
    <n v="5624"/>
    <n v="9740"/>
    <n v="5435000"/>
    <x v="0"/>
  </r>
  <r>
    <d v="2015-01-23T00:00:00"/>
    <s v="INDYGO"/>
    <s v="PLLSTIA00018"/>
    <n v="0.8"/>
    <n v="52321"/>
    <n v="41230"/>
    <n v="23452000"/>
    <x v="0"/>
  </r>
  <r>
    <d v="2015-01-23T00:00:00"/>
    <s v="INDYKPOL"/>
    <s v="PLINDKP00013"/>
    <n v="56.85"/>
    <n v="1806"/>
    <n v="101400"/>
    <n v="1165000"/>
    <x v="0"/>
  </r>
  <r>
    <d v="2015-01-23T00:00:00"/>
    <s v="INGBSK"/>
    <s v="PLBSK0000017"/>
    <n v="136.5"/>
    <n v="98797"/>
    <n v="13570390"/>
    <n v="30454000"/>
    <x v="0"/>
  </r>
  <r>
    <d v="2015-01-23T00:00:00"/>
    <s v="INPRO"/>
    <s v="PLINPRO00015"/>
    <n v="3.46"/>
    <n v="2535"/>
    <n v="8770"/>
    <n v="12110000"/>
    <x v="0"/>
  </r>
  <r>
    <d v="2015-01-23T00:00:00"/>
    <s v="INSTALKRK"/>
    <s v="PLINSTK00013"/>
    <n v="16.22"/>
    <n v="2310"/>
    <n v="36960"/>
    <n v="6189000"/>
    <x v="0"/>
  </r>
  <r>
    <d v="2015-01-23T00:00:00"/>
    <s v="INTAKUS"/>
    <s v="PLINTKS00013"/>
    <n v="13"/>
    <n v="5"/>
    <n v="70"/>
    <n v="0"/>
    <x v="0"/>
  </r>
  <r>
    <d v="2015-01-23T00:00:00"/>
    <s v="INTEGERPL"/>
    <s v="PLINTEG00011"/>
    <n v="175.5"/>
    <n v="33636"/>
    <n v="5795670"/>
    <n v="5028000"/>
    <x v="0"/>
  </r>
  <r>
    <d v="2015-01-23T00:00:00"/>
    <s v="INTERAOLT"/>
    <s v="LT0000128621"/>
    <n v="18.670000000000002"/>
    <n v="981"/>
    <n v="18300"/>
    <n v="4000000"/>
    <x v="1"/>
  </r>
  <r>
    <d v="2015-01-23T00:00:00"/>
    <s v="INTERBUD"/>
    <s v="PLINTBD00014"/>
    <n v="0.9"/>
    <n v="7991"/>
    <n v="7200"/>
    <n v="0"/>
    <x v="0"/>
  </r>
  <r>
    <d v="2015-01-23T00:00:00"/>
    <s v="INTERCARS"/>
    <s v="PLINTCS00010"/>
    <n v="212.95"/>
    <n v="17402"/>
    <n v="3613150"/>
    <n v="8393000"/>
    <x v="0"/>
  </r>
  <r>
    <d v="2015-01-23T00:00:00"/>
    <s v="INTERFERI"/>
    <s v="PLINTFR00023"/>
    <n v="4.24"/>
    <n v="608"/>
    <n v="2500"/>
    <n v="2639000"/>
    <x v="0"/>
  </r>
  <r>
    <d v="2015-01-23T00:00:00"/>
    <s v="INTERSPPL"/>
    <s v="PLINTSP00038"/>
    <n v="1.06"/>
    <n v="669"/>
    <n v="680"/>
    <n v="0"/>
    <x v="0"/>
  </r>
  <r>
    <d v="2015-01-23T00:00:00"/>
    <s v="INTROL"/>
    <s v="PLINTRL00013"/>
    <n v="9.0500000000000007"/>
    <n v="110"/>
    <n v="1000"/>
    <n v="5944000"/>
    <x v="0"/>
  </r>
  <r>
    <d v="2015-01-23T00:00:00"/>
    <s v="INVENTUM"/>
    <s v="PLIDATF00012"/>
    <n v="0.11"/>
    <n v="25489"/>
    <n v="2800"/>
    <n v="0"/>
    <x v="0"/>
  </r>
  <r>
    <d v="2015-01-23T00:00:00"/>
    <s v="INVISTA"/>
    <s v="PLECMNG00019"/>
    <n v="2.2000000000000002"/>
    <n v="150"/>
    <n v="330"/>
    <n v="0"/>
    <x v="0"/>
  </r>
  <r>
    <d v="2015-01-23T00:00:00"/>
    <s v="IPOPEMA"/>
    <s v="PLIPOPM00011"/>
    <n v="4.0199999999999996"/>
    <n v="31103"/>
    <n v="125880"/>
    <n v="18968000"/>
    <x v="0"/>
  </r>
  <r>
    <d v="2015-01-23T00:00:00"/>
    <s v="IQP"/>
    <s v="PLIQPRT00017"/>
    <n v="0.85"/>
    <n v="13890"/>
    <n v="11840"/>
    <n v="8070000"/>
    <x v="0"/>
  </r>
  <r>
    <d v="2015-01-23T00:00:00"/>
    <s v="IVMX"/>
    <s v="PLMATRX00017"/>
    <n v="3.34"/>
    <n v="200"/>
    <n v="600"/>
    <n v="3600000"/>
    <x v="0"/>
  </r>
  <r>
    <d v="2015-01-23T00:00:00"/>
    <s v="IZOLACJA"/>
    <s v="PLIZCJR00017"/>
    <n v="1.61"/>
    <n v="2474"/>
    <n v="3960"/>
    <n v="0"/>
    <x v="0"/>
  </r>
  <r>
    <d v="2015-01-23T00:00:00"/>
    <s v="IZOSTAL"/>
    <s v="PLIZSTL00015"/>
    <n v="5"/>
    <n v="3213"/>
    <n v="16040"/>
    <n v="11334000"/>
    <x v="0"/>
  </r>
  <r>
    <d v="2015-01-23T00:00:00"/>
    <s v="JHMDEV"/>
    <s v="PLJHMDL00018"/>
    <n v="1.86"/>
    <n v="9250"/>
    <n v="17160"/>
    <n v="0"/>
    <x v="0"/>
  </r>
  <r>
    <d v="2015-01-23T00:00:00"/>
    <s v="JJAUTO"/>
    <s v="DE000A1TNS70"/>
    <n v="21"/>
    <n v="5"/>
    <n v="110"/>
    <n v="0"/>
    <x v="1"/>
  </r>
  <r>
    <d v="2015-01-23T00:00:00"/>
    <s v="JSW"/>
    <s v="PLJSW0000015"/>
    <n v="20.399999999999999"/>
    <n v="199841"/>
    <n v="4181460"/>
    <n v="52636000"/>
    <x v="0"/>
  </r>
  <r>
    <d v="2015-01-23T00:00:00"/>
    <s v="JUPITER"/>
    <s v="PLNFI0300017"/>
    <n v="0.3"/>
    <n v="48892"/>
    <n v="14670"/>
    <n v="0"/>
    <x v="0"/>
  </r>
  <r>
    <d v="2015-01-23T00:00:00"/>
    <s v="JWCONSTR"/>
    <s v="PLJWC0000019"/>
    <n v="2.6"/>
    <n v="21694"/>
    <n v="56420"/>
    <n v="32447000"/>
    <x v="0"/>
  </r>
  <r>
    <d v="2015-01-23T00:00:00"/>
    <s v="K2INTERNT"/>
    <s v="PLK2ITR00010"/>
    <n v="9.81"/>
    <n v="6471"/>
    <n v="64380"/>
    <n v="1509000"/>
    <x v="0"/>
  </r>
  <r>
    <d v="2015-01-23T00:00:00"/>
    <s v="KANIA"/>
    <s v="PLIZNS000022"/>
    <n v="2.94"/>
    <n v="108261"/>
    <n v="313070"/>
    <n v="26333000"/>
    <x v="0"/>
  </r>
  <r>
    <d v="2015-01-23T00:00:00"/>
    <s v="KBDOM"/>
    <s v="PLTRAST00020"/>
    <n v="2.4"/>
    <n v="405"/>
    <n v="970"/>
    <n v="4047000"/>
    <x v="0"/>
  </r>
  <r>
    <d v="2015-01-23T00:00:00"/>
    <s v="KCI"/>
    <s v="PLPONAR00012"/>
    <n v="0.02"/>
    <n v="53730"/>
    <n v="1070"/>
    <n v="0"/>
    <x v="0"/>
  </r>
  <r>
    <d v="2015-01-23T00:00:00"/>
    <s v="KDMSHIPNG"/>
    <s v="CY0102492119"/>
    <n v="6.66"/>
    <n v="0"/>
    <n v="0"/>
    <n v="3329000"/>
    <x v="1"/>
  </r>
  <r>
    <d v="2015-01-23T00:00:00"/>
    <s v="KERDOS"/>
    <s v="PLHGNKA00028"/>
    <n v="1.21"/>
    <n v="195414"/>
    <n v="241150"/>
    <n v="45144000"/>
    <x v="0"/>
  </r>
  <r>
    <d v="2015-01-23T00:00:00"/>
    <s v="KERNEL"/>
    <s v="LU0327357389"/>
    <n v="32.479999999999997"/>
    <n v="39911"/>
    <n v="1293950"/>
    <n v="48500000"/>
    <x v="1"/>
  </r>
  <r>
    <d v="2015-01-23T00:00:00"/>
    <s v="KETY"/>
    <s v="PLKETY000011"/>
    <n v="280"/>
    <n v="8308"/>
    <n v="2326150"/>
    <n v="9380000"/>
    <x v="0"/>
  </r>
  <r>
    <d v="2015-01-23T00:00:00"/>
    <s v="KGHM"/>
    <s v="PLKGHM000017"/>
    <n v="108.25"/>
    <n v="770179"/>
    <n v="83823260"/>
    <n v="136410000"/>
    <x v="0"/>
  </r>
  <r>
    <d v="2015-01-23T00:00:00"/>
    <s v="KINOPOL"/>
    <s v="PLKNOPL00014"/>
    <n v="13.04"/>
    <n v="2231"/>
    <n v="28730"/>
    <n v="6739000"/>
    <x v="0"/>
  </r>
  <r>
    <d v="2015-01-23T00:00:00"/>
    <s v="KOFOLA"/>
    <s v="PLHOOP000010"/>
    <n v="36.19"/>
    <n v="61"/>
    <n v="2100"/>
    <n v="13085000"/>
    <x v="0"/>
  </r>
  <r>
    <d v="2015-01-23T00:00:00"/>
    <s v="KOGENERA"/>
    <s v="PLKGNRC00015"/>
    <n v="52.5"/>
    <n v="50"/>
    <n v="2630"/>
    <n v="7449000"/>
    <x v="0"/>
  </r>
  <r>
    <d v="2015-01-23T00:00:00"/>
    <s v="KOMPAP"/>
    <s v="PLKOMPP00017"/>
    <n v="7.37"/>
    <n v="5"/>
    <n v="40"/>
    <n v="0"/>
    <x v="0"/>
  </r>
  <r>
    <d v="2015-01-23T00:00:00"/>
    <s v="KOMPUTRON"/>
    <s v="PLKMPTR00012"/>
    <n v="7.35"/>
    <n v="22524"/>
    <n v="166640"/>
    <n v="4222000"/>
    <x v="0"/>
  </r>
  <r>
    <d v="2015-01-23T00:00:00"/>
    <s v="KONSSTALI"/>
    <s v="PLKCSTL00010"/>
    <n v="22.48"/>
    <n v="2819"/>
    <n v="62790"/>
    <n v="3459000"/>
    <x v="0"/>
  </r>
  <r>
    <d v="2015-01-23T00:00:00"/>
    <s v="KOPEX"/>
    <s v="PLKOPEX00018"/>
    <n v="10.82"/>
    <n v="12015"/>
    <n v="129910"/>
    <n v="23006000"/>
    <x v="0"/>
  </r>
  <r>
    <d v="2015-01-23T00:00:00"/>
    <s v="KPPD"/>
    <s v="PLKPPD000017"/>
    <n v="29.25"/>
    <n v="0"/>
    <n v="0"/>
    <n v="184000"/>
    <x v="0"/>
  </r>
  <r>
    <d v="2015-01-23T00:00:00"/>
    <s v="KRAKCHEM"/>
    <s v="PLKRKCH00019"/>
    <n v="3.8"/>
    <n v="2082"/>
    <n v="7950"/>
    <n v="4815000"/>
    <x v="0"/>
  </r>
  <r>
    <d v="2015-01-23T00:00:00"/>
    <s v="KREC"/>
    <s v="PLKRNRC00012"/>
    <n v="9.31"/>
    <n v="54012"/>
    <n v="502380"/>
    <n v="6713000"/>
    <x v="0"/>
  </r>
  <r>
    <d v="2015-01-23T00:00:00"/>
    <s v="KREDYTIN"/>
    <s v="PLKRINK00014"/>
    <n v="19.29"/>
    <n v="40004"/>
    <n v="766020"/>
    <n v="10769000"/>
    <x v="0"/>
  </r>
  <r>
    <d v="2015-01-23T00:00:00"/>
    <s v="KREZUS"/>
    <s v="PLNFI0200019"/>
    <n v="3.3"/>
    <n v="3997"/>
    <n v="13150"/>
    <n v="11880000"/>
    <x v="0"/>
  </r>
  <r>
    <d v="2015-01-23T00:00:00"/>
    <s v="KRKA"/>
    <s v="SI0031102120"/>
    <n v="260"/>
    <n v="0"/>
    <n v="0"/>
    <n v="1231000"/>
    <x v="1"/>
  </r>
  <r>
    <d v="2015-01-23T00:00:00"/>
    <s v="KRUK"/>
    <s v="PLKRK0000010"/>
    <n v="113"/>
    <n v="13237"/>
    <n v="1499640"/>
    <n v="14953000"/>
    <x v="0"/>
  </r>
  <r>
    <d v="2015-01-23T00:00:00"/>
    <s v="KRUSZWICA"/>
    <s v="PLKRUSZ00016"/>
    <n v="55.8"/>
    <n v="2969"/>
    <n v="162540"/>
    <n v="2418000"/>
    <x v="0"/>
  </r>
  <r>
    <d v="2015-01-23T00:00:00"/>
    <s v="KSGAGRO"/>
    <s v="LU0611262873"/>
    <n v="1.07"/>
    <n v="78957"/>
    <n v="83530"/>
    <n v="5093000"/>
    <x v="1"/>
  </r>
  <r>
    <d v="2015-01-23T00:00:00"/>
    <s v="LCCORP"/>
    <s v="PLLCCRP00017"/>
    <n v="1.8"/>
    <n v="21557"/>
    <n v="39360"/>
    <n v="218198000"/>
    <x v="0"/>
  </r>
  <r>
    <d v="2015-01-23T00:00:00"/>
    <s v="LENA"/>
    <s v="PLLENAL00015"/>
    <n v="4.26"/>
    <n v="31177"/>
    <n v="132090"/>
    <n v="10150000"/>
    <x v="0"/>
  </r>
  <r>
    <d v="2015-01-23T00:00:00"/>
    <s v="LENTEX"/>
    <s v="PLLENTX00010"/>
    <n v="8.4"/>
    <n v="4419"/>
    <n v="36850"/>
    <n v="30148000"/>
    <x v="0"/>
  </r>
  <r>
    <d v="2015-01-23T00:00:00"/>
    <s v="LIBET"/>
    <s v="PLLBT0000013"/>
    <n v="2.4300000000000002"/>
    <n v="10295"/>
    <n v="24850"/>
    <n v="34971000"/>
    <x v="0"/>
  </r>
  <r>
    <d v="2015-01-23T00:00:00"/>
    <s v="LIVECHAT"/>
    <s v="PLLVTSF00010"/>
    <n v="27.35"/>
    <n v="197"/>
    <n v="5400"/>
    <n v="5128000"/>
    <x v="0"/>
  </r>
  <r>
    <d v="2015-01-23T00:00:00"/>
    <s v="LOTOS"/>
    <s v="PLLOTOS00025"/>
    <n v="24.74"/>
    <n v="342599"/>
    <n v="8468070"/>
    <n v="60796000"/>
    <x v="0"/>
  </r>
  <r>
    <d v="2015-01-23T00:00:00"/>
    <s v="LPP"/>
    <s v="PLLPP0000011"/>
    <n v="7716"/>
    <n v="1542"/>
    <n v="11897000"/>
    <n v="1279000"/>
    <x v="0"/>
  </r>
  <r>
    <d v="2015-01-23T00:00:00"/>
    <s v="LSISOFT"/>
    <s v="PLLSSFT00016"/>
    <n v="4.3499999999999996"/>
    <n v="6311"/>
    <n v="26520"/>
    <n v="1827000"/>
    <x v="0"/>
  </r>
  <r>
    <d v="2015-01-23T00:00:00"/>
    <s v="LUBAWA"/>
    <s v="PLLUBAW00013"/>
    <n v="1.08"/>
    <n v="231541"/>
    <n v="252530"/>
    <n v="72970000"/>
    <x v="0"/>
  </r>
  <r>
    <d v="2015-01-23T00:00:00"/>
    <s v="MABION"/>
    <s v="PLMBION00016"/>
    <n v="41.27"/>
    <n v="2761"/>
    <n v="113210"/>
    <n v="5975000"/>
    <x v="0"/>
  </r>
  <r>
    <d v="2015-01-23T00:00:00"/>
    <s v="MAGELLAN"/>
    <s v="PLMGLAN00018"/>
    <n v="66.150000000000006"/>
    <n v="16593"/>
    <n v="1101450"/>
    <n v="6611000"/>
    <x v="0"/>
  </r>
  <r>
    <d v="2015-01-23T00:00:00"/>
    <s v="MAKARONPL"/>
    <s v="PLMKRNP00015"/>
    <n v="6"/>
    <n v="926"/>
    <n v="5490"/>
    <n v="3832000"/>
    <x v="0"/>
  </r>
  <r>
    <d v="2015-01-23T00:00:00"/>
    <s v="MARVIPOL"/>
    <s v="PLMRVPL00016"/>
    <n v="7.58"/>
    <n v="13533"/>
    <n v="102560"/>
    <n v="11888000"/>
    <x v="0"/>
  </r>
  <r>
    <d v="2015-01-23T00:00:00"/>
    <s v="MBANK"/>
    <s v="PLBRE0000012"/>
    <n v="466.2"/>
    <n v="23300"/>
    <n v="10723720"/>
    <n v="12038000"/>
    <x v="0"/>
  </r>
  <r>
    <d v="2015-01-23T00:00:00"/>
    <s v="MCI"/>
    <s v="PLMCIMG00012"/>
    <n v="10.199999999999999"/>
    <n v="25281"/>
    <n v="257200"/>
    <n v="30174000"/>
    <x v="0"/>
  </r>
  <r>
    <d v="2015-01-23T00:00:00"/>
    <s v="MCLOGIC"/>
    <s v="PLMCSFT00018"/>
    <n v="35"/>
    <n v="350"/>
    <n v="12270"/>
    <n v="689000"/>
    <x v="0"/>
  </r>
  <r>
    <d v="2015-01-23T00:00:00"/>
    <s v="MEDIATEL"/>
    <s v="PLSMMDA00012"/>
    <n v="0.51"/>
    <n v="2015"/>
    <n v="950"/>
    <n v="0"/>
    <x v="0"/>
  </r>
  <r>
    <d v="2015-01-23T00:00:00"/>
    <s v="MEDICALG"/>
    <s v="PLMDCLG00015"/>
    <n v="211.5"/>
    <n v="11337"/>
    <n v="2350870"/>
    <n v="2559000"/>
    <x v="0"/>
  </r>
  <r>
    <d v="2015-01-23T00:00:00"/>
    <s v="MEGARON"/>
    <s v="PLMGRON00016"/>
    <n v="21"/>
    <n v="0"/>
    <n v="0"/>
    <n v="0"/>
    <x v="0"/>
  </r>
  <r>
    <d v="2015-01-23T00:00:00"/>
    <s v="MENNICA"/>
    <s v="PLMNNCP00011"/>
    <n v="14.15"/>
    <n v="16461"/>
    <n v="230390"/>
    <n v="23198000"/>
    <x v="0"/>
  </r>
  <r>
    <d v="2015-01-23T00:00:00"/>
    <s v="MERCATOR"/>
    <s v="PLMRCTR00015"/>
    <n v="13.67"/>
    <n v="5583"/>
    <n v="74890"/>
    <n v="2276000"/>
    <x v="0"/>
  </r>
  <r>
    <d v="2015-01-23T00:00:00"/>
    <s v="MERCOR"/>
    <s v="PLMRCOR00016"/>
    <n v="8.77"/>
    <n v="2781"/>
    <n v="24220"/>
    <n v="9921000"/>
    <x v="0"/>
  </r>
  <r>
    <d v="2015-01-23T00:00:00"/>
    <s v="MEWA"/>
    <s v="PLMEWA000012"/>
    <n v="7.0000000000000007E-2"/>
    <n v="148991"/>
    <n v="10430"/>
    <n v="0"/>
    <x v="0"/>
  </r>
  <r>
    <d v="2015-01-23T00:00:00"/>
    <s v="MEXPOLSKA"/>
    <s v="PLMEXPL00010"/>
    <n v="2.0499999999999998"/>
    <n v="12520"/>
    <n v="25070"/>
    <n v="2516000"/>
    <x v="0"/>
  </r>
  <r>
    <d v="2015-01-23T00:00:00"/>
    <s v="MFO"/>
    <s v="PLMFO0000013"/>
    <n v="10.29"/>
    <n v="301"/>
    <n v="3100"/>
    <n v="2000000"/>
    <x v="0"/>
  </r>
  <r>
    <d v="2015-01-23T00:00:00"/>
    <s v="MIDAS"/>
    <s v="PLNFI0900014"/>
    <n v="0.56999999999999995"/>
    <n v="495652"/>
    <n v="282320"/>
    <n v="503124000"/>
    <x v="0"/>
  </r>
  <r>
    <d v="2015-01-23T00:00:00"/>
    <s v="MILKILAND"/>
    <s v="NL0009508712"/>
    <n v="2.02"/>
    <n v="172223"/>
    <n v="314970"/>
    <n v="8276000"/>
    <x v="1"/>
  </r>
  <r>
    <d v="2015-01-23T00:00:00"/>
    <s v="MILLENNIUM"/>
    <s v="PLBIG0000016"/>
    <n v="7.5"/>
    <n v="2157338"/>
    <n v="16129520"/>
    <n v="391726000"/>
    <x v="0"/>
  </r>
  <r>
    <d v="2015-01-23T00:00:00"/>
    <s v="MIRACULUM"/>
    <s v="PLKLSTN00017"/>
    <n v="1.5"/>
    <n v="8416"/>
    <n v="12840"/>
    <n v="3254000"/>
    <x v="0"/>
  </r>
  <r>
    <d v="2015-01-23T00:00:00"/>
    <s v="MIRBUD"/>
    <s v="PLMRBUD00015"/>
    <n v="1.31"/>
    <n v="105073"/>
    <n v="138690"/>
    <n v="50027000"/>
    <x v="0"/>
  </r>
  <r>
    <d v="2015-01-23T00:00:00"/>
    <s v="MIT"/>
    <s v="PLPPWK000014"/>
    <n v="0.16"/>
    <n v="65049"/>
    <n v="10410"/>
    <n v="0"/>
    <x v="0"/>
  </r>
  <r>
    <d v="2015-01-23T00:00:00"/>
    <s v="MLPGROUP"/>
    <s v="PLMLPGR00017"/>
    <n v="33.9"/>
    <n v="5"/>
    <n v="170"/>
    <n v="3773000"/>
    <x v="0"/>
  </r>
  <r>
    <d v="2015-01-23T00:00:00"/>
    <s v="MNI"/>
    <s v="PLSZPTL00010"/>
    <n v="1.46"/>
    <n v="905"/>
    <n v="1300"/>
    <n v="42888000"/>
    <x v="0"/>
  </r>
  <r>
    <d v="2015-01-23T00:00:00"/>
    <s v="MOBRUK"/>
    <s v="PLMOBRK00013"/>
    <n v="9.75"/>
    <n v="630"/>
    <n v="5970"/>
    <n v="356000"/>
    <x v="0"/>
  </r>
  <r>
    <d v="2015-01-23T00:00:00"/>
    <s v="MOJ"/>
    <s v="PLMOJ0000015"/>
    <n v="1.39"/>
    <n v="1600"/>
    <n v="2220"/>
    <n v="4265000"/>
    <x v="0"/>
  </r>
  <r>
    <d v="2015-01-23T00:00:00"/>
    <s v="MOL"/>
    <s v="HU0000068952"/>
    <n v="154.69999999999999"/>
    <n v="20"/>
    <n v="3090"/>
    <n v="3703000"/>
    <x v="1"/>
  </r>
  <r>
    <d v="2015-01-23T00:00:00"/>
    <s v="MONNARI"/>
    <s v="PLMNRTR00012"/>
    <n v="12.94"/>
    <n v="98827"/>
    <n v="1276080"/>
    <n v="16905000"/>
    <x v="0"/>
  </r>
  <r>
    <d v="2015-01-23T00:00:00"/>
    <s v="MOSTALPLC"/>
    <s v="PLMSTPL00018"/>
    <n v="10.39"/>
    <n v="622"/>
    <n v="6230"/>
    <n v="1026000"/>
    <x v="0"/>
  </r>
  <r>
    <d v="2015-01-23T00:00:00"/>
    <s v="MOSTALWAR"/>
    <s v="PLMSTWS00019"/>
    <n v="6.25"/>
    <n v="7541"/>
    <n v="46790"/>
    <n v="9981000"/>
    <x v="0"/>
  </r>
  <r>
    <d v="2015-01-23T00:00:00"/>
    <s v="MOSTALZAB"/>
    <s v="PLMSTZB00018"/>
    <n v="2.21"/>
    <n v="420654"/>
    <n v="928270"/>
    <n v="95095000"/>
    <x v="0"/>
  </r>
  <r>
    <d v="2015-01-23T00:00:00"/>
    <s v="MSXRESOUR"/>
    <s v="PLMSTEX00017"/>
    <n v="1.61"/>
    <n v="42457"/>
    <n v="69000"/>
    <n v="9957000"/>
    <x v="0"/>
  </r>
  <r>
    <d v="2015-01-23T00:00:00"/>
    <s v="MUZA"/>
    <s v="PLMUZA000019"/>
    <n v="3.34"/>
    <n v="30"/>
    <n v="100"/>
    <n v="1453000"/>
    <x v="0"/>
  </r>
  <r>
    <d v="2015-01-23T00:00:00"/>
    <s v="MWTRADE"/>
    <s v="PLMWTRD00013"/>
    <n v="17.600000000000001"/>
    <n v="11"/>
    <n v="190"/>
    <n v="2386000"/>
    <x v="0"/>
  </r>
  <r>
    <d v="2015-01-23T00:00:00"/>
    <s v="NETIA"/>
    <s v="PLNETIA00014"/>
    <n v="5.7"/>
    <n v="22204"/>
    <n v="126380"/>
    <n v="257931000"/>
    <x v="0"/>
  </r>
  <r>
    <d v="2015-01-23T00:00:00"/>
    <s v="NETMEDIA"/>
    <s v="PLNTMDA00018"/>
    <n v="4.78"/>
    <n v="6300"/>
    <n v="30810"/>
    <n v="3499000"/>
    <x v="0"/>
  </r>
  <r>
    <d v="2015-01-23T00:00:00"/>
    <s v="NEUCA"/>
    <s v="PLTRFRM00018"/>
    <n v="242"/>
    <n v="3052"/>
    <n v="749720"/>
    <n v="1930000"/>
    <x v="0"/>
  </r>
  <r>
    <d v="2015-01-23T00:00:00"/>
    <s v="NEWAG"/>
    <s v="PLNEWAG00012"/>
    <n v="24.25"/>
    <n v="522444"/>
    <n v="12541560"/>
    <n v="25618000"/>
    <x v="0"/>
  </r>
  <r>
    <d v="2015-01-23T00:00:00"/>
    <s v="NEWWORLDR"/>
    <s v="GB00B42CTW68"/>
    <n v="7.0000000000000007E-2"/>
    <n v="363255"/>
    <n v="25430"/>
    <n v="0"/>
    <x v="1"/>
  </r>
  <r>
    <d v="2015-01-23T00:00:00"/>
    <s v="NFIEMF"/>
    <s v="PLNFI1500011"/>
    <n v="4.4000000000000004"/>
    <n v="2186"/>
    <n v="9350"/>
    <n v="24936000"/>
    <x v="0"/>
  </r>
  <r>
    <d v="2015-01-23T00:00:00"/>
    <s v="NOKAUT"/>
    <s v="PLGRNKT00019"/>
    <n v="1.28"/>
    <n v="5187"/>
    <n v="6610"/>
    <n v="4052000"/>
    <x v="0"/>
  </r>
  <r>
    <d v="2015-01-23T00:00:00"/>
    <s v="NORTCOAST"/>
    <s v="PLNRTHC00014"/>
    <n v="3.8"/>
    <n v="4145"/>
    <n v="15930"/>
    <n v="1500000"/>
    <x v="0"/>
  </r>
  <r>
    <d v="2015-01-23T00:00:00"/>
    <s v="NOVITA"/>
    <s v="PLNVITA00018"/>
    <n v="50.3"/>
    <n v="292"/>
    <n v="14560"/>
    <n v="297000"/>
    <x v="0"/>
  </r>
  <r>
    <d v="2015-01-23T00:00:00"/>
    <s v="NOWAGALA"/>
    <s v="PLCRMNG00029"/>
    <n v="1.1499999999999999"/>
    <n v="8000"/>
    <n v="9180"/>
    <n v="36087000"/>
    <x v="0"/>
  </r>
  <r>
    <d v="2015-01-23T00:00:00"/>
    <s v="NTTSYSTEM"/>
    <s v="PLNTSYS00013"/>
    <n v="2.02"/>
    <n v="2929"/>
    <n v="5970"/>
    <n v="4803000"/>
    <x v="0"/>
  </r>
  <r>
    <d v="2015-01-23T00:00:00"/>
    <s v="ODLEWNIE"/>
    <s v="PLODLPL00013"/>
    <n v="2.08"/>
    <n v="5"/>
    <n v="10"/>
    <n v="8487000"/>
    <x v="0"/>
  </r>
  <r>
    <d v="2015-01-23T00:00:00"/>
    <s v="OLYMPIC"/>
    <s v="EE3100084021"/>
    <n v="7.05"/>
    <n v="0"/>
    <n v="0"/>
    <n v="247000"/>
    <x v="1"/>
  </r>
  <r>
    <d v="2015-01-23T00:00:00"/>
    <s v="ONE2ONE"/>
    <s v="PLONE0000014"/>
    <n v="0.11"/>
    <n v="0"/>
    <n v="0"/>
    <n v="0"/>
    <x v="0"/>
  </r>
  <r>
    <d v="2015-01-23T00:00:00"/>
    <s v="OPENFIN"/>
    <s v="PLOPNFN00010"/>
    <n v="2.9"/>
    <n v="15981"/>
    <n v="46540"/>
    <n v="24856000"/>
    <x v="0"/>
  </r>
  <r>
    <d v="2015-01-23T00:00:00"/>
    <s v="OPONEO.PL"/>
    <s v="PLOPNPL00013"/>
    <n v="9.99"/>
    <n v="3782"/>
    <n v="38100"/>
    <n v="6624000"/>
    <x v="0"/>
  </r>
  <r>
    <d v="2015-01-23T00:00:00"/>
    <s v="OPTEAM"/>
    <s v="PLOPTEM00012"/>
    <n v="5.3"/>
    <n v="200"/>
    <n v="1060"/>
    <n v="1399000"/>
    <x v="0"/>
  </r>
  <r>
    <d v="2015-01-23T00:00:00"/>
    <s v="ORANGEPL"/>
    <s v="PLTLKPL00017"/>
    <n v="8.1999999999999993"/>
    <n v="4825359"/>
    <n v="39643700"/>
    <n v="647357000"/>
    <x v="0"/>
  </r>
  <r>
    <d v="2015-01-23T00:00:00"/>
    <s v="ORBIS"/>
    <s v="PLORBIS00014"/>
    <n v="41"/>
    <n v="956"/>
    <n v="39650"/>
    <n v="21800000"/>
    <x v="0"/>
  </r>
  <r>
    <d v="2015-01-23T00:00:00"/>
    <s v="ORCOGROUP"/>
    <s v="LU0122624777"/>
    <n v="1.52"/>
    <n v="3400"/>
    <n v="5170"/>
    <n v="2352000"/>
    <x v="1"/>
  </r>
  <r>
    <d v="2015-01-23T00:00:00"/>
    <s v="ORZBIALY"/>
    <s v="PLORZBL00013"/>
    <n v="6.29"/>
    <n v="6579"/>
    <n v="40650"/>
    <n v="6568000"/>
    <x v="0"/>
  </r>
  <r>
    <d v="2015-01-23T00:00:00"/>
    <s v="OTLOG"/>
    <s v="PLODRTS00017"/>
    <n v="232.05"/>
    <n v="41"/>
    <n v="9510"/>
    <n v="349000"/>
    <x v="0"/>
  </r>
  <r>
    <d v="2015-01-23T00:00:00"/>
    <s v="OTMUCHOW"/>
    <s v="PLZPCOT00018"/>
    <n v="8.36"/>
    <n v="325"/>
    <n v="2690"/>
    <n v="6256000"/>
    <x v="0"/>
  </r>
  <r>
    <d v="2015-01-23T00:00:00"/>
    <s v="OVOSTAR"/>
    <s v="NL0009805613"/>
    <n v="73.5"/>
    <n v="30"/>
    <n v="2210"/>
    <n v="1725000"/>
    <x v="1"/>
  </r>
  <r>
    <d v="2015-01-23T00:00:00"/>
    <s v="PAGED"/>
    <s v="PLPAGED00017"/>
    <n v="48.55"/>
    <n v="3246"/>
    <n v="156690"/>
    <n v="1688000"/>
    <x v="0"/>
  </r>
  <r>
    <d v="2015-01-23T00:00:00"/>
    <s v="PAMAPOL"/>
    <s v="PLPMPOL00031"/>
    <n v="1.1200000000000001"/>
    <n v="2000"/>
    <n v="2240"/>
    <n v="6642000"/>
    <x v="0"/>
  </r>
  <r>
    <d v="2015-01-23T00:00:00"/>
    <s v="PANOVA"/>
    <s v="PLPANVA00013"/>
    <n v="14.85"/>
    <n v="2"/>
    <n v="30"/>
    <n v="5551000"/>
    <x v="0"/>
  </r>
  <r>
    <d v="2015-01-23T00:00:00"/>
    <s v="PATENTUS"/>
    <s v="PLPTNTS00019"/>
    <n v="1.1499999999999999"/>
    <n v="11682"/>
    <n v="13210"/>
    <n v="5959000"/>
    <x v="0"/>
  </r>
  <r>
    <d v="2015-01-23T00:00:00"/>
    <s v="PBG"/>
    <s v="PLPBG0000029"/>
    <n v="1.6"/>
    <n v="25231"/>
    <n v="40500"/>
    <n v="0"/>
    <x v="0"/>
  </r>
  <r>
    <d v="2015-01-23T00:00:00"/>
    <s v="PBOANIOLA"/>
    <s v="PLPBONL00013"/>
    <n v="0.27"/>
    <n v="6849"/>
    <n v="1840"/>
    <n v="0"/>
    <x v="0"/>
  </r>
  <r>
    <d v="2015-01-23T00:00:00"/>
    <s v="PBSFINANSE"/>
    <s v="PLBEFSN00010"/>
    <n v="3.79"/>
    <n v="100"/>
    <n v="380"/>
    <n v="3736000"/>
    <x v="0"/>
  </r>
  <r>
    <d v="2015-01-23T00:00:00"/>
    <s v="PCCEXOL"/>
    <s v="PLPCCEX00010"/>
    <n v="3.31"/>
    <n v="0"/>
    <n v="0"/>
    <n v="0"/>
    <x v="0"/>
  </r>
  <r>
    <d v="2015-01-23T00:00:00"/>
    <s v="PCCINTER"/>
    <s v="PLPCCIM00014"/>
    <n v="1.62"/>
    <n v="29"/>
    <n v="50"/>
    <n v="18756000"/>
    <x v="0"/>
  </r>
  <r>
    <d v="2015-01-23T00:00:00"/>
    <s v="PCCROKITA"/>
    <s v="PLPCCRK00076"/>
    <n v="37.979999999999997"/>
    <n v="399"/>
    <n v="14980"/>
    <n v="3144000"/>
    <x v="0"/>
  </r>
  <r>
    <d v="2015-01-23T00:00:00"/>
    <s v="PCGUARD"/>
    <s v="PLGUARD00019"/>
    <n v="0.23"/>
    <n v="16060"/>
    <n v="3690"/>
    <n v="0"/>
    <x v="0"/>
  </r>
  <r>
    <d v="2015-01-23T00:00:00"/>
    <s v="PCM"/>
    <s v="PLPRMCM00048"/>
    <n v="51.9"/>
    <n v="1439"/>
    <n v="74570"/>
    <n v="4763000"/>
    <x v="0"/>
  </r>
  <r>
    <d v="2015-01-23T00:00:00"/>
    <s v="PEGAS"/>
    <s v="LU0275164910"/>
    <n v="100"/>
    <n v="0"/>
    <n v="0"/>
    <n v="826000"/>
    <x v="1"/>
  </r>
  <r>
    <d v="2015-01-23T00:00:00"/>
    <s v="PEIXIN"/>
    <s v="NL0010577052"/>
    <n v="7.9"/>
    <n v="5651"/>
    <n v="43310"/>
    <n v="2500000"/>
    <x v="1"/>
  </r>
  <r>
    <d v="2015-01-23T00:00:00"/>
    <s v="PEKAES"/>
    <s v="PLPEKAS00017"/>
    <n v="10.8"/>
    <n v="0"/>
    <n v="0"/>
    <n v="11288000"/>
    <x v="0"/>
  </r>
  <r>
    <d v="2015-01-23T00:00:00"/>
    <s v="PEKAO"/>
    <s v="PLPEKAO00016"/>
    <n v="179"/>
    <n v="373180"/>
    <n v="67794460"/>
    <n v="122632000"/>
    <x v="0"/>
  </r>
  <r>
    <d v="2015-01-23T00:00:00"/>
    <s v="PELION"/>
    <s v="PLMEDCS00015"/>
    <n v="85.56"/>
    <n v="1043"/>
    <n v="89400"/>
    <n v="7304000"/>
    <x v="0"/>
  </r>
  <r>
    <d v="2015-01-23T00:00:00"/>
    <s v="PEMUG"/>
    <s v="PLPEMUG00016"/>
    <n v="0.49"/>
    <n v="0"/>
    <n v="0"/>
    <n v="0"/>
    <x v="0"/>
  </r>
  <r>
    <d v="2015-01-23T00:00:00"/>
    <s v="PEP"/>
    <s v="PLPLSEP00013"/>
    <n v="29.99"/>
    <n v="1"/>
    <n v="30"/>
    <n v="8365000"/>
    <x v="0"/>
  </r>
  <r>
    <d v="2015-01-23T00:00:00"/>
    <s v="PEPEES"/>
    <s v="PLPEPES00018"/>
    <n v="0.49"/>
    <n v="19796"/>
    <n v="9580"/>
    <n v="49286000"/>
    <x v="0"/>
  </r>
  <r>
    <d v="2015-01-23T00:00:00"/>
    <s v="PETROLINV"/>
    <s v="PLPTRLI00018"/>
    <n v="0.16"/>
    <n v="619645"/>
    <n v="99140"/>
    <n v="0"/>
    <x v="0"/>
  </r>
  <r>
    <d v="2015-01-23T00:00:00"/>
    <s v="PGE"/>
    <s v="PLPGER000010"/>
    <n v="19.07"/>
    <n v="1603463"/>
    <n v="30889170"/>
    <n v="778079000"/>
    <x v="0"/>
  </r>
  <r>
    <d v="2015-01-23T00:00:00"/>
    <s v="PGNIG"/>
    <s v="PLPGNIG00014"/>
    <n v="4.3600000000000003"/>
    <n v="4729266"/>
    <n v="21068110"/>
    <n v="1628262000"/>
    <x v="0"/>
  </r>
  <r>
    <d v="2015-01-23T00:00:00"/>
    <s v="PGODLEW"/>
    <s v="PLPGO0000014"/>
    <n v="5.5"/>
    <n v="11949"/>
    <n v="66090"/>
    <n v="31779000"/>
    <x v="0"/>
  </r>
  <r>
    <d v="2015-01-23T00:00:00"/>
    <s v="PHN"/>
    <s v="PLPHN0000014"/>
    <n v="25.2"/>
    <n v="264"/>
    <n v="6650"/>
    <n v="13699000"/>
    <x v="0"/>
  </r>
  <r>
    <d v="2015-01-23T00:00:00"/>
    <s v="PKNORLEN"/>
    <s v="PLPKN0000018"/>
    <n v="53.31"/>
    <n v="1164766"/>
    <n v="61137020"/>
    <n v="309998000"/>
    <x v="0"/>
  </r>
  <r>
    <d v="2015-01-23T00:00:00"/>
    <s v="PKOBP"/>
    <s v="PLPKO0000016"/>
    <n v="33"/>
    <n v="2362022"/>
    <n v="78610550"/>
    <n v="783205000"/>
    <x v="0"/>
  </r>
  <r>
    <d v="2015-01-23T00:00:00"/>
    <s v="PKPCARGO"/>
    <s v="PLPKPCR00011"/>
    <n v="88.2"/>
    <n v="111464"/>
    <n v="9849160"/>
    <n v="25336000"/>
    <x v="0"/>
  </r>
  <r>
    <d v="2015-01-23T00:00:00"/>
    <s v="PLASTBOX"/>
    <s v="PLPSTBX00016"/>
    <n v="2.59"/>
    <n v="7160"/>
    <n v="18450"/>
    <n v="17382000"/>
    <x v="0"/>
  </r>
  <r>
    <d v="2015-01-23T00:00:00"/>
    <s v="PLAZACNTR"/>
    <s v="NL0000686772"/>
    <n v="0.19"/>
    <n v="101576"/>
    <n v="19300"/>
    <n v="0"/>
    <x v="1"/>
  </r>
  <r>
    <d v="2015-01-23T00:00:00"/>
    <s v="POINTGROUP"/>
    <s v="PLPEKPL00010"/>
    <n v="2.15"/>
    <n v="0"/>
    <n v="0"/>
    <n v="0"/>
    <x v="0"/>
  </r>
  <r>
    <d v="2015-01-23T00:00:00"/>
    <s v="POLCOLORIT"/>
    <s v="PLPCLRT00029"/>
    <n v="0.7"/>
    <n v="0"/>
    <n v="0"/>
    <n v="0"/>
    <x v="0"/>
  </r>
  <r>
    <d v="2015-01-23T00:00:00"/>
    <s v="POLICE"/>
    <s v="PLZCPLC00036"/>
    <n v="18.5"/>
    <n v="18827"/>
    <n v="335140"/>
    <n v="15164000"/>
    <x v="0"/>
  </r>
  <r>
    <d v="2015-01-23T00:00:00"/>
    <s v="POLIMEXMS"/>
    <s v="PLMSTSD00019"/>
    <n v="0.09"/>
    <n v="571477"/>
    <n v="47050"/>
    <n v="0"/>
    <x v="0"/>
  </r>
  <r>
    <d v="2015-01-23T00:00:00"/>
    <s v="POLMED"/>
    <s v="PLPOLMD00011"/>
    <n v="2.19"/>
    <n v="202"/>
    <n v="420"/>
    <n v="0"/>
    <x v="0"/>
  </r>
  <r>
    <d v="2015-01-23T00:00:00"/>
    <s v="POLNA"/>
    <s v="PLPOLNA00015"/>
    <n v="28.4"/>
    <n v="1773"/>
    <n v="49210"/>
    <n v="794000"/>
    <x v="0"/>
  </r>
  <r>
    <d v="2015-01-23T00:00:00"/>
    <s v="POLNORD"/>
    <s v="PLPOLND00019"/>
    <n v="6.42"/>
    <n v="24087"/>
    <n v="155170"/>
    <n v="25585000"/>
    <x v="0"/>
  </r>
  <r>
    <d v="2015-01-23T00:00:00"/>
    <s v="POLWAX"/>
    <s v="PLPOLWX00026"/>
    <n v="16.649999999999999"/>
    <n v="7185"/>
    <n v="118350"/>
    <n v="5930000"/>
    <x v="0"/>
  </r>
  <r>
    <d v="2015-01-23T00:00:00"/>
    <s v="POZBUD"/>
    <s v="PLPZBDT00013"/>
    <n v="4.4000000000000004"/>
    <n v="2"/>
    <n v="10"/>
    <n v="21432000"/>
    <x v="0"/>
  </r>
  <r>
    <d v="2015-01-23T00:00:00"/>
    <s v="PPG"/>
    <s v="PLPLPGR00010"/>
    <n v="1.25"/>
    <n v="200"/>
    <n v="250"/>
    <n v="0"/>
    <x v="0"/>
  </r>
  <r>
    <d v="2015-01-23T00:00:00"/>
    <s v="PRAGMAFA"/>
    <s v="PLGFPRE00040"/>
    <n v="13"/>
    <n v="2"/>
    <n v="30"/>
    <n v="423000"/>
    <x v="0"/>
  </r>
  <r>
    <d v="2015-01-23T00:00:00"/>
    <s v="PRAGMAINK"/>
    <s v="PLPRGNK00017"/>
    <n v="15"/>
    <n v="386"/>
    <n v="5790"/>
    <n v="1032000"/>
    <x v="0"/>
  </r>
  <r>
    <d v="2015-01-23T00:00:00"/>
    <s v="PRESCO"/>
    <s v="PLPRESC00018"/>
    <n v="2.82"/>
    <n v="489"/>
    <n v="1380"/>
    <n v="2631000"/>
    <x v="0"/>
  </r>
  <r>
    <d v="2015-01-23T00:00:00"/>
    <s v="PRIMAMODA"/>
    <s v="PLPRMMD00012"/>
    <n v="1.2"/>
    <n v="21143"/>
    <n v="25360"/>
    <n v="0"/>
    <x v="0"/>
  </r>
  <r>
    <d v="2015-01-23T00:00:00"/>
    <s v="PROCAD"/>
    <s v="PLPRCAD00018"/>
    <n v="1.04"/>
    <n v="3426"/>
    <n v="3500"/>
    <n v="0"/>
    <x v="0"/>
  </r>
  <r>
    <d v="2015-01-23T00:00:00"/>
    <s v="PROCHEM"/>
    <s v="PLPRCHM00014"/>
    <n v="16.5"/>
    <n v="54033"/>
    <n v="864860"/>
    <n v="2716000"/>
    <x v="0"/>
  </r>
  <r>
    <d v="2015-01-23T00:00:00"/>
    <s v="PROCHNIK"/>
    <s v="PLPRCHK00018"/>
    <n v="1.44"/>
    <n v="321456"/>
    <n v="483840"/>
    <n v="21115000"/>
    <x v="0"/>
  </r>
  <r>
    <d v="2015-01-23T00:00:00"/>
    <s v="PROJPRZEM"/>
    <s v="PLPROJP00018"/>
    <n v="6.15"/>
    <n v="12690"/>
    <n v="79070"/>
    <n v="5439000"/>
    <x v="0"/>
  </r>
  <r>
    <d v="2015-01-23T00:00:00"/>
    <s v="PROTEKTOR"/>
    <s v="PLLZPSK00019"/>
    <n v="2.89"/>
    <n v="9040"/>
    <n v="26080"/>
    <n v="14959000"/>
    <x v="0"/>
  </r>
  <r>
    <d v="2015-01-23T00:00:00"/>
    <s v="PROVIDENT"/>
    <s v="GB00B1YKG049"/>
    <n v="24"/>
    <n v="80"/>
    <n v="1920"/>
    <n v="93000"/>
    <x v="1"/>
  </r>
  <r>
    <d v="2015-01-23T00:00:00"/>
    <s v="PTI"/>
    <s v="PLPTIW000014"/>
    <n v="14.48"/>
    <n v="2961"/>
    <n v="42770"/>
    <n v="8907000"/>
    <x v="0"/>
  </r>
  <r>
    <d v="2015-01-23T00:00:00"/>
    <s v="PULAWY"/>
    <s v="PLZAPUL00057"/>
    <n v="140.85"/>
    <n v="124"/>
    <n v="17450"/>
    <n v="3122000"/>
    <x v="0"/>
  </r>
  <r>
    <d v="2015-01-23T00:00:00"/>
    <s v="PWRMEDIA"/>
    <s v="PLPWRMD00011"/>
    <n v="1.19"/>
    <n v="0"/>
    <n v="0"/>
    <n v="0"/>
    <x v="0"/>
  </r>
  <r>
    <d v="2015-01-23T00:00:00"/>
    <s v="PZU"/>
    <s v="PLPZU0000011"/>
    <n v="508.65"/>
    <n v="145512"/>
    <n v="73380130"/>
    <n v="55967000"/>
    <x v="0"/>
  </r>
  <r>
    <d v="2015-01-23T00:00:00"/>
    <s v="QUANTUM"/>
    <s v="PLQNTUM00018"/>
    <n v="4.1500000000000004"/>
    <n v="0"/>
    <n v="0"/>
    <n v="0"/>
    <x v="0"/>
  </r>
  <r>
    <d v="2015-01-23T00:00:00"/>
    <s v="QUERCUS"/>
    <s v="PLQRCUS00012"/>
    <n v="6.4"/>
    <n v="13434"/>
    <n v="84890"/>
    <n v="35376000"/>
    <x v="0"/>
  </r>
  <r>
    <d v="2015-01-23T00:00:00"/>
    <s v="QUMAK"/>
    <s v="PLQMKSK00017"/>
    <n v="12.56"/>
    <n v="11818"/>
    <n v="149000"/>
    <n v="10375000"/>
    <x v="0"/>
  </r>
  <r>
    <d v="2015-01-23T00:00:00"/>
    <s v="RADPOL"/>
    <s v="PLRDPOL00010"/>
    <n v="8.24"/>
    <n v="17230"/>
    <n v="140510"/>
    <n v="19626000"/>
    <x v="0"/>
  </r>
  <r>
    <d v="2015-01-23T00:00:00"/>
    <s v="RAFAKO"/>
    <s v="PLRAFAK00018"/>
    <n v="5.95"/>
    <n v="30228"/>
    <n v="180360"/>
    <n v="27134000"/>
    <x v="0"/>
  </r>
  <r>
    <d v="2015-01-23T00:00:00"/>
    <s v="RAFAMET"/>
    <s v="PLRFMET00016"/>
    <n v="15.82"/>
    <n v="138"/>
    <n v="2190"/>
    <n v="1469000"/>
    <x v="0"/>
  </r>
  <r>
    <d v="2015-01-23T00:00:00"/>
    <s v="RAINBOW"/>
    <s v="PLRNBWT00031"/>
    <n v="17.8"/>
    <n v="148652"/>
    <n v="2651110"/>
    <n v="6355000"/>
    <x v="0"/>
  </r>
  <r>
    <d v="2015-01-23T00:00:00"/>
    <s v="RANKPROGR"/>
    <s v="PLRNKPR00014"/>
    <n v="2.35"/>
    <n v="1256206"/>
    <n v="2640660"/>
    <n v="19987000"/>
    <x v="0"/>
  </r>
  <r>
    <d v="2015-01-23T00:00:00"/>
    <s v="RAWLPLUG"/>
    <s v="PLKLNR000017"/>
    <n v="6.49"/>
    <n v="108226"/>
    <n v="684060"/>
    <n v="12912000"/>
    <x v="0"/>
  </r>
  <r>
    <d v="2015-01-23T00:00:00"/>
    <s v="REDAN"/>
    <s v="PLREDAN00019"/>
    <n v="1.96"/>
    <n v="30575"/>
    <n v="61550"/>
    <n v="13353000"/>
    <x v="0"/>
  </r>
  <r>
    <d v="2015-01-23T00:00:00"/>
    <s v="REDWOOD"/>
    <s v="PLCMPLX00014"/>
    <n v="5.0999999999999996"/>
    <n v="2595"/>
    <n v="13330"/>
    <n v="0"/>
    <x v="0"/>
  </r>
  <r>
    <d v="2015-01-23T00:00:00"/>
    <s v="REGNON"/>
    <s v="PLPRNTC00017"/>
    <n v="0.04"/>
    <n v="100"/>
    <n v="8"/>
    <n v="6100000"/>
    <x v="0"/>
  </r>
  <r>
    <d v="2015-01-23T00:00:00"/>
    <s v="REINHOLD"/>
    <s v="SE0001856519"/>
    <n v="0.7"/>
    <n v="4528"/>
    <n v="3110"/>
    <n v="0"/>
    <x v="1"/>
  </r>
  <r>
    <d v="2015-01-23T00:00:00"/>
    <s v="RELPOL"/>
    <s v="PLRELPL00014"/>
    <n v="5.7"/>
    <n v="2614"/>
    <n v="15040"/>
    <n v="5343000"/>
    <x v="0"/>
  </r>
  <r>
    <d v="2015-01-23T00:00:00"/>
    <s v="REMAK"/>
    <s v="PLREMAK00016"/>
    <n v="11.6"/>
    <n v="312"/>
    <n v="3620"/>
    <n v="1451000"/>
    <x v="0"/>
  </r>
  <r>
    <d v="2015-01-23T00:00:00"/>
    <s v="RESBUD"/>
    <s v="PLRESBD00016"/>
    <n v="2.41"/>
    <n v="2249"/>
    <n v="5350"/>
    <n v="3055000"/>
    <x v="0"/>
  </r>
  <r>
    <d v="2015-01-23T00:00:00"/>
    <s v="ROBYG"/>
    <s v="PLROBYG00016"/>
    <n v="2.16"/>
    <n v="307173"/>
    <n v="666030"/>
    <n v="121599000"/>
    <x v="0"/>
  </r>
  <r>
    <d v="2015-01-23T00:00:00"/>
    <s v="RONSON"/>
    <s v="NL0006106007"/>
    <n v="1.44"/>
    <n v="15446"/>
    <n v="22290"/>
    <n v="55661000"/>
    <x v="1"/>
  </r>
  <r>
    <d v="2015-01-23T00:00:00"/>
    <s v="ROPCZYCE"/>
    <s v="PLROPCE00017"/>
    <n v="16.600000000000001"/>
    <n v="6"/>
    <n v="100"/>
    <n v="2220000"/>
    <x v="0"/>
  </r>
  <r>
    <d v="2015-01-23T00:00:00"/>
    <s v="ROVESE"/>
    <s v="PLCRSNT00011"/>
    <n v="1.4"/>
    <n v="67366"/>
    <n v="94940"/>
    <n v="0"/>
    <x v="0"/>
  </r>
  <r>
    <d v="2015-01-23T00:00:00"/>
    <s v="RUBICON"/>
    <s v="PLNFI0500012"/>
    <n v="1.71"/>
    <n v="3776"/>
    <n v="6460"/>
    <n v="2747000"/>
    <x v="0"/>
  </r>
  <r>
    <d v="2015-01-23T00:00:00"/>
    <s v="SADOVAYA"/>
    <s v="LU0564351582"/>
    <n v="0.79"/>
    <n v="0"/>
    <n v="0"/>
    <n v="0"/>
    <x v="1"/>
  </r>
  <r>
    <d v="2015-01-23T00:00:00"/>
    <s v="SANOK"/>
    <s v="PLSTLSK00016"/>
    <n v="53.5"/>
    <n v="29982"/>
    <n v="1608950"/>
    <n v="23914000"/>
    <x v="0"/>
  </r>
  <r>
    <d v="2015-01-23T00:00:00"/>
    <s v="SANTANDER"/>
    <s v="ES0113900J37"/>
    <n v="26.95"/>
    <n v="25"/>
    <n v="670"/>
    <n v="0"/>
    <x v="1"/>
  </r>
  <r>
    <d v="2015-01-23T00:00:00"/>
    <s v="SANWIL"/>
    <s v="PLSANWL00012"/>
    <n v="0.21"/>
    <n v="14891"/>
    <n v="3060"/>
    <n v="0"/>
    <x v="0"/>
  </r>
  <r>
    <d v="2015-01-23T00:00:00"/>
    <s v="SCOPAK"/>
    <s v="PLSCOPK00012"/>
    <n v="1.74"/>
    <n v="100"/>
    <n v="170"/>
    <n v="3496000"/>
    <x v="0"/>
  </r>
  <r>
    <d v="2015-01-23T00:00:00"/>
    <s v="SECOGROUP"/>
    <s v="PLWRWCK00013"/>
    <n v="23.73"/>
    <n v="720"/>
    <n v="17090"/>
    <n v="5187000"/>
    <x v="0"/>
  </r>
  <r>
    <d v="2015-01-23T00:00:00"/>
    <s v="SEKO"/>
    <s v="PLSEKO000014"/>
    <n v="6"/>
    <n v="2699"/>
    <n v="16250"/>
    <n v="2500000"/>
    <x v="0"/>
  </r>
  <r>
    <d v="2015-01-23T00:00:00"/>
    <s v="SELENAFM"/>
    <s v="PLSELNA00010"/>
    <n v="16.55"/>
    <n v="1670"/>
    <n v="27510"/>
    <n v="5246000"/>
    <x v="0"/>
  </r>
  <r>
    <d v="2015-01-23T00:00:00"/>
    <s v="SELVITA"/>
    <s v="PLSELVT00013"/>
    <n v="15.7"/>
    <n v="250"/>
    <n v="3930"/>
    <n v="3182000"/>
    <x v="0"/>
  </r>
  <r>
    <d v="2015-01-23T00:00:00"/>
    <s v="SERINUS"/>
    <s v="CA81752K1057"/>
    <n v="3.1"/>
    <n v="165158"/>
    <n v="531090"/>
    <n v="32839000"/>
    <x v="1"/>
  </r>
  <r>
    <d v="2015-01-23T00:00:00"/>
    <s v="SFINKS"/>
    <s v="PLSFNKS00011"/>
    <n v="1.9"/>
    <n v="30788"/>
    <n v="57160"/>
    <n v="18377000"/>
    <x v="0"/>
  </r>
  <r>
    <d v="2015-01-23T00:00:00"/>
    <s v="SILVANO"/>
    <s v="EE3100001751"/>
    <n v="5.38"/>
    <n v="11641"/>
    <n v="62630"/>
    <n v="5448000"/>
    <x v="1"/>
  </r>
  <r>
    <d v="2015-01-23T00:00:00"/>
    <s v="SIMPLE"/>
    <s v="PLSIMPL00011"/>
    <n v="9.4499999999999993"/>
    <n v="3"/>
    <n v="30"/>
    <n v="1962000"/>
    <x v="0"/>
  </r>
  <r>
    <d v="2015-01-23T00:00:00"/>
    <s v="SKARBIEC"/>
    <s v="PLSKRBH00014"/>
    <n v="35.65"/>
    <n v="35984"/>
    <n v="1260360"/>
    <n v="1729000"/>
    <x v="0"/>
  </r>
  <r>
    <d v="2015-01-23T00:00:00"/>
    <s v="SKOK"/>
    <s v="PLTFSKK00015"/>
    <n v="1.81"/>
    <n v="0"/>
    <n v="0"/>
    <n v="0"/>
    <x v="0"/>
  </r>
  <r>
    <d v="2015-01-23T00:00:00"/>
    <s v="SKOTAN"/>
    <s v="PLSKTAN00010"/>
    <n v="1.05"/>
    <n v="318070"/>
    <n v="332020"/>
    <n v="31508000"/>
    <x v="0"/>
  </r>
  <r>
    <d v="2015-01-23T00:00:00"/>
    <s v="SKYLINE"/>
    <s v="PLSKLNW00011"/>
    <n v="0.54"/>
    <n v="25961"/>
    <n v="13550"/>
    <n v="0"/>
    <x v="0"/>
  </r>
  <r>
    <d v="2015-01-23T00:00:00"/>
    <s v="SKYSTONE"/>
    <s v="PLNFI1000012"/>
    <n v="3.6"/>
    <n v="12896"/>
    <n v="45470"/>
    <n v="0"/>
    <x v="0"/>
  </r>
  <r>
    <d v="2015-01-23T00:00:00"/>
    <s v="SMT"/>
    <s v="PLADVPL00029"/>
    <n v="12.06"/>
    <n v="2350"/>
    <n v="28540"/>
    <n v="9601000"/>
    <x v="0"/>
  </r>
  <r>
    <d v="2015-01-23T00:00:00"/>
    <s v="SNIEZKA"/>
    <s v="PLSNZKA00033"/>
    <n v="41.98"/>
    <n v="4383"/>
    <n v="180590"/>
    <n v="5026000"/>
    <x v="0"/>
  </r>
  <r>
    <d v="2015-01-23T00:00:00"/>
    <s v="SOBIESKI"/>
    <s v="FR0000060873"/>
    <n v="43.58"/>
    <n v="120"/>
    <n v="5230"/>
    <n v="176000"/>
    <x v="1"/>
  </r>
  <r>
    <d v="2015-01-23T00:00:00"/>
    <s v="SOLAR"/>
    <s v="PLSLRCP00021"/>
    <n v="2.4"/>
    <n v="58946"/>
    <n v="142380"/>
    <n v="12010000"/>
    <x v="0"/>
  </r>
  <r>
    <d v="2015-01-23T00:00:00"/>
    <s v="SONEL"/>
    <s v="PLSONEL00011"/>
    <n v="8"/>
    <n v="550"/>
    <n v="4400"/>
    <n v="4755000"/>
    <x v="0"/>
  </r>
  <r>
    <d v="2015-01-23T00:00:00"/>
    <s v="SOPHARMA"/>
    <s v="BG11SOSOBT18"/>
    <n v="8.4"/>
    <n v="0"/>
    <n v="0"/>
    <n v="12000"/>
    <x v="1"/>
  </r>
  <r>
    <d v="2015-01-23T00:00:00"/>
    <s v="STALEXP"/>
    <s v="PLSTLEX00019"/>
    <n v="2.68"/>
    <n v="30778"/>
    <n v="82070"/>
    <n v="97338000"/>
    <x v="0"/>
  </r>
  <r>
    <d v="2015-01-23T00:00:00"/>
    <s v="STALPROD"/>
    <s v="PLSTLPD00017"/>
    <n v="353"/>
    <n v="488"/>
    <n v="170730"/>
    <n v="1810000"/>
    <x v="0"/>
  </r>
  <r>
    <d v="2015-01-23T00:00:00"/>
    <s v="STALPROFI"/>
    <s v="PLSTLPF00012"/>
    <n v="12.45"/>
    <n v="926"/>
    <n v="11490"/>
    <n v="7716000"/>
    <x v="0"/>
  </r>
  <r>
    <d v="2015-01-23T00:00:00"/>
    <s v="STAPORKOW"/>
    <s v="PLSTPRK00019"/>
    <n v="10.5"/>
    <n v="783"/>
    <n v="8220"/>
    <n v="1791000"/>
    <x v="0"/>
  </r>
  <r>
    <d v="2015-01-23T00:00:00"/>
    <s v="STARHEDGE"/>
    <s v="PLHRDEX00021"/>
    <n v="2.7"/>
    <n v="168911"/>
    <n v="437990"/>
    <n v="0"/>
    <x v="0"/>
  </r>
  <r>
    <d v="2015-01-23T00:00:00"/>
    <s v="SUWARY"/>
    <s v="PLSUWAR00014"/>
    <n v="13.3"/>
    <n v="379"/>
    <n v="4940"/>
    <n v="925000"/>
    <x v="0"/>
  </r>
  <r>
    <d v="2015-01-23T00:00:00"/>
    <s v="SWISSMED"/>
    <s v="PLSWMED00013"/>
    <n v="0.24"/>
    <n v="14278"/>
    <n v="3500"/>
    <n v="0"/>
    <x v="0"/>
  </r>
  <r>
    <d v="2015-01-23T00:00:00"/>
    <s v="SYGNITY"/>
    <s v="PLCMPLD00016"/>
    <n v="13.6"/>
    <n v="10363"/>
    <n v="139310"/>
    <n v="11886000"/>
    <x v="0"/>
  </r>
  <r>
    <d v="2015-01-23T00:00:00"/>
    <s v="SYNEKTIK"/>
    <s v="PLSNKTK00019"/>
    <n v="21"/>
    <n v="19471"/>
    <n v="409050"/>
    <n v="5947000"/>
    <x v="0"/>
  </r>
  <r>
    <d v="2015-01-23T00:00:00"/>
    <s v="SYNTHOS"/>
    <s v="PLDWORY00019"/>
    <n v="4.07"/>
    <n v="1332264"/>
    <n v="5385470"/>
    <n v="496690000"/>
    <x v="0"/>
  </r>
  <r>
    <d v="2015-01-23T00:00:00"/>
    <s v="TALANX"/>
    <s v="DE000TLX1005"/>
    <n v="109"/>
    <n v="0"/>
    <n v="0"/>
    <n v="142000"/>
    <x v="1"/>
  </r>
  <r>
    <d v="2015-01-23T00:00:00"/>
    <s v="TALEX"/>
    <s v="PLTALEX00017"/>
    <n v="21.6"/>
    <n v="5441"/>
    <n v="117440"/>
    <n v="730000"/>
    <x v="0"/>
  </r>
  <r>
    <d v="2015-01-23T00:00:00"/>
    <s v="TARCZYNSKI"/>
    <s v="PLTRCZN00016"/>
    <n v="12.75"/>
    <n v="1788"/>
    <n v="22660"/>
    <n v="7000000"/>
    <x v="0"/>
  </r>
  <r>
    <d v="2015-01-23T00:00:00"/>
    <s v="TATRY"/>
    <s v="SK1120010287"/>
    <n v="87"/>
    <n v="0"/>
    <n v="0"/>
    <n v="84000"/>
    <x v="1"/>
  </r>
  <r>
    <d v="2015-01-23T00:00:00"/>
    <s v="TAURONPE"/>
    <s v="PLTAURN00011"/>
    <n v="5.01"/>
    <n v="1875871"/>
    <n v="9435900"/>
    <n v="1043590000"/>
    <x v="0"/>
  </r>
  <r>
    <d v="2015-01-23T00:00:00"/>
    <s v="TELEPOLSKA"/>
    <s v="PLTHP0000011"/>
    <n v="0.76"/>
    <n v="0"/>
    <n v="0"/>
    <n v="0"/>
    <x v="0"/>
  </r>
  <r>
    <d v="2015-01-23T00:00:00"/>
    <s v="TELL"/>
    <s v="PLTELL000023"/>
    <n v="9.7899999999999991"/>
    <n v="995"/>
    <n v="9740"/>
    <n v="2847000"/>
    <x v="0"/>
  </r>
  <r>
    <d v="2015-01-23T00:00:00"/>
    <s v="TERESA"/>
    <s v="PLPTMED00015"/>
    <n v="16.2"/>
    <n v="231"/>
    <n v="3760"/>
    <n v="448000"/>
    <x v="0"/>
  </r>
  <r>
    <d v="2015-01-23T00:00:00"/>
    <s v="TERMOREX"/>
    <s v="PLTRMRX00011"/>
    <n v="4"/>
    <n v="9861"/>
    <n v="35850"/>
    <n v="19158000"/>
    <x v="0"/>
  </r>
  <r>
    <d v="2015-01-23T00:00:00"/>
    <s v="TESGAS"/>
    <s v="PLTSGS000019"/>
    <n v="3.65"/>
    <n v="48"/>
    <n v="180"/>
    <n v="6157000"/>
    <x v="0"/>
  </r>
  <r>
    <d v="2015-01-23T00:00:00"/>
    <s v="TFONE"/>
    <s v="PLTFONE00011"/>
    <n v="6.71"/>
    <n v="3744"/>
    <n v="25130"/>
    <n v="3969000"/>
    <x v="0"/>
  </r>
  <r>
    <d v="2015-01-23T00:00:00"/>
    <s v="TIM"/>
    <s v="PLTIM0000016"/>
    <n v="6.39"/>
    <n v="1380"/>
    <n v="8450"/>
    <n v="15008000"/>
    <x v="0"/>
  </r>
  <r>
    <d v="2015-01-23T00:00:00"/>
    <s v="TORPOL"/>
    <s v="PLTORPL00016"/>
    <n v="9.75"/>
    <n v="8408"/>
    <n v="79930"/>
    <n v="14241000"/>
    <x v="0"/>
  </r>
  <r>
    <d v="2015-01-23T00:00:00"/>
    <s v="TOYA"/>
    <s v="PLTOYA000011"/>
    <n v="4.8899999999999997"/>
    <n v="29004"/>
    <n v="138540"/>
    <n v="11716000"/>
    <x v="0"/>
  </r>
  <r>
    <d v="2015-01-23T00:00:00"/>
    <s v="TRAKCJA"/>
    <s v="PLTRKPL00014"/>
    <n v="8.82"/>
    <n v="51479"/>
    <n v="456210"/>
    <n v="36592000"/>
    <x v="0"/>
  </r>
  <r>
    <d v="2015-01-23T00:00:00"/>
    <s v="TRANSPOL"/>
    <s v="PLTRNSP00013"/>
    <n v="4.93"/>
    <n v="698"/>
    <n v="3440"/>
    <n v="2580000"/>
    <x v="0"/>
  </r>
  <r>
    <d v="2015-01-23T00:00:00"/>
    <s v="TRAVELPL"/>
    <s v="PLTRVPL00011"/>
    <n v="3.96"/>
    <n v="0"/>
    <n v="0"/>
    <n v="0"/>
    <x v="0"/>
  </r>
  <r>
    <d v="2015-01-23T00:00:00"/>
    <s v="TRITON"/>
    <s v="PLASMOT00030"/>
    <n v="1.95"/>
    <n v="0"/>
    <n v="0"/>
    <n v="3297000"/>
    <x v="0"/>
  </r>
  <r>
    <d v="2015-01-23T00:00:00"/>
    <s v="TVN"/>
    <s v="PLTVN0000017"/>
    <n v="17.600000000000001"/>
    <n v="295284"/>
    <n v="5210530"/>
    <n v="163100000"/>
    <x v="0"/>
  </r>
  <r>
    <d v="2015-01-23T00:00:00"/>
    <s v="ULMA"/>
    <s v="PLBAUMA00017"/>
    <n v="56"/>
    <n v="29"/>
    <n v="1620"/>
    <n v="1288000"/>
    <x v="0"/>
  </r>
  <r>
    <d v="2015-01-23T00:00:00"/>
    <s v="UNIBEP"/>
    <s v="PLUNBEP00015"/>
    <n v="8.6"/>
    <n v="3014"/>
    <n v="26040"/>
    <n v="14002000"/>
    <x v="0"/>
  </r>
  <r>
    <d v="2015-01-23T00:00:00"/>
    <s v="UNICREDIT"/>
    <s v="IT0004781412"/>
    <n v="24.69"/>
    <n v="2056"/>
    <n v="50750"/>
    <n v="28378000"/>
    <x v="1"/>
  </r>
  <r>
    <d v="2015-01-23T00:00:00"/>
    <s v="UNIMA"/>
    <s v="PLUNMST00014"/>
    <n v="2.4"/>
    <n v="847"/>
    <n v="2030"/>
    <n v="0"/>
    <x v="0"/>
  </r>
  <r>
    <d v="2015-01-23T00:00:00"/>
    <s v="URSUS"/>
    <s v="PLPMWRM00012"/>
    <n v="2.09"/>
    <n v="53823"/>
    <n v="111770"/>
    <n v="20551000"/>
    <x v="0"/>
  </r>
  <r>
    <d v="2015-01-23T00:00:00"/>
    <s v="VANTAGE"/>
    <s v="PLVTGDL00010"/>
    <n v="2.6"/>
    <n v="4544"/>
    <n v="11390"/>
    <n v="16914000"/>
    <x v="0"/>
  </r>
  <r>
    <d v="2015-01-23T00:00:00"/>
    <s v="VARIANT"/>
    <s v="PLVARNT00019"/>
    <n v="1.63"/>
    <n v="20"/>
    <n v="30"/>
    <n v="0"/>
    <x v="0"/>
  </r>
  <r>
    <d v="2015-01-23T00:00:00"/>
    <s v="VIGOSYS"/>
    <s v="PLVIGOS00015"/>
    <n v="193"/>
    <n v="158"/>
    <n v="30180"/>
    <n v="370000"/>
    <x v="0"/>
  </r>
  <r>
    <d v="2015-01-23T00:00:00"/>
    <s v="VINDEXUS"/>
    <s v="PLVNDEX00013"/>
    <n v="4.3499999999999996"/>
    <n v="5"/>
    <n v="20"/>
    <n v="4890000"/>
    <x v="0"/>
  </r>
  <r>
    <d v="2015-01-23T00:00:00"/>
    <s v="VISTAL"/>
    <s v="PLVTLGD00010"/>
    <n v="9.59"/>
    <n v="5453"/>
    <n v="50710"/>
    <n v="4210000"/>
    <x v="0"/>
  </r>
  <r>
    <d v="2015-01-23T00:00:00"/>
    <s v="VISTULA"/>
    <s v="PLVSTLA00011"/>
    <n v="2.0299999999999998"/>
    <n v="279385"/>
    <n v="569310"/>
    <n v="158887000"/>
    <x v="0"/>
  </r>
  <r>
    <d v="2015-01-23T00:00:00"/>
    <s v="VOTUM"/>
    <s v="PLVOTUM00016"/>
    <n v="9.7799999999999994"/>
    <n v="3510"/>
    <n v="34090"/>
    <n v="3957000"/>
    <x v="0"/>
  </r>
  <r>
    <d v="2015-01-23T00:00:00"/>
    <s v="VOXEL"/>
    <s v="PLVOXEL00014"/>
    <n v="9.35"/>
    <n v="4246"/>
    <n v="39350"/>
    <n v="5328000"/>
    <x v="0"/>
  </r>
  <r>
    <d v="2015-01-23T00:00:00"/>
    <s v="WADEX"/>
    <s v="PLWADEX00018"/>
    <n v="4.05"/>
    <n v="4683"/>
    <n v="19020"/>
    <n v="0"/>
    <x v="0"/>
  </r>
  <r>
    <d v="2015-01-23T00:00:00"/>
    <s v="WANDALEX"/>
    <s v="PLWNDLX00024"/>
    <n v="3.15"/>
    <n v="4430"/>
    <n v="13950"/>
    <n v="2113000"/>
    <x v="0"/>
  </r>
  <r>
    <d v="2015-01-23T00:00:00"/>
    <s v="WARIMPEX"/>
    <s v="AT0000827209"/>
    <n v="3.45"/>
    <n v="38182"/>
    <n v="131230"/>
    <n v="13763000"/>
    <x v="1"/>
  </r>
  <r>
    <d v="2015-01-23T00:00:00"/>
    <s v="WASKO"/>
    <s v="PLHOGA000041"/>
    <n v="1.6"/>
    <n v="96646"/>
    <n v="157270"/>
    <n v="17392000"/>
    <x v="0"/>
  </r>
  <r>
    <d v="2015-01-23T00:00:00"/>
    <s v="WAWEL"/>
    <s v="PLWAWEL00013"/>
    <n v="982.05"/>
    <n v="97"/>
    <n v="93970"/>
    <n v="717000"/>
    <x v="0"/>
  </r>
  <r>
    <d v="2015-01-23T00:00:00"/>
    <s v="WDMCP"/>
    <s v="PLWDMCP00013"/>
    <n v="7.26"/>
    <n v="2927"/>
    <n v="20870"/>
    <n v="0"/>
    <x v="0"/>
  </r>
  <r>
    <d v="2015-01-23T00:00:00"/>
    <s v="WESTAISIC"/>
    <s v="LU0627170920"/>
    <n v="0.14000000000000001"/>
    <n v="12000"/>
    <n v="1680"/>
    <n v="0"/>
    <x v="1"/>
  </r>
  <r>
    <d v="2015-01-23T00:00:00"/>
    <s v="WIELTON"/>
    <s v="PLWELTN00012"/>
    <n v="4.4400000000000004"/>
    <n v="99554"/>
    <n v="445780"/>
    <n v="17549000"/>
    <x v="0"/>
  </r>
  <r>
    <d v="2015-01-23T00:00:00"/>
    <s v="WIKANA"/>
    <s v="PLELPO000016"/>
    <n v="2.4"/>
    <n v="21"/>
    <n v="50"/>
    <n v="0"/>
    <x v="0"/>
  </r>
  <r>
    <d v="2015-01-23T00:00:00"/>
    <s v="WILBO"/>
    <s v="PLWILBO00019"/>
    <n v="0.86"/>
    <n v="13050"/>
    <n v="10790"/>
    <n v="0"/>
    <x v="0"/>
  </r>
  <r>
    <d v="2015-01-23T00:00:00"/>
    <s v="WINVEST"/>
    <s v="PLARIEL00046"/>
    <n v="7.48"/>
    <n v="1"/>
    <n v="10"/>
    <n v="7452000"/>
    <x v="0"/>
  </r>
  <r>
    <d v="2015-01-23T00:00:00"/>
    <s v="WISTIL"/>
    <s v="PLWSTIL00012"/>
    <n v="38.9"/>
    <n v="0"/>
    <n v="0"/>
    <n v="0"/>
    <x v="0"/>
  </r>
  <r>
    <d v="2015-01-23T00:00:00"/>
    <s v="WOJAS"/>
    <s v="PLWOJAS00014"/>
    <n v="8.69"/>
    <n v="58203"/>
    <n v="501040"/>
    <n v="2046000"/>
    <x v="0"/>
  </r>
  <r>
    <d v="2015-01-23T00:00:00"/>
    <s v="WORKSERV"/>
    <s v="PLWRKSR00019"/>
    <n v="18.11"/>
    <n v="21368"/>
    <n v="388600"/>
    <n v="24711000"/>
    <x v="0"/>
  </r>
  <r>
    <d v="2015-01-23T00:00:00"/>
    <s v="YAWAL"/>
    <s v="PLYAWAL00058"/>
    <n v="8.4"/>
    <n v="0"/>
    <n v="0"/>
    <n v="1535000"/>
    <x v="0"/>
  </r>
  <r>
    <d v="2015-01-23T00:00:00"/>
    <s v="ZAMET"/>
    <s v="PLZAMET00010"/>
    <n v="2.85"/>
    <n v="65869"/>
    <n v="181270"/>
    <n v="48149000"/>
    <x v="0"/>
  </r>
  <r>
    <d v="2015-01-23T00:00:00"/>
    <s v="ZASTAL"/>
    <s v="PLZSTAL00012"/>
    <n v="1.04"/>
    <n v="108647"/>
    <n v="106390"/>
    <n v="23434000"/>
    <x v="0"/>
  </r>
  <r>
    <d v="2015-01-23T00:00:00"/>
    <s v="ZEPAK"/>
    <s v="PLZEPAK00012"/>
    <n v="24.62"/>
    <n v="15094"/>
    <n v="371620"/>
    <n v="24622000"/>
    <x v="0"/>
  </r>
  <r>
    <d v="2015-01-23T00:00:00"/>
    <s v="ZETKAMA"/>
    <s v="PLZTKMA00017"/>
    <n v="64.790000000000006"/>
    <n v="876"/>
    <n v="56140"/>
    <n v="3288000"/>
    <x v="0"/>
  </r>
  <r>
    <d v="2015-01-23T00:00:00"/>
    <s v="ZPUE"/>
    <s v="PLZPUE000012"/>
    <n v="284.89999999999998"/>
    <n v="1"/>
    <n v="280"/>
    <n v="699000"/>
    <x v="0"/>
  </r>
  <r>
    <d v="2015-01-23T00:00:00"/>
    <s v="ZREMB"/>
    <s v="PLZBMZC00019"/>
    <n v="1.55"/>
    <n v="4185"/>
    <n v="6260"/>
    <n v="6145000"/>
    <x v="0"/>
  </r>
  <r>
    <d v="2015-01-23T00:00:00"/>
    <s v="ZUE"/>
    <s v="PLZUE0000015"/>
    <n v="6.36"/>
    <n v="207"/>
    <n v="1320"/>
    <n v="8629000"/>
    <x v="0"/>
  </r>
  <r>
    <d v="2015-01-23T00:00:00"/>
    <s v="ZYWIEC"/>
    <s v="PLZYWIC00016"/>
    <n v="386"/>
    <n v="7"/>
    <n v="2700"/>
    <n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410">
  <r>
    <x v="0"/>
    <s v="06MAGNA"/>
    <s v="PLNFI0600010"/>
    <n v="2.09"/>
    <n v="9"/>
    <n v="18"/>
    <n v="6496000"/>
    <n v="13576640"/>
  </r>
  <r>
    <x v="0"/>
    <s v="08OCTAVA"/>
    <s v="PLNFI0800016"/>
    <n v="0.79"/>
    <n v="25"/>
    <n v="21"/>
    <n v="22309000"/>
    <n v="17624110"/>
  </r>
  <r>
    <x v="0"/>
    <s v="4FUNMEDIA"/>
    <s v="PL4FNMD00013"/>
    <n v="5.8"/>
    <n v="1090"/>
    <n v="6270"/>
    <n v="1852000"/>
    <n v="10741600"/>
  </r>
  <r>
    <x v="0"/>
    <s v="ABCDATA"/>
    <s v="PLABCDT00014"/>
    <n v="3.37"/>
    <n v="10129"/>
    <n v="34090"/>
    <n v="48206000"/>
    <n v="162454220"/>
  </r>
  <r>
    <x v="0"/>
    <s v="ABMSOLID"/>
    <s v="PLABMSD00015"/>
    <n v="0.3"/>
    <n v="0"/>
    <n v="0"/>
    <n v="0"/>
    <n v="0"/>
  </r>
  <r>
    <x v="0"/>
    <s v="ABPL"/>
    <s v="PLAB00000019"/>
    <n v="32.5"/>
    <n v="894"/>
    <n v="29050"/>
    <n v="13122000"/>
    <n v="426465000"/>
  </r>
  <r>
    <x v="0"/>
    <s v="ACAUTOGAZ"/>
    <s v="PLACSA000014"/>
    <n v="27.5"/>
    <n v="718"/>
    <n v="19710"/>
    <n v="8143000"/>
    <n v="223932500"/>
  </r>
  <r>
    <x v="0"/>
    <s v="ACE"/>
    <s v="LU0299378421"/>
    <n v="8.24"/>
    <n v="648"/>
    <n v="5340"/>
    <n v="17461000"/>
    <n v="143878640"/>
  </r>
  <r>
    <x v="0"/>
    <s v="ACTION"/>
    <s v="PLACTIN00018"/>
    <n v="44.89"/>
    <n v="4548"/>
    <n v="204890"/>
    <n v="8852000"/>
    <n v="397366280"/>
  </r>
  <r>
    <x v="0"/>
    <s v="ADVADIS"/>
    <s v="PLMBRST00015"/>
    <n v="0.01"/>
    <n v="0"/>
    <n v="0"/>
    <n v="0"/>
    <n v="0"/>
  </r>
  <r>
    <x v="0"/>
    <s v="AGORA"/>
    <s v="PLAGORA00067"/>
    <n v="7.95"/>
    <n v="25"/>
    <n v="200"/>
    <n v="43035000"/>
    <n v="342128250"/>
  </r>
  <r>
    <x v="0"/>
    <s v="AGROTON"/>
    <s v="CY0101062111"/>
    <n v="1.37"/>
    <n v="10228"/>
    <n v="13810"/>
    <n v="0"/>
    <n v="0"/>
  </r>
  <r>
    <x v="0"/>
    <s v="AGROWILL"/>
    <s v="LT0000127466"/>
    <n v="1"/>
    <n v="0"/>
    <n v="0"/>
    <n v="0"/>
    <n v="0"/>
  </r>
  <r>
    <x v="0"/>
    <s v="ALCHEMIA"/>
    <s v="PLGRBRN00012"/>
    <n v="5.08"/>
    <n v="1200234"/>
    <n v="6091020"/>
    <n v="29399000"/>
    <n v="149346920"/>
  </r>
  <r>
    <x v="0"/>
    <s v="ALIOR"/>
    <s v="PLALIOR00045"/>
    <n v="79.790000000000006"/>
    <n v="62843"/>
    <n v="4999620"/>
    <n v="43097000"/>
    <n v="3438709630.0000005"/>
  </r>
  <r>
    <x v="0"/>
    <s v="ALMA"/>
    <s v="PLKRCHM00015"/>
    <n v="14.14"/>
    <n v="408"/>
    <n v="5810"/>
    <n v="3975000"/>
    <n v="56206500"/>
  </r>
  <r>
    <x v="0"/>
    <s v="ALTA"/>
    <s v="PLTRNSU00013"/>
    <n v="2.1"/>
    <n v="4664"/>
    <n v="9710"/>
    <n v="7353000"/>
    <n v="15441300"/>
  </r>
  <r>
    <x v="0"/>
    <s v="ALTERCO"/>
    <s v="PLSRBEX00014"/>
    <n v="0.64"/>
    <n v="0"/>
    <n v="0"/>
    <n v="0"/>
    <n v="0"/>
  </r>
  <r>
    <x v="0"/>
    <s v="ALTUSTFI"/>
    <s v="PLATTFI00018"/>
    <n v="9"/>
    <n v="232624"/>
    <n v="2099590"/>
    <n v="24397000"/>
    <n v="219573000"/>
  </r>
  <r>
    <x v="0"/>
    <s v="ALUMETAL"/>
    <s v="PLALMTL00023"/>
    <n v="44.4"/>
    <n v="2992"/>
    <n v="132870"/>
    <n v="9046000"/>
    <n v="401642400"/>
  </r>
  <r>
    <x v="0"/>
    <s v="AMBRA"/>
    <s v="PLAMBRA00013"/>
    <n v="8.06"/>
    <n v="860"/>
    <n v="6980"/>
    <n v="9800000"/>
    <n v="78988000"/>
  </r>
  <r>
    <x v="0"/>
    <s v="AMICA"/>
    <s v="PLAMICA00010"/>
    <n v="99"/>
    <n v="13191"/>
    <n v="1299690"/>
    <n v="4659000"/>
    <n v="461241000"/>
  </r>
  <r>
    <x v="0"/>
    <s v="AMPLI"/>
    <s v="PLAMPLI00019"/>
    <n v="0.26"/>
    <n v="0"/>
    <n v="0"/>
    <n v="0"/>
    <n v="0"/>
  </r>
  <r>
    <x v="0"/>
    <s v="AMREST"/>
    <s v="NL0000474351"/>
    <n v="104.5"/>
    <n v="332"/>
    <n v="34380"/>
    <n v="14487000"/>
    <n v="1513891500"/>
  </r>
  <r>
    <x v="0"/>
    <s v="APATOR"/>
    <s v="PLAPATR00018"/>
    <n v="35.479999999999997"/>
    <n v="765"/>
    <n v="26910"/>
    <n v="25382000"/>
    <n v="900553359.99999988"/>
  </r>
  <r>
    <x v="0"/>
    <s v="APLISENS"/>
    <s v="PLAPLS000016"/>
    <n v="12.3"/>
    <n v="1"/>
    <n v="10"/>
    <n v="5540000"/>
    <n v="68142000"/>
  </r>
  <r>
    <x v="0"/>
    <s v="ARCTIC"/>
    <s v="PLARTPR00012"/>
    <n v="4.88"/>
    <n v="194121"/>
    <n v="934490"/>
    <n v="22063000"/>
    <n v="107667440"/>
  </r>
  <r>
    <x v="0"/>
    <s v="ARCUS"/>
    <s v="PLARCUS00040"/>
    <n v="1.47"/>
    <n v="352"/>
    <n v="490"/>
    <n v="2520000"/>
    <n v="3704400"/>
  </r>
  <r>
    <x v="0"/>
    <s v="ARTERIA"/>
    <s v="PLARTER00016"/>
    <n v="14.55"/>
    <n v="5"/>
    <n v="70"/>
    <n v="3286000"/>
    <n v="47811300"/>
  </r>
  <r>
    <x v="0"/>
    <s v="ASBIS"/>
    <s v="CY1000031710"/>
    <n v="1.94"/>
    <n v="743472"/>
    <n v="1375550"/>
    <n v="32823000"/>
    <n v="63676620"/>
  </r>
  <r>
    <x v="0"/>
    <s v="ASSECOBS"/>
    <s v="PLABS0000018"/>
    <n v="12.95"/>
    <n v="1040"/>
    <n v="13860"/>
    <n v="17889000"/>
    <n v="231662550"/>
  </r>
  <r>
    <x v="0"/>
    <s v="ASSECOPOL"/>
    <s v="PLSOFTB00016"/>
    <n v="52.98"/>
    <n v="98115"/>
    <n v="5207410"/>
    <n v="74917000"/>
    <n v="3969102660"/>
  </r>
  <r>
    <x v="0"/>
    <s v="ASSECOSEE"/>
    <s v="PLASSEE00014"/>
    <n v="8.3000000000000007"/>
    <n v="1200"/>
    <n v="9960"/>
    <n v="16750000"/>
    <n v="139025000"/>
  </r>
  <r>
    <x v="0"/>
    <s v="ASSECOSLO"/>
    <s v="SK1120009230"/>
    <n v="15.56"/>
    <n v="133"/>
    <n v="2070"/>
    <n v="0"/>
    <n v="0"/>
  </r>
  <r>
    <x v="0"/>
    <s v="ASTARTA"/>
    <s v="NL0000686509"/>
    <n v="26"/>
    <n v="21878"/>
    <n v="569020"/>
    <n v="9253000"/>
    <n v="240578000"/>
  </r>
  <r>
    <x v="0"/>
    <s v="ATENDE"/>
    <s v="PLATMSI00016"/>
    <n v="2.42"/>
    <n v="1697"/>
    <n v="4100"/>
    <n v="24386000"/>
    <n v="59014120"/>
  </r>
  <r>
    <x v="0"/>
    <s v="ATLANTAPL"/>
    <s v="PLATLPL00018"/>
    <n v="6.79"/>
    <n v="1587"/>
    <n v="10560"/>
    <n v="2464000"/>
    <n v="16730560"/>
  </r>
  <r>
    <x v="0"/>
    <s v="ATLANTIS"/>
    <s v="PLATLNT00016"/>
    <n v="0.98"/>
    <n v="19808"/>
    <n v="18970"/>
    <n v="11698000"/>
    <n v="11464040"/>
  </r>
  <r>
    <x v="0"/>
    <s v="ATLASEST"/>
    <s v="GB00B0WDBP88"/>
    <n v="1.04"/>
    <n v="10"/>
    <n v="10"/>
    <n v="0"/>
    <n v="0"/>
  </r>
  <r>
    <x v="0"/>
    <s v="ATM"/>
    <s v="PLATMSA00013"/>
    <n v="10.85"/>
    <n v="916"/>
    <n v="9950"/>
    <n v="24981000"/>
    <n v="271043850"/>
  </r>
  <r>
    <x v="0"/>
    <s v="ATMGRUPA"/>
    <s v="PLATM0000021"/>
    <n v="3.13"/>
    <n v="2856"/>
    <n v="8880"/>
    <n v="39722000"/>
    <n v="124329860"/>
  </r>
  <r>
    <x v="0"/>
    <s v="ATREM"/>
    <s v="PLATREM00017"/>
    <n v="4.33"/>
    <n v="16"/>
    <n v="70"/>
    <n v="3999000"/>
    <n v="17315670"/>
  </r>
  <r>
    <x v="0"/>
    <s v="AVIAAML"/>
    <s v="LT0000128555"/>
    <n v="7.23"/>
    <n v="81"/>
    <n v="590"/>
    <n v="15327000"/>
    <n v="110814210"/>
  </r>
  <r>
    <x v="0"/>
    <s v="AVIASG"/>
    <s v="LT0000128381"/>
    <n v="20.7"/>
    <n v="0"/>
    <n v="0"/>
    <n v="2322000"/>
    <n v="48065400"/>
  </r>
  <r>
    <x v="0"/>
    <s v="AWBUD"/>
    <s v="PLINSTL00011"/>
    <n v="3"/>
    <n v="0"/>
    <n v="0"/>
    <n v="0"/>
    <n v="0"/>
  </r>
  <r>
    <x v="0"/>
    <s v="B3SYSTEM"/>
    <s v="PLBSSTM00013"/>
    <n v="2.48"/>
    <n v="3557"/>
    <n v="8780"/>
    <n v="0"/>
    <n v="0"/>
  </r>
  <r>
    <x v="0"/>
    <s v="BAKALLAND"/>
    <s v="PLBKLND00017"/>
    <n v="2.77"/>
    <n v="0"/>
    <n v="0"/>
    <n v="0"/>
    <n v="0"/>
  </r>
  <r>
    <x v="0"/>
    <s v="BALTONA"/>
    <s v="PLBALTN00014"/>
    <n v="7.19"/>
    <n v="1"/>
    <n v="10"/>
    <n v="2174000"/>
    <n v="15631060"/>
  </r>
  <r>
    <x v="0"/>
    <s v="BANKBPH"/>
    <s v="PLBPH0000019"/>
    <n v="43.5"/>
    <n v="24346"/>
    <n v="1057320"/>
    <n v="7788000"/>
    <n v="338778000"/>
  </r>
  <r>
    <x v="0"/>
    <s v="BBIDEV"/>
    <s v="PLNFI1200018"/>
    <n v="1.1399999999999999"/>
    <n v="15297"/>
    <n v="17180"/>
    <n v="96494000"/>
    <n v="110003159.99999999"/>
  </r>
  <r>
    <x v="0"/>
    <s v="BEDZIN"/>
    <s v="PLECBDZ00013"/>
    <n v="12.3"/>
    <n v="60"/>
    <n v="740"/>
    <n v="0"/>
    <n v="0"/>
  </r>
  <r>
    <x v="0"/>
    <s v="BENEFIT"/>
    <s v="PLBNFTS00018"/>
    <n v="304.5"/>
    <n v="9298"/>
    <n v="2845390"/>
    <n v="1075000"/>
    <n v="327337500"/>
  </r>
  <r>
    <x v="0"/>
    <s v="BERLING"/>
    <s v="PLBRLNG00015"/>
    <n v="3.79"/>
    <n v="5130"/>
    <n v="19440"/>
    <n v="0"/>
    <n v="0"/>
  </r>
  <r>
    <x v="0"/>
    <s v="BEST"/>
    <s v="PLBEST000010"/>
    <n v="27.9"/>
    <n v="0"/>
    <n v="0"/>
    <n v="0"/>
    <n v="0"/>
  </r>
  <r>
    <x v="0"/>
    <s v="BETACOM"/>
    <s v="PLBTCOM00016"/>
    <n v="11"/>
    <n v="194"/>
    <n v="2110"/>
    <n v="911000"/>
    <n v="10021000"/>
  </r>
  <r>
    <x v="0"/>
    <s v="BGZ"/>
    <s v="PLBGZ0000010"/>
    <n v="79.95"/>
    <n v="0"/>
    <n v="0"/>
    <n v="0"/>
    <n v="0"/>
  </r>
  <r>
    <x v="0"/>
    <s v="BIOTON"/>
    <s v="PLBIOTN00029"/>
    <n v="4"/>
    <n v="54134"/>
    <n v="215930"/>
    <n v="67191000"/>
    <n v="268764000"/>
  </r>
  <r>
    <x v="0"/>
    <s v="BIPROMET"/>
    <s v="PLBPRMT00011"/>
    <n v="3.49"/>
    <n v="2513"/>
    <n v="8770"/>
    <n v="1797000"/>
    <n v="6271530"/>
  </r>
  <r>
    <x v="0"/>
    <s v="BLACKLION"/>
    <s v="PLNFI0400015"/>
    <n v="1.2"/>
    <n v="15438"/>
    <n v="18910"/>
    <n v="57095000"/>
    <n v="68514000"/>
  </r>
  <r>
    <x v="0"/>
    <s v="BMPAG"/>
    <s v="DE0003304200"/>
    <n v="2.81"/>
    <n v="58"/>
    <n v="160"/>
    <n v="2181000"/>
    <n v="6128610"/>
  </r>
  <r>
    <x v="0"/>
    <s v="BNPPL"/>
    <s v="PLPPAB000011"/>
    <n v="61"/>
    <n v="971"/>
    <n v="59230"/>
    <n v="4735000"/>
    <n v="288835000"/>
  </r>
  <r>
    <x v="0"/>
    <s v="BOGDANKA"/>
    <s v="PLLWBGD00016"/>
    <n v="99.4"/>
    <n v="33494"/>
    <n v="3312920"/>
    <n v="34013000"/>
    <n v="3380892200"/>
  </r>
  <r>
    <x v="0"/>
    <s v="BORYSZEW"/>
    <s v="PLBRSZW00011"/>
    <n v="5.46"/>
    <n v="266996"/>
    <n v="1465440"/>
    <n v="95414000"/>
    <n v="520960440"/>
  </r>
  <r>
    <x v="0"/>
    <s v="BOS"/>
    <s v="PLBOS0000019"/>
    <n v="36.64"/>
    <n v="5286"/>
    <n v="190220"/>
    <n v="9289000"/>
    <n v="340348960"/>
  </r>
  <r>
    <x v="0"/>
    <s v="BOWIM"/>
    <s v="PLBOWM000019"/>
    <n v="1.52"/>
    <n v="0"/>
    <n v="0"/>
    <n v="5226000"/>
    <n v="7943520"/>
  </r>
  <r>
    <x v="0"/>
    <s v="BRIJU"/>
    <s v="PLBRIJU00010"/>
    <n v="15.25"/>
    <n v="78"/>
    <n v="1200"/>
    <n v="978000"/>
    <n v="14914500"/>
  </r>
  <r>
    <x v="0"/>
    <s v="BSCDRUK"/>
    <s v="PLBSCDO00017"/>
    <n v="25.7"/>
    <n v="105"/>
    <n v="2700"/>
    <n v="2468000"/>
    <n v="63427600"/>
  </r>
  <r>
    <x v="0"/>
    <s v="BUDIMEX"/>
    <s v="PLBUDMX00013"/>
    <n v="151.69999999999999"/>
    <n v="2907"/>
    <n v="438180"/>
    <n v="10451000"/>
    <n v="1585416700"/>
  </r>
  <r>
    <x v="0"/>
    <s v="BUDOPOL"/>
    <s v="PLBDPWR00014"/>
    <n v="0.05"/>
    <n v="40768"/>
    <n v="2120"/>
    <n v="0"/>
    <n v="0"/>
  </r>
  <r>
    <x v="0"/>
    <s v="BUMECH"/>
    <s v="PLBMECH00012"/>
    <n v="1.24"/>
    <n v="1916752"/>
    <n v="1983870"/>
    <n v="6078000"/>
    <n v="7536720"/>
  </r>
  <r>
    <x v="0"/>
    <s v="BUWOG"/>
    <s v="AT00BUWOG001"/>
    <n v="73.36"/>
    <n v="0"/>
    <n v="0"/>
    <n v="6034000"/>
    <n v="442654240"/>
  </r>
  <r>
    <x v="0"/>
    <s v="BYTOM"/>
    <s v="PLBYTOM00010"/>
    <n v="1.69"/>
    <n v="470179"/>
    <n v="808200"/>
    <n v="50108000"/>
    <n v="84682520"/>
  </r>
  <r>
    <x v="0"/>
    <s v="BZWBK"/>
    <s v="PLBZ00000044"/>
    <n v="339"/>
    <n v="64174"/>
    <n v="21810080"/>
    <n v="28420000"/>
    <n v="9634380000"/>
  </r>
  <r>
    <x v="0"/>
    <s v="CALATRAVA"/>
    <s v="PLBRSTM00015"/>
    <n v="1.06"/>
    <n v="23085"/>
    <n v="23910"/>
    <n v="0"/>
    <n v="0"/>
  </r>
  <r>
    <x v="0"/>
    <s v="CAMMEDIA"/>
    <s v="PLCAMMD00032"/>
    <n v="4.2"/>
    <n v="1114"/>
    <n v="4700"/>
    <n v="4262000"/>
    <n v="17900400"/>
  </r>
  <r>
    <x v="0"/>
    <s v="CAPITAL"/>
    <s v="PLCPTLP00015"/>
    <n v="2.4900000000000002"/>
    <n v="30401"/>
    <n v="74680"/>
    <n v="14368000"/>
    <n v="35776320"/>
  </r>
  <r>
    <x v="0"/>
    <s v="CASHFLOW"/>
    <s v="PLCASHF00018"/>
    <n v="0.42"/>
    <n v="1049"/>
    <n v="440"/>
    <n v="0"/>
    <n v="0"/>
  </r>
  <r>
    <x v="0"/>
    <s v="CCC"/>
    <s v="PLCCC0000016"/>
    <n v="146"/>
    <n v="85610"/>
    <n v="12357490"/>
    <n v="22030000"/>
    <n v="3216380000"/>
  </r>
  <r>
    <x v="0"/>
    <s v="CCENERGY"/>
    <s v="PLKAREN00014"/>
    <n v="0.06"/>
    <n v="13097"/>
    <n v="790"/>
    <n v="0"/>
    <n v="0"/>
  </r>
  <r>
    <x v="0"/>
    <s v="CDPROJEKT"/>
    <s v="PLOPTTC00011"/>
    <n v="16.04"/>
    <n v="77930"/>
    <n v="1246560"/>
    <n v="60952000"/>
    <n v="977670080"/>
  </r>
  <r>
    <x v="0"/>
    <s v="CDRL"/>
    <s v="PLCDRL000043"/>
    <n v="17.649999999999999"/>
    <n v="7037"/>
    <n v="121350"/>
    <n v="1050000"/>
    <n v="18532500"/>
  </r>
  <r>
    <x v="0"/>
    <s v="CELTIC"/>
    <s v="PLCELPD00013"/>
    <n v="5.19"/>
    <n v="0"/>
    <n v="0"/>
    <n v="4916000"/>
    <n v="25514040.000000004"/>
  </r>
  <r>
    <x v="0"/>
    <s v="CEZ"/>
    <s v="CZ0005112300"/>
    <n v="89.56"/>
    <n v="41034"/>
    <n v="3759570"/>
    <n v="22240000"/>
    <n v="1991814400"/>
  </r>
  <r>
    <x v="0"/>
    <s v="CHEMOS"/>
    <s v="PLCHMDW00010"/>
    <n v="1.05"/>
    <n v="5951"/>
    <n v="6150"/>
    <n v="10109000"/>
    <n v="10614450"/>
  </r>
  <r>
    <x v="0"/>
    <s v="CIECH"/>
    <s v="PLCIECH00018"/>
    <n v="46.8"/>
    <n v="44783"/>
    <n v="2077850"/>
    <n v="25747000"/>
    <n v="1204959600"/>
  </r>
  <r>
    <x v="0"/>
    <s v="CIGAMES"/>
    <s v="PLCTINT00018"/>
    <n v="8.02"/>
    <n v="14842"/>
    <n v="119410"/>
    <n v="7558000"/>
    <n v="60615160"/>
  </r>
  <r>
    <x v="0"/>
    <s v="CNT"/>
    <s v="PLERGPL00014"/>
    <n v="8.25"/>
    <n v="2706"/>
    <n v="22130"/>
    <n v="3648000"/>
    <n v="30096000"/>
  </r>
  <r>
    <x v="0"/>
    <s v="COALENERG"/>
    <s v="LU0646112838"/>
    <n v="0.7"/>
    <n v="2550"/>
    <n v="1770"/>
    <n v="11252000"/>
    <n v="7876399.9999999991"/>
  </r>
  <r>
    <x v="0"/>
    <s v="COGNOR"/>
    <s v="PLCNTSL00014"/>
    <n v="1.37"/>
    <n v="2286"/>
    <n v="3090"/>
    <n v="22530000"/>
    <n v="30866100.000000004"/>
  </r>
  <r>
    <x v="0"/>
    <s v="COLIAN"/>
    <s v="PLJTRZN00011"/>
    <n v="3.56"/>
    <n v="16224"/>
    <n v="58220"/>
    <n v="48753000"/>
    <n v="173560680"/>
  </r>
  <r>
    <x v="0"/>
    <s v="COMARCH"/>
    <s v="PLCOMAR00012"/>
    <n v="103.2"/>
    <n v="344"/>
    <n v="35510"/>
    <n v="4610000"/>
    <n v="475752000"/>
  </r>
  <r>
    <x v="0"/>
    <s v="COMP"/>
    <s v="PLCMP0000017"/>
    <n v="53.49"/>
    <n v="730"/>
    <n v="39030"/>
    <n v="4122000"/>
    <n v="220485780"/>
  </r>
  <r>
    <x v="0"/>
    <s v="COMPERIA"/>
    <s v="PLCOMPR00010"/>
    <n v="20.52"/>
    <n v="0"/>
    <n v="0"/>
    <n v="1091000"/>
    <n v="22387320"/>
  </r>
  <r>
    <x v="0"/>
    <s v="CORMAY"/>
    <s v="PLCMRAY00029"/>
    <n v="3.11"/>
    <n v="109064"/>
    <n v="336460"/>
    <n v="20455000"/>
    <n v="63615050"/>
  </r>
  <r>
    <x v="0"/>
    <s v="CPGROUP"/>
    <s v="PLCPPRK00037"/>
    <n v="4.1500000000000004"/>
    <n v="62251"/>
    <n v="249040"/>
    <n v="26984000"/>
    <n v="111983600.00000001"/>
  </r>
  <r>
    <x v="0"/>
    <s v="CUBEITG"/>
    <s v="PLMCINT00013"/>
    <n v="4.4000000000000004"/>
    <n v="0"/>
    <n v="0"/>
    <n v="0"/>
    <n v="0"/>
  </r>
  <r>
    <x v="0"/>
    <s v="CYFRPLSAT"/>
    <s v="PLCFRPT00013"/>
    <n v="22.98"/>
    <n v="304471"/>
    <n v="6877610"/>
    <n v="214367000"/>
    <n v="4926153660"/>
  </r>
  <r>
    <x v="0"/>
    <s v="CZTOREBKA"/>
    <s v="PLCRWTR00022"/>
    <n v="2.2000000000000002"/>
    <n v="105215"/>
    <n v="235860"/>
    <n v="0"/>
    <n v="0"/>
  </r>
  <r>
    <x v="0"/>
    <s v="DEBICA"/>
    <s v="PLDEBCA00016"/>
    <n v="89.75"/>
    <n v="18"/>
    <n v="1600"/>
    <n v="2567000"/>
    <n v="230388250"/>
  </r>
  <r>
    <x v="0"/>
    <s v="DECORA"/>
    <s v="PLDECOR00013"/>
    <n v="6.25"/>
    <n v="3480"/>
    <n v="21940"/>
    <n v="8556000"/>
    <n v="53475000"/>
  </r>
  <r>
    <x v="0"/>
    <s v="DELKO"/>
    <s v="PLDELKO00019"/>
    <n v="4.8899999999999997"/>
    <n v="0"/>
    <n v="0"/>
    <n v="2659000"/>
    <n v="13002510"/>
  </r>
  <r>
    <x v="0"/>
    <s v="DGA"/>
    <s v="PLDGA0000019"/>
    <n v="6.28"/>
    <n v="4981"/>
    <n v="31050"/>
    <n v="0"/>
    <n v="0"/>
  </r>
  <r>
    <x v="0"/>
    <s v="DMWDM"/>
    <s v="PLWDM0000029"/>
    <n v="0.72"/>
    <n v="20924"/>
    <n v="14920"/>
    <n v="8257000"/>
    <n v="5945040"/>
  </r>
  <r>
    <x v="0"/>
    <s v="DOMDEV"/>
    <s v="PLDMDVL00012"/>
    <n v="48.1"/>
    <n v="479"/>
    <n v="22930"/>
    <n v="7229000"/>
    <n v="347714900"/>
  </r>
  <r>
    <x v="0"/>
    <s v="DRAGOWSKI"/>
    <s v="PLADDRG00015"/>
    <n v="2.8"/>
    <n v="957"/>
    <n v="2730"/>
    <n v="0"/>
    <n v="0"/>
  </r>
  <r>
    <x v="0"/>
    <s v="DREWEX"/>
    <s v="PLDREWX00012"/>
    <n v="0.21"/>
    <n v="18222"/>
    <n v="3830"/>
    <n v="0"/>
    <n v="0"/>
  </r>
  <r>
    <x v="0"/>
    <s v="DROP"/>
    <s v="PLDROP000011"/>
    <n v="1.82"/>
    <n v="700"/>
    <n v="1270"/>
    <n v="0"/>
    <n v="0"/>
  </r>
  <r>
    <x v="0"/>
    <s v="DROZAPOL"/>
    <s v="PLDRZPL00032"/>
    <n v="3.35"/>
    <n v="2769"/>
    <n v="9270"/>
    <n v="3196000"/>
    <n v="10706600"/>
  </r>
  <r>
    <x v="0"/>
    <s v="DSS"/>
    <s v="PLDLSS000010"/>
    <n v="0.28000000000000003"/>
    <n v="37863"/>
    <n v="10600"/>
    <n v="13003000"/>
    <n v="3640840.0000000005"/>
  </r>
  <r>
    <x v="0"/>
    <s v="DTP"/>
    <s v="PLDTP0000010"/>
    <n v="3.97"/>
    <n v="6"/>
    <n v="20"/>
    <n v="0"/>
    <n v="0"/>
  </r>
  <r>
    <x v="0"/>
    <s v="DUDA"/>
    <s v="PLDUDA000016"/>
    <n v="7.25"/>
    <n v="26816"/>
    <n v="193120"/>
    <n v="17743000"/>
    <n v="128636750"/>
  </r>
  <r>
    <x v="0"/>
    <s v="DUON"/>
    <s v="PLCPENR00035"/>
    <n v="1.92"/>
    <n v="843176"/>
    <n v="1616080"/>
    <n v="45748000"/>
    <n v="87836160"/>
  </r>
  <r>
    <x v="0"/>
    <s v="ECARD"/>
    <s v="PLECARD00012"/>
    <n v="1.66"/>
    <n v="1028"/>
    <n v="1660"/>
    <n v="0"/>
    <n v="0"/>
  </r>
  <r>
    <x v="0"/>
    <s v="ECHO"/>
    <s v="PLECHPS00019"/>
    <n v="6.5"/>
    <n v="1007967"/>
    <n v="6458040"/>
    <n v="223328000"/>
    <n v="1451632000"/>
  </r>
  <r>
    <x v="0"/>
    <s v="EDINVEST"/>
    <s v="PLEDINV00014"/>
    <n v="2.2400000000000002"/>
    <n v="154"/>
    <n v="340"/>
    <n v="2588000"/>
    <n v="5797120.0000000009"/>
  </r>
  <r>
    <x v="0"/>
    <s v="EFEKT"/>
    <s v="PLEFEKT00018"/>
    <n v="15"/>
    <n v="634"/>
    <n v="9510"/>
    <n v="1039000"/>
    <n v="15585000"/>
  </r>
  <r>
    <x v="0"/>
    <s v="EFH"/>
    <s v="PLEFH0000022"/>
    <n v="0.17"/>
    <n v="27427"/>
    <n v="4500"/>
    <n v="0"/>
    <n v="0"/>
  </r>
  <r>
    <x v="0"/>
    <s v="EKANCELAR"/>
    <s v="PLEKGPF00011"/>
    <n v="0.28000000000000003"/>
    <n v="19097"/>
    <n v="5390"/>
    <n v="0"/>
    <n v="0"/>
  </r>
  <r>
    <x v="0"/>
    <s v="EKOEXPORT"/>
    <s v="PLEKEP000019"/>
    <n v="26.86"/>
    <n v="98677"/>
    <n v="2336380"/>
    <n v="7837000"/>
    <n v="210501820"/>
  </r>
  <r>
    <x v="0"/>
    <s v="ELBUDOWA"/>
    <s v="PLELTBD00017"/>
    <n v="81"/>
    <n v="2556"/>
    <n v="207120"/>
    <n v="4747000"/>
    <n v="384507000"/>
  </r>
  <r>
    <x v="0"/>
    <s v="ELEKTROTI"/>
    <s v="PLELEKT00016"/>
    <n v="10.71"/>
    <n v="235"/>
    <n v="2520"/>
    <n v="7051000"/>
    <n v="75516210"/>
  </r>
  <r>
    <x v="0"/>
    <s v="ELEMENTAL"/>
    <s v="PLELMTL00017"/>
    <n v="3.36"/>
    <n v="18650"/>
    <n v="62940"/>
    <n v="110913000"/>
    <n v="372667680"/>
  </r>
  <r>
    <x v="0"/>
    <s v="ELKOP"/>
    <s v="PLELKOP00013"/>
    <n v="1.45"/>
    <n v="9699"/>
    <n v="13810"/>
    <n v="3333000"/>
    <n v="4832850"/>
  </r>
  <r>
    <x v="0"/>
    <s v="ELZAB"/>
    <s v="PLELZAB00010"/>
    <n v="15.2"/>
    <n v="11828"/>
    <n v="179160"/>
    <n v="2716000"/>
    <n v="41283200"/>
  </r>
  <r>
    <x v="0"/>
    <s v="EMCINSMED"/>
    <s v="PLEMCIM00017"/>
    <n v="13.18"/>
    <n v="947"/>
    <n v="12840"/>
    <n v="3579000"/>
    <n v="47171220"/>
  </r>
  <r>
    <x v="0"/>
    <s v="EMPERIA"/>
    <s v="PLELDRD00017"/>
    <n v="49.63"/>
    <n v="2708"/>
    <n v="135400"/>
    <n v="13044000"/>
    <n v="647373720"/>
  </r>
  <r>
    <x v="0"/>
    <s v="ENAP"/>
    <s v="PLENAP000010"/>
    <n v="1.03"/>
    <n v="1945"/>
    <n v="1960"/>
    <n v="11545000"/>
    <n v="11891350"/>
  </r>
  <r>
    <x v="0"/>
    <s v="ENEA"/>
    <s v="PLENEA000013"/>
    <n v="16.43"/>
    <n v="296942"/>
    <n v="4802730"/>
    <n v="214078000"/>
    <n v="3517301540"/>
  </r>
  <r>
    <x v="0"/>
    <s v="ENELMED"/>
    <s v="PLENLMD00017"/>
    <n v="11.55"/>
    <n v="1477"/>
    <n v="17000"/>
    <n v="7353000"/>
    <n v="84927150"/>
  </r>
  <r>
    <x v="0"/>
    <s v="ENERGA"/>
    <s v="PLENERG00022"/>
    <n v="22.19"/>
    <n v="505916"/>
    <n v="11116730"/>
    <n v="200740000"/>
    <n v="4454420600"/>
  </r>
  <r>
    <x v="0"/>
    <s v="ENERGOINS"/>
    <s v="PLERGIN00015"/>
    <n v="10.8"/>
    <n v="76"/>
    <n v="830"/>
    <n v="5047000"/>
    <n v="54507600"/>
  </r>
  <r>
    <x v="0"/>
    <s v="ERBUD"/>
    <s v="PLERBUD00012"/>
    <n v="25.2"/>
    <n v="1454"/>
    <n v="36220"/>
    <n v="4986000"/>
    <n v="125647200"/>
  </r>
  <r>
    <x v="0"/>
    <s v="ERG"/>
    <s v="PLERGZB00014"/>
    <n v="16.57"/>
    <n v="1999"/>
    <n v="33370"/>
    <n v="530000"/>
    <n v="8782100"/>
  </r>
  <r>
    <x v="0"/>
    <s v="ERGIS"/>
    <s v="PLEUFLM00017"/>
    <n v="4.12"/>
    <n v="16757"/>
    <n v="68920"/>
    <n v="24228000"/>
    <n v="99819360"/>
  </r>
  <r>
    <x v="0"/>
    <s v="ESSYSTEM"/>
    <s v="PLESSYS00030"/>
    <n v="2.36"/>
    <n v="786"/>
    <n v="1830"/>
    <n v="13646000"/>
    <n v="32204560"/>
  </r>
  <r>
    <x v="0"/>
    <s v="ESTAR"/>
    <s v="HU0000089198"/>
    <n v="1.69"/>
    <n v="0"/>
    <n v="0"/>
    <n v="0"/>
    <n v="0"/>
  </r>
  <r>
    <x v="0"/>
    <s v="EUCO"/>
    <s v="PLERPCO00017"/>
    <n v="25.71"/>
    <n v="1807"/>
    <n v="46440"/>
    <n v="2121000"/>
    <n v="54530910"/>
  </r>
  <r>
    <x v="0"/>
    <s v="EUIMPLANT"/>
    <s v="PLERPLT00017"/>
    <n v="0.01"/>
    <n v="0"/>
    <n v="0"/>
    <n v="0"/>
    <n v="0"/>
  </r>
  <r>
    <x v="0"/>
    <s v="EUROCASH"/>
    <s v="PLEURCH00011"/>
    <n v="35.35"/>
    <n v="232991"/>
    <n v="8200880"/>
    <n v="77963000"/>
    <n v="2755992050"/>
  </r>
  <r>
    <x v="0"/>
    <s v="EUROHOLD"/>
    <s v="BG1100114062"/>
    <n v="2.17"/>
    <n v="0"/>
    <n v="0"/>
    <n v="453000"/>
    <n v="983010"/>
  </r>
  <r>
    <x v="0"/>
    <s v="EUROTEL"/>
    <s v="PLERTEL00011"/>
    <n v="13.54"/>
    <n v="5208"/>
    <n v="70960"/>
    <n v="1423000"/>
    <n v="19267420"/>
  </r>
  <r>
    <x v="0"/>
    <s v="EXILLON"/>
    <s v="IM00B58FMW76"/>
    <n v="7.14"/>
    <n v="0"/>
    <n v="0"/>
    <n v="14000"/>
    <n v="99960"/>
  </r>
  <r>
    <x v="0"/>
    <s v="FAM"/>
    <s v="PLFAM0000012"/>
    <n v="0.43"/>
    <n v="0"/>
    <n v="0"/>
    <n v="0"/>
    <n v="0"/>
  </r>
  <r>
    <x v="0"/>
    <s v="FAMUR"/>
    <s v="PLFAMUR00012"/>
    <n v="3.26"/>
    <n v="2714"/>
    <n v="8840"/>
    <n v="138273000"/>
    <n v="450769980"/>
  </r>
  <r>
    <x v="0"/>
    <s v="FARMACOL"/>
    <s v="PLFRMCL00066"/>
    <n v="51"/>
    <n v="1714"/>
    <n v="86040"/>
    <n v="11601000"/>
    <n v="591651000"/>
  </r>
  <r>
    <x v="0"/>
    <s v="FASING"/>
    <s v="PLFSING00010"/>
    <n v="18.489999999999998"/>
    <n v="1579"/>
    <n v="28690"/>
    <n v="1239000"/>
    <n v="22909109.999999996"/>
  </r>
  <r>
    <x v="0"/>
    <s v="FASTFIN"/>
    <s v="PLFSTFC00012"/>
    <n v="1.47"/>
    <n v="0"/>
    <n v="0"/>
    <n v="0"/>
    <n v="0"/>
  </r>
  <r>
    <x v="0"/>
    <s v="FEERUM"/>
    <s v="PLFEERM00018"/>
    <n v="16.25"/>
    <n v="110"/>
    <n v="1820"/>
    <n v="3144000"/>
    <n v="51090000"/>
  </r>
  <r>
    <x v="0"/>
    <s v="FENGHUA"/>
    <s v="DE000A13SX89"/>
    <n v="26"/>
    <n v="1"/>
    <n v="30"/>
    <n v="3305000"/>
    <n v="85930000"/>
  </r>
  <r>
    <x v="0"/>
    <s v="FERRO"/>
    <s v="PLFERRO00016"/>
    <n v="8.81"/>
    <n v="26757"/>
    <n v="235580"/>
    <n v="17846000"/>
    <n v="157223260"/>
  </r>
  <r>
    <x v="0"/>
    <s v="FERRUM"/>
    <s v="PLFERUM00014"/>
    <n v="4.6399999999999997"/>
    <n v="41"/>
    <n v="180"/>
    <n v="4501000"/>
    <n v="20884640"/>
  </r>
  <r>
    <x v="0"/>
    <s v="FON"/>
    <s v="PLCASPL00019"/>
    <n v="0.92"/>
    <n v="7024"/>
    <n v="6480"/>
    <n v="11150000"/>
    <n v="10258000"/>
  </r>
  <r>
    <x v="0"/>
    <s v="FORTE"/>
    <s v="PLFORTE00012"/>
    <n v="50"/>
    <n v="3230"/>
    <n v="160430"/>
    <n v="16737000"/>
    <n v="836850000"/>
  </r>
  <r>
    <x v="0"/>
    <s v="FORTUNA"/>
    <s v="NL0009604859"/>
    <n v="18.73"/>
    <n v="178"/>
    <n v="3330"/>
    <n v="17024000"/>
    <n v="318859520"/>
  </r>
  <r>
    <x v="0"/>
    <s v="FOTA"/>
    <s v="PLFOTA000014"/>
    <n v="0.86"/>
    <n v="80752"/>
    <n v="69900"/>
    <n v="0"/>
    <n v="0"/>
  </r>
  <r>
    <x v="0"/>
    <s v="GANT"/>
    <s v="PLGANT000014"/>
    <n v="0.33"/>
    <n v="10110"/>
    <n v="3340"/>
    <n v="0"/>
    <n v="0"/>
  </r>
  <r>
    <x v="0"/>
    <s v="GETIN"/>
    <s v="PLGSPR000014"/>
    <n v="1.98"/>
    <n v="79169"/>
    <n v="156980"/>
    <n v="293645000"/>
    <n v="581417100"/>
  </r>
  <r>
    <x v="0"/>
    <s v="GETINOBLE"/>
    <s v="PLGETBK00012"/>
    <n v="1.77"/>
    <n v="3861519"/>
    <n v="6824130"/>
    <n v="1095354000"/>
    <n v="1938776580"/>
  </r>
  <r>
    <x v="0"/>
    <s v="GINOROSSI"/>
    <s v="PLGNRSI00015"/>
    <n v="3.4"/>
    <n v="318015"/>
    <n v="1091190"/>
    <n v="43628000"/>
    <n v="148335200"/>
  </r>
  <r>
    <x v="0"/>
    <s v="GLCOSMED"/>
    <s v="PLGLBLC00011"/>
    <n v="6.89"/>
    <n v="2478"/>
    <n v="16950"/>
    <n v="6721000"/>
    <n v="46307690"/>
  </r>
  <r>
    <x v="0"/>
    <s v="GLOBCITYHD"/>
    <s v="NL0000687309"/>
    <n v="41.95"/>
    <n v="374"/>
    <n v="15690"/>
    <n v="20769000"/>
    <n v="871259550"/>
  </r>
  <r>
    <x v="0"/>
    <s v="GORENJE"/>
    <s v="SI0031104076"/>
    <n v="24.3"/>
    <n v="1"/>
    <n v="20"/>
    <n v="1991000"/>
    <n v="48381300"/>
  </r>
  <r>
    <x v="0"/>
    <s v="GPW"/>
    <s v="PLGPW0000017"/>
    <n v="43.4"/>
    <n v="8995"/>
    <n v="390700"/>
    <n v="27164000"/>
    <n v="1178917600"/>
  </r>
  <r>
    <x v="0"/>
    <s v="GRAAL"/>
    <s v="PLGRAAL00022"/>
    <n v="17.05"/>
    <n v="80257"/>
    <n v="1368700"/>
    <n v="3502000"/>
    <n v="59709100"/>
  </r>
  <r>
    <x v="0"/>
    <s v="GRAJEWO"/>
    <s v="PLZPW0000017"/>
    <n v="30.5"/>
    <n v="65"/>
    <n v="1990"/>
    <n v="17315000"/>
    <n v="528107500"/>
  </r>
  <r>
    <x v="0"/>
    <s v="GREMMEDIA"/>
    <s v="PLERFKT00010"/>
    <n v="1.51"/>
    <n v="0"/>
    <n v="0"/>
    <n v="0"/>
    <n v="0"/>
  </r>
  <r>
    <x v="0"/>
    <s v="GROCLIN"/>
    <s v="PLINTGR00013"/>
    <n v="9.8000000000000007"/>
    <n v="31212"/>
    <n v="306500"/>
    <n v="3233000"/>
    <n v="31683400.000000004"/>
  </r>
  <r>
    <x v="0"/>
    <s v="GRUPAAZOTY"/>
    <s v="PLZATRM00012"/>
    <n v="71.989999999999995"/>
    <n v="22673"/>
    <n v="1607120"/>
    <n v="40919000"/>
    <n v="2945758810"/>
  </r>
  <r>
    <x v="0"/>
    <s v="GTC"/>
    <s v="PLGTC0000037"/>
    <n v="4.8"/>
    <n v="271444"/>
    <n v="1314780"/>
    <n v="245350000"/>
    <n v="1177680000"/>
  </r>
  <r>
    <x v="0"/>
    <s v="HANDLOWY"/>
    <s v="PLBH00000012"/>
    <n v="103.5"/>
    <n v="83808"/>
    <n v="8680820"/>
    <n v="30584000"/>
    <n v="3165444000"/>
  </r>
  <r>
    <x v="0"/>
    <s v="HARPER"/>
    <s v="PLHRPHG00023"/>
    <n v="3.3"/>
    <n v="678"/>
    <n v="2240"/>
    <n v="25500000"/>
    <n v="84150000"/>
  </r>
  <r>
    <x v="0"/>
    <s v="HAWE"/>
    <s v="PLVENTS00019"/>
    <n v="1.83"/>
    <n v="704651"/>
    <n v="1242180"/>
    <n v="70928000"/>
    <n v="129798240"/>
  </r>
  <r>
    <x v="0"/>
    <s v="HELIO"/>
    <s v="PLHELIO00014"/>
    <n v="4.87"/>
    <n v="22"/>
    <n v="110"/>
    <n v="1143000"/>
    <n v="5566410"/>
  </r>
  <r>
    <x v="0"/>
    <s v="HERKULES"/>
    <s v="PLZRWZW00012"/>
    <n v="3.15"/>
    <n v="398899"/>
    <n v="1248650"/>
    <n v="36119000"/>
    <n v="113774850"/>
  </r>
  <r>
    <x v="0"/>
    <s v="HUTMEN"/>
    <s v="PLHUTMN00017"/>
    <n v="5.01"/>
    <n v="6119"/>
    <n v="31310"/>
    <n v="4199000"/>
    <n v="21036990"/>
  </r>
  <r>
    <x v="0"/>
    <s v="HYDROTOR"/>
    <s v="PLHDRTR00013"/>
    <n v="31.24"/>
    <n v="3004"/>
    <n v="93130"/>
    <n v="1839000"/>
    <n v="57450360"/>
  </r>
  <r>
    <x v="0"/>
    <s v="HYPERION"/>
    <s v="PLHPRON00017"/>
    <n v="3"/>
    <n v="19017"/>
    <n v="55740"/>
    <n v="7831000"/>
    <n v="23493000"/>
  </r>
  <r>
    <x v="0"/>
    <s v="IDEON"/>
    <s v="PLCNTZP00010"/>
    <n v="0.02"/>
    <n v="0"/>
    <n v="0"/>
    <n v="0"/>
    <n v="0"/>
  </r>
  <r>
    <x v="0"/>
    <s v="IDMSA"/>
    <s v="PLIDMSA00044"/>
    <n v="0.1"/>
    <n v="311505"/>
    <n v="31280"/>
    <n v="0"/>
    <n v="0"/>
  </r>
  <r>
    <x v="0"/>
    <s v="IFCAPITAL"/>
    <s v="PLHRMAN00039"/>
    <n v="1.0900000000000001"/>
    <n v="2252"/>
    <n v="2400"/>
    <n v="4084000"/>
    <n v="4451560"/>
  </r>
  <r>
    <x v="0"/>
    <s v="IFSA"/>
    <s v="PLBDVR000018"/>
    <n v="0.99"/>
    <n v="93994"/>
    <n v="92500"/>
    <n v="5438000"/>
    <n v="5383620"/>
  </r>
  <r>
    <x v="0"/>
    <s v="IIAAV"/>
    <s v="AT0000809058"/>
    <n v="9.01"/>
    <n v="0"/>
    <n v="0"/>
    <n v="15129000"/>
    <n v="136312290"/>
  </r>
  <r>
    <x v="0"/>
    <s v="IMCOMPANY"/>
    <s v="LU0607203980"/>
    <n v="5.9"/>
    <n v="1040"/>
    <n v="6130"/>
    <n v="9809000"/>
    <n v="57873100"/>
  </r>
  <r>
    <x v="0"/>
    <s v="IMMOBILE"/>
    <s v="PLMAKRM00019"/>
    <n v="2.1"/>
    <n v="26"/>
    <n v="50"/>
    <n v="11568000"/>
    <n v="24292800"/>
  </r>
  <r>
    <x v="0"/>
    <s v="IMPEL"/>
    <s v="PLIMPEL00011"/>
    <n v="29.9"/>
    <n v="7"/>
    <n v="210"/>
    <n v="4187000"/>
    <n v="125191300"/>
  </r>
  <r>
    <x v="0"/>
    <s v="IMPERA"/>
    <s v="PLNFI0700018"/>
    <n v="1.56"/>
    <n v="6"/>
    <n v="10"/>
    <n v="3715000"/>
    <n v="5795400"/>
  </r>
  <r>
    <x v="0"/>
    <s v="IMPEXMET"/>
    <s v="PLIMPXM00019"/>
    <n v="2.63"/>
    <n v="20351"/>
    <n v="53450"/>
    <n v="93737000"/>
    <n v="246528310"/>
  </r>
  <r>
    <x v="0"/>
    <s v="IMS"/>
    <s v="PLINTMS00019"/>
    <n v="2.2400000000000002"/>
    <n v="6475"/>
    <n v="14500"/>
    <n v="7444000"/>
    <n v="16674560.000000002"/>
  </r>
  <r>
    <x v="0"/>
    <s v="INC"/>
    <s v="PLINCLT00015"/>
    <n v="1.73"/>
    <n v="5847"/>
    <n v="10000"/>
    <n v="5435000"/>
    <n v="9402550"/>
  </r>
  <r>
    <x v="0"/>
    <s v="INDYGO"/>
    <s v="PLLSTIA00018"/>
    <n v="0.76"/>
    <n v="68752"/>
    <n v="52950"/>
    <n v="23452000"/>
    <n v="17823520"/>
  </r>
  <r>
    <x v="0"/>
    <s v="INDYKPOL"/>
    <s v="PLINDKP00013"/>
    <n v="56.85"/>
    <n v="750"/>
    <n v="42630"/>
    <n v="1165000"/>
    <n v="66230250"/>
  </r>
  <r>
    <x v="0"/>
    <s v="INGBSK"/>
    <s v="PLBSK0000017"/>
    <n v="137.9"/>
    <n v="101554"/>
    <n v="14003930"/>
    <n v="30454000"/>
    <n v="4199606600"/>
  </r>
  <r>
    <x v="0"/>
    <s v="INPRO"/>
    <s v="PLINPRO00015"/>
    <n v="3.5"/>
    <n v="76"/>
    <n v="270"/>
    <n v="12110000"/>
    <n v="42385000"/>
  </r>
  <r>
    <x v="0"/>
    <s v="INSTALKRK"/>
    <s v="PLINSTK00013"/>
    <n v="16.14"/>
    <n v="510"/>
    <n v="8230"/>
    <n v="6189000"/>
    <n v="99890460"/>
  </r>
  <r>
    <x v="0"/>
    <s v="INTAKUS"/>
    <s v="PLINTKS00013"/>
    <n v="12.97"/>
    <n v="55"/>
    <n v="700"/>
    <n v="0"/>
    <n v="0"/>
  </r>
  <r>
    <x v="0"/>
    <s v="INTEGERPL"/>
    <s v="PLINTEG00011"/>
    <n v="159.94999999999999"/>
    <n v="10724"/>
    <n v="1699750"/>
    <n v="5028000"/>
    <n v="804228600"/>
  </r>
  <r>
    <x v="0"/>
    <s v="INTERAOLT"/>
    <s v="LT0000128621"/>
    <n v="18.440000000000001"/>
    <n v="728"/>
    <n v="13450"/>
    <n v="4000000"/>
    <n v="73760000"/>
  </r>
  <r>
    <x v="0"/>
    <s v="INTERBUD"/>
    <s v="PLINTBD00014"/>
    <n v="0.92"/>
    <n v="0"/>
    <n v="0"/>
    <n v="0"/>
    <n v="0"/>
  </r>
  <r>
    <x v="0"/>
    <s v="INTERCARS"/>
    <s v="PLINTCS00010"/>
    <n v="204"/>
    <n v="6595"/>
    <n v="1344550"/>
    <n v="8393000"/>
    <n v="1712172000"/>
  </r>
  <r>
    <x v="0"/>
    <s v="INTERFERI"/>
    <s v="PLINTFR00023"/>
    <n v="4"/>
    <n v="0"/>
    <n v="0"/>
    <n v="2639000"/>
    <n v="10556000"/>
  </r>
  <r>
    <x v="0"/>
    <s v="INTERSPPL"/>
    <s v="PLINTSP00038"/>
    <n v="1.06"/>
    <n v="15193"/>
    <n v="15860"/>
    <n v="0"/>
    <n v="0"/>
  </r>
  <r>
    <x v="0"/>
    <s v="INTROL"/>
    <s v="PLINTRL00013"/>
    <n v="9.0500000000000007"/>
    <n v="455"/>
    <n v="4120"/>
    <n v="5944000"/>
    <n v="53793200.000000007"/>
  </r>
  <r>
    <x v="0"/>
    <s v="INVENTUM"/>
    <s v="PLIDATF00012"/>
    <n v="0.08"/>
    <n v="3550"/>
    <n v="280"/>
    <n v="0"/>
    <n v="0"/>
  </r>
  <r>
    <x v="0"/>
    <s v="INVISTA"/>
    <s v="PLECMNG00019"/>
    <n v="2.2000000000000002"/>
    <n v="100"/>
    <n v="220"/>
    <n v="0"/>
    <n v="0"/>
  </r>
  <r>
    <x v="0"/>
    <s v="IPOPEMA"/>
    <s v="PLIPOPM00011"/>
    <n v="4.07"/>
    <n v="11117"/>
    <n v="44830"/>
    <n v="18968000"/>
    <n v="77199760"/>
  </r>
  <r>
    <x v="0"/>
    <s v="IQP"/>
    <s v="PLIQPRT00017"/>
    <n v="0.83"/>
    <n v="14"/>
    <n v="10"/>
    <n v="8070000"/>
    <n v="6698100"/>
  </r>
  <r>
    <x v="0"/>
    <s v="IVMX"/>
    <s v="PLMATRX00017"/>
    <n v="3.34"/>
    <n v="404"/>
    <n v="1290"/>
    <n v="3600000"/>
    <n v="12024000"/>
  </r>
  <r>
    <x v="0"/>
    <s v="IZOLACJA"/>
    <s v="PLIZCJR00017"/>
    <n v="1.62"/>
    <n v="504"/>
    <n v="820"/>
    <n v="0"/>
    <n v="0"/>
  </r>
  <r>
    <x v="0"/>
    <s v="IZOSTAL"/>
    <s v="PLIZSTL00015"/>
    <n v="5"/>
    <n v="1"/>
    <n v="5"/>
    <n v="11334000"/>
    <n v="56670000"/>
  </r>
  <r>
    <x v="0"/>
    <s v="JHMDEV"/>
    <s v="PLJHMDL00018"/>
    <n v="1.93"/>
    <n v="10718"/>
    <n v="20230"/>
    <n v="0"/>
    <n v="0"/>
  </r>
  <r>
    <x v="0"/>
    <s v="JJAUTO"/>
    <s v="DE000A1TNS70"/>
    <n v="22"/>
    <n v="40"/>
    <n v="880"/>
    <n v="0"/>
    <n v="0"/>
  </r>
  <r>
    <x v="0"/>
    <s v="JSW"/>
    <s v="PLJSW0000015"/>
    <n v="20.89"/>
    <n v="347328"/>
    <n v="7153770"/>
    <n v="52636000"/>
    <n v="1099566040"/>
  </r>
  <r>
    <x v="0"/>
    <s v="JUPITER"/>
    <s v="PLNFI0300017"/>
    <n v="0.28999999999999998"/>
    <n v="2216"/>
    <n v="640"/>
    <n v="0"/>
    <n v="0"/>
  </r>
  <r>
    <x v="0"/>
    <s v="JWCONSTR"/>
    <s v="PLJWC0000019"/>
    <n v="2.6"/>
    <n v="23437"/>
    <n v="61320"/>
    <n v="32447000"/>
    <n v="84362200"/>
  </r>
  <r>
    <x v="0"/>
    <s v="K2INTERNT"/>
    <s v="PLK2ITR00010"/>
    <n v="9.65"/>
    <n v="1036"/>
    <n v="9900"/>
    <n v="1509000"/>
    <n v="14561850"/>
  </r>
  <r>
    <x v="0"/>
    <s v="KANIA"/>
    <s v="PLIZNS000022"/>
    <n v="2.87"/>
    <n v="47950"/>
    <n v="135790"/>
    <n v="26333000"/>
    <n v="75575710"/>
  </r>
  <r>
    <x v="0"/>
    <s v="KBDOM"/>
    <s v="PLTRAST00020"/>
    <n v="2.2400000000000002"/>
    <n v="5"/>
    <n v="10"/>
    <n v="4047000"/>
    <n v="9065280"/>
  </r>
  <r>
    <x v="0"/>
    <s v="KCI"/>
    <s v="PLPONAR00012"/>
    <n v="0.02"/>
    <n v="0"/>
    <n v="0"/>
    <n v="0"/>
    <n v="0"/>
  </r>
  <r>
    <x v="0"/>
    <s v="KDMSHIPNG"/>
    <s v="CY0102492119"/>
    <n v="6.66"/>
    <n v="0"/>
    <n v="0"/>
    <n v="3329000"/>
    <n v="22171140"/>
  </r>
  <r>
    <x v="0"/>
    <s v="KERDOS"/>
    <s v="PLHGNKA00028"/>
    <n v="1.22"/>
    <n v="368872"/>
    <n v="444170"/>
    <n v="45144000"/>
    <n v="55075680"/>
  </r>
  <r>
    <x v="0"/>
    <s v="KERNEL"/>
    <s v="LU0327357389"/>
    <n v="33.4"/>
    <n v="97681"/>
    <n v="3223540"/>
    <n v="48500000"/>
    <n v="1619900000"/>
  </r>
  <r>
    <x v="0"/>
    <s v="KETY"/>
    <s v="PLKETY000011"/>
    <n v="271"/>
    <n v="5543"/>
    <n v="1501260"/>
    <n v="9380000"/>
    <n v="2541980000"/>
  </r>
  <r>
    <x v="0"/>
    <s v="KGHM"/>
    <s v="PLKGHM000017"/>
    <n v="107.5"/>
    <n v="956444"/>
    <n v="101259470"/>
    <n v="136410000"/>
    <n v="14664075000"/>
  </r>
  <r>
    <x v="0"/>
    <s v="KINOPOL"/>
    <s v="PLKNOPL00014"/>
    <n v="12.64"/>
    <n v="46733"/>
    <n v="574930"/>
    <n v="6739000"/>
    <n v="85180960"/>
  </r>
  <r>
    <x v="0"/>
    <s v="KOFOLA"/>
    <s v="PLHOOP000010"/>
    <n v="39.24"/>
    <n v="37"/>
    <n v="1350"/>
    <n v="13085000"/>
    <n v="513455400"/>
  </r>
  <r>
    <x v="0"/>
    <s v="KOGENERA"/>
    <s v="PLKGNRC00015"/>
    <n v="51.75"/>
    <n v="63"/>
    <n v="3260"/>
    <n v="7449000"/>
    <n v="385485750"/>
  </r>
  <r>
    <x v="0"/>
    <s v="KOMPAP"/>
    <s v="PLKOMPP00017"/>
    <n v="7.38"/>
    <n v="5"/>
    <n v="40"/>
    <n v="0"/>
    <n v="0"/>
  </r>
  <r>
    <x v="0"/>
    <s v="KOMPUTRON"/>
    <s v="PLKMPTR00012"/>
    <n v="7.6"/>
    <n v="8098"/>
    <n v="61590"/>
    <n v="4222000"/>
    <n v="32087200"/>
  </r>
  <r>
    <x v="0"/>
    <s v="KONSSTALI"/>
    <s v="PLKCSTL00010"/>
    <n v="20.98"/>
    <n v="131265"/>
    <n v="2690930"/>
    <n v="3459000"/>
    <n v="72569820"/>
  </r>
  <r>
    <x v="0"/>
    <s v="KOPEX"/>
    <s v="PLKOPEX00018"/>
    <n v="10.73"/>
    <n v="16767"/>
    <n v="179990"/>
    <n v="23006000"/>
    <n v="246854380"/>
  </r>
  <r>
    <x v="0"/>
    <s v="KPPD"/>
    <s v="PLKPPD000017"/>
    <n v="29.25"/>
    <n v="240"/>
    <n v="7020"/>
    <n v="184000"/>
    <n v="5382000"/>
  </r>
  <r>
    <x v="0"/>
    <s v="KRAKCHEM"/>
    <s v="PLKRKCH00019"/>
    <n v="3.84"/>
    <n v="390"/>
    <n v="1500"/>
    <n v="4815000"/>
    <n v="18489600"/>
  </r>
  <r>
    <x v="0"/>
    <s v="KREC"/>
    <s v="PLKRNRC00012"/>
    <n v="9.3800000000000008"/>
    <n v="1766"/>
    <n v="16480"/>
    <n v="6713000"/>
    <n v="62967940.000000007"/>
  </r>
  <r>
    <x v="0"/>
    <s v="KREDYTIN"/>
    <s v="PLKRINK00014"/>
    <n v="19.14"/>
    <n v="443"/>
    <n v="8330"/>
    <n v="10769000"/>
    <n v="206118660"/>
  </r>
  <r>
    <x v="0"/>
    <s v="KREZUS"/>
    <s v="PLNFI0200019"/>
    <n v="3.33"/>
    <n v="15993"/>
    <n v="52860"/>
    <n v="11880000"/>
    <n v="39560400"/>
  </r>
  <r>
    <x v="0"/>
    <s v="KRKA"/>
    <s v="SI0031102120"/>
    <n v="260"/>
    <n v="0"/>
    <n v="0"/>
    <n v="1231000"/>
    <n v="320060000"/>
  </r>
  <r>
    <x v="0"/>
    <s v="KRUK"/>
    <s v="PLKRK0000010"/>
    <n v="115"/>
    <n v="8413"/>
    <n v="969190"/>
    <n v="14953000"/>
    <n v="1719595000"/>
  </r>
  <r>
    <x v="0"/>
    <s v="KRUSZWICA"/>
    <s v="PLKRUSZ00016"/>
    <n v="52"/>
    <n v="1186"/>
    <n v="61860"/>
    <n v="2418000"/>
    <n v="125736000"/>
  </r>
  <r>
    <x v="0"/>
    <s v="KSGAGRO"/>
    <s v="LU0611262873"/>
    <n v="1.1000000000000001"/>
    <n v="39264"/>
    <n v="42250"/>
    <n v="5093000"/>
    <n v="5602300"/>
  </r>
  <r>
    <x v="0"/>
    <s v="LCCORP"/>
    <s v="PLLCCRP00017"/>
    <n v="1.77"/>
    <n v="59884"/>
    <n v="105420"/>
    <n v="218198000"/>
    <n v="386210460"/>
  </r>
  <r>
    <x v="0"/>
    <s v="LENA"/>
    <s v="PLLENAL00015"/>
    <n v="4.22"/>
    <n v="21572"/>
    <n v="91010"/>
    <n v="10150000"/>
    <n v="42833000"/>
  </r>
  <r>
    <x v="0"/>
    <s v="LENTEX"/>
    <s v="PLLENTX00010"/>
    <n v="8.31"/>
    <n v="2966"/>
    <n v="24650"/>
    <n v="30148000"/>
    <n v="250529880.00000003"/>
  </r>
  <r>
    <x v="0"/>
    <s v="LIBET"/>
    <s v="PLLBT0000013"/>
    <n v="2.4500000000000002"/>
    <n v="40672"/>
    <n v="98030"/>
    <n v="34971000"/>
    <n v="85678950"/>
  </r>
  <r>
    <x v="0"/>
    <s v="LIVECHAT"/>
    <s v="PLLVTSF00010"/>
    <n v="27.4"/>
    <n v="6092"/>
    <n v="164600"/>
    <n v="5128000"/>
    <n v="140507200"/>
  </r>
  <r>
    <x v="0"/>
    <s v="LOTOS"/>
    <s v="PLLOTOS00025"/>
    <n v="24.38"/>
    <n v="246690"/>
    <n v="5975090"/>
    <n v="60796000"/>
    <n v="1482206480"/>
  </r>
  <r>
    <x v="0"/>
    <s v="LPP"/>
    <s v="PLLPP0000011"/>
    <n v="7539"/>
    <n v="2159"/>
    <n v="16161920"/>
    <n v="1279000"/>
    <n v="9642381000"/>
  </r>
  <r>
    <x v="0"/>
    <s v="LSISOFT"/>
    <s v="PLLSSFT00016"/>
    <n v="4.0999999999999996"/>
    <n v="6185"/>
    <n v="24870"/>
    <n v="1827000"/>
    <n v="7490699.9999999991"/>
  </r>
  <r>
    <x v="0"/>
    <s v="LUBAWA"/>
    <s v="PLLUBAW00013"/>
    <n v="1.07"/>
    <n v="179615"/>
    <n v="194270"/>
    <n v="72970000"/>
    <n v="78077900"/>
  </r>
  <r>
    <x v="0"/>
    <s v="MABION"/>
    <s v="PLMBION00016"/>
    <n v="41.22"/>
    <n v="1558"/>
    <n v="64880"/>
    <n v="5975000"/>
    <n v="246289500"/>
  </r>
  <r>
    <x v="0"/>
    <s v="MAGELLAN"/>
    <s v="PLMGLAN00018"/>
    <n v="66.05"/>
    <n v="5155"/>
    <n v="340320"/>
    <n v="6611000"/>
    <n v="436656550"/>
  </r>
  <r>
    <x v="0"/>
    <s v="MAKARONPL"/>
    <s v="PLMKRNP00015"/>
    <n v="5.84"/>
    <n v="11"/>
    <n v="60"/>
    <n v="3832000"/>
    <n v="22378880"/>
  </r>
  <r>
    <x v="0"/>
    <s v="MARVIPOL"/>
    <s v="PLMRVPL00016"/>
    <n v="7.5"/>
    <n v="4397"/>
    <n v="33160"/>
    <n v="11888000"/>
    <n v="89160000"/>
  </r>
  <r>
    <x v="0"/>
    <s v="MBANK"/>
    <s v="PLBRE0000012"/>
    <n v="452.1"/>
    <n v="39445"/>
    <n v="17512530"/>
    <n v="12038000"/>
    <n v="5442379800"/>
  </r>
  <r>
    <x v="0"/>
    <s v="MCI"/>
    <s v="PLMCIMG00012"/>
    <n v="10.26"/>
    <n v="69138"/>
    <n v="701790"/>
    <n v="30174000"/>
    <n v="309585240"/>
  </r>
  <r>
    <x v="0"/>
    <s v="MCLOGIC"/>
    <s v="PLMCSFT00018"/>
    <n v="35.200000000000003"/>
    <n v="103"/>
    <n v="3630"/>
    <n v="689000"/>
    <n v="24252800.000000004"/>
  </r>
  <r>
    <x v="0"/>
    <s v="MEDIATEL"/>
    <s v="PLSMMDA00012"/>
    <n v="0.5"/>
    <n v="3174"/>
    <n v="1590"/>
    <n v="0"/>
    <n v="0"/>
  </r>
  <r>
    <x v="0"/>
    <s v="MEDICALG"/>
    <s v="PLMDCLG00015"/>
    <n v="201.7"/>
    <n v="827"/>
    <n v="165650"/>
    <n v="2559000"/>
    <n v="516150300"/>
  </r>
  <r>
    <x v="0"/>
    <s v="MEGARON"/>
    <s v="PLMGRON00016"/>
    <n v="21"/>
    <n v="0"/>
    <n v="0"/>
    <n v="0"/>
    <n v="0"/>
  </r>
  <r>
    <x v="0"/>
    <s v="MENNICA"/>
    <s v="PLMNNCP00011"/>
    <n v="13.25"/>
    <n v="609"/>
    <n v="8100"/>
    <n v="23198000"/>
    <n v="307373500"/>
  </r>
  <r>
    <x v="0"/>
    <s v="MERCATOR"/>
    <s v="PLMRCTR00015"/>
    <n v="13.69"/>
    <n v="304"/>
    <n v="4120"/>
    <n v="2276000"/>
    <n v="31158440"/>
  </r>
  <r>
    <x v="0"/>
    <s v="MERCOR"/>
    <s v="PLMRCOR00016"/>
    <n v="8.5"/>
    <n v="7558"/>
    <n v="63090"/>
    <n v="9921000"/>
    <n v="84328500"/>
  </r>
  <r>
    <x v="0"/>
    <s v="MEWA"/>
    <s v="PLMEWA000012"/>
    <n v="7.0000000000000007E-2"/>
    <n v="1000"/>
    <n v="70"/>
    <n v="0"/>
    <n v="0"/>
  </r>
  <r>
    <x v="0"/>
    <s v="MEXPOLSKA"/>
    <s v="PLMEXPL00010"/>
    <n v="2.09"/>
    <n v="22656"/>
    <n v="45360"/>
    <n v="2516000"/>
    <n v="5258440"/>
  </r>
  <r>
    <x v="0"/>
    <s v="MFO"/>
    <s v="PLMFO0000013"/>
    <n v="10.52"/>
    <n v="0"/>
    <n v="0"/>
    <n v="2000000"/>
    <n v="21040000"/>
  </r>
  <r>
    <x v="0"/>
    <s v="MIDAS"/>
    <s v="PLNFI0900014"/>
    <n v="0.56000000000000005"/>
    <n v="514069"/>
    <n v="286230"/>
    <n v="503124000"/>
    <n v="281749440"/>
  </r>
  <r>
    <x v="0"/>
    <s v="MILKILAND"/>
    <s v="NL0009508712"/>
    <n v="1.54"/>
    <n v="4015"/>
    <n v="6320"/>
    <n v="8276000"/>
    <n v="12745040"/>
  </r>
  <r>
    <x v="0"/>
    <s v="MILLENNIUM"/>
    <s v="PLBIG0000016"/>
    <n v="7.09"/>
    <n v="721057"/>
    <n v="5046670"/>
    <n v="391726000"/>
    <n v="2777337340"/>
  </r>
  <r>
    <x v="0"/>
    <s v="MIRACULUM"/>
    <s v="PLKLSTN00017"/>
    <n v="1.5"/>
    <n v="9343"/>
    <n v="13970"/>
    <n v="3254000"/>
    <n v="4881000"/>
  </r>
  <r>
    <x v="0"/>
    <s v="MIRBUD"/>
    <s v="PLMRBUD00015"/>
    <n v="1.34"/>
    <n v="68803"/>
    <n v="91760"/>
    <n v="50027000"/>
    <n v="67036180.000000007"/>
  </r>
  <r>
    <x v="0"/>
    <s v="MIT"/>
    <s v="PLPPWK000014"/>
    <n v="0.16"/>
    <n v="332230"/>
    <n v="53160"/>
    <n v="0"/>
    <n v="0"/>
  </r>
  <r>
    <x v="0"/>
    <s v="MLPGROUP"/>
    <s v="PLMLPGR00017"/>
    <n v="33.799999999999997"/>
    <n v="146"/>
    <n v="4930"/>
    <n v="3773000"/>
    <n v="127527399.99999999"/>
  </r>
  <r>
    <x v="0"/>
    <s v="MNI"/>
    <s v="PLSZPTL00010"/>
    <n v="1.46"/>
    <n v="4440"/>
    <n v="6480"/>
    <n v="42888000"/>
    <n v="62616480"/>
  </r>
  <r>
    <x v="0"/>
    <s v="MOBRUK"/>
    <s v="PLMOBRK00013"/>
    <n v="10"/>
    <n v="0"/>
    <n v="0"/>
    <n v="356000"/>
    <n v="3560000"/>
  </r>
  <r>
    <x v="0"/>
    <s v="MOJ"/>
    <s v="PLMOJ0000015"/>
    <n v="1.46"/>
    <n v="0"/>
    <n v="0"/>
    <n v="4265000"/>
    <n v="6226900"/>
  </r>
  <r>
    <x v="0"/>
    <s v="MOL"/>
    <s v="HU0000068952"/>
    <n v="149.9"/>
    <n v="113"/>
    <n v="16940"/>
    <n v="3703000"/>
    <n v="555079700"/>
  </r>
  <r>
    <x v="0"/>
    <s v="MONNARI"/>
    <s v="PLMNRTR00012"/>
    <n v="12.5"/>
    <n v="233865"/>
    <n v="2899770"/>
    <n v="16905000"/>
    <n v="211312500"/>
  </r>
  <r>
    <x v="0"/>
    <s v="MOSTALPLC"/>
    <s v="PLMSTPL00018"/>
    <n v="10.5"/>
    <n v="137"/>
    <n v="1380"/>
    <n v="1026000"/>
    <n v="10773000"/>
  </r>
  <r>
    <x v="0"/>
    <s v="MOSTALWAR"/>
    <s v="PLMSTWS00019"/>
    <n v="6.13"/>
    <n v="8681"/>
    <n v="53100"/>
    <n v="9981000"/>
    <n v="61183530"/>
  </r>
  <r>
    <x v="0"/>
    <s v="MOSTALZAB"/>
    <s v="PLMSTZB00018"/>
    <n v="2.16"/>
    <n v="339582"/>
    <n v="730420"/>
    <n v="95095000"/>
    <n v="205405200"/>
  </r>
  <r>
    <x v="0"/>
    <s v="MSXRESOUR"/>
    <s v="PLMSTEX00017"/>
    <n v="1.64"/>
    <n v="13933"/>
    <n v="22920"/>
    <n v="9957000"/>
    <n v="16329479.999999998"/>
  </r>
  <r>
    <x v="0"/>
    <s v="MUZA"/>
    <s v="PLMUZA000019"/>
    <n v="3.05"/>
    <n v="723"/>
    <n v="2330"/>
    <n v="1453000"/>
    <n v="4431650"/>
  </r>
  <r>
    <x v="0"/>
    <s v="MWTRADE"/>
    <s v="PLMWTRD00013"/>
    <n v="17.5"/>
    <n v="3671"/>
    <n v="63550"/>
    <n v="2386000"/>
    <n v="41755000"/>
  </r>
  <r>
    <x v="0"/>
    <s v="NETIA"/>
    <s v="PLNETIA00014"/>
    <n v="5.59"/>
    <n v="7080"/>
    <n v="39600"/>
    <n v="257931000"/>
    <n v="1441834290"/>
  </r>
  <r>
    <x v="0"/>
    <s v="NETMEDIA"/>
    <s v="PLNTMDA00018"/>
    <n v="4.92"/>
    <n v="882"/>
    <n v="4250"/>
    <n v="3499000"/>
    <n v="17215080"/>
  </r>
  <r>
    <x v="0"/>
    <s v="NEUCA"/>
    <s v="PLTRFRM00018"/>
    <n v="244.45"/>
    <n v="8582"/>
    <n v="2093130"/>
    <n v="1930000"/>
    <n v="471788500"/>
  </r>
  <r>
    <x v="0"/>
    <s v="NEWAG"/>
    <s v="PLNEWAG00012"/>
    <n v="23.7"/>
    <n v="11400"/>
    <n v="270440"/>
    <n v="25618000"/>
    <n v="607146600"/>
  </r>
  <r>
    <x v="0"/>
    <s v="NEWWORLDR"/>
    <s v="GB00B42CTW68"/>
    <n v="7.0000000000000007E-2"/>
    <n v="25961"/>
    <n v="1820"/>
    <n v="0"/>
    <n v="0"/>
  </r>
  <r>
    <x v="0"/>
    <s v="NFIEMF"/>
    <s v="PLNFI1500011"/>
    <n v="4.28"/>
    <n v="5696"/>
    <n v="25180"/>
    <n v="24936000"/>
    <n v="106726080"/>
  </r>
  <r>
    <x v="0"/>
    <s v="NOKAUT"/>
    <s v="PLGRNKT00019"/>
    <n v="1.2"/>
    <n v="165"/>
    <n v="200"/>
    <n v="4052000"/>
    <n v="4862400"/>
  </r>
  <r>
    <x v="0"/>
    <s v="NORTCOAST"/>
    <s v="PLNRTHC00014"/>
    <n v="3.87"/>
    <n v="20"/>
    <n v="80"/>
    <n v="1500000"/>
    <n v="5805000"/>
  </r>
  <r>
    <x v="0"/>
    <s v="NOVITA"/>
    <s v="PLNVITA00018"/>
    <n v="49.2"/>
    <n v="120"/>
    <n v="5890"/>
    <n v="297000"/>
    <n v="14612400"/>
  </r>
  <r>
    <x v="0"/>
    <s v="NOWAGALA"/>
    <s v="PLCRMNG00029"/>
    <n v="1.1499999999999999"/>
    <n v="8538"/>
    <n v="9790"/>
    <n v="36087000"/>
    <n v="41500050"/>
  </r>
  <r>
    <x v="0"/>
    <s v="NTTSYSTEM"/>
    <s v="PLNTSYS00013"/>
    <n v="2.1"/>
    <n v="46"/>
    <n v="100"/>
    <n v="4803000"/>
    <n v="10086300"/>
  </r>
  <r>
    <x v="0"/>
    <s v="ODLEWNIE"/>
    <s v="PLODLPL00013"/>
    <n v="2.0699999999999998"/>
    <n v="0"/>
    <n v="0"/>
    <n v="8487000"/>
    <n v="17568090"/>
  </r>
  <r>
    <x v="0"/>
    <s v="OLYMPIC"/>
    <s v="EE3100084021"/>
    <n v="7.05"/>
    <n v="0"/>
    <n v="0"/>
    <n v="247000"/>
    <n v="1741350"/>
  </r>
  <r>
    <x v="0"/>
    <s v="ONE2ONE"/>
    <s v="PLONE0000014"/>
    <n v="0.11"/>
    <n v="0"/>
    <n v="0"/>
    <n v="0"/>
    <n v="0"/>
  </r>
  <r>
    <x v="0"/>
    <s v="OPENFIN"/>
    <s v="PLOPNFN00010"/>
    <n v="2.8"/>
    <n v="42898"/>
    <n v="122320"/>
    <n v="24856000"/>
    <n v="69596800"/>
  </r>
  <r>
    <x v="0"/>
    <s v="OPONEO.PL"/>
    <s v="PLOPNPL00013"/>
    <n v="10"/>
    <n v="883"/>
    <n v="8770"/>
    <n v="6624000"/>
    <n v="66240000"/>
  </r>
  <r>
    <x v="0"/>
    <s v="OPTEAM"/>
    <s v="PLOPTEM00012"/>
    <n v="5.1100000000000003"/>
    <n v="1535"/>
    <n v="7840"/>
    <n v="1399000"/>
    <n v="7148890"/>
  </r>
  <r>
    <x v="0"/>
    <s v="ORANGEPL"/>
    <s v="PLTLKPL00017"/>
    <n v="7.78"/>
    <n v="2730298"/>
    <n v="21095360"/>
    <n v="647357000"/>
    <n v="5036437460"/>
  </r>
  <r>
    <x v="0"/>
    <s v="ORBIS"/>
    <s v="PLORBIS00014"/>
    <n v="41"/>
    <n v="50325"/>
    <n v="2076330"/>
    <n v="21800000"/>
    <n v="893800000"/>
  </r>
  <r>
    <x v="0"/>
    <s v="ORCOGROUP"/>
    <s v="LU0122624777"/>
    <n v="1.52"/>
    <n v="8500"/>
    <n v="12960"/>
    <n v="2352000"/>
    <n v="3575040"/>
  </r>
  <r>
    <x v="0"/>
    <s v="ORZBIALY"/>
    <s v="PLORZBL00013"/>
    <n v="6.15"/>
    <n v="668"/>
    <n v="4110"/>
    <n v="6568000"/>
    <n v="40393200"/>
  </r>
  <r>
    <x v="0"/>
    <s v="OTLOG"/>
    <s v="PLODRTS00017"/>
    <n v="226.5"/>
    <n v="60"/>
    <n v="13690"/>
    <n v="349000"/>
    <n v="79048500"/>
  </r>
  <r>
    <x v="0"/>
    <s v="OTMUCHOW"/>
    <s v="PLZPCOT00018"/>
    <n v="8.2100000000000009"/>
    <n v="755"/>
    <n v="6220"/>
    <n v="6256000"/>
    <n v="51361760.000000007"/>
  </r>
  <r>
    <x v="0"/>
    <s v="OVOSTAR"/>
    <s v="NL0009805613"/>
    <n v="73.5"/>
    <n v="300"/>
    <n v="22050"/>
    <n v="1725000"/>
    <n v="126787500"/>
  </r>
  <r>
    <x v="0"/>
    <s v="PAGED"/>
    <s v="PLPAGED00017"/>
    <n v="47.5"/>
    <n v="686"/>
    <n v="32630"/>
    <n v="1688000"/>
    <n v="80180000"/>
  </r>
  <r>
    <x v="0"/>
    <s v="PAMAPOL"/>
    <s v="PLPMPOL00031"/>
    <n v="1.1499999999999999"/>
    <n v="5970"/>
    <n v="6750"/>
    <n v="6642000"/>
    <n v="7638299.9999999991"/>
  </r>
  <r>
    <x v="0"/>
    <s v="PANOVA"/>
    <s v="PLPANVA00013"/>
    <n v="15"/>
    <n v="695"/>
    <n v="10430"/>
    <n v="5551000"/>
    <n v="83265000"/>
  </r>
  <r>
    <x v="0"/>
    <s v="PATENTUS"/>
    <s v="PLPTNTS00019"/>
    <n v="1.1499999999999999"/>
    <n v="5537"/>
    <n v="6400"/>
    <n v="5959000"/>
    <n v="6852849.9999999991"/>
  </r>
  <r>
    <x v="0"/>
    <s v="PBG"/>
    <s v="PLPBG0000029"/>
    <n v="1.62"/>
    <n v="38265"/>
    <n v="61110"/>
    <n v="0"/>
    <n v="0"/>
  </r>
  <r>
    <x v="0"/>
    <s v="PBOANIOLA"/>
    <s v="PLPBONL00013"/>
    <n v="0.26"/>
    <n v="0"/>
    <n v="0"/>
    <n v="0"/>
    <n v="0"/>
  </r>
  <r>
    <x v="0"/>
    <s v="PBSFINANSE"/>
    <s v="PLBEFSN00010"/>
    <n v="3.8"/>
    <n v="324"/>
    <n v="1180"/>
    <n v="3736000"/>
    <n v="14196800"/>
  </r>
  <r>
    <x v="0"/>
    <s v="PCCEXOL"/>
    <s v="PLPCCEX00010"/>
    <n v="3.23"/>
    <n v="10"/>
    <n v="30"/>
    <n v="0"/>
    <n v="0"/>
  </r>
  <r>
    <x v="0"/>
    <s v="PCCINTER"/>
    <s v="PLPCCIM00014"/>
    <n v="1.54"/>
    <n v="30"/>
    <n v="50"/>
    <n v="18756000"/>
    <n v="28884240"/>
  </r>
  <r>
    <x v="0"/>
    <s v="PCCROKITA"/>
    <s v="PLPCCRK00076"/>
    <n v="37.44"/>
    <n v="49291"/>
    <n v="1823550"/>
    <n v="3144000"/>
    <n v="117711360"/>
  </r>
  <r>
    <x v="0"/>
    <s v="PCGUARD"/>
    <s v="PLGUARD00019"/>
    <n v="0.22"/>
    <n v="18496"/>
    <n v="4070"/>
    <n v="0"/>
    <n v="0"/>
  </r>
  <r>
    <x v="0"/>
    <s v="PCM"/>
    <s v="PLPRMCM00048"/>
    <n v="50.95"/>
    <n v="92"/>
    <n v="4680"/>
    <n v="4763000"/>
    <n v="242674850"/>
  </r>
  <r>
    <x v="0"/>
    <s v="PEGAS"/>
    <s v="LU0275164910"/>
    <n v="100"/>
    <n v="203"/>
    <n v="20300"/>
    <n v="826000"/>
    <n v="82600000"/>
  </r>
  <r>
    <x v="0"/>
    <s v="PEIXIN"/>
    <s v="NL0010577052"/>
    <n v="7.3"/>
    <n v="14343"/>
    <n v="108660"/>
    <n v="2500000"/>
    <n v="18250000"/>
  </r>
  <r>
    <x v="0"/>
    <s v="PEKAES"/>
    <s v="PLPEKAS00017"/>
    <n v="10.8"/>
    <n v="20821"/>
    <n v="224450"/>
    <n v="11288000"/>
    <n v="121910400.00000001"/>
  </r>
  <r>
    <x v="0"/>
    <s v="PEKAO"/>
    <s v="PLPEKAO00016"/>
    <n v="178"/>
    <n v="396390"/>
    <n v="70283160"/>
    <n v="122632000"/>
    <n v="21828496000"/>
  </r>
  <r>
    <x v="0"/>
    <s v="PELION"/>
    <s v="PLMEDCS00015"/>
    <n v="87.39"/>
    <n v="68"/>
    <n v="5900"/>
    <n v="7304000"/>
    <n v="638296560"/>
  </r>
  <r>
    <x v="0"/>
    <s v="PEMUG"/>
    <s v="PLPEMUG00016"/>
    <n v="0.49"/>
    <n v="0"/>
    <n v="0"/>
    <n v="0"/>
    <n v="0"/>
  </r>
  <r>
    <x v="0"/>
    <s v="PEP"/>
    <s v="PLPLSEP00013"/>
    <n v="29.99"/>
    <n v="1"/>
    <n v="30"/>
    <n v="8365000"/>
    <n v="250866350"/>
  </r>
  <r>
    <x v="0"/>
    <s v="PEPEES"/>
    <s v="PLPEPES00018"/>
    <n v="0.49"/>
    <n v="25057"/>
    <n v="12010"/>
    <n v="49286000"/>
    <n v="24150140"/>
  </r>
  <r>
    <x v="0"/>
    <s v="PETROLINV"/>
    <s v="PLPTRLI00018"/>
    <n v="0.16"/>
    <n v="416157"/>
    <n v="66590"/>
    <n v="0"/>
    <n v="0"/>
  </r>
  <r>
    <x v="0"/>
    <s v="PGE"/>
    <s v="PLPGER000010"/>
    <n v="19.190000000000001"/>
    <n v="2011781"/>
    <n v="38539850"/>
    <n v="778079000"/>
    <n v="14931336010.000002"/>
  </r>
  <r>
    <x v="0"/>
    <s v="PGNIG"/>
    <s v="PLPGNIG00014"/>
    <n v="4.3899999999999997"/>
    <n v="3242000"/>
    <n v="14177480"/>
    <n v="1628262000"/>
    <n v="7148070179.999999"/>
  </r>
  <r>
    <x v="0"/>
    <s v="PGODLEW"/>
    <s v="PLPGO0000014"/>
    <n v="5.2"/>
    <n v="1"/>
    <n v="10"/>
    <n v="31779000"/>
    <n v="165250800"/>
  </r>
  <r>
    <x v="0"/>
    <s v="PHN"/>
    <s v="PLPHN0000014"/>
    <n v="25.1"/>
    <n v="399"/>
    <n v="9940"/>
    <n v="13699000"/>
    <n v="343844900"/>
  </r>
  <r>
    <x v="0"/>
    <s v="PKNORLEN"/>
    <s v="PLPKN0000018"/>
    <n v="53"/>
    <n v="1100900"/>
    <n v="57857050"/>
    <n v="309998000"/>
    <n v="16429894000"/>
  </r>
  <r>
    <x v="0"/>
    <s v="PKOBP"/>
    <s v="PLPKO0000016"/>
    <n v="33.17"/>
    <n v="4930790"/>
    <n v="160083160"/>
    <n v="783205000"/>
    <n v="25978909850"/>
  </r>
  <r>
    <x v="0"/>
    <s v="PKPCARGO"/>
    <s v="PLPKPCR00011"/>
    <n v="88.4"/>
    <n v="51644"/>
    <n v="4539480"/>
    <n v="25336000"/>
    <n v="2239702400"/>
  </r>
  <r>
    <x v="0"/>
    <s v="PLASTBOX"/>
    <s v="PLPSTBX00016"/>
    <n v="2.4700000000000002"/>
    <n v="5085"/>
    <n v="12450"/>
    <n v="17382000"/>
    <n v="42933540"/>
  </r>
  <r>
    <x v="0"/>
    <s v="PLAZACNTR"/>
    <s v="NL0000686772"/>
    <n v="0.2"/>
    <n v="67220"/>
    <n v="13440"/>
    <n v="0"/>
    <n v="0"/>
  </r>
  <r>
    <x v="0"/>
    <s v="POINTGROUP"/>
    <s v="PLPEKPL00010"/>
    <n v="2.25"/>
    <n v="2200"/>
    <n v="4960"/>
    <n v="0"/>
    <n v="0"/>
  </r>
  <r>
    <x v="0"/>
    <s v="POLCOLORIT"/>
    <s v="PLPCLRT00029"/>
    <n v="0.7"/>
    <n v="62"/>
    <n v="40"/>
    <n v="0"/>
    <n v="0"/>
  </r>
  <r>
    <x v="0"/>
    <s v="POLICE"/>
    <s v="PLZCPLC00036"/>
    <n v="17.399999999999999"/>
    <n v="4454"/>
    <n v="78070"/>
    <n v="15164000"/>
    <n v="263853599.99999997"/>
  </r>
  <r>
    <x v="0"/>
    <s v="POLIMEXMS"/>
    <s v="PLMSTSD00019"/>
    <n v="0.09"/>
    <n v="3509132"/>
    <n v="315820"/>
    <n v="0"/>
    <n v="0"/>
  </r>
  <r>
    <x v="0"/>
    <s v="POLMED"/>
    <s v="PLPOLMD00011"/>
    <n v="2.11"/>
    <n v="3"/>
    <n v="10"/>
    <n v="0"/>
    <n v="0"/>
  </r>
  <r>
    <x v="0"/>
    <s v="POLNA"/>
    <s v="PLPOLNA00015"/>
    <n v="26.65"/>
    <n v="748"/>
    <n v="20220"/>
    <n v="794000"/>
    <n v="21160100"/>
  </r>
  <r>
    <x v="0"/>
    <s v="POLNORD"/>
    <s v="PLPOLND00019"/>
    <n v="6.25"/>
    <n v="24081"/>
    <n v="151740"/>
    <n v="25585000"/>
    <n v="159906250"/>
  </r>
  <r>
    <x v="0"/>
    <s v="POLWAX"/>
    <s v="PLPOLWX00026"/>
    <n v="16.079999999999998"/>
    <n v="483"/>
    <n v="7750"/>
    <n v="5930000"/>
    <n v="95354399.999999985"/>
  </r>
  <r>
    <x v="0"/>
    <s v="POZBUD"/>
    <s v="PLPZBDT00013"/>
    <n v="4.4400000000000004"/>
    <n v="510"/>
    <n v="2230"/>
    <n v="21432000"/>
    <n v="95158080.000000015"/>
  </r>
  <r>
    <x v="0"/>
    <s v="PPG"/>
    <s v="PLPLPGR00010"/>
    <n v="1.34"/>
    <n v="590"/>
    <n v="790"/>
    <n v="0"/>
    <n v="0"/>
  </r>
  <r>
    <x v="0"/>
    <s v="PRAGMAFA"/>
    <s v="PLGFPRE00040"/>
    <n v="13"/>
    <n v="0"/>
    <n v="0"/>
    <n v="423000"/>
    <n v="5499000"/>
  </r>
  <r>
    <x v="0"/>
    <s v="PRAGMAINK"/>
    <s v="PLPRGNK00017"/>
    <n v="15.05"/>
    <n v="85"/>
    <n v="1280"/>
    <n v="1032000"/>
    <n v="15531600"/>
  </r>
  <r>
    <x v="0"/>
    <s v="PRESCO"/>
    <s v="PLPRESC00018"/>
    <n v="2.83"/>
    <n v="2845"/>
    <n v="8050"/>
    <n v="2631000"/>
    <n v="7445730"/>
  </r>
  <r>
    <x v="0"/>
    <s v="PRIMAMODA"/>
    <s v="PLPRMMD00012"/>
    <n v="1.1299999999999999"/>
    <n v="8963"/>
    <n v="10180"/>
    <n v="0"/>
    <n v="0"/>
  </r>
  <r>
    <x v="0"/>
    <s v="PROCAD"/>
    <s v="PLPRCAD00018"/>
    <n v="1.04"/>
    <n v="4008"/>
    <n v="4010"/>
    <n v="0"/>
    <n v="0"/>
  </r>
  <r>
    <x v="0"/>
    <s v="PROCHEM"/>
    <s v="PLPRCHM00014"/>
    <n v="16.2"/>
    <n v="1132"/>
    <n v="18060"/>
    <n v="2716000"/>
    <n v="43999200"/>
  </r>
  <r>
    <x v="0"/>
    <s v="PROCHNIK"/>
    <s v="PLPRCHK00018"/>
    <n v="1.37"/>
    <n v="316487"/>
    <n v="453350"/>
    <n v="21115000"/>
    <n v="28927550.000000004"/>
  </r>
  <r>
    <x v="0"/>
    <s v="PROJPRZEM"/>
    <s v="PLPROJP00018"/>
    <n v="5.88"/>
    <n v="4915"/>
    <n v="28490"/>
    <n v="5439000"/>
    <n v="31981320"/>
  </r>
  <r>
    <x v="0"/>
    <s v="PROTEKTOR"/>
    <s v="PLLZPSK00019"/>
    <n v="2.94"/>
    <n v="7770"/>
    <n v="22700"/>
    <n v="14959000"/>
    <n v="43979460"/>
  </r>
  <r>
    <x v="0"/>
    <s v="PROVIDENT"/>
    <s v="GB00B1YKG049"/>
    <n v="23.75"/>
    <n v="85"/>
    <n v="2030"/>
    <n v="93000"/>
    <n v="2208750"/>
  </r>
  <r>
    <x v="0"/>
    <s v="PTI"/>
    <s v="PLPTIW000014"/>
    <n v="14.58"/>
    <n v="10189"/>
    <n v="147490"/>
    <n v="8907000"/>
    <n v="129864060"/>
  </r>
  <r>
    <x v="0"/>
    <s v="PULAWY"/>
    <s v="PLZAPUL00057"/>
    <n v="139"/>
    <n v="65"/>
    <n v="9070"/>
    <n v="3122000"/>
    <n v="433958000"/>
  </r>
  <r>
    <x v="0"/>
    <s v="PWRMEDIA"/>
    <s v="PLPWRMD00011"/>
    <n v="1.19"/>
    <n v="25"/>
    <n v="30"/>
    <n v="0"/>
    <n v="0"/>
  </r>
  <r>
    <x v="0"/>
    <s v="PZU"/>
    <s v="PLPZU0000011"/>
    <n v="485.5"/>
    <n v="125505"/>
    <n v="60438680"/>
    <n v="55967000"/>
    <n v="27171978500"/>
  </r>
  <r>
    <x v="0"/>
    <s v="QUANTUM"/>
    <s v="PLQNTUM00018"/>
    <n v="4.2"/>
    <n v="0"/>
    <n v="0"/>
    <n v="0"/>
    <n v="0"/>
  </r>
  <r>
    <x v="0"/>
    <s v="QUERCUS"/>
    <s v="PLQRCUS00012"/>
    <n v="6.47"/>
    <n v="14994"/>
    <n v="96410"/>
    <n v="35376000"/>
    <n v="228882720"/>
  </r>
  <r>
    <x v="0"/>
    <s v="QUMAK"/>
    <s v="PLQMKSK00017"/>
    <n v="12.8"/>
    <n v="673"/>
    <n v="8620"/>
    <n v="10375000"/>
    <n v="132800000"/>
  </r>
  <r>
    <x v="0"/>
    <s v="RADPOL"/>
    <s v="PLRDPOL00010"/>
    <n v="8.0299999999999994"/>
    <n v="28039"/>
    <n v="218920"/>
    <n v="19626000"/>
    <n v="157596780"/>
  </r>
  <r>
    <x v="0"/>
    <s v="RAFAKO"/>
    <s v="PLRAFAK00018"/>
    <n v="5.97"/>
    <n v="14489"/>
    <n v="85090"/>
    <n v="27134000"/>
    <n v="161989980"/>
  </r>
  <r>
    <x v="0"/>
    <s v="RAFAMET"/>
    <s v="PLRFMET00016"/>
    <n v="16.309999999999999"/>
    <n v="23"/>
    <n v="380"/>
    <n v="1469000"/>
    <n v="23959389.999999996"/>
  </r>
  <r>
    <x v="0"/>
    <s v="RAINBOW"/>
    <s v="PLRNBWT00031"/>
    <n v="18.350000000000001"/>
    <n v="9551"/>
    <n v="177690"/>
    <n v="6355000"/>
    <n v="116614250.00000001"/>
  </r>
  <r>
    <x v="0"/>
    <s v="RANKPROGR"/>
    <s v="PLRNKPR00014"/>
    <n v="2.1800000000000002"/>
    <n v="24179"/>
    <n v="53260"/>
    <n v="19987000"/>
    <n v="43571660"/>
  </r>
  <r>
    <x v="0"/>
    <s v="RAWLPLUG"/>
    <s v="PLKLNR000017"/>
    <n v="6.41"/>
    <n v="4717"/>
    <n v="30250"/>
    <n v="12912000"/>
    <n v="82765920"/>
  </r>
  <r>
    <x v="0"/>
    <s v="REDAN"/>
    <s v="PLREDAN00019"/>
    <n v="1.98"/>
    <n v="18975"/>
    <n v="38040"/>
    <n v="13353000"/>
    <n v="26438940"/>
  </r>
  <r>
    <x v="0"/>
    <s v="REDWOOD"/>
    <s v="PLCMPLX00014"/>
    <n v="5.75"/>
    <n v="8"/>
    <n v="50"/>
    <n v="0"/>
    <n v="0"/>
  </r>
  <r>
    <x v="0"/>
    <s v="REGNON"/>
    <s v="PLPRNTC00017"/>
    <n v="0.04"/>
    <n v="13925"/>
    <n v="440"/>
    <n v="6100000"/>
    <n v="244000"/>
  </r>
  <r>
    <x v="0"/>
    <s v="REINHOLD"/>
    <s v="SE0001856519"/>
    <n v="0.69"/>
    <n v="127"/>
    <n v="90"/>
    <n v="0"/>
    <n v="0"/>
  </r>
  <r>
    <x v="0"/>
    <s v="RELPOL"/>
    <s v="PLRELPL00014"/>
    <n v="5.85"/>
    <n v="2831"/>
    <n v="16150"/>
    <n v="5343000"/>
    <n v="31256549.999999996"/>
  </r>
  <r>
    <x v="0"/>
    <s v="REMAK"/>
    <s v="PLREMAK00016"/>
    <n v="12.1"/>
    <n v="266"/>
    <n v="3160"/>
    <n v="1451000"/>
    <n v="17557100"/>
  </r>
  <r>
    <x v="0"/>
    <s v="RESBUD"/>
    <s v="PLRESBD00016"/>
    <n v="2.38"/>
    <n v="23039"/>
    <n v="53120"/>
    <n v="3055000"/>
    <n v="7270900"/>
  </r>
  <r>
    <x v="0"/>
    <s v="ROBYG"/>
    <s v="PLROBYG00016"/>
    <n v="2.1800000000000002"/>
    <n v="27934"/>
    <n v="60390"/>
    <n v="121599000"/>
    <n v="265085820.00000003"/>
  </r>
  <r>
    <x v="0"/>
    <s v="RONSON"/>
    <s v="NL0006106007"/>
    <n v="1.45"/>
    <n v="4388"/>
    <n v="6460"/>
    <n v="55661000"/>
    <n v="80708450"/>
  </r>
  <r>
    <x v="0"/>
    <s v="ROPCZYCE"/>
    <s v="PLROPCE00017"/>
    <n v="16.3"/>
    <n v="110"/>
    <n v="1790"/>
    <n v="2220000"/>
    <n v="36186000"/>
  </r>
  <r>
    <x v="0"/>
    <s v="ROVESE"/>
    <s v="PLCRSNT00011"/>
    <n v="1.41"/>
    <n v="7680"/>
    <n v="10770"/>
    <n v="0"/>
    <n v="0"/>
  </r>
  <r>
    <x v="0"/>
    <s v="RUBICON"/>
    <s v="PLNFI0500012"/>
    <n v="1.72"/>
    <n v="2005"/>
    <n v="3450"/>
    <n v="2747000"/>
    <n v="4724840"/>
  </r>
  <r>
    <x v="0"/>
    <s v="SADOVAYA"/>
    <s v="LU0564351582"/>
    <n v="0.79"/>
    <n v="0"/>
    <n v="0"/>
    <n v="0"/>
    <n v="0"/>
  </r>
  <r>
    <x v="0"/>
    <s v="SANOK"/>
    <s v="PLSTLSK00016"/>
    <n v="53.55"/>
    <n v="43658"/>
    <n v="2260100"/>
    <n v="23914000"/>
    <n v="1280594700"/>
  </r>
  <r>
    <x v="0"/>
    <s v="SANTANDER"/>
    <s v="ES0113900J37"/>
    <n v="25.35"/>
    <n v="352"/>
    <n v="9020"/>
    <n v="0"/>
    <n v="0"/>
  </r>
  <r>
    <x v="0"/>
    <s v="SANWIL"/>
    <s v="PLSANWL00012"/>
    <n v="0.19"/>
    <n v="3633"/>
    <n v="690"/>
    <n v="0"/>
    <n v="0"/>
  </r>
  <r>
    <x v="0"/>
    <s v="SCOPAK"/>
    <s v="PLSCOPK00012"/>
    <n v="1.9"/>
    <n v="50"/>
    <n v="100"/>
    <n v="3496000"/>
    <n v="6642400"/>
  </r>
  <r>
    <x v="0"/>
    <s v="SECOGROUP"/>
    <s v="PLWRWCK00013"/>
    <n v="23.41"/>
    <n v="203"/>
    <n v="4750"/>
    <n v="5187000"/>
    <n v="121427670"/>
  </r>
  <r>
    <x v="0"/>
    <s v="SEKO"/>
    <s v="PLSEKO000014"/>
    <n v="6.2"/>
    <n v="20"/>
    <n v="120"/>
    <n v="2500000"/>
    <n v="15500000"/>
  </r>
  <r>
    <x v="0"/>
    <s v="SELENAFM"/>
    <s v="PLSELNA00010"/>
    <n v="16.54"/>
    <n v="1005"/>
    <n v="16560"/>
    <n v="5246000"/>
    <n v="86768840"/>
  </r>
  <r>
    <x v="0"/>
    <s v="SELVITA"/>
    <s v="PLSELVT00013"/>
    <n v="15.75"/>
    <n v="1452"/>
    <n v="22400"/>
    <n v="3182000"/>
    <n v="50116500"/>
  </r>
  <r>
    <x v="0"/>
    <s v="SERINUS"/>
    <s v="CA81752K1057"/>
    <n v="3.35"/>
    <n v="121741"/>
    <n v="410370"/>
    <n v="32839000"/>
    <n v="110010650"/>
  </r>
  <r>
    <x v="0"/>
    <s v="SFINKS"/>
    <s v="PLSFNKS00011"/>
    <n v="1.88"/>
    <n v="33353"/>
    <n v="64320"/>
    <n v="18377000"/>
    <n v="34548760"/>
  </r>
  <r>
    <x v="0"/>
    <s v="SILVANO"/>
    <s v="EE3100001751"/>
    <n v="5.26"/>
    <n v="0"/>
    <n v="0"/>
    <n v="5448000"/>
    <n v="28656480"/>
  </r>
  <r>
    <x v="0"/>
    <s v="SIMPLE"/>
    <s v="PLSIMPL00011"/>
    <n v="9.5500000000000007"/>
    <n v="400"/>
    <n v="3820"/>
    <n v="1962000"/>
    <n v="18737100"/>
  </r>
  <r>
    <x v="0"/>
    <s v="SKARBIEC"/>
    <s v="PLSKRBH00014"/>
    <n v="32.1"/>
    <n v="75"/>
    <n v="2440"/>
    <n v="1729000"/>
    <n v="55500900"/>
  </r>
  <r>
    <x v="0"/>
    <s v="SKOK"/>
    <s v="PLTFSKK00015"/>
    <n v="1.83"/>
    <n v="13615"/>
    <n v="25270"/>
    <n v="0"/>
    <n v="0"/>
  </r>
  <r>
    <x v="0"/>
    <s v="SKOTAN"/>
    <s v="PLSKTAN00010"/>
    <n v="1.06"/>
    <n v="131014"/>
    <n v="136550"/>
    <n v="31508000"/>
    <n v="33398480"/>
  </r>
  <r>
    <x v="0"/>
    <s v="SKYLINE"/>
    <s v="PLSKLNW00011"/>
    <n v="0.53"/>
    <n v="46752"/>
    <n v="25570"/>
    <n v="0"/>
    <n v="0"/>
  </r>
  <r>
    <x v="0"/>
    <s v="SKYSTONE"/>
    <s v="PLNFI1000012"/>
    <n v="3"/>
    <n v="2162"/>
    <n v="6320"/>
    <n v="0"/>
    <n v="0"/>
  </r>
  <r>
    <x v="0"/>
    <s v="SMT"/>
    <s v="PLADVPL00029"/>
    <n v="12.25"/>
    <n v="41889"/>
    <n v="513200"/>
    <n v="9601000"/>
    <n v="117612250"/>
  </r>
  <r>
    <x v="0"/>
    <s v="SNIEZKA"/>
    <s v="PLSNZKA00033"/>
    <n v="40.35"/>
    <n v="422"/>
    <n v="17440"/>
    <n v="5026000"/>
    <n v="202799100"/>
  </r>
  <r>
    <x v="0"/>
    <s v="SOBIESKI"/>
    <s v="FR0000060873"/>
    <n v="43"/>
    <n v="76"/>
    <n v="3270"/>
    <n v="176000"/>
    <n v="7568000"/>
  </r>
  <r>
    <x v="0"/>
    <s v="SOLAR"/>
    <s v="PLSLRCP00021"/>
    <n v="2.6"/>
    <n v="11025"/>
    <n v="29010"/>
    <n v="12010000"/>
    <n v="31226000"/>
  </r>
  <r>
    <x v="0"/>
    <s v="SONEL"/>
    <s v="PLSONEL00011"/>
    <n v="7.9"/>
    <n v="1057"/>
    <n v="8360"/>
    <n v="4755000"/>
    <n v="37564500"/>
  </r>
  <r>
    <x v="0"/>
    <s v="SOPHARMA"/>
    <s v="BG11SOSOBT18"/>
    <n v="8.4"/>
    <n v="54"/>
    <n v="450"/>
    <n v="12000"/>
    <n v="100800"/>
  </r>
  <r>
    <x v="0"/>
    <s v="STALEXP"/>
    <s v="PLSTLEX00019"/>
    <n v="2.66"/>
    <n v="16449"/>
    <n v="43980"/>
    <n v="97338000"/>
    <n v="258919080"/>
  </r>
  <r>
    <x v="0"/>
    <s v="STALPROD"/>
    <s v="PLSTLPD00017"/>
    <n v="338.75"/>
    <n v="164"/>
    <n v="54790"/>
    <n v="1810000"/>
    <n v="613137500"/>
  </r>
  <r>
    <x v="0"/>
    <s v="STALPROFI"/>
    <s v="PLSTLPF00012"/>
    <n v="12.68"/>
    <n v="830"/>
    <n v="10540"/>
    <n v="7716000"/>
    <n v="97838880"/>
  </r>
  <r>
    <x v="0"/>
    <s v="STAPORKOW"/>
    <s v="PLSTPRK00019"/>
    <n v="10.1"/>
    <n v="557"/>
    <n v="5790"/>
    <n v="1791000"/>
    <n v="18089100"/>
  </r>
  <r>
    <x v="0"/>
    <s v="STARHEDGE"/>
    <s v="PLHRDEX00021"/>
    <n v="2.25"/>
    <n v="27899"/>
    <n v="63960"/>
    <n v="0"/>
    <n v="0"/>
  </r>
  <r>
    <x v="0"/>
    <s v="SUWARY"/>
    <s v="PLSUWAR00014"/>
    <n v="13.3"/>
    <n v="1937"/>
    <n v="25630"/>
    <n v="925000"/>
    <n v="12302500"/>
  </r>
  <r>
    <x v="0"/>
    <s v="SWISSMED"/>
    <s v="PLSWMED00013"/>
    <n v="0.22"/>
    <n v="20450"/>
    <n v="4650"/>
    <n v="0"/>
    <n v="0"/>
  </r>
  <r>
    <x v="0"/>
    <s v="SYGNITY"/>
    <s v="PLCMPLD00016"/>
    <n v="13.19"/>
    <n v="3923"/>
    <n v="51280"/>
    <n v="11886000"/>
    <n v="156776340"/>
  </r>
  <r>
    <x v="0"/>
    <s v="SYNEKTIK"/>
    <s v="PLSNKTK00019"/>
    <n v="21.6"/>
    <n v="2871"/>
    <n v="61830"/>
    <n v="5947000"/>
    <n v="128455200.00000001"/>
  </r>
  <r>
    <x v="0"/>
    <s v="SYNTHOS"/>
    <s v="PLDWORY00019"/>
    <n v="3.97"/>
    <n v="682646"/>
    <n v="2722930"/>
    <n v="496690000"/>
    <n v="1971859300"/>
  </r>
  <r>
    <x v="0"/>
    <s v="TALANX"/>
    <s v="DE000TLX1005"/>
    <n v="109"/>
    <n v="0"/>
    <n v="0"/>
    <n v="142000"/>
    <n v="15478000"/>
  </r>
  <r>
    <x v="0"/>
    <s v="TALEX"/>
    <s v="PLTALEX00017"/>
    <n v="22.2"/>
    <n v="382"/>
    <n v="8440"/>
    <n v="730000"/>
    <n v="16206000"/>
  </r>
  <r>
    <x v="0"/>
    <s v="TARCZYNSKI"/>
    <s v="PLTRCZN00016"/>
    <n v="12.35"/>
    <n v="642"/>
    <n v="7930"/>
    <n v="7000000"/>
    <n v="86450000"/>
  </r>
  <r>
    <x v="0"/>
    <s v="TATRY"/>
    <s v="SK1120010287"/>
    <n v="87"/>
    <n v="0"/>
    <n v="0"/>
    <n v="84000"/>
    <n v="7308000"/>
  </r>
  <r>
    <x v="0"/>
    <s v="TAURONPE"/>
    <s v="PLTAURN00011"/>
    <n v="4.95"/>
    <n v="2248960"/>
    <n v="11012910"/>
    <n v="1043590000"/>
    <n v="5165770500"/>
  </r>
  <r>
    <x v="0"/>
    <s v="TELEPOLSKA"/>
    <s v="PLTHP0000011"/>
    <n v="0.7"/>
    <n v="1746"/>
    <n v="1220"/>
    <n v="0"/>
    <n v="0"/>
  </r>
  <r>
    <x v="0"/>
    <s v="TELL"/>
    <s v="PLTELL000023"/>
    <n v="9.59"/>
    <n v="1523"/>
    <n v="14300"/>
    <n v="2847000"/>
    <n v="27302730"/>
  </r>
  <r>
    <x v="0"/>
    <s v="TERESA"/>
    <s v="PLPTMED00015"/>
    <n v="16.48"/>
    <n v="135"/>
    <n v="2190"/>
    <n v="448000"/>
    <n v="7383040"/>
  </r>
  <r>
    <x v="0"/>
    <s v="TERMOREX"/>
    <s v="PLTRMRX00011"/>
    <n v="4.5"/>
    <n v="2819"/>
    <n v="12730"/>
    <n v="19158000"/>
    <n v="86211000"/>
  </r>
  <r>
    <x v="0"/>
    <s v="TESGAS"/>
    <s v="PLTSGS000019"/>
    <n v="3.65"/>
    <n v="2106"/>
    <n v="7630"/>
    <n v="6157000"/>
    <n v="22473050"/>
  </r>
  <r>
    <x v="0"/>
    <s v="TFONE"/>
    <s v="PLTFONE00011"/>
    <n v="6.8"/>
    <n v="7469"/>
    <n v="49800"/>
    <n v="3969000"/>
    <n v="26989200"/>
  </r>
  <r>
    <x v="0"/>
    <s v="TIM"/>
    <s v="PLTIM0000016"/>
    <n v="6.2"/>
    <n v="2492"/>
    <n v="15490"/>
    <n v="15008000"/>
    <n v="93049600"/>
  </r>
  <r>
    <x v="0"/>
    <s v="TORPOL"/>
    <s v="PLTORPL00016"/>
    <n v="9.57"/>
    <n v="288"/>
    <n v="2740"/>
    <n v="14241000"/>
    <n v="136286370"/>
  </r>
  <r>
    <x v="0"/>
    <s v="TOYA"/>
    <s v="PLTOYA000011"/>
    <n v="4.53"/>
    <n v="12"/>
    <n v="50"/>
    <n v="11716000"/>
    <n v="53073480"/>
  </r>
  <r>
    <x v="0"/>
    <s v="TRAKCJA"/>
    <s v="PLTRKPL00014"/>
    <n v="8.85"/>
    <n v="315031"/>
    <n v="2768260"/>
    <n v="36592000"/>
    <n v="323839200"/>
  </r>
  <r>
    <x v="0"/>
    <s v="TRANSPOL"/>
    <s v="PLTRNSP00013"/>
    <n v="4.2699999999999996"/>
    <n v="0"/>
    <n v="0"/>
    <n v="2580000"/>
    <n v="11016599.999999998"/>
  </r>
  <r>
    <x v="0"/>
    <s v="TRAVELPL"/>
    <s v="PLTRVPL00011"/>
    <n v="3.96"/>
    <n v="0"/>
    <n v="0"/>
    <n v="0"/>
    <n v="0"/>
  </r>
  <r>
    <x v="0"/>
    <s v="TRITON"/>
    <s v="PLASMOT00030"/>
    <n v="1.95"/>
    <n v="112"/>
    <n v="220"/>
    <n v="3297000"/>
    <n v="6429150"/>
  </r>
  <r>
    <x v="0"/>
    <s v="TVN"/>
    <s v="PLTVN0000017"/>
    <n v="17.48"/>
    <n v="72400"/>
    <n v="1275520"/>
    <n v="163100000"/>
    <n v="2850988000"/>
  </r>
  <r>
    <x v="0"/>
    <s v="ULMA"/>
    <s v="PLBAUMA00017"/>
    <n v="56.69"/>
    <n v="0"/>
    <n v="0"/>
    <n v="1288000"/>
    <n v="73016720"/>
  </r>
  <r>
    <x v="0"/>
    <s v="UNIBEP"/>
    <s v="PLUNBEP00015"/>
    <n v="8.59"/>
    <n v="13535"/>
    <n v="115040"/>
    <n v="14002000"/>
    <n v="120277180"/>
  </r>
  <r>
    <x v="0"/>
    <s v="UNICREDIT"/>
    <s v="IT0004781412"/>
    <n v="23.4"/>
    <n v="519"/>
    <n v="12140"/>
    <n v="28378000"/>
    <n v="664045200"/>
  </r>
  <r>
    <x v="0"/>
    <s v="UNIMA"/>
    <s v="PLUNMST00014"/>
    <n v="2.38"/>
    <n v="200"/>
    <n v="480"/>
    <n v="0"/>
    <n v="0"/>
  </r>
  <r>
    <x v="0"/>
    <s v="URSUS"/>
    <s v="PLPMWRM00012"/>
    <n v="2.0699999999999998"/>
    <n v="32307"/>
    <n v="66900"/>
    <n v="20551000"/>
    <n v="42540570"/>
  </r>
  <r>
    <x v="0"/>
    <s v="VANTAGE"/>
    <s v="PLVTGDL00010"/>
    <n v="2.67"/>
    <n v="24"/>
    <n v="60"/>
    <n v="16914000"/>
    <n v="45160380"/>
  </r>
  <r>
    <x v="0"/>
    <s v="VARIANT"/>
    <s v="PLVARNT00019"/>
    <n v="1.63"/>
    <n v="0"/>
    <n v="0"/>
    <n v="0"/>
    <n v="0"/>
  </r>
  <r>
    <x v="0"/>
    <s v="VIGOSYS"/>
    <s v="PLVIGOS00015"/>
    <n v="193.5"/>
    <n v="154"/>
    <n v="29370"/>
    <n v="370000"/>
    <n v="71595000"/>
  </r>
  <r>
    <x v="0"/>
    <s v="VINDEXUS"/>
    <s v="PLVNDEX00013"/>
    <n v="4.29"/>
    <n v="4855"/>
    <n v="20480"/>
    <n v="4890000"/>
    <n v="20978100"/>
  </r>
  <r>
    <x v="0"/>
    <s v="VISTAL"/>
    <s v="PLVTLGD00010"/>
    <n v="9.15"/>
    <n v="5327"/>
    <n v="48050"/>
    <n v="4210000"/>
    <n v="38521500"/>
  </r>
  <r>
    <x v="0"/>
    <s v="VISTULA"/>
    <s v="PLVSTLA00011"/>
    <n v="1.97"/>
    <n v="447897"/>
    <n v="875600"/>
    <n v="158887000"/>
    <n v="313007390"/>
  </r>
  <r>
    <x v="0"/>
    <s v="VOTUM"/>
    <s v="PLVOTUM00016"/>
    <n v="9.1999999999999993"/>
    <n v="1236"/>
    <n v="11310"/>
    <n v="3957000"/>
    <n v="36404400"/>
  </r>
  <r>
    <x v="0"/>
    <s v="VOXEL"/>
    <s v="PLVOXEL00014"/>
    <n v="9.76"/>
    <n v="3315"/>
    <n v="32560"/>
    <n v="5328000"/>
    <n v="52001280"/>
  </r>
  <r>
    <x v="0"/>
    <s v="WADEX"/>
    <s v="PLWADEX00018"/>
    <n v="4.18"/>
    <n v="1125"/>
    <n v="4700"/>
    <n v="0"/>
    <n v="0"/>
  </r>
  <r>
    <x v="0"/>
    <s v="WANDALEX"/>
    <s v="PLWNDLX00024"/>
    <n v="3.14"/>
    <n v="2461"/>
    <n v="7730"/>
    <n v="2113000"/>
    <n v="6634820"/>
  </r>
  <r>
    <x v="0"/>
    <s v="WARIMPEX"/>
    <s v="AT0000827209"/>
    <n v="3.46"/>
    <n v="105"/>
    <n v="360"/>
    <n v="13763000"/>
    <n v="47619980"/>
  </r>
  <r>
    <x v="0"/>
    <s v="WASKO"/>
    <s v="PLHOGA000041"/>
    <n v="1.46"/>
    <n v="10309"/>
    <n v="14790"/>
    <n v="17392000"/>
    <n v="25392320"/>
  </r>
  <r>
    <x v="0"/>
    <s v="WAWEL"/>
    <s v="PLWAWEL00013"/>
    <n v="955"/>
    <n v="10799"/>
    <n v="10367730"/>
    <n v="717000"/>
    <n v="684735000"/>
  </r>
  <r>
    <x v="0"/>
    <s v="WDMCP"/>
    <s v="PLWDMCP00013"/>
    <n v="7.13"/>
    <n v="2142"/>
    <n v="15120"/>
    <n v="0"/>
    <n v="0"/>
  </r>
  <r>
    <x v="0"/>
    <s v="WESTAISIC"/>
    <s v="LU0627170920"/>
    <n v="0.16"/>
    <n v="7923"/>
    <n v="1280"/>
    <n v="0"/>
    <n v="0"/>
  </r>
  <r>
    <x v="0"/>
    <s v="WIELTON"/>
    <s v="PLWELTN00012"/>
    <n v="4.0999999999999996"/>
    <n v="113649"/>
    <n v="464150"/>
    <n v="17549000"/>
    <n v="71950900"/>
  </r>
  <r>
    <x v="0"/>
    <s v="WIKANA"/>
    <s v="PLELPO000016"/>
    <n v="2"/>
    <n v="1"/>
    <n v="2"/>
    <n v="0"/>
    <n v="0"/>
  </r>
  <r>
    <x v="0"/>
    <s v="WILBO"/>
    <s v="PLWILBO00019"/>
    <n v="0.86"/>
    <n v="6000"/>
    <n v="5160"/>
    <n v="0"/>
    <n v="0"/>
  </r>
  <r>
    <x v="0"/>
    <s v="WINVEST"/>
    <s v="PLARIEL00046"/>
    <n v="7.49"/>
    <n v="3"/>
    <n v="20"/>
    <n v="7452000"/>
    <n v="55815480"/>
  </r>
  <r>
    <x v="0"/>
    <s v="WISTIL"/>
    <s v="PLWSTIL00012"/>
    <n v="38.9"/>
    <n v="150"/>
    <n v="5840"/>
    <n v="0"/>
    <n v="0"/>
  </r>
  <r>
    <x v="0"/>
    <s v="WOJAS"/>
    <s v="PLWOJAS00014"/>
    <n v="8.3000000000000007"/>
    <n v="30952"/>
    <n v="254700"/>
    <n v="2046000"/>
    <n v="16981800"/>
  </r>
  <r>
    <x v="0"/>
    <s v="WORKSERV"/>
    <s v="PLWRKSR00019"/>
    <n v="18"/>
    <n v="39597"/>
    <n v="712660"/>
    <n v="24711000"/>
    <n v="444798000"/>
  </r>
  <r>
    <x v="0"/>
    <s v="YAWAL"/>
    <s v="PLYAWAL00058"/>
    <n v="8.4"/>
    <n v="200"/>
    <n v="1680"/>
    <n v="1535000"/>
    <n v="12894000"/>
  </r>
  <r>
    <x v="0"/>
    <s v="ZAMET"/>
    <s v="PLZAMET00010"/>
    <n v="2.69"/>
    <n v="1828"/>
    <n v="4940"/>
    <n v="48149000"/>
    <n v="129520810"/>
  </r>
  <r>
    <x v="0"/>
    <s v="ZASTAL"/>
    <s v="PLZSTAL00012"/>
    <n v="0.92"/>
    <n v="219424"/>
    <n v="198130"/>
    <n v="23434000"/>
    <n v="21559280"/>
  </r>
  <r>
    <x v="0"/>
    <s v="ZEPAK"/>
    <s v="PLZEPAK00012"/>
    <n v="23.28"/>
    <n v="61806"/>
    <n v="1418850"/>
    <n v="24622000"/>
    <n v="573200160"/>
  </r>
  <r>
    <x v="0"/>
    <s v="ZETKAMA"/>
    <s v="PLZTKMA00017"/>
    <n v="64.989999999999995"/>
    <n v="39"/>
    <n v="2480"/>
    <n v="3288000"/>
    <n v="213687119.99999997"/>
  </r>
  <r>
    <x v="0"/>
    <s v="ZPUE"/>
    <s v="PLZPUE000012"/>
    <n v="285"/>
    <n v="14"/>
    <n v="3990"/>
    <n v="699000"/>
    <n v="199215000"/>
  </r>
  <r>
    <x v="0"/>
    <s v="ZREMB"/>
    <s v="PLZBMZC00019"/>
    <n v="1.55"/>
    <n v="3559"/>
    <n v="5440"/>
    <n v="6145000"/>
    <n v="9524750"/>
  </r>
  <r>
    <x v="0"/>
    <s v="ZUE"/>
    <s v="PLZUE0000015"/>
    <n v="6.27"/>
    <n v="7"/>
    <n v="40"/>
    <n v="8629000"/>
    <n v="54103830"/>
  </r>
  <r>
    <x v="0"/>
    <s v="ZYWIEC"/>
    <s v="PLZYWIC00016"/>
    <n v="391"/>
    <n v="20"/>
    <n v="7820"/>
    <n v="0"/>
    <n v="0"/>
  </r>
  <r>
    <x v="1"/>
    <s v="06MAGNA"/>
    <s v="PLNFI0600010"/>
    <n v="2.2599999999999998"/>
    <n v="20"/>
    <n v="40"/>
    <n v="6496000"/>
    <n v="14680959.999999998"/>
  </r>
  <r>
    <x v="1"/>
    <s v="08OCTAVA"/>
    <s v="PLNFI0800016"/>
    <n v="0.79"/>
    <n v="87"/>
    <n v="70"/>
    <n v="22309000"/>
    <n v="17624110"/>
  </r>
  <r>
    <x v="1"/>
    <s v="4FUNMEDIA"/>
    <s v="PL4FNMD00013"/>
    <n v="5.85"/>
    <n v="638"/>
    <n v="3680"/>
    <n v="1852000"/>
    <n v="10834200"/>
  </r>
  <r>
    <x v="1"/>
    <s v="ABCDATA"/>
    <s v="PLABCDT00014"/>
    <n v="3.43"/>
    <n v="17268"/>
    <n v="58130"/>
    <n v="48206000"/>
    <n v="165346580"/>
  </r>
  <r>
    <x v="1"/>
    <s v="ABMSOLID"/>
    <s v="PLABMSD00015"/>
    <n v="0.3"/>
    <n v="0"/>
    <n v="0"/>
    <n v="0"/>
    <n v="0"/>
  </r>
  <r>
    <x v="1"/>
    <s v="ABPL"/>
    <s v="PLAB00000019"/>
    <n v="34.99"/>
    <n v="20654"/>
    <n v="669900"/>
    <n v="13122000"/>
    <n v="459138780"/>
  </r>
  <r>
    <x v="1"/>
    <s v="ACAUTOGAZ"/>
    <s v="PLACSA000014"/>
    <n v="27.51"/>
    <n v="4"/>
    <n v="110"/>
    <n v="8143000"/>
    <n v="224013930"/>
  </r>
  <r>
    <x v="1"/>
    <s v="ACE"/>
    <s v="LU0299378421"/>
    <n v="8"/>
    <n v="10793"/>
    <n v="88910"/>
    <n v="17461000"/>
    <n v="139688000"/>
  </r>
  <r>
    <x v="1"/>
    <s v="ACTION"/>
    <s v="PLACTIN00018"/>
    <n v="45.85"/>
    <n v="706"/>
    <n v="31870"/>
    <n v="8852000"/>
    <n v="405864200"/>
  </r>
  <r>
    <x v="1"/>
    <s v="ADVADIS"/>
    <s v="PLMBRST00015"/>
    <n v="0.01"/>
    <n v="4200"/>
    <n v="40"/>
    <n v="0"/>
    <n v="0"/>
  </r>
  <r>
    <x v="1"/>
    <s v="AGORA"/>
    <s v="PLAGORA00067"/>
    <n v="8.1"/>
    <n v="213603"/>
    <n v="1682130"/>
    <n v="43035000"/>
    <n v="348583500"/>
  </r>
  <r>
    <x v="1"/>
    <s v="AGROTON"/>
    <s v="CY0101062111"/>
    <n v="1.41"/>
    <n v="70408"/>
    <n v="98630"/>
    <n v="0"/>
    <n v="0"/>
  </r>
  <r>
    <x v="1"/>
    <s v="AGROWILL"/>
    <s v="LT0000127466"/>
    <n v="1"/>
    <n v="0"/>
    <n v="0"/>
    <n v="0"/>
    <n v="0"/>
  </r>
  <r>
    <x v="1"/>
    <s v="ALCHEMIA"/>
    <s v="PLGRBRN00012"/>
    <n v="5.08"/>
    <n v="1120106"/>
    <n v="5657820"/>
    <n v="29399000"/>
    <n v="149346920"/>
  </r>
  <r>
    <x v="1"/>
    <s v="ALIOR"/>
    <s v="PLALIOR00045"/>
    <n v="84"/>
    <n v="194224"/>
    <n v="15997670"/>
    <n v="43097000"/>
    <n v="3620148000"/>
  </r>
  <r>
    <x v="1"/>
    <s v="ALMA"/>
    <s v="PLKRCHM00015"/>
    <n v="14.15"/>
    <n v="1039"/>
    <n v="14690"/>
    <n v="3975000"/>
    <n v="56246250"/>
  </r>
  <r>
    <x v="1"/>
    <s v="ALTA"/>
    <s v="PLTRNSU00013"/>
    <n v="2.08"/>
    <n v="1980"/>
    <n v="4060"/>
    <n v="7353000"/>
    <n v="15294240"/>
  </r>
  <r>
    <x v="1"/>
    <s v="ALTERCO"/>
    <s v="PLSRBEX00014"/>
    <n v="0.64"/>
    <n v="0"/>
    <n v="0"/>
    <n v="0"/>
    <n v="0"/>
  </r>
  <r>
    <x v="1"/>
    <s v="ALTUSTFI"/>
    <s v="PLATTFI00018"/>
    <n v="9.1"/>
    <n v="117048"/>
    <n v="1062830"/>
    <n v="24397000"/>
    <n v="222012700"/>
  </r>
  <r>
    <x v="1"/>
    <s v="ALUMETAL"/>
    <s v="PLALMTL00023"/>
    <n v="45.7"/>
    <n v="5386"/>
    <n v="243420"/>
    <n v="9046000"/>
    <n v="413402200"/>
  </r>
  <r>
    <x v="1"/>
    <s v="AMBRA"/>
    <s v="PLAMBRA00013"/>
    <n v="8.02"/>
    <n v="2114"/>
    <n v="17060"/>
    <n v="9800000"/>
    <n v="78596000"/>
  </r>
  <r>
    <x v="1"/>
    <s v="AMICA"/>
    <s v="PLAMICA00010"/>
    <n v="99.5"/>
    <n v="31650"/>
    <n v="3138890"/>
    <n v="4659000"/>
    <n v="463570500"/>
  </r>
  <r>
    <x v="1"/>
    <s v="AMPLI"/>
    <s v="PLAMPLI00019"/>
    <n v="0.26"/>
    <n v="0"/>
    <n v="0"/>
    <n v="0"/>
    <n v="0"/>
  </r>
  <r>
    <x v="1"/>
    <s v="AMREST"/>
    <s v="NL0000474351"/>
    <n v="108"/>
    <n v="17841"/>
    <n v="1906540"/>
    <n v="14487000"/>
    <n v="1564596000"/>
  </r>
  <r>
    <x v="1"/>
    <s v="APATOR"/>
    <s v="PLAPATR00018"/>
    <n v="35.17"/>
    <n v="1405"/>
    <n v="49850"/>
    <n v="25382000"/>
    <n v="892684940"/>
  </r>
  <r>
    <x v="1"/>
    <s v="APLISENS"/>
    <s v="PLAPLS000016"/>
    <n v="12.3"/>
    <n v="45"/>
    <n v="550"/>
    <n v="5540000"/>
    <n v="68142000"/>
  </r>
  <r>
    <x v="1"/>
    <s v="ARCTIC"/>
    <s v="PLARTPR00012"/>
    <n v="4.8"/>
    <n v="49208"/>
    <n v="238770"/>
    <n v="22063000"/>
    <n v="105902400"/>
  </r>
  <r>
    <x v="1"/>
    <s v="ARCUS"/>
    <s v="PLARCUS00040"/>
    <n v="1.47"/>
    <n v="2996"/>
    <n v="4220"/>
    <n v="2520000"/>
    <n v="3704400"/>
  </r>
  <r>
    <x v="1"/>
    <s v="ARTERIA"/>
    <s v="PLARTER00016"/>
    <n v="14.89"/>
    <n v="588"/>
    <n v="8750"/>
    <n v="3286000"/>
    <n v="48928540"/>
  </r>
  <r>
    <x v="1"/>
    <s v="ASBIS"/>
    <s v="CY1000031710"/>
    <n v="1.95"/>
    <n v="750865"/>
    <n v="1490750"/>
    <n v="32823000"/>
    <n v="64004850"/>
  </r>
  <r>
    <x v="1"/>
    <s v="ASSECOBS"/>
    <s v="PLABS0000018"/>
    <n v="13.2"/>
    <n v="282"/>
    <n v="3710"/>
    <n v="17889000"/>
    <n v="236134800"/>
  </r>
  <r>
    <x v="1"/>
    <s v="ASSECOPOL"/>
    <s v="PLSOFTB00016"/>
    <n v="54"/>
    <n v="85264"/>
    <n v="4567480"/>
    <n v="74917000"/>
    <n v="4045518000"/>
  </r>
  <r>
    <x v="1"/>
    <s v="ASSECOSEE"/>
    <s v="PLASSEE00014"/>
    <n v="8.3000000000000007"/>
    <n v="100"/>
    <n v="830"/>
    <n v="16750000"/>
    <n v="139025000"/>
  </r>
  <r>
    <x v="1"/>
    <s v="ASSECOSLO"/>
    <s v="SK1120009230"/>
    <n v="16.02"/>
    <n v="3"/>
    <n v="50"/>
    <n v="0"/>
    <n v="0"/>
  </r>
  <r>
    <x v="1"/>
    <s v="ASTARTA"/>
    <s v="NL0000686509"/>
    <n v="26.5"/>
    <n v="11520"/>
    <n v="305320"/>
    <n v="9253000"/>
    <n v="245204500"/>
  </r>
  <r>
    <x v="1"/>
    <s v="ATENDE"/>
    <s v="PLATMSI00016"/>
    <n v="2.5"/>
    <n v="3370"/>
    <n v="8410"/>
    <n v="24386000"/>
    <n v="60965000"/>
  </r>
  <r>
    <x v="1"/>
    <s v="ATLANTAPL"/>
    <s v="PLATLPL00018"/>
    <n v="6.87"/>
    <n v="4231"/>
    <n v="28930"/>
    <n v="2464000"/>
    <n v="16927680"/>
  </r>
  <r>
    <x v="1"/>
    <s v="ATLANTIS"/>
    <s v="PLATLNT00016"/>
    <n v="0.99"/>
    <n v="5919"/>
    <n v="5790"/>
    <n v="11698000"/>
    <n v="11581020"/>
  </r>
  <r>
    <x v="1"/>
    <s v="ATLASEST"/>
    <s v="GB00B0WDBP88"/>
    <n v="1.05"/>
    <n v="5"/>
    <n v="10"/>
    <n v="0"/>
    <n v="0"/>
  </r>
  <r>
    <x v="1"/>
    <s v="ATM"/>
    <s v="PLATMSA00013"/>
    <n v="11.19"/>
    <n v="2021"/>
    <n v="22080"/>
    <n v="24981000"/>
    <n v="279537390"/>
  </r>
  <r>
    <x v="1"/>
    <s v="ATMGRUPA"/>
    <s v="PLATM0000021"/>
    <n v="3.23"/>
    <n v="35000"/>
    <n v="110330"/>
    <n v="39722000"/>
    <n v="128302060"/>
  </r>
  <r>
    <x v="1"/>
    <s v="ATREM"/>
    <s v="PLATREM00017"/>
    <n v="4.33"/>
    <n v="974"/>
    <n v="4220"/>
    <n v="3999000"/>
    <n v="17315670"/>
  </r>
  <r>
    <x v="1"/>
    <s v="AVIAAML"/>
    <s v="LT0000128555"/>
    <n v="7.24"/>
    <n v="250008"/>
    <n v="1775060"/>
    <n v="15327000"/>
    <n v="110967480"/>
  </r>
  <r>
    <x v="1"/>
    <s v="AVIASG"/>
    <s v="LT0000128381"/>
    <n v="20.7"/>
    <n v="0"/>
    <n v="0"/>
    <n v="2322000"/>
    <n v="48065400"/>
  </r>
  <r>
    <x v="1"/>
    <s v="AWBUD"/>
    <s v="PLINSTL00011"/>
    <n v="3"/>
    <n v="701"/>
    <n v="1970"/>
    <n v="0"/>
    <n v="0"/>
  </r>
  <r>
    <x v="1"/>
    <s v="B3SYSTEM"/>
    <s v="PLBSSTM00013"/>
    <n v="2.5499999999999998"/>
    <n v="2"/>
    <n v="10"/>
    <n v="0"/>
    <n v="0"/>
  </r>
  <r>
    <x v="1"/>
    <s v="BAKALLAND"/>
    <s v="PLBKLND00017"/>
    <n v="2.77"/>
    <n v="0"/>
    <n v="0"/>
    <n v="0"/>
    <n v="0"/>
  </r>
  <r>
    <x v="1"/>
    <s v="BALTONA"/>
    <s v="PLBALTN00014"/>
    <n v="7.19"/>
    <n v="1"/>
    <n v="10"/>
    <n v="2174000"/>
    <n v="15631060"/>
  </r>
  <r>
    <x v="1"/>
    <s v="BANKBPH"/>
    <s v="PLBPH0000019"/>
    <n v="43"/>
    <n v="17210"/>
    <n v="744390"/>
    <n v="7788000"/>
    <n v="334884000"/>
  </r>
  <r>
    <x v="1"/>
    <s v="BBIDEV"/>
    <s v="PLNFI1200018"/>
    <n v="1.1399999999999999"/>
    <n v="14109"/>
    <n v="15850"/>
    <n v="96494000"/>
    <n v="110003159.99999999"/>
  </r>
  <r>
    <x v="1"/>
    <s v="BEDZIN"/>
    <s v="PLECBDZ00013"/>
    <n v="13"/>
    <n v="49"/>
    <n v="640"/>
    <n v="0"/>
    <n v="0"/>
  </r>
  <r>
    <x v="1"/>
    <s v="BENEFIT"/>
    <s v="PLBNFTS00018"/>
    <n v="306.05"/>
    <n v="82"/>
    <n v="25440"/>
    <n v="1075000"/>
    <n v="329003750"/>
  </r>
  <r>
    <x v="1"/>
    <s v="BERLING"/>
    <s v="PLBRLNG00015"/>
    <n v="3.77"/>
    <n v="1302"/>
    <n v="4930"/>
    <n v="0"/>
    <n v="0"/>
  </r>
  <r>
    <x v="1"/>
    <s v="BEST"/>
    <s v="PLBEST000010"/>
    <n v="27.9"/>
    <n v="0"/>
    <n v="0"/>
    <n v="0"/>
    <n v="0"/>
  </r>
  <r>
    <x v="1"/>
    <s v="BETACOM"/>
    <s v="PLBTCOM00016"/>
    <n v="11.02"/>
    <n v="1002"/>
    <n v="11030"/>
    <n v="911000"/>
    <n v="10039220"/>
  </r>
  <r>
    <x v="1"/>
    <s v="BGZ"/>
    <s v="PLBGZ0000010"/>
    <n v="79.95"/>
    <n v="0"/>
    <n v="0"/>
    <n v="0"/>
    <n v="0"/>
  </r>
  <r>
    <x v="1"/>
    <s v="BIOTON"/>
    <s v="PLBIOTN00029"/>
    <n v="4"/>
    <n v="97499"/>
    <n v="388340"/>
    <n v="67191000"/>
    <n v="268764000"/>
  </r>
  <r>
    <x v="1"/>
    <s v="BIPROMET"/>
    <s v="PLBPRMT00011"/>
    <n v="3.49"/>
    <n v="46908"/>
    <n v="163710"/>
    <n v="1797000"/>
    <n v="6271530"/>
  </r>
  <r>
    <x v="1"/>
    <s v="BLACKLION"/>
    <s v="PLNFI0400015"/>
    <n v="1.24"/>
    <n v="13102"/>
    <n v="15720"/>
    <n v="57095000"/>
    <n v="70797800"/>
  </r>
  <r>
    <x v="1"/>
    <s v="BMPAG"/>
    <s v="DE0003304200"/>
    <n v="2.65"/>
    <n v="345"/>
    <n v="920"/>
    <n v="2181000"/>
    <n v="5779650"/>
  </r>
  <r>
    <x v="1"/>
    <s v="BNPPL"/>
    <s v="PLPPAB000011"/>
    <n v="61.5"/>
    <n v="3375"/>
    <n v="207140"/>
    <n v="4735000"/>
    <n v="291202500"/>
  </r>
  <r>
    <x v="1"/>
    <s v="BOGDANKA"/>
    <s v="PLLWBGD00016"/>
    <n v="98.7"/>
    <n v="48309"/>
    <n v="4768460"/>
    <n v="34013000"/>
    <n v="3357083100"/>
  </r>
  <r>
    <x v="1"/>
    <s v="BORYSZEW"/>
    <s v="PLBRSZW00011"/>
    <n v="5.36"/>
    <n v="679096"/>
    <n v="3637800"/>
    <n v="95414000"/>
    <n v="511419040.00000006"/>
  </r>
  <r>
    <x v="1"/>
    <s v="BOS"/>
    <s v="PLBOS0000019"/>
    <n v="35.6"/>
    <n v="3197"/>
    <n v="114510"/>
    <n v="9289000"/>
    <n v="330688400"/>
  </r>
  <r>
    <x v="1"/>
    <s v="BOWIM"/>
    <s v="PLBOWM000019"/>
    <n v="1.52"/>
    <n v="0"/>
    <n v="0"/>
    <n v="5226000"/>
    <n v="7943520"/>
  </r>
  <r>
    <x v="1"/>
    <s v="BRIJU"/>
    <s v="PLBRIJU00010"/>
    <n v="15.9"/>
    <n v="99846"/>
    <n v="1596910"/>
    <n v="978000"/>
    <n v="15550200"/>
  </r>
  <r>
    <x v="1"/>
    <s v="BSCDRUK"/>
    <s v="PLBSCDO00017"/>
    <n v="27.7"/>
    <n v="1056"/>
    <n v="28100"/>
    <n v="2468000"/>
    <n v="68363600"/>
  </r>
  <r>
    <x v="1"/>
    <s v="BUDIMEX"/>
    <s v="PLBUDMX00013"/>
    <n v="150"/>
    <n v="3992"/>
    <n v="601540"/>
    <n v="10451000"/>
    <n v="1567650000"/>
  </r>
  <r>
    <x v="1"/>
    <s v="BUDOPOL"/>
    <s v="PLBDPWR00014"/>
    <n v="0.06"/>
    <n v="16100"/>
    <n v="970"/>
    <n v="0"/>
    <n v="0"/>
  </r>
  <r>
    <x v="1"/>
    <s v="BUMECH"/>
    <s v="PLBMECH00012"/>
    <n v="1.33"/>
    <n v="1747685"/>
    <n v="2300860"/>
    <n v="6078000"/>
    <n v="8083740"/>
  </r>
  <r>
    <x v="1"/>
    <s v="BUWOG"/>
    <s v="AT00BUWOG001"/>
    <n v="73.36"/>
    <n v="0"/>
    <n v="0"/>
    <n v="6034000"/>
    <n v="442654240"/>
  </r>
  <r>
    <x v="1"/>
    <s v="BYTOM"/>
    <s v="PLBYTOM00010"/>
    <n v="1.72"/>
    <n v="485978"/>
    <n v="845850"/>
    <n v="50108000"/>
    <n v="86185760"/>
  </r>
  <r>
    <x v="1"/>
    <s v="BZWBK"/>
    <s v="PLBZ00000044"/>
    <n v="332.4"/>
    <n v="91224"/>
    <n v="30594760"/>
    <n v="28420000"/>
    <n v="9446808000"/>
  </r>
  <r>
    <x v="1"/>
    <s v="CALATRAVA"/>
    <s v="PLBRSTM00015"/>
    <n v="1.06"/>
    <n v="6"/>
    <n v="10"/>
    <n v="0"/>
    <n v="0"/>
  </r>
  <r>
    <x v="1"/>
    <s v="CAMMEDIA"/>
    <s v="PLCAMMD00032"/>
    <n v="4"/>
    <n v="400"/>
    <n v="1630"/>
    <n v="4262000"/>
    <n v="17048000"/>
  </r>
  <r>
    <x v="1"/>
    <s v="CAPITAL"/>
    <s v="PLCPTLP00015"/>
    <n v="2.5"/>
    <n v="17875"/>
    <n v="44650"/>
    <n v="14368000"/>
    <n v="35920000"/>
  </r>
  <r>
    <x v="1"/>
    <s v="CASHFLOW"/>
    <s v="PLCASHF00018"/>
    <n v="0.43"/>
    <n v="528"/>
    <n v="230"/>
    <n v="0"/>
    <n v="0"/>
  </r>
  <r>
    <x v="1"/>
    <s v="CCC"/>
    <s v="PLCCC0000016"/>
    <n v="146.1"/>
    <n v="20588"/>
    <n v="3007910"/>
    <n v="22030000"/>
    <n v="3218583000"/>
  </r>
  <r>
    <x v="1"/>
    <s v="CCENERGY"/>
    <s v="PLKAREN00014"/>
    <n v="0.06"/>
    <n v="9040"/>
    <n v="540"/>
    <n v="0"/>
    <n v="0"/>
  </r>
  <r>
    <x v="1"/>
    <s v="CDPROJEKT"/>
    <s v="PLOPTTC00011"/>
    <n v="16.3"/>
    <n v="164551"/>
    <n v="2683320"/>
    <n v="60952000"/>
    <n v="993517600"/>
  </r>
  <r>
    <x v="1"/>
    <s v="CDRL"/>
    <s v="PLCDRL000043"/>
    <n v="17"/>
    <n v="240"/>
    <n v="4140"/>
    <n v="1050000"/>
    <n v="17850000"/>
  </r>
  <r>
    <x v="1"/>
    <s v="CELTIC"/>
    <s v="PLCELPD00013"/>
    <n v="4.75"/>
    <n v="850"/>
    <n v="4050"/>
    <n v="4916000"/>
    <n v="23351000"/>
  </r>
  <r>
    <x v="1"/>
    <s v="CEZ"/>
    <s v="CZ0005112300"/>
    <n v="88.5"/>
    <n v="7548"/>
    <n v="678370"/>
    <n v="22240000"/>
    <n v="1968240000"/>
  </r>
  <r>
    <x v="1"/>
    <s v="CHEMOS"/>
    <s v="PLCHMDW00010"/>
    <n v="1.03"/>
    <n v="10424"/>
    <n v="10710"/>
    <n v="10109000"/>
    <n v="10412270"/>
  </r>
  <r>
    <x v="1"/>
    <s v="CIECH"/>
    <s v="PLCIECH00018"/>
    <n v="47.5"/>
    <n v="55060"/>
    <n v="2587710"/>
    <n v="25747000"/>
    <n v="1222982500"/>
  </r>
  <r>
    <x v="1"/>
    <s v="CIGAMES"/>
    <s v="PLCTINT00018"/>
    <n v="8.19"/>
    <n v="14877"/>
    <n v="121510"/>
    <n v="7558000"/>
    <n v="61900019.999999993"/>
  </r>
  <r>
    <x v="1"/>
    <s v="CNT"/>
    <s v="PLERGPL00014"/>
    <n v="8.4700000000000006"/>
    <n v="5030"/>
    <n v="41580"/>
    <n v="3648000"/>
    <n v="30898560.000000004"/>
  </r>
  <r>
    <x v="1"/>
    <s v="COALENERG"/>
    <s v="LU0646112838"/>
    <n v="0.71"/>
    <n v="10"/>
    <n v="10"/>
    <n v="11252000"/>
    <n v="7988920"/>
  </r>
  <r>
    <x v="1"/>
    <s v="COGNOR"/>
    <s v="PLCNTSL00014"/>
    <n v="1.36"/>
    <n v="7379"/>
    <n v="9910"/>
    <n v="22530000"/>
    <n v="30640800.000000004"/>
  </r>
  <r>
    <x v="1"/>
    <s v="COLIAN"/>
    <s v="PLJTRZN00011"/>
    <n v="3.6"/>
    <n v="4826"/>
    <n v="17190"/>
    <n v="48753000"/>
    <n v="175510800"/>
  </r>
  <r>
    <x v="1"/>
    <s v="COMARCH"/>
    <s v="PLCOMAR00012"/>
    <n v="105.85"/>
    <n v="4619"/>
    <n v="485220"/>
    <n v="4610000"/>
    <n v="487968500"/>
  </r>
  <r>
    <x v="1"/>
    <s v="COMP"/>
    <s v="PLCMP0000017"/>
    <n v="54.45"/>
    <n v="514"/>
    <n v="27770"/>
    <n v="4122000"/>
    <n v="224442900"/>
  </r>
  <r>
    <x v="1"/>
    <s v="COMPERIA"/>
    <s v="PLCOMPR00010"/>
    <n v="20.9"/>
    <n v="35"/>
    <n v="730"/>
    <n v="1091000"/>
    <n v="22801900"/>
  </r>
  <r>
    <x v="1"/>
    <s v="CORMAY"/>
    <s v="PLCMRAY00029"/>
    <n v="3.38"/>
    <n v="73465"/>
    <n v="245170"/>
    <n v="20455000"/>
    <n v="69137900"/>
  </r>
  <r>
    <x v="1"/>
    <s v="CPGROUP"/>
    <s v="PLCPPRK00037"/>
    <n v="4.0999999999999996"/>
    <n v="2183"/>
    <n v="8850"/>
    <n v="26984000"/>
    <n v="110634399.99999999"/>
  </r>
  <r>
    <x v="1"/>
    <s v="CUBEITG"/>
    <s v="PLMCINT00013"/>
    <n v="4.5999999999999996"/>
    <n v="50"/>
    <n v="230"/>
    <n v="0"/>
    <n v="0"/>
  </r>
  <r>
    <x v="1"/>
    <s v="CYFRPLSAT"/>
    <s v="PLCFRPT00013"/>
    <n v="22.47"/>
    <n v="343172"/>
    <n v="7814590"/>
    <n v="214367000"/>
    <n v="4816826490"/>
  </r>
  <r>
    <x v="1"/>
    <s v="CZTOREBKA"/>
    <s v="PLCRWTR00022"/>
    <n v="2.59"/>
    <n v="274719"/>
    <n v="672790"/>
    <n v="0"/>
    <n v="0"/>
  </r>
  <r>
    <x v="1"/>
    <s v="DEBICA"/>
    <s v="PLDEBCA00016"/>
    <n v="89.7"/>
    <n v="2126"/>
    <n v="190710"/>
    <n v="2567000"/>
    <n v="230259900"/>
  </r>
  <r>
    <x v="1"/>
    <s v="DECORA"/>
    <s v="PLDECOR00013"/>
    <n v="6.26"/>
    <n v="1698"/>
    <n v="10750"/>
    <n v="8556000"/>
    <n v="53560560"/>
  </r>
  <r>
    <x v="1"/>
    <s v="DELKO"/>
    <s v="PLDELKO00019"/>
    <n v="5.0599999999999996"/>
    <n v="20"/>
    <n v="100"/>
    <n v="2659000"/>
    <n v="13454539.999999998"/>
  </r>
  <r>
    <x v="1"/>
    <s v="DGA"/>
    <s v="PLDGA0000019"/>
    <n v="6.28"/>
    <n v="91"/>
    <n v="570"/>
    <n v="0"/>
    <n v="0"/>
  </r>
  <r>
    <x v="1"/>
    <s v="DMWDM"/>
    <s v="PLWDM0000029"/>
    <n v="0.72"/>
    <n v="1564"/>
    <n v="1110"/>
    <n v="8257000"/>
    <n v="5945040"/>
  </r>
  <r>
    <x v="1"/>
    <s v="DOMDEV"/>
    <s v="PLDMDVL00012"/>
    <n v="46.65"/>
    <n v="285"/>
    <n v="13470"/>
    <n v="7229000"/>
    <n v="337232850"/>
  </r>
  <r>
    <x v="1"/>
    <s v="DRAGOWSKI"/>
    <s v="PLADDRG00015"/>
    <n v="2.85"/>
    <n v="697"/>
    <n v="1920"/>
    <n v="0"/>
    <n v="0"/>
  </r>
  <r>
    <x v="1"/>
    <s v="DREWEX"/>
    <s v="PLDREWX00012"/>
    <n v="0.21"/>
    <n v="26499"/>
    <n v="5560"/>
    <n v="0"/>
    <n v="0"/>
  </r>
  <r>
    <x v="1"/>
    <s v="DROP"/>
    <s v="PLDROP000011"/>
    <n v="1.82"/>
    <n v="0"/>
    <n v="0"/>
    <n v="0"/>
    <n v="0"/>
  </r>
  <r>
    <x v="1"/>
    <s v="DROZAPOL"/>
    <s v="PLDRZPL00032"/>
    <n v="3.3"/>
    <n v="47"/>
    <n v="160"/>
    <n v="3196000"/>
    <n v="10546800"/>
  </r>
  <r>
    <x v="1"/>
    <s v="DSS"/>
    <s v="PLDLSS000010"/>
    <n v="0.28000000000000003"/>
    <n v="11990"/>
    <n v="3360"/>
    <n v="13003000"/>
    <n v="3640840.0000000005"/>
  </r>
  <r>
    <x v="1"/>
    <s v="DTP"/>
    <s v="PLDTP0000010"/>
    <n v="3.97"/>
    <n v="22"/>
    <n v="90"/>
    <n v="0"/>
    <n v="0"/>
  </r>
  <r>
    <x v="1"/>
    <s v="DUDA"/>
    <s v="PLDUDA000016"/>
    <n v="7.17"/>
    <n v="2735"/>
    <n v="19700"/>
    <n v="17743000"/>
    <n v="127217310"/>
  </r>
  <r>
    <x v="1"/>
    <s v="DUON"/>
    <s v="PLCPENR00035"/>
    <n v="1.95"/>
    <n v="130855"/>
    <n v="254540"/>
    <n v="45748000"/>
    <n v="89208600"/>
  </r>
  <r>
    <x v="1"/>
    <s v="ECARD"/>
    <s v="PLECARD00012"/>
    <n v="1.66"/>
    <n v="0"/>
    <n v="0"/>
    <n v="0"/>
    <n v="0"/>
  </r>
  <r>
    <x v="1"/>
    <s v="ECHO"/>
    <s v="PLECHPS00019"/>
    <n v="6.54"/>
    <n v="190678"/>
    <n v="1247150"/>
    <n v="223328000"/>
    <n v="1460565120"/>
  </r>
  <r>
    <x v="1"/>
    <s v="EDINVEST"/>
    <s v="PLEDINV00014"/>
    <n v="2.2200000000000002"/>
    <n v="22"/>
    <n v="50"/>
    <n v="2588000"/>
    <n v="5745360.0000000009"/>
  </r>
  <r>
    <x v="1"/>
    <s v="EFEKT"/>
    <s v="PLEFEKT00018"/>
    <n v="14.7"/>
    <n v="365"/>
    <n v="5680"/>
    <n v="1039000"/>
    <n v="15273300"/>
  </r>
  <r>
    <x v="1"/>
    <s v="EFH"/>
    <s v="PLEFH0000022"/>
    <n v="0.17"/>
    <n v="4370"/>
    <n v="740"/>
    <n v="0"/>
    <n v="0"/>
  </r>
  <r>
    <x v="1"/>
    <s v="EKANCELAR"/>
    <s v="PLEKGPF00011"/>
    <n v="0.26"/>
    <n v="544299"/>
    <n v="141520"/>
    <n v="0"/>
    <n v="0"/>
  </r>
  <r>
    <x v="1"/>
    <s v="EKOEXPORT"/>
    <s v="PLEKEP000019"/>
    <n v="26.27"/>
    <n v="142406"/>
    <n v="3993110"/>
    <n v="7837000"/>
    <n v="205877990"/>
  </r>
  <r>
    <x v="1"/>
    <s v="ELBUDOWA"/>
    <s v="PLELTBD00017"/>
    <n v="82"/>
    <n v="187"/>
    <n v="15270"/>
    <n v="4747000"/>
    <n v="389254000"/>
  </r>
  <r>
    <x v="1"/>
    <s v="ELEKTROTI"/>
    <s v="PLELEKT00016"/>
    <n v="10.7"/>
    <n v="575"/>
    <n v="6150"/>
    <n v="7051000"/>
    <n v="75445700"/>
  </r>
  <r>
    <x v="1"/>
    <s v="ELEMENTAL"/>
    <s v="PLELMTL00017"/>
    <n v="3.4"/>
    <n v="90972"/>
    <n v="306610"/>
    <n v="110913000"/>
    <n v="377104200"/>
  </r>
  <r>
    <x v="1"/>
    <s v="ELKOP"/>
    <s v="PLELKOP00013"/>
    <n v="1.38"/>
    <n v="10996"/>
    <n v="15300"/>
    <n v="3333000"/>
    <n v="4599540"/>
  </r>
  <r>
    <x v="1"/>
    <s v="ELZAB"/>
    <s v="PLELZAB00010"/>
    <n v="15.3"/>
    <n v="16599"/>
    <n v="249530"/>
    <n v="2716000"/>
    <n v="41554800"/>
  </r>
  <r>
    <x v="1"/>
    <s v="EMCINSMED"/>
    <s v="PLEMCIM00017"/>
    <n v="13.34"/>
    <n v="1594"/>
    <n v="21120"/>
    <n v="3579000"/>
    <n v="47743860"/>
  </r>
  <r>
    <x v="1"/>
    <s v="EMPERIA"/>
    <s v="PLELDRD00017"/>
    <n v="50.98"/>
    <n v="27855"/>
    <n v="1392850"/>
    <n v="13044000"/>
    <n v="664983120"/>
  </r>
  <r>
    <x v="1"/>
    <s v="ENAP"/>
    <s v="PLENAP000010"/>
    <n v="1.03"/>
    <n v="27631"/>
    <n v="28260"/>
    <n v="11545000"/>
    <n v="11891350"/>
  </r>
  <r>
    <x v="1"/>
    <s v="ENEA"/>
    <s v="PLENEA000013"/>
    <n v="16.5"/>
    <n v="370058"/>
    <n v="6094640"/>
    <n v="214078000"/>
    <n v="3532287000"/>
  </r>
  <r>
    <x v="1"/>
    <s v="ENELMED"/>
    <s v="PLENLMD00017"/>
    <n v="11.5"/>
    <n v="860"/>
    <n v="9890"/>
    <n v="7353000"/>
    <n v="84559500"/>
  </r>
  <r>
    <x v="1"/>
    <s v="ENERGA"/>
    <s v="PLENERG00022"/>
    <n v="22.84"/>
    <n v="803257"/>
    <n v="18269210"/>
    <n v="200740000"/>
    <n v="4584901600"/>
  </r>
  <r>
    <x v="1"/>
    <s v="ENERGOINS"/>
    <s v="PLERGIN00015"/>
    <n v="11.44"/>
    <n v="146"/>
    <n v="1540"/>
    <n v="5047000"/>
    <n v="57737680"/>
  </r>
  <r>
    <x v="1"/>
    <s v="ERBUD"/>
    <s v="PLERBUD00012"/>
    <n v="26.02"/>
    <n v="13621"/>
    <n v="356660"/>
    <n v="4986000"/>
    <n v="129735720"/>
  </r>
  <r>
    <x v="1"/>
    <s v="ERG"/>
    <s v="PLERGZB00014"/>
    <n v="16.27"/>
    <n v="438"/>
    <n v="7200"/>
    <n v="530000"/>
    <n v="8623100"/>
  </r>
  <r>
    <x v="1"/>
    <s v="ERGIS"/>
    <s v="PLEUFLM00017"/>
    <n v="4.13"/>
    <n v="10859"/>
    <n v="44830"/>
    <n v="24228000"/>
    <n v="100061640"/>
  </r>
  <r>
    <x v="1"/>
    <s v="ESSYSTEM"/>
    <s v="PLESSYS00030"/>
    <n v="2.41"/>
    <n v="786"/>
    <n v="1830"/>
    <n v="13646000"/>
    <n v="32886860.000000004"/>
  </r>
  <r>
    <x v="1"/>
    <s v="ESTAR"/>
    <s v="HU0000089198"/>
    <n v="1.69"/>
    <n v="0"/>
    <n v="0"/>
    <n v="0"/>
    <n v="0"/>
  </r>
  <r>
    <x v="1"/>
    <s v="EUCO"/>
    <s v="PLERPCO00017"/>
    <n v="25.45"/>
    <n v="848"/>
    <n v="21810"/>
    <n v="2121000"/>
    <n v="53979450"/>
  </r>
  <r>
    <x v="1"/>
    <s v="EUIMPLANT"/>
    <s v="PLERPLT00017"/>
    <n v="0.01"/>
    <n v="41500"/>
    <n v="420"/>
    <n v="0"/>
    <n v="0"/>
  </r>
  <r>
    <x v="1"/>
    <s v="EUROCASH"/>
    <s v="PLEURCH00011"/>
    <n v="36.22"/>
    <n v="521114"/>
    <n v="18675240"/>
    <n v="77963000"/>
    <n v="2823819860"/>
  </r>
  <r>
    <x v="1"/>
    <s v="EUROHOLD"/>
    <s v="BG1100114062"/>
    <n v="2.17"/>
    <n v="0"/>
    <n v="0"/>
    <n v="453000"/>
    <n v="983010"/>
  </r>
  <r>
    <x v="1"/>
    <s v="EUROTEL"/>
    <s v="PLERTEL00011"/>
    <n v="13.59"/>
    <n v="4522"/>
    <n v="61040"/>
    <n v="1423000"/>
    <n v="19338570"/>
  </r>
  <r>
    <x v="1"/>
    <s v="EXILLON"/>
    <s v="IM00B58FMW76"/>
    <n v="7.14"/>
    <n v="0"/>
    <n v="0"/>
    <n v="14000"/>
    <n v="99960"/>
  </r>
  <r>
    <x v="1"/>
    <s v="FAM"/>
    <s v="PLFAM0000012"/>
    <n v="0.44"/>
    <n v="3359"/>
    <n v="1480"/>
    <n v="0"/>
    <n v="0"/>
  </r>
  <r>
    <x v="1"/>
    <s v="FAMUR"/>
    <s v="PLFAMUR00012"/>
    <n v="3.3"/>
    <n v="3776"/>
    <n v="12400"/>
    <n v="138273000"/>
    <n v="456300900"/>
  </r>
  <r>
    <x v="1"/>
    <s v="FARMACOL"/>
    <s v="PLFRMCL00066"/>
    <n v="50.71"/>
    <n v="569"/>
    <n v="29120"/>
    <n v="11601000"/>
    <n v="588286710"/>
  </r>
  <r>
    <x v="1"/>
    <s v="FASING"/>
    <s v="PLFSING00010"/>
    <n v="18.489999999999998"/>
    <n v="303"/>
    <n v="5600"/>
    <n v="1239000"/>
    <n v="22909109.999999996"/>
  </r>
  <r>
    <x v="1"/>
    <s v="FASTFIN"/>
    <s v="PLFSTFC00012"/>
    <n v="1.48"/>
    <n v="1000"/>
    <n v="1470"/>
    <n v="0"/>
    <n v="0"/>
  </r>
  <r>
    <x v="1"/>
    <s v="FEERUM"/>
    <s v="PLFEERM00018"/>
    <n v="15.7"/>
    <n v="71"/>
    <n v="1130"/>
    <n v="3144000"/>
    <n v="49360800"/>
  </r>
  <r>
    <x v="1"/>
    <s v="FENGHUA"/>
    <s v="DE000A13SX89"/>
    <n v="25.9"/>
    <n v="3"/>
    <n v="80"/>
    <n v="3305000"/>
    <n v="85599500"/>
  </r>
  <r>
    <x v="1"/>
    <s v="FERRO"/>
    <s v="PLFERRO00016"/>
    <n v="8.8000000000000007"/>
    <n v="36885"/>
    <n v="324770"/>
    <n v="17846000"/>
    <n v="157044800"/>
  </r>
  <r>
    <x v="1"/>
    <s v="FERRUM"/>
    <s v="PLFERUM00014"/>
    <n v="4.55"/>
    <n v="1184"/>
    <n v="5290"/>
    <n v="4501000"/>
    <n v="20479550"/>
  </r>
  <r>
    <x v="1"/>
    <s v="FON"/>
    <s v="PLCASPL00019"/>
    <n v="0.93"/>
    <n v="8501"/>
    <n v="7930"/>
    <n v="11150000"/>
    <n v="10369500"/>
  </r>
  <r>
    <x v="1"/>
    <s v="FORTE"/>
    <s v="PLFORTE00012"/>
    <n v="49.5"/>
    <n v="43812"/>
    <n v="2161740"/>
    <n v="16737000"/>
    <n v="828481500"/>
  </r>
  <r>
    <x v="1"/>
    <s v="FORTUNA"/>
    <s v="NL0009604859"/>
    <n v="18.73"/>
    <n v="0"/>
    <n v="0"/>
    <n v="17024000"/>
    <n v="318859520"/>
  </r>
  <r>
    <x v="1"/>
    <s v="FOTA"/>
    <s v="PLFOTA000014"/>
    <n v="0.85"/>
    <n v="127157"/>
    <n v="108740"/>
    <n v="0"/>
    <n v="0"/>
  </r>
  <r>
    <x v="1"/>
    <s v="GANT"/>
    <s v="PLGANT000014"/>
    <n v="0.35"/>
    <n v="1072"/>
    <n v="380"/>
    <n v="0"/>
    <n v="0"/>
  </r>
  <r>
    <x v="1"/>
    <s v="GETIN"/>
    <s v="PLGSPR000014"/>
    <n v="2"/>
    <n v="106503"/>
    <n v="212440"/>
    <n v="293645000"/>
    <n v="587290000"/>
  </r>
  <r>
    <x v="1"/>
    <s v="GETINOBLE"/>
    <s v="PLGETBK00012"/>
    <n v="1.81"/>
    <n v="3554369"/>
    <n v="6423540"/>
    <n v="1095354000"/>
    <n v="1982590740"/>
  </r>
  <r>
    <x v="1"/>
    <s v="GINOROSSI"/>
    <s v="PLGNRSI00015"/>
    <n v="3.4"/>
    <n v="48766"/>
    <n v="165490"/>
    <n v="43628000"/>
    <n v="148335200"/>
  </r>
  <r>
    <x v="1"/>
    <s v="GLCOSMED"/>
    <s v="PLGLBLC00011"/>
    <n v="6.83"/>
    <n v="2154"/>
    <n v="14670"/>
    <n v="6721000"/>
    <n v="45904430"/>
  </r>
  <r>
    <x v="1"/>
    <s v="GLOBCITYHD"/>
    <s v="NL0000687309"/>
    <n v="42.2"/>
    <n v="638"/>
    <n v="26850"/>
    <n v="20769000"/>
    <n v="876451800"/>
  </r>
  <r>
    <x v="1"/>
    <s v="GORENJE"/>
    <s v="SI0031104076"/>
    <n v="24.99"/>
    <n v="601"/>
    <n v="14800"/>
    <n v="1991000"/>
    <n v="49755090"/>
  </r>
  <r>
    <x v="1"/>
    <s v="GPW"/>
    <s v="PLGPW0000017"/>
    <n v="43.4"/>
    <n v="78340"/>
    <n v="3400770"/>
    <n v="27164000"/>
    <n v="1178917600"/>
  </r>
  <r>
    <x v="1"/>
    <s v="GRAAL"/>
    <s v="PLGRAAL00022"/>
    <n v="16.95"/>
    <n v="65960"/>
    <n v="1122120"/>
    <n v="3502000"/>
    <n v="59358900"/>
  </r>
  <r>
    <x v="1"/>
    <s v="GRAJEWO"/>
    <s v="PLZPW0000017"/>
    <n v="29.7"/>
    <n v="2124"/>
    <n v="63460"/>
    <n v="17315000"/>
    <n v="514255500"/>
  </r>
  <r>
    <x v="1"/>
    <s v="GREMMEDIA"/>
    <s v="PLERFKT00010"/>
    <n v="1.51"/>
    <n v="0"/>
    <n v="0"/>
    <n v="0"/>
    <n v="0"/>
  </r>
  <r>
    <x v="1"/>
    <s v="GROCLIN"/>
    <s v="PLINTGR00013"/>
    <n v="11.49"/>
    <n v="263769"/>
    <n v="2811530"/>
    <n v="3233000"/>
    <n v="37147170"/>
  </r>
  <r>
    <x v="1"/>
    <s v="GRUPAAZOTY"/>
    <s v="PLZATRM00012"/>
    <n v="71"/>
    <n v="16310"/>
    <n v="1156910"/>
    <n v="40919000"/>
    <n v="2905249000"/>
  </r>
  <r>
    <x v="1"/>
    <s v="GTC"/>
    <s v="PLGTC0000037"/>
    <n v="4.95"/>
    <n v="609449"/>
    <n v="2992240"/>
    <n v="245350000"/>
    <n v="1214482500"/>
  </r>
  <r>
    <x v="1"/>
    <s v="HANDLOWY"/>
    <s v="PLBH00000012"/>
    <n v="106.65"/>
    <n v="76303"/>
    <n v="8014240"/>
    <n v="30584000"/>
    <n v="3261783600"/>
  </r>
  <r>
    <x v="1"/>
    <s v="HARPER"/>
    <s v="PLHRPHG00023"/>
    <n v="3.3"/>
    <n v="847"/>
    <n v="2800"/>
    <n v="25500000"/>
    <n v="84150000"/>
  </r>
  <r>
    <x v="1"/>
    <s v="HAWE"/>
    <s v="PLVENTS00019"/>
    <n v="1.89"/>
    <n v="800156"/>
    <n v="1509490"/>
    <n v="70928000"/>
    <n v="134053920"/>
  </r>
  <r>
    <x v="1"/>
    <s v="HELIO"/>
    <s v="PLHELIO00014"/>
    <n v="5.03"/>
    <n v="105"/>
    <n v="530"/>
    <n v="1143000"/>
    <n v="5749290"/>
  </r>
  <r>
    <x v="1"/>
    <s v="HERKULES"/>
    <s v="PLZRWZW00012"/>
    <n v="3.29"/>
    <n v="153454"/>
    <n v="502560"/>
    <n v="36119000"/>
    <n v="118831510"/>
  </r>
  <r>
    <x v="1"/>
    <s v="HUTMEN"/>
    <s v="PLHUTMN00017"/>
    <n v="5.14"/>
    <n v="10"/>
    <n v="50"/>
    <n v="4199000"/>
    <n v="21582860"/>
  </r>
  <r>
    <x v="1"/>
    <s v="HYDROTOR"/>
    <s v="PLHDRTR00013"/>
    <n v="31.28"/>
    <n v="3679"/>
    <n v="113760"/>
    <n v="1839000"/>
    <n v="57523920"/>
  </r>
  <r>
    <x v="1"/>
    <s v="HYPERION"/>
    <s v="PLHPRON00017"/>
    <n v="3.07"/>
    <n v="8103"/>
    <n v="24550"/>
    <n v="7831000"/>
    <n v="24041170"/>
  </r>
  <r>
    <x v="1"/>
    <s v="IDEON"/>
    <s v="PLCNTZP00010"/>
    <n v="0.02"/>
    <n v="100000"/>
    <n v="2000"/>
    <n v="0"/>
    <n v="0"/>
  </r>
  <r>
    <x v="1"/>
    <s v="IDMSA"/>
    <s v="PLIDMSA00044"/>
    <n v="0.11"/>
    <n v="146389"/>
    <n v="16100"/>
    <n v="0"/>
    <n v="0"/>
  </r>
  <r>
    <x v="1"/>
    <s v="IFCAPITAL"/>
    <s v="PLHRMAN00039"/>
    <n v="1.1000000000000001"/>
    <n v="3744"/>
    <n v="4030"/>
    <n v="4084000"/>
    <n v="4492400"/>
  </r>
  <r>
    <x v="1"/>
    <s v="IFSA"/>
    <s v="PLBDVR000018"/>
    <n v="0.98"/>
    <n v="23255"/>
    <n v="22980"/>
    <n v="5438000"/>
    <n v="5329240"/>
  </r>
  <r>
    <x v="1"/>
    <s v="IIAAV"/>
    <s v="AT0000809058"/>
    <n v="9"/>
    <n v="590"/>
    <n v="5280"/>
    <n v="15129000"/>
    <n v="136161000"/>
  </r>
  <r>
    <x v="1"/>
    <s v="IMCOMPANY"/>
    <s v="LU0607203980"/>
    <n v="5.8"/>
    <n v="2625"/>
    <n v="15380"/>
    <n v="9809000"/>
    <n v="56892200"/>
  </r>
  <r>
    <x v="1"/>
    <s v="IMMOBILE"/>
    <s v="PLMAKRM00019"/>
    <n v="2.2000000000000002"/>
    <n v="5702"/>
    <n v="12480"/>
    <n v="11568000"/>
    <n v="25449600.000000004"/>
  </r>
  <r>
    <x v="1"/>
    <s v="IMPEL"/>
    <s v="PLIMPEL00011"/>
    <n v="29.9"/>
    <n v="2"/>
    <n v="60"/>
    <n v="4187000"/>
    <n v="125191300"/>
  </r>
  <r>
    <x v="1"/>
    <s v="IMPERA"/>
    <s v="PLNFI0700018"/>
    <n v="1.54"/>
    <n v="6126"/>
    <n v="9560"/>
    <n v="3715000"/>
    <n v="5721100"/>
  </r>
  <r>
    <x v="1"/>
    <s v="IMPEXMET"/>
    <s v="PLIMPXM00019"/>
    <n v="2.61"/>
    <n v="12326"/>
    <n v="32210"/>
    <n v="93737000"/>
    <n v="244653570"/>
  </r>
  <r>
    <x v="1"/>
    <s v="IMS"/>
    <s v="PLINTMS00019"/>
    <n v="2.25"/>
    <n v="12468"/>
    <n v="27920"/>
    <n v="7444000"/>
    <n v="16749000"/>
  </r>
  <r>
    <x v="1"/>
    <s v="INC"/>
    <s v="PLINCLT00015"/>
    <n v="1.73"/>
    <n v="1716"/>
    <n v="2860"/>
    <n v="5435000"/>
    <n v="9402550"/>
  </r>
  <r>
    <x v="1"/>
    <s v="INDYGO"/>
    <s v="PLLSTIA00018"/>
    <n v="0.77"/>
    <n v="53583"/>
    <n v="40440"/>
    <n v="23452000"/>
    <n v="18058040"/>
  </r>
  <r>
    <x v="1"/>
    <s v="INDYKPOL"/>
    <s v="PLINDKP00013"/>
    <n v="56.85"/>
    <n v="1"/>
    <n v="60"/>
    <n v="1165000"/>
    <n v="66230250"/>
  </r>
  <r>
    <x v="1"/>
    <s v="INGBSK"/>
    <s v="PLBSK0000017"/>
    <n v="136.05000000000001"/>
    <n v="22125"/>
    <n v="3038750"/>
    <n v="30454000"/>
    <n v="4143266700.0000005"/>
  </r>
  <r>
    <x v="1"/>
    <s v="INPRO"/>
    <s v="PLINPRO00015"/>
    <n v="3.46"/>
    <n v="299"/>
    <n v="1030"/>
    <n v="12110000"/>
    <n v="41900600"/>
  </r>
  <r>
    <x v="1"/>
    <s v="INSTALKRK"/>
    <s v="PLINSTK00013"/>
    <n v="16.399999999999999"/>
    <n v="1101"/>
    <n v="17860"/>
    <n v="6189000"/>
    <n v="101499599.99999999"/>
  </r>
  <r>
    <x v="1"/>
    <s v="INTAKUS"/>
    <s v="PLINTKS00013"/>
    <n v="13"/>
    <n v="469"/>
    <n v="6100"/>
    <n v="0"/>
    <n v="0"/>
  </r>
  <r>
    <x v="1"/>
    <s v="INTEGERPL"/>
    <s v="PLINTEG00011"/>
    <n v="167"/>
    <n v="117940"/>
    <n v="19095170"/>
    <n v="5028000"/>
    <n v="839676000"/>
  </r>
  <r>
    <x v="1"/>
    <s v="INTERAOLT"/>
    <s v="LT0000128621"/>
    <n v="18.649999999999999"/>
    <n v="1011"/>
    <n v="18850"/>
    <n v="4000000"/>
    <n v="74600000"/>
  </r>
  <r>
    <x v="1"/>
    <s v="INTERBUD"/>
    <s v="PLINTBD00014"/>
    <n v="0.93"/>
    <n v="7000"/>
    <n v="6350"/>
    <n v="0"/>
    <n v="0"/>
  </r>
  <r>
    <x v="1"/>
    <s v="INTERCARS"/>
    <s v="PLINTCS00010"/>
    <n v="206"/>
    <n v="15062"/>
    <n v="3075810"/>
    <n v="8393000"/>
    <n v="1728958000"/>
  </r>
  <r>
    <x v="1"/>
    <s v="INTERFERI"/>
    <s v="PLINTFR00023"/>
    <n v="4"/>
    <n v="0"/>
    <n v="0"/>
    <n v="2639000"/>
    <n v="10556000"/>
  </r>
  <r>
    <x v="1"/>
    <s v="INTERSPPL"/>
    <s v="PLINTSP00038"/>
    <n v="1.06"/>
    <n v="3569"/>
    <n v="3800"/>
    <n v="0"/>
    <n v="0"/>
  </r>
  <r>
    <x v="1"/>
    <s v="INTROL"/>
    <s v="PLINTRL00013"/>
    <n v="9.0500000000000007"/>
    <n v="50"/>
    <n v="450"/>
    <n v="5944000"/>
    <n v="53793200.000000007"/>
  </r>
  <r>
    <x v="1"/>
    <s v="INVENTUM"/>
    <s v="PLIDATF00012"/>
    <n v="0.1"/>
    <n v="12700"/>
    <n v="1270"/>
    <n v="0"/>
    <n v="0"/>
  </r>
  <r>
    <x v="1"/>
    <s v="INVISTA"/>
    <s v="PLECMNG00019"/>
    <n v="2.2000000000000002"/>
    <n v="100"/>
    <n v="220"/>
    <n v="0"/>
    <n v="0"/>
  </r>
  <r>
    <x v="1"/>
    <s v="IPOPEMA"/>
    <s v="PLIPOPM00011"/>
    <n v="4.0199999999999996"/>
    <n v="25020"/>
    <n v="100820"/>
    <n v="18968000"/>
    <n v="76251359.999999985"/>
  </r>
  <r>
    <x v="1"/>
    <s v="IQP"/>
    <s v="PLIQPRT00017"/>
    <n v="0.85"/>
    <n v="100"/>
    <n v="65"/>
    <n v="8070000"/>
    <n v="6859500"/>
  </r>
  <r>
    <x v="1"/>
    <s v="IVMX"/>
    <s v="PLMATRX00017"/>
    <n v="3.34"/>
    <n v="200"/>
    <n v="490"/>
    <n v="3600000"/>
    <n v="12024000"/>
  </r>
  <r>
    <x v="1"/>
    <s v="IZOLACJA"/>
    <s v="PLIZCJR00017"/>
    <n v="1.61"/>
    <n v="100"/>
    <n v="160"/>
    <n v="0"/>
    <n v="0"/>
  </r>
  <r>
    <x v="1"/>
    <s v="IZOSTAL"/>
    <s v="PLIZSTL00015"/>
    <n v="4.95"/>
    <n v="105"/>
    <n v="520"/>
    <n v="11334000"/>
    <n v="56103300"/>
  </r>
  <r>
    <x v="1"/>
    <s v="JHMDEV"/>
    <s v="PLJHMDL00018"/>
    <n v="1.93"/>
    <n v="62"/>
    <n v="120"/>
    <n v="0"/>
    <n v="0"/>
  </r>
  <r>
    <x v="1"/>
    <s v="JJAUTO"/>
    <s v="DE000A1TNS70"/>
    <n v="20"/>
    <n v="311"/>
    <n v="6270"/>
    <n v="0"/>
    <n v="0"/>
  </r>
  <r>
    <x v="1"/>
    <s v="JSW"/>
    <s v="PLJSW0000015"/>
    <n v="21.35"/>
    <n v="380120"/>
    <n v="8042360"/>
    <n v="52636000"/>
    <n v="1123778600"/>
  </r>
  <r>
    <x v="1"/>
    <s v="JUPITER"/>
    <s v="PLNFI0300017"/>
    <n v="0.28999999999999998"/>
    <n v="5126"/>
    <n v="1490"/>
    <n v="0"/>
    <n v="0"/>
  </r>
  <r>
    <x v="1"/>
    <s v="JWCONSTR"/>
    <s v="PLJWC0000019"/>
    <n v="2.58"/>
    <n v="38523"/>
    <n v="98540"/>
    <n v="32447000"/>
    <n v="83713260"/>
  </r>
  <r>
    <x v="1"/>
    <s v="K2INTERNT"/>
    <s v="PLK2ITR00010"/>
    <n v="10"/>
    <n v="18846"/>
    <n v="188460"/>
    <n v="1509000"/>
    <n v="15090000"/>
  </r>
  <r>
    <x v="1"/>
    <s v="KANIA"/>
    <s v="PLIZNS000022"/>
    <n v="2.87"/>
    <n v="30200"/>
    <n v="86030"/>
    <n v="26333000"/>
    <n v="75575710"/>
  </r>
  <r>
    <x v="1"/>
    <s v="KBDOM"/>
    <s v="PLTRAST00020"/>
    <n v="2.2400000000000002"/>
    <n v="856"/>
    <n v="1910"/>
    <n v="4047000"/>
    <n v="9065280"/>
  </r>
  <r>
    <x v="1"/>
    <s v="KCI"/>
    <s v="PLPONAR00012"/>
    <n v="0.02"/>
    <n v="0"/>
    <n v="0"/>
    <n v="0"/>
    <n v="0"/>
  </r>
  <r>
    <x v="1"/>
    <s v="KDMSHIPNG"/>
    <s v="CY0102492119"/>
    <n v="6.66"/>
    <n v="0"/>
    <n v="0"/>
    <n v="3329000"/>
    <n v="22171140"/>
  </r>
  <r>
    <x v="1"/>
    <s v="KERDOS"/>
    <s v="PLHGNKA00028"/>
    <n v="1.22"/>
    <n v="188228"/>
    <n v="232420"/>
    <n v="45144000"/>
    <n v="55075680"/>
  </r>
  <r>
    <x v="1"/>
    <s v="KERNEL"/>
    <s v="LU0327357389"/>
    <n v="33"/>
    <n v="154106"/>
    <n v="5090670"/>
    <n v="48500000"/>
    <n v="1600500000"/>
  </r>
  <r>
    <x v="1"/>
    <s v="KETY"/>
    <s v="PLKETY000011"/>
    <n v="277"/>
    <n v="1761"/>
    <n v="485690"/>
    <n v="9380000"/>
    <n v="2598260000"/>
  </r>
  <r>
    <x v="1"/>
    <s v="KGHM"/>
    <s v="PLKGHM000017"/>
    <n v="110"/>
    <n v="1429835"/>
    <n v="156631820"/>
    <n v="136410000"/>
    <n v="15005100000"/>
  </r>
  <r>
    <x v="1"/>
    <s v="KINOPOL"/>
    <s v="PLKNOPL00014"/>
    <n v="12.73"/>
    <n v="43"/>
    <n v="530"/>
    <n v="6739000"/>
    <n v="85787470"/>
  </r>
  <r>
    <x v="1"/>
    <s v="KOFOLA"/>
    <s v="PLHOOP000010"/>
    <n v="38"/>
    <n v="4"/>
    <n v="150"/>
    <n v="13085000"/>
    <n v="497230000"/>
  </r>
  <r>
    <x v="1"/>
    <s v="KOGENERA"/>
    <s v="PLKGNRC00015"/>
    <n v="51.99"/>
    <n v="1148"/>
    <n v="59350"/>
    <n v="7449000"/>
    <n v="387273510"/>
  </r>
  <r>
    <x v="1"/>
    <s v="KOMPAP"/>
    <s v="PLKOMPP00017"/>
    <n v="7.38"/>
    <n v="5"/>
    <n v="40"/>
    <n v="0"/>
    <n v="0"/>
  </r>
  <r>
    <x v="1"/>
    <s v="KOMPUTRON"/>
    <s v="PLKMPTR00012"/>
    <n v="7.55"/>
    <n v="8969"/>
    <n v="68010"/>
    <n v="4222000"/>
    <n v="31876100"/>
  </r>
  <r>
    <x v="1"/>
    <s v="KONSSTALI"/>
    <s v="PLKCSTL00010"/>
    <n v="20.98"/>
    <n v="201"/>
    <n v="4220"/>
    <n v="3459000"/>
    <n v="72569820"/>
  </r>
  <r>
    <x v="1"/>
    <s v="KOPEX"/>
    <s v="PLKOPEX00018"/>
    <n v="10.79"/>
    <n v="10750"/>
    <n v="115550"/>
    <n v="23006000"/>
    <n v="248234739.99999997"/>
  </r>
  <r>
    <x v="1"/>
    <s v="KPPD"/>
    <s v="PLKPPD000017"/>
    <n v="29.25"/>
    <n v="0"/>
    <n v="0"/>
    <n v="184000"/>
    <n v="5382000"/>
  </r>
  <r>
    <x v="1"/>
    <s v="KRAKCHEM"/>
    <s v="PLKRKCH00019"/>
    <n v="3.85"/>
    <n v="1198"/>
    <n v="4600"/>
    <n v="4815000"/>
    <n v="18537750"/>
  </r>
  <r>
    <x v="1"/>
    <s v="KREC"/>
    <s v="PLKRNRC00012"/>
    <n v="9.2799999999999994"/>
    <n v="4013"/>
    <n v="37320"/>
    <n v="6713000"/>
    <n v="62296639.999999993"/>
  </r>
  <r>
    <x v="1"/>
    <s v="KREDYTIN"/>
    <s v="PLKRINK00014"/>
    <n v="19.14"/>
    <n v="1018"/>
    <n v="19370"/>
    <n v="10769000"/>
    <n v="206118660"/>
  </r>
  <r>
    <x v="1"/>
    <s v="KREZUS"/>
    <s v="PLNFI0200019"/>
    <n v="3.31"/>
    <n v="4556"/>
    <n v="14880"/>
    <n v="11880000"/>
    <n v="39322800"/>
  </r>
  <r>
    <x v="1"/>
    <s v="KRKA"/>
    <s v="SI0031102120"/>
    <n v="260"/>
    <n v="0"/>
    <n v="0"/>
    <n v="1231000"/>
    <n v="320060000"/>
  </r>
  <r>
    <x v="1"/>
    <s v="KRUK"/>
    <s v="PLKRK0000010"/>
    <n v="112.9"/>
    <n v="6743"/>
    <n v="770680"/>
    <n v="14953000"/>
    <n v="1688193700"/>
  </r>
  <r>
    <x v="1"/>
    <s v="KRUSZWICA"/>
    <s v="PLKRUSZ00016"/>
    <n v="53.88"/>
    <n v="2781"/>
    <n v="147310"/>
    <n v="2418000"/>
    <n v="130281840"/>
  </r>
  <r>
    <x v="1"/>
    <s v="KSGAGRO"/>
    <s v="LU0611262873"/>
    <n v="1.1200000000000001"/>
    <n v="47992"/>
    <n v="52670"/>
    <n v="5093000"/>
    <n v="5704160.0000000009"/>
  </r>
  <r>
    <x v="1"/>
    <s v="LCCORP"/>
    <s v="PLLCCRP00017"/>
    <n v="1.83"/>
    <n v="66772"/>
    <n v="120050"/>
    <n v="218198000"/>
    <n v="399302340"/>
  </r>
  <r>
    <x v="1"/>
    <s v="LENA"/>
    <s v="PLLENAL00015"/>
    <n v="4.22"/>
    <n v="39434"/>
    <n v="165690"/>
    <n v="10150000"/>
    <n v="42833000"/>
  </r>
  <r>
    <x v="1"/>
    <s v="LENTEX"/>
    <s v="PLLENTX00010"/>
    <n v="8.34"/>
    <n v="144919"/>
    <n v="1211050"/>
    <n v="30148000"/>
    <n v="251434320"/>
  </r>
  <r>
    <x v="1"/>
    <s v="LIBET"/>
    <s v="PLLBT0000013"/>
    <n v="2.4700000000000002"/>
    <n v="9449"/>
    <n v="22360"/>
    <n v="34971000"/>
    <n v="86378370"/>
  </r>
  <r>
    <x v="1"/>
    <s v="LIVECHAT"/>
    <s v="PLLVTSF00010"/>
    <n v="27.11"/>
    <n v="777"/>
    <n v="21060"/>
    <n v="5128000"/>
    <n v="139020080"/>
  </r>
  <r>
    <x v="1"/>
    <s v="LOTOS"/>
    <s v="PLLOTOS00025"/>
    <n v="25.2"/>
    <n v="428100"/>
    <n v="10645320"/>
    <n v="60796000"/>
    <n v="1532059200"/>
  </r>
  <r>
    <x v="1"/>
    <s v="LPP"/>
    <s v="PLLPP0000011"/>
    <n v="7749"/>
    <n v="1988"/>
    <n v="15295840"/>
    <n v="1279000"/>
    <n v="9910971000"/>
  </r>
  <r>
    <x v="1"/>
    <s v="LSISOFT"/>
    <s v="PLLSSFT00016"/>
    <n v="4.12"/>
    <n v="6"/>
    <n v="20"/>
    <n v="1827000"/>
    <n v="7527240"/>
  </r>
  <r>
    <x v="1"/>
    <s v="LUBAWA"/>
    <s v="PLLUBAW00013"/>
    <n v="1.1000000000000001"/>
    <n v="452187"/>
    <n v="498110"/>
    <n v="72970000"/>
    <n v="80267000"/>
  </r>
  <r>
    <x v="1"/>
    <s v="MABION"/>
    <s v="PLMBION00016"/>
    <n v="40.9"/>
    <n v="1038"/>
    <n v="43090"/>
    <n v="5975000"/>
    <n v="244377500"/>
  </r>
  <r>
    <x v="1"/>
    <s v="MAGELLAN"/>
    <s v="PLMGLAN00018"/>
    <n v="66.180000000000007"/>
    <n v="647"/>
    <n v="42950"/>
    <n v="6611000"/>
    <n v="437515980.00000006"/>
  </r>
  <r>
    <x v="1"/>
    <s v="MAKARONPL"/>
    <s v="PLMKRNP00015"/>
    <n v="5.97"/>
    <n v="1700"/>
    <n v="9940"/>
    <n v="3832000"/>
    <n v="22877040"/>
  </r>
  <r>
    <x v="1"/>
    <s v="MARVIPOL"/>
    <s v="PLMRVPL00016"/>
    <n v="7.55"/>
    <n v="12727"/>
    <n v="97100"/>
    <n v="11888000"/>
    <n v="89754400"/>
  </r>
  <r>
    <x v="1"/>
    <s v="MBANK"/>
    <s v="PLBRE0000012"/>
    <n v="451"/>
    <n v="27753"/>
    <n v="12517300"/>
    <n v="12038000"/>
    <n v="5429138000"/>
  </r>
  <r>
    <x v="1"/>
    <s v="MCI"/>
    <s v="PLMCIMG00012"/>
    <n v="10.199999999999999"/>
    <n v="17574"/>
    <n v="179310"/>
    <n v="30174000"/>
    <n v="307774800"/>
  </r>
  <r>
    <x v="1"/>
    <s v="MCLOGIC"/>
    <s v="PLMCSFT00018"/>
    <n v="35"/>
    <n v="423"/>
    <n v="14830"/>
    <n v="689000"/>
    <n v="24115000"/>
  </r>
  <r>
    <x v="1"/>
    <s v="MEDIATEL"/>
    <s v="PLSMMDA00012"/>
    <n v="0.47"/>
    <n v="5020"/>
    <n v="2560"/>
    <n v="0"/>
    <n v="0"/>
  </r>
  <r>
    <x v="1"/>
    <s v="MEDICALG"/>
    <s v="PLMDCLG00015"/>
    <n v="200.9"/>
    <n v="158"/>
    <n v="31700"/>
    <n v="2559000"/>
    <n v="514103100"/>
  </r>
  <r>
    <x v="1"/>
    <s v="MEGARON"/>
    <s v="PLMGRON00016"/>
    <n v="21"/>
    <n v="0"/>
    <n v="0"/>
    <n v="0"/>
    <n v="0"/>
  </r>
  <r>
    <x v="1"/>
    <s v="MENNICA"/>
    <s v="PLMNNCP00011"/>
    <n v="13.86"/>
    <n v="1583"/>
    <n v="21700"/>
    <n v="23198000"/>
    <n v="321524280"/>
  </r>
  <r>
    <x v="1"/>
    <s v="MERCATOR"/>
    <s v="PLMRCTR00015"/>
    <n v="13.55"/>
    <n v="370"/>
    <n v="5010"/>
    <n v="2276000"/>
    <n v="30839800"/>
  </r>
  <r>
    <x v="1"/>
    <s v="MERCOR"/>
    <s v="PLMRCOR00016"/>
    <n v="8.8000000000000007"/>
    <n v="16409"/>
    <n v="140520"/>
    <n v="9921000"/>
    <n v="87304800"/>
  </r>
  <r>
    <x v="1"/>
    <s v="MEWA"/>
    <s v="PLMEWA000012"/>
    <n v="7.0000000000000007E-2"/>
    <n v="0"/>
    <n v="0"/>
    <n v="0"/>
    <n v="0"/>
  </r>
  <r>
    <x v="1"/>
    <s v="MEXPOLSKA"/>
    <s v="PLMEXPL00010"/>
    <n v="2"/>
    <n v="1"/>
    <n v="2"/>
    <n v="2516000"/>
    <n v="5032000"/>
  </r>
  <r>
    <x v="1"/>
    <s v="MFO"/>
    <s v="PLMFO0000013"/>
    <n v="10"/>
    <n v="30"/>
    <n v="300"/>
    <n v="2000000"/>
    <n v="20000000"/>
  </r>
  <r>
    <x v="1"/>
    <s v="MIDAS"/>
    <s v="PLNFI0900014"/>
    <n v="0.56999999999999995"/>
    <n v="492192"/>
    <n v="276850"/>
    <n v="503124000"/>
    <n v="286780680"/>
  </r>
  <r>
    <x v="1"/>
    <s v="MILKILAND"/>
    <s v="NL0009508712"/>
    <n v="1.58"/>
    <n v="14132"/>
    <n v="22510"/>
    <n v="8276000"/>
    <n v="13076080"/>
  </r>
  <r>
    <x v="1"/>
    <s v="MILLENNIUM"/>
    <s v="PLBIG0000016"/>
    <n v="7.23"/>
    <n v="298143"/>
    <n v="2128870"/>
    <n v="391726000"/>
    <n v="2832178980"/>
  </r>
  <r>
    <x v="1"/>
    <s v="MIRACULUM"/>
    <s v="PLKLSTN00017"/>
    <n v="1.54"/>
    <n v="12352"/>
    <n v="18900"/>
    <n v="3254000"/>
    <n v="5011160"/>
  </r>
  <r>
    <x v="1"/>
    <s v="MIRBUD"/>
    <s v="PLMRBUD00015"/>
    <n v="1.34"/>
    <n v="38092"/>
    <n v="50570"/>
    <n v="50027000"/>
    <n v="67036180.000000007"/>
  </r>
  <r>
    <x v="1"/>
    <s v="MIT"/>
    <s v="PLPPWK000014"/>
    <n v="0.16"/>
    <n v="543015"/>
    <n v="86880"/>
    <n v="0"/>
    <n v="0"/>
  </r>
  <r>
    <x v="1"/>
    <s v="MLPGROUP"/>
    <s v="PLMLPGR00017"/>
    <n v="33.01"/>
    <n v="151"/>
    <n v="5000"/>
    <n v="3773000"/>
    <n v="124546729.99999999"/>
  </r>
  <r>
    <x v="1"/>
    <s v="MNI"/>
    <s v="PLSZPTL00010"/>
    <n v="1.45"/>
    <n v="9150"/>
    <n v="13240"/>
    <n v="42888000"/>
    <n v="62187600"/>
  </r>
  <r>
    <x v="1"/>
    <s v="MOBRUK"/>
    <s v="PLMOBRK00013"/>
    <n v="10"/>
    <n v="0"/>
    <n v="0"/>
    <n v="356000"/>
    <n v="3560000"/>
  </r>
  <r>
    <x v="1"/>
    <s v="MOJ"/>
    <s v="PLMOJ0000015"/>
    <n v="1.46"/>
    <n v="0"/>
    <n v="0"/>
    <n v="4265000"/>
    <n v="6226900"/>
  </r>
  <r>
    <x v="1"/>
    <s v="MOL"/>
    <s v="HU0000068952"/>
    <n v="152.4"/>
    <n v="41"/>
    <n v="6210"/>
    <n v="3703000"/>
    <n v="564337200"/>
  </r>
  <r>
    <x v="1"/>
    <s v="MONNARI"/>
    <s v="PLMNRTR00012"/>
    <n v="12.75"/>
    <n v="153622"/>
    <n v="1960780"/>
    <n v="16905000"/>
    <n v="215538750"/>
  </r>
  <r>
    <x v="1"/>
    <s v="MOSTALPLC"/>
    <s v="PLMSTPL00018"/>
    <n v="10.5"/>
    <n v="1"/>
    <n v="10"/>
    <n v="1026000"/>
    <n v="10773000"/>
  </r>
  <r>
    <x v="1"/>
    <s v="MOSTALWAR"/>
    <s v="PLMSTWS00019"/>
    <n v="6.15"/>
    <n v="3624"/>
    <n v="22120"/>
    <n v="9981000"/>
    <n v="61383150"/>
  </r>
  <r>
    <x v="1"/>
    <s v="MOSTALZAB"/>
    <s v="PLMSTZB00018"/>
    <n v="2.15"/>
    <n v="42737"/>
    <n v="91860"/>
    <n v="95095000"/>
    <n v="204454250"/>
  </r>
  <r>
    <x v="1"/>
    <s v="MSXRESOUR"/>
    <s v="PLMSTEX00017"/>
    <n v="1.62"/>
    <n v="23757"/>
    <n v="38350"/>
    <n v="9957000"/>
    <n v="16130340.000000002"/>
  </r>
  <r>
    <x v="1"/>
    <s v="MUZA"/>
    <s v="PLMUZA000019"/>
    <n v="3.34"/>
    <n v="8"/>
    <n v="30"/>
    <n v="1453000"/>
    <n v="4853020"/>
  </r>
  <r>
    <x v="1"/>
    <s v="MWTRADE"/>
    <s v="PLMWTRD00013"/>
    <n v="17.11"/>
    <n v="680"/>
    <n v="11680"/>
    <n v="2386000"/>
    <n v="40824460"/>
  </r>
  <r>
    <x v="1"/>
    <s v="NETIA"/>
    <s v="PLNETIA00014"/>
    <n v="5.7"/>
    <n v="41708"/>
    <n v="235860"/>
    <n v="257931000"/>
    <n v="1470206700"/>
  </r>
  <r>
    <x v="1"/>
    <s v="NETMEDIA"/>
    <s v="PLNTMDA00018"/>
    <n v="4.8899999999999997"/>
    <n v="356"/>
    <n v="1720"/>
    <n v="3499000"/>
    <n v="17110110"/>
  </r>
  <r>
    <x v="1"/>
    <s v="NEUCA"/>
    <s v="PLTRFRM00018"/>
    <n v="243.55"/>
    <n v="2724"/>
    <n v="664230"/>
    <n v="1930000"/>
    <n v="470051500"/>
  </r>
  <r>
    <x v="1"/>
    <s v="NEWAG"/>
    <s v="PLNEWAG00012"/>
    <n v="23.7"/>
    <n v="23131"/>
    <n v="547890"/>
    <n v="25618000"/>
    <n v="607146600"/>
  </r>
  <r>
    <x v="1"/>
    <s v="NEWWORLDR"/>
    <s v="GB00B42CTW68"/>
    <n v="7.0000000000000007E-2"/>
    <n v="0"/>
    <n v="0"/>
    <n v="0"/>
    <n v="0"/>
  </r>
  <r>
    <x v="1"/>
    <s v="NFIEMF"/>
    <s v="PLNFI1500011"/>
    <n v="4.4000000000000004"/>
    <n v="4053"/>
    <n v="17470"/>
    <n v="24936000"/>
    <n v="109718400.00000001"/>
  </r>
  <r>
    <x v="1"/>
    <s v="NOKAUT"/>
    <s v="PLGRNKT00019"/>
    <n v="1.25"/>
    <n v="1542"/>
    <n v="1850"/>
    <n v="4052000"/>
    <n v="5065000"/>
  </r>
  <r>
    <x v="1"/>
    <s v="NORTCOAST"/>
    <s v="PLNRTHC00014"/>
    <n v="3.83"/>
    <n v="468"/>
    <n v="1810"/>
    <n v="1500000"/>
    <n v="5745000"/>
  </r>
  <r>
    <x v="1"/>
    <s v="NOVITA"/>
    <s v="PLNVITA00018"/>
    <n v="49.5"/>
    <n v="220"/>
    <n v="10820"/>
    <n v="297000"/>
    <n v="14701500"/>
  </r>
  <r>
    <x v="1"/>
    <s v="NOWAGALA"/>
    <s v="PLCRMNG00029"/>
    <n v="1.1399999999999999"/>
    <n v="5708"/>
    <n v="6450"/>
    <n v="36087000"/>
    <n v="41139180"/>
  </r>
  <r>
    <x v="1"/>
    <s v="NTTSYSTEM"/>
    <s v="PLNTSYS00013"/>
    <n v="2.0499999999999998"/>
    <n v="478"/>
    <n v="960"/>
    <n v="4803000"/>
    <n v="9846150"/>
  </r>
  <r>
    <x v="1"/>
    <s v="ODLEWNIE"/>
    <s v="PLODLPL00013"/>
    <n v="2.0699999999999998"/>
    <n v="100"/>
    <n v="210"/>
    <n v="8487000"/>
    <n v="17568090"/>
  </r>
  <r>
    <x v="1"/>
    <s v="OLYMPIC"/>
    <s v="EE3100084021"/>
    <n v="7.05"/>
    <n v="0"/>
    <n v="0"/>
    <n v="247000"/>
    <n v="1741350"/>
  </r>
  <r>
    <x v="1"/>
    <s v="ONE2ONE"/>
    <s v="PLONE0000014"/>
    <n v="0.11"/>
    <n v="0"/>
    <n v="0"/>
    <n v="0"/>
    <n v="0"/>
  </r>
  <r>
    <x v="1"/>
    <s v="OPENFIN"/>
    <s v="PLOPNFN00010"/>
    <n v="2.9"/>
    <n v="10364"/>
    <n v="29980"/>
    <n v="24856000"/>
    <n v="72082400"/>
  </r>
  <r>
    <x v="1"/>
    <s v="OPONEO.PL"/>
    <s v="PLOPNPL00013"/>
    <n v="9.98"/>
    <n v="1711"/>
    <n v="17110"/>
    <n v="6624000"/>
    <n v="66107520"/>
  </r>
  <r>
    <x v="1"/>
    <s v="OPTEAM"/>
    <s v="PLOPTEM00012"/>
    <n v="5.3"/>
    <n v="23"/>
    <n v="120"/>
    <n v="1399000"/>
    <n v="7414700"/>
  </r>
  <r>
    <x v="1"/>
    <s v="ORANGEPL"/>
    <s v="PLTLKPL00017"/>
    <n v="7.81"/>
    <n v="1945784"/>
    <n v="15312670"/>
    <n v="647357000"/>
    <n v="5055858170"/>
  </r>
  <r>
    <x v="1"/>
    <s v="ORBIS"/>
    <s v="PLORBIS00014"/>
    <n v="40.81"/>
    <n v="15435"/>
    <n v="629930"/>
    <n v="21800000"/>
    <n v="889658000"/>
  </r>
  <r>
    <x v="1"/>
    <s v="ORCOGROUP"/>
    <s v="LU0122624777"/>
    <n v="1.5"/>
    <n v="3800"/>
    <n v="5720"/>
    <n v="2352000"/>
    <n v="3528000"/>
  </r>
  <r>
    <x v="1"/>
    <s v="ORZBIALY"/>
    <s v="PLORZBL00013"/>
    <n v="6.15"/>
    <n v="5123"/>
    <n v="31490"/>
    <n v="6568000"/>
    <n v="40393200"/>
  </r>
  <r>
    <x v="1"/>
    <s v="OTLOG"/>
    <s v="PLODRTS00017"/>
    <n v="226.5"/>
    <n v="0"/>
    <n v="0"/>
    <n v="349000"/>
    <n v="79048500"/>
  </r>
  <r>
    <x v="1"/>
    <s v="OTMUCHOW"/>
    <s v="PLZPCOT00018"/>
    <n v="8.36"/>
    <n v="394"/>
    <n v="3240"/>
    <n v="6256000"/>
    <n v="52300160"/>
  </r>
  <r>
    <x v="1"/>
    <s v="OVOSTAR"/>
    <s v="NL0009805613"/>
    <n v="73"/>
    <n v="15"/>
    <n v="1100"/>
    <n v="1725000"/>
    <n v="125925000"/>
  </r>
  <r>
    <x v="1"/>
    <s v="PAGED"/>
    <s v="PLPAGED00017"/>
    <n v="48"/>
    <n v="2126"/>
    <n v="100430"/>
    <n v="1688000"/>
    <n v="81024000"/>
  </r>
  <r>
    <x v="1"/>
    <s v="PAMAPOL"/>
    <s v="PLPMPOL00031"/>
    <n v="1.1000000000000001"/>
    <n v="7628"/>
    <n v="8510"/>
    <n v="6642000"/>
    <n v="7306200.0000000009"/>
  </r>
  <r>
    <x v="1"/>
    <s v="PANOVA"/>
    <s v="PLPANVA00013"/>
    <n v="15"/>
    <n v="800"/>
    <n v="12000"/>
    <n v="5551000"/>
    <n v="83265000"/>
  </r>
  <r>
    <x v="1"/>
    <s v="PATENTUS"/>
    <s v="PLPTNTS00019"/>
    <n v="1.1499999999999999"/>
    <n v="3783"/>
    <n v="4350"/>
    <n v="5959000"/>
    <n v="6852849.9999999991"/>
  </r>
  <r>
    <x v="1"/>
    <s v="PBG"/>
    <s v="PLPBG0000029"/>
    <n v="1.6"/>
    <n v="8227"/>
    <n v="13080"/>
    <n v="0"/>
    <n v="0"/>
  </r>
  <r>
    <x v="1"/>
    <s v="PBOANIOLA"/>
    <s v="PLPBONL00013"/>
    <n v="0.27"/>
    <n v="1000"/>
    <n v="270"/>
    <n v="0"/>
    <n v="0"/>
  </r>
  <r>
    <x v="1"/>
    <s v="PBSFINANSE"/>
    <s v="PLBEFSN00010"/>
    <n v="3.8"/>
    <n v="200"/>
    <n v="760"/>
    <n v="3736000"/>
    <n v="14196800"/>
  </r>
  <r>
    <x v="1"/>
    <s v="PCCEXOL"/>
    <s v="PLPCCEX00010"/>
    <n v="3.31"/>
    <n v="40"/>
    <n v="130"/>
    <n v="0"/>
    <n v="0"/>
  </r>
  <r>
    <x v="1"/>
    <s v="PCCINTER"/>
    <s v="PLPCCIM00014"/>
    <n v="1.62"/>
    <n v="10500"/>
    <n v="16430"/>
    <n v="18756000"/>
    <n v="30384720.000000004"/>
  </r>
  <r>
    <x v="1"/>
    <s v="PCCROKITA"/>
    <s v="PLPCCRK00076"/>
    <n v="37.69"/>
    <n v="3"/>
    <n v="110"/>
    <n v="3144000"/>
    <n v="118497360"/>
  </r>
  <r>
    <x v="1"/>
    <s v="PCGUARD"/>
    <s v="PLGUARD00019"/>
    <n v="0.23"/>
    <n v="80145"/>
    <n v="18080"/>
    <n v="0"/>
    <n v="0"/>
  </r>
  <r>
    <x v="1"/>
    <s v="PCM"/>
    <s v="PLPRMCM00048"/>
    <n v="51"/>
    <n v="26"/>
    <n v="1320"/>
    <n v="4763000"/>
    <n v="242913000"/>
  </r>
  <r>
    <x v="1"/>
    <s v="PEGAS"/>
    <s v="LU0275164910"/>
    <n v="100"/>
    <n v="0"/>
    <n v="0"/>
    <n v="826000"/>
    <n v="82600000"/>
  </r>
  <r>
    <x v="1"/>
    <s v="PEIXIN"/>
    <s v="NL0010577052"/>
    <n v="7.58"/>
    <n v="11437"/>
    <n v="83700"/>
    <n v="2500000"/>
    <n v="18950000"/>
  </r>
  <r>
    <x v="1"/>
    <s v="PEKAES"/>
    <s v="PLPEKAS00017"/>
    <n v="10.8"/>
    <n v="3488"/>
    <n v="37650"/>
    <n v="11288000"/>
    <n v="121910400.00000001"/>
  </r>
  <r>
    <x v="1"/>
    <s v="PEKAO"/>
    <s v="PLPEKAO00016"/>
    <n v="181.8"/>
    <n v="360885"/>
    <n v="64894800"/>
    <n v="122632000"/>
    <n v="22294497600"/>
  </r>
  <r>
    <x v="1"/>
    <s v="PELION"/>
    <s v="PLMEDCS00015"/>
    <n v="85.32"/>
    <n v="995"/>
    <n v="86160"/>
    <n v="7304000"/>
    <n v="623177280"/>
  </r>
  <r>
    <x v="1"/>
    <s v="PEMUG"/>
    <s v="PLPEMUG00016"/>
    <n v="0.49"/>
    <n v="0"/>
    <n v="0"/>
    <n v="0"/>
    <n v="0"/>
  </r>
  <r>
    <x v="1"/>
    <s v="PEP"/>
    <s v="PLPLSEP00013"/>
    <n v="29.89"/>
    <n v="1"/>
    <n v="30"/>
    <n v="8365000"/>
    <n v="250029850"/>
  </r>
  <r>
    <x v="1"/>
    <s v="PEPEES"/>
    <s v="PLPEPES00018"/>
    <n v="0.49"/>
    <n v="0"/>
    <n v="0"/>
    <n v="49286000"/>
    <n v="24150140"/>
  </r>
  <r>
    <x v="1"/>
    <s v="PETROLINV"/>
    <s v="PLPTRLI00018"/>
    <n v="0.16"/>
    <n v="87513"/>
    <n v="14230"/>
    <n v="0"/>
    <n v="0"/>
  </r>
  <r>
    <x v="1"/>
    <s v="PGE"/>
    <s v="PLPGER000010"/>
    <n v="19.45"/>
    <n v="2284615"/>
    <n v="44383610"/>
    <n v="778079000"/>
    <n v="15133636550"/>
  </r>
  <r>
    <x v="1"/>
    <s v="PGNIG"/>
    <s v="PLPGNIG00014"/>
    <n v="4.46"/>
    <n v="6242458"/>
    <n v="27762260"/>
    <n v="1628262000"/>
    <n v="7262048520"/>
  </r>
  <r>
    <x v="1"/>
    <s v="PGODLEW"/>
    <s v="PLPGO0000014"/>
    <n v="5.4"/>
    <n v="72291"/>
    <n v="368780"/>
    <n v="31779000"/>
    <n v="171606600"/>
  </r>
  <r>
    <x v="1"/>
    <s v="PHN"/>
    <s v="PLPHN0000014"/>
    <n v="25.2"/>
    <n v="5572"/>
    <n v="139880"/>
    <n v="13699000"/>
    <n v="345214800"/>
  </r>
  <r>
    <x v="1"/>
    <s v="PKNORLEN"/>
    <s v="PLPKN0000018"/>
    <n v="52.71"/>
    <n v="744617"/>
    <n v="39507140"/>
    <n v="309998000"/>
    <n v="16339994580"/>
  </r>
  <r>
    <x v="1"/>
    <s v="PKOBP"/>
    <s v="PLPKO0000016"/>
    <n v="33.35"/>
    <n v="2932394"/>
    <n v="98146190"/>
    <n v="783205000"/>
    <n v="26119886750"/>
  </r>
  <r>
    <x v="1"/>
    <s v="PKPCARGO"/>
    <s v="PLPKPCR00011"/>
    <n v="88"/>
    <n v="72965"/>
    <n v="6475750"/>
    <n v="25336000"/>
    <n v="2229568000"/>
  </r>
  <r>
    <x v="1"/>
    <s v="PLASTBOX"/>
    <s v="PLPSTBX00016"/>
    <n v="2.58"/>
    <n v="23889"/>
    <n v="59220"/>
    <n v="17382000"/>
    <n v="44845560"/>
  </r>
  <r>
    <x v="1"/>
    <s v="PLAZACNTR"/>
    <s v="NL0000686772"/>
    <n v="0.2"/>
    <n v="88732"/>
    <n v="17050"/>
    <n v="0"/>
    <n v="0"/>
  </r>
  <r>
    <x v="1"/>
    <s v="POINTGROUP"/>
    <s v="PLPEKPL00010"/>
    <n v="2.15"/>
    <n v="180"/>
    <n v="390"/>
    <n v="0"/>
    <n v="0"/>
  </r>
  <r>
    <x v="1"/>
    <s v="POLCOLORIT"/>
    <s v="PLPCLRT00029"/>
    <n v="0.7"/>
    <n v="0"/>
    <n v="0"/>
    <n v="0"/>
    <n v="0"/>
  </r>
  <r>
    <x v="1"/>
    <s v="POLICE"/>
    <s v="PLZCPLC00036"/>
    <n v="17.600000000000001"/>
    <n v="30697"/>
    <n v="535660"/>
    <n v="15164000"/>
    <n v="266886400.00000003"/>
  </r>
  <r>
    <x v="1"/>
    <s v="POLIMEXMS"/>
    <s v="PLMSTSD00019"/>
    <n v="0.09"/>
    <n v="583497"/>
    <n v="52510"/>
    <n v="0"/>
    <n v="0"/>
  </r>
  <r>
    <x v="1"/>
    <s v="POLMED"/>
    <s v="PLPOLMD00011"/>
    <n v="2.21"/>
    <n v="1934"/>
    <n v="4080"/>
    <n v="0"/>
    <n v="0"/>
  </r>
  <r>
    <x v="1"/>
    <s v="POLNA"/>
    <s v="PLPOLNA00015"/>
    <n v="27.2"/>
    <n v="2133"/>
    <n v="57750"/>
    <n v="794000"/>
    <n v="21596800"/>
  </r>
  <r>
    <x v="1"/>
    <s v="POLNORD"/>
    <s v="PLPOLND00019"/>
    <n v="6.25"/>
    <n v="56910"/>
    <n v="356720"/>
    <n v="25585000"/>
    <n v="159906250"/>
  </r>
  <r>
    <x v="1"/>
    <s v="POLWAX"/>
    <s v="PLPOLWX00026"/>
    <n v="16.350000000000001"/>
    <n v="3317"/>
    <n v="53530"/>
    <n v="5930000"/>
    <n v="96955500.000000015"/>
  </r>
  <r>
    <x v="1"/>
    <s v="POZBUD"/>
    <s v="PLPZBDT00013"/>
    <n v="4.4000000000000004"/>
    <n v="6588"/>
    <n v="28930"/>
    <n v="21432000"/>
    <n v="94300800.000000015"/>
  </r>
  <r>
    <x v="1"/>
    <s v="PPG"/>
    <s v="PLPLPGR00010"/>
    <n v="1.45"/>
    <n v="101"/>
    <n v="150"/>
    <n v="0"/>
    <n v="0"/>
  </r>
  <r>
    <x v="1"/>
    <s v="PRAGMAFA"/>
    <s v="PLGFPRE00040"/>
    <n v="13.2"/>
    <n v="390"/>
    <n v="5050"/>
    <n v="423000"/>
    <n v="5583600"/>
  </r>
  <r>
    <x v="1"/>
    <s v="PRAGMAINK"/>
    <s v="PLPRGNK00017"/>
    <n v="15"/>
    <n v="88"/>
    <n v="1320"/>
    <n v="1032000"/>
    <n v="15480000"/>
  </r>
  <r>
    <x v="1"/>
    <s v="PRESCO"/>
    <s v="PLPRESC00018"/>
    <n v="2.83"/>
    <n v="0"/>
    <n v="0"/>
    <n v="2631000"/>
    <n v="7445730"/>
  </r>
  <r>
    <x v="1"/>
    <s v="PRIMAMODA"/>
    <s v="PLPRMMD00012"/>
    <n v="1.19"/>
    <n v="5090"/>
    <n v="5800"/>
    <n v="0"/>
    <n v="0"/>
  </r>
  <r>
    <x v="1"/>
    <s v="PROCAD"/>
    <s v="PLPRCAD00018"/>
    <n v="1.04"/>
    <n v="17"/>
    <n v="20"/>
    <n v="0"/>
    <n v="0"/>
  </r>
  <r>
    <x v="1"/>
    <s v="PROCHEM"/>
    <s v="PLPRCHM00014"/>
    <n v="16.2"/>
    <n v="10"/>
    <n v="160"/>
    <n v="2716000"/>
    <n v="43999200"/>
  </r>
  <r>
    <x v="1"/>
    <s v="PROCHNIK"/>
    <s v="PLPRCHK00018"/>
    <n v="1.47"/>
    <n v="367114"/>
    <n v="516530"/>
    <n v="21115000"/>
    <n v="31039050"/>
  </r>
  <r>
    <x v="1"/>
    <s v="PROJPRZEM"/>
    <s v="PLPROJP00018"/>
    <n v="5.93"/>
    <n v="48986"/>
    <n v="278560"/>
    <n v="5439000"/>
    <n v="32253270"/>
  </r>
  <r>
    <x v="1"/>
    <s v="PROTEKTOR"/>
    <s v="PLLZPSK00019"/>
    <n v="2.94"/>
    <n v="4520"/>
    <n v="13130"/>
    <n v="14959000"/>
    <n v="43979460"/>
  </r>
  <r>
    <x v="1"/>
    <s v="PROVIDENT"/>
    <s v="GB00B1YKG049"/>
    <n v="23.99"/>
    <n v="2"/>
    <n v="50"/>
    <n v="93000"/>
    <n v="2231070"/>
  </r>
  <r>
    <x v="1"/>
    <s v="PTI"/>
    <s v="PLPTIW000014"/>
    <n v="14.48"/>
    <n v="2649"/>
    <n v="38450"/>
    <n v="8907000"/>
    <n v="128973360"/>
  </r>
  <r>
    <x v="1"/>
    <s v="PULAWY"/>
    <s v="PLZAPUL00057"/>
    <n v="140.85"/>
    <n v="142"/>
    <n v="19770"/>
    <n v="3122000"/>
    <n v="439733700"/>
  </r>
  <r>
    <x v="1"/>
    <s v="PWRMEDIA"/>
    <s v="PLPWRMD00011"/>
    <n v="1.19"/>
    <n v="4405"/>
    <n v="5140"/>
    <n v="0"/>
    <n v="0"/>
  </r>
  <r>
    <x v="1"/>
    <s v="PZU"/>
    <s v="PLPZU0000011"/>
    <n v="500"/>
    <n v="106184"/>
    <n v="52274210"/>
    <n v="55967000"/>
    <n v="27983500000"/>
  </r>
  <r>
    <x v="1"/>
    <s v="QUANTUM"/>
    <s v="PLQNTUM00018"/>
    <n v="4.1500000000000004"/>
    <n v="530"/>
    <n v="2140"/>
    <n v="0"/>
    <n v="0"/>
  </r>
  <r>
    <x v="1"/>
    <s v="QUERCUS"/>
    <s v="PLQRCUS00012"/>
    <n v="6.44"/>
    <n v="9707"/>
    <n v="62550"/>
    <n v="35376000"/>
    <n v="227821440"/>
  </r>
  <r>
    <x v="1"/>
    <s v="QUMAK"/>
    <s v="PLQMKSK00017"/>
    <n v="12.79"/>
    <n v="4814"/>
    <n v="61760"/>
    <n v="10375000"/>
    <n v="132696249.99999999"/>
  </r>
  <r>
    <x v="1"/>
    <s v="RADPOL"/>
    <s v="PLRDPOL00010"/>
    <n v="8.25"/>
    <n v="15074"/>
    <n v="123610"/>
    <n v="19626000"/>
    <n v="161914500"/>
  </r>
  <r>
    <x v="1"/>
    <s v="RAFAKO"/>
    <s v="PLRAFAK00018"/>
    <n v="6.03"/>
    <n v="14914"/>
    <n v="89660"/>
    <n v="27134000"/>
    <n v="163618020"/>
  </r>
  <r>
    <x v="1"/>
    <s v="RAFAMET"/>
    <s v="PLRFMET00016"/>
    <n v="16.309999999999999"/>
    <n v="12"/>
    <n v="200"/>
    <n v="1469000"/>
    <n v="23959389.999999996"/>
  </r>
  <r>
    <x v="1"/>
    <s v="RAINBOW"/>
    <s v="PLRNBWT00031"/>
    <n v="17.5"/>
    <n v="72786"/>
    <n v="1291220"/>
    <n v="6355000"/>
    <n v="111212500"/>
  </r>
  <r>
    <x v="1"/>
    <s v="RANKPROGR"/>
    <s v="PLRNKPR00014"/>
    <n v="2.17"/>
    <n v="6478"/>
    <n v="14280"/>
    <n v="19987000"/>
    <n v="43371790"/>
  </r>
  <r>
    <x v="1"/>
    <s v="RAWLPLUG"/>
    <s v="PLKLNR000017"/>
    <n v="6.45"/>
    <n v="1201"/>
    <n v="7740"/>
    <n v="12912000"/>
    <n v="83282400"/>
  </r>
  <r>
    <x v="1"/>
    <s v="REDAN"/>
    <s v="PLREDAN00019"/>
    <n v="1.98"/>
    <n v="24373"/>
    <n v="47190"/>
    <n v="13353000"/>
    <n v="26438940"/>
  </r>
  <r>
    <x v="1"/>
    <s v="REDWOOD"/>
    <s v="PLCMPLX00014"/>
    <n v="5.85"/>
    <n v="22"/>
    <n v="130"/>
    <n v="0"/>
    <n v="0"/>
  </r>
  <r>
    <x v="1"/>
    <s v="REGNON"/>
    <s v="PLPRNTC00017"/>
    <n v="0.04"/>
    <n v="15000"/>
    <n v="600"/>
    <n v="6100000"/>
    <n v="244000"/>
  </r>
  <r>
    <x v="1"/>
    <s v="REINHOLD"/>
    <s v="SE0001856519"/>
    <n v="0.67"/>
    <n v="2098"/>
    <n v="1410"/>
    <n v="0"/>
    <n v="0"/>
  </r>
  <r>
    <x v="1"/>
    <s v="RELPOL"/>
    <s v="PLRELPL00014"/>
    <n v="5.8"/>
    <n v="2553"/>
    <n v="14940"/>
    <n v="5343000"/>
    <n v="30989400"/>
  </r>
  <r>
    <x v="1"/>
    <s v="REMAK"/>
    <s v="PLREMAK00016"/>
    <n v="12.1"/>
    <n v="15"/>
    <n v="180"/>
    <n v="1451000"/>
    <n v="17557100"/>
  </r>
  <r>
    <x v="1"/>
    <s v="RESBUD"/>
    <s v="PLRESBD00016"/>
    <n v="2.38"/>
    <n v="28019"/>
    <n v="66020"/>
    <n v="3055000"/>
    <n v="7270900"/>
  </r>
  <r>
    <x v="1"/>
    <s v="ROBYG"/>
    <s v="PLROBYG00016"/>
    <n v="2.17"/>
    <n v="27750"/>
    <n v="59880"/>
    <n v="121599000"/>
    <n v="263869830"/>
  </r>
  <r>
    <x v="1"/>
    <s v="RONSON"/>
    <s v="NL0006106007"/>
    <n v="1.5"/>
    <n v="10"/>
    <n v="20"/>
    <n v="55661000"/>
    <n v="83491500"/>
  </r>
  <r>
    <x v="1"/>
    <s v="ROPCZYCE"/>
    <s v="PLROPCE00017"/>
    <n v="16.45"/>
    <n v="925"/>
    <n v="15080"/>
    <n v="2220000"/>
    <n v="36519000"/>
  </r>
  <r>
    <x v="1"/>
    <s v="ROVESE"/>
    <s v="PLCRSNT00011"/>
    <n v="1.41"/>
    <n v="5716"/>
    <n v="8060"/>
    <n v="0"/>
    <n v="0"/>
  </r>
  <r>
    <x v="1"/>
    <s v="RUBICON"/>
    <s v="PLNFI0500012"/>
    <n v="1.72"/>
    <n v="14"/>
    <n v="20"/>
    <n v="2747000"/>
    <n v="4724840"/>
  </r>
  <r>
    <x v="1"/>
    <s v="SADOVAYA"/>
    <s v="LU0564351582"/>
    <n v="0.79"/>
    <n v="0"/>
    <n v="0"/>
    <n v="0"/>
    <n v="0"/>
  </r>
  <r>
    <x v="1"/>
    <s v="SANOK"/>
    <s v="PLSTLSK00016"/>
    <n v="54.19"/>
    <n v="5816"/>
    <n v="317680"/>
    <n v="23914000"/>
    <n v="1295899660"/>
  </r>
  <r>
    <x v="1"/>
    <s v="SANTANDER"/>
    <s v="ES0113900J37"/>
    <n v="26.95"/>
    <n v="101"/>
    <n v="2580"/>
    <n v="0"/>
    <n v="0"/>
  </r>
  <r>
    <x v="1"/>
    <s v="SANWIL"/>
    <s v="PLSANWL00012"/>
    <n v="0.21"/>
    <n v="29500"/>
    <n v="6050"/>
    <n v="0"/>
    <n v="0"/>
  </r>
  <r>
    <x v="1"/>
    <s v="SCOPAK"/>
    <s v="PLSCOPK00012"/>
    <n v="1.74"/>
    <n v="1405"/>
    <n v="2500"/>
    <n v="3496000"/>
    <n v="6083040"/>
  </r>
  <r>
    <x v="1"/>
    <s v="SECOGROUP"/>
    <s v="PLWRWCK00013"/>
    <n v="23.5"/>
    <n v="2256"/>
    <n v="53370"/>
    <n v="5187000"/>
    <n v="121894500"/>
  </r>
  <r>
    <x v="1"/>
    <s v="SEKO"/>
    <s v="PLSEKO000014"/>
    <n v="6.15"/>
    <n v="700"/>
    <n v="4230"/>
    <n v="2500000"/>
    <n v="15375000"/>
  </r>
  <r>
    <x v="1"/>
    <s v="SELENAFM"/>
    <s v="PLSELNA00010"/>
    <n v="16.28"/>
    <n v="3279"/>
    <n v="52650"/>
    <n v="5246000"/>
    <n v="85404880"/>
  </r>
  <r>
    <x v="1"/>
    <s v="SELVITA"/>
    <s v="PLSELVT00013"/>
    <n v="15.6"/>
    <n v="1292"/>
    <n v="20190"/>
    <n v="3182000"/>
    <n v="49639200"/>
  </r>
  <r>
    <x v="1"/>
    <s v="SERINUS"/>
    <s v="CA81752K1057"/>
    <n v="3.3"/>
    <n v="75052"/>
    <n v="250120"/>
    <n v="32839000"/>
    <n v="108368700"/>
  </r>
  <r>
    <x v="1"/>
    <s v="SFINKS"/>
    <s v="PLSFNKS00011"/>
    <n v="1.81"/>
    <n v="49988"/>
    <n v="92210"/>
    <n v="18377000"/>
    <n v="33262370"/>
  </r>
  <r>
    <x v="1"/>
    <s v="SILVANO"/>
    <s v="EE3100001751"/>
    <n v="5.26"/>
    <n v="0"/>
    <n v="0"/>
    <n v="5448000"/>
    <n v="28656480"/>
  </r>
  <r>
    <x v="1"/>
    <s v="SIMPLE"/>
    <s v="PLSIMPL00011"/>
    <n v="9.5500000000000007"/>
    <n v="0"/>
    <n v="0"/>
    <n v="1962000"/>
    <n v="18737100"/>
  </r>
  <r>
    <x v="1"/>
    <s v="SKARBIEC"/>
    <s v="PLSKRBH00014"/>
    <n v="33"/>
    <n v="1636"/>
    <n v="53780"/>
    <n v="1729000"/>
    <n v="57057000"/>
  </r>
  <r>
    <x v="1"/>
    <s v="SKOK"/>
    <s v="PLTFSKK00015"/>
    <n v="1.81"/>
    <n v="105"/>
    <n v="190"/>
    <n v="0"/>
    <n v="0"/>
  </r>
  <r>
    <x v="1"/>
    <s v="SKOTAN"/>
    <s v="PLSKTAN00010"/>
    <n v="1.02"/>
    <n v="99531"/>
    <n v="102480"/>
    <n v="31508000"/>
    <n v="32138160"/>
  </r>
  <r>
    <x v="1"/>
    <s v="SKYLINE"/>
    <s v="PLSKLNW00011"/>
    <n v="0.56000000000000005"/>
    <n v="17400"/>
    <n v="9320"/>
    <n v="0"/>
    <n v="0"/>
  </r>
  <r>
    <x v="1"/>
    <s v="SKYSTONE"/>
    <s v="PLNFI1000012"/>
    <n v="3.44"/>
    <n v="53362"/>
    <n v="163450"/>
    <n v="0"/>
    <n v="0"/>
  </r>
  <r>
    <x v="1"/>
    <s v="SMT"/>
    <s v="PLADVPL00029"/>
    <n v="12.4"/>
    <n v="2624"/>
    <n v="32730"/>
    <n v="9601000"/>
    <n v="119052400"/>
  </r>
  <r>
    <x v="1"/>
    <s v="SNIEZKA"/>
    <s v="PLSNZKA00033"/>
    <n v="41.31"/>
    <n v="213"/>
    <n v="8650"/>
    <n v="5026000"/>
    <n v="207624060"/>
  </r>
  <r>
    <x v="1"/>
    <s v="SOBIESKI"/>
    <s v="FR0000060873"/>
    <n v="43.59"/>
    <n v="984"/>
    <n v="42770"/>
    <n v="176000"/>
    <n v="7671840.0000000009"/>
  </r>
  <r>
    <x v="1"/>
    <s v="SOLAR"/>
    <s v="PLSLRCP00021"/>
    <n v="2.5499999999999998"/>
    <n v="72481"/>
    <n v="188940"/>
    <n v="12010000"/>
    <n v="30625499.999999996"/>
  </r>
  <r>
    <x v="1"/>
    <s v="SONEL"/>
    <s v="PLSONEL00011"/>
    <n v="8.06"/>
    <n v="134"/>
    <n v="1070"/>
    <n v="4755000"/>
    <n v="38325300"/>
  </r>
  <r>
    <x v="1"/>
    <s v="SOPHARMA"/>
    <s v="BG11SOSOBT18"/>
    <n v="8.4"/>
    <n v="0"/>
    <n v="0"/>
    <n v="12000"/>
    <n v="100800"/>
  </r>
  <r>
    <x v="1"/>
    <s v="STALEXP"/>
    <s v="PLSTLEX00019"/>
    <n v="2.65"/>
    <n v="31459"/>
    <n v="83440"/>
    <n v="97338000"/>
    <n v="257945700"/>
  </r>
  <r>
    <x v="1"/>
    <s v="STALPROD"/>
    <s v="PLSTLPD00017"/>
    <n v="343.9"/>
    <n v="1349"/>
    <n v="449300"/>
    <n v="1810000"/>
    <n v="622459000"/>
  </r>
  <r>
    <x v="1"/>
    <s v="STALPROFI"/>
    <s v="PLSTLPF00012"/>
    <n v="12.7"/>
    <n v="3421"/>
    <n v="43300"/>
    <n v="7716000"/>
    <n v="97993200"/>
  </r>
  <r>
    <x v="1"/>
    <s v="STAPORKOW"/>
    <s v="PLSTPRK00019"/>
    <n v="10.31"/>
    <n v="1401"/>
    <n v="14500"/>
    <n v="1791000"/>
    <n v="18465210"/>
  </r>
  <r>
    <x v="1"/>
    <s v="STARHEDGE"/>
    <s v="PLHRDEX00021"/>
    <n v="2.39"/>
    <n v="64285"/>
    <n v="147730"/>
    <n v="0"/>
    <n v="0"/>
  </r>
  <r>
    <x v="1"/>
    <s v="SUWARY"/>
    <s v="PLSUWAR00014"/>
    <n v="13.3"/>
    <n v="115"/>
    <n v="1530"/>
    <n v="925000"/>
    <n v="12302500"/>
  </r>
  <r>
    <x v="1"/>
    <s v="SWISSMED"/>
    <s v="PLSWMED00013"/>
    <n v="0.24"/>
    <n v="25010"/>
    <n v="6000"/>
    <n v="0"/>
    <n v="0"/>
  </r>
  <r>
    <x v="1"/>
    <s v="SYGNITY"/>
    <s v="PLCMPLD00016"/>
    <n v="13.2"/>
    <n v="2395"/>
    <n v="31530"/>
    <n v="11886000"/>
    <n v="156895200"/>
  </r>
  <r>
    <x v="1"/>
    <s v="SYNEKTIK"/>
    <s v="PLSNKTK00019"/>
    <n v="21"/>
    <n v="5107"/>
    <n v="107820"/>
    <n v="5947000"/>
    <n v="124887000"/>
  </r>
  <r>
    <x v="1"/>
    <s v="SYNTHOS"/>
    <s v="PLDWORY00019"/>
    <n v="4.0599999999999996"/>
    <n v="2463968"/>
    <n v="9970640"/>
    <n v="496690000"/>
    <n v="2016561399.9999998"/>
  </r>
  <r>
    <x v="1"/>
    <s v="TALANX"/>
    <s v="DE000TLX1005"/>
    <n v="109"/>
    <n v="0"/>
    <n v="0"/>
    <n v="142000"/>
    <n v="15478000"/>
  </r>
  <r>
    <x v="1"/>
    <s v="TALEX"/>
    <s v="PLTALEX00017"/>
    <n v="21.8"/>
    <n v="3590"/>
    <n v="78590"/>
    <n v="730000"/>
    <n v="15914000"/>
  </r>
  <r>
    <x v="1"/>
    <s v="TARCZYNSKI"/>
    <s v="PLTRCZN00016"/>
    <n v="12.7"/>
    <n v="579"/>
    <n v="7140"/>
    <n v="7000000"/>
    <n v="88900000"/>
  </r>
  <r>
    <x v="1"/>
    <s v="TATRY"/>
    <s v="SK1120010287"/>
    <n v="87"/>
    <n v="0"/>
    <n v="0"/>
    <n v="84000"/>
    <n v="7308000"/>
  </r>
  <r>
    <x v="1"/>
    <s v="TAURONPE"/>
    <s v="PLTAURN00011"/>
    <n v="5.01"/>
    <n v="2472582"/>
    <n v="12404440"/>
    <n v="1043590000"/>
    <n v="5228385900"/>
  </r>
  <r>
    <x v="1"/>
    <s v="TELEPOLSKA"/>
    <s v="PLTHP0000011"/>
    <n v="0.75"/>
    <n v="8875"/>
    <n v="6420"/>
    <n v="0"/>
    <n v="0"/>
  </r>
  <r>
    <x v="1"/>
    <s v="TELL"/>
    <s v="PLTELL000023"/>
    <n v="9.8000000000000007"/>
    <n v="1374"/>
    <n v="13260"/>
    <n v="2847000"/>
    <n v="27900600.000000004"/>
  </r>
  <r>
    <x v="1"/>
    <s v="TERESA"/>
    <s v="PLPTMED00015"/>
    <n v="16.73"/>
    <n v="695"/>
    <n v="11510"/>
    <n v="448000"/>
    <n v="7495040"/>
  </r>
  <r>
    <x v="1"/>
    <s v="TERMOREX"/>
    <s v="PLTRMRX00011"/>
    <n v="4.05"/>
    <n v="13583"/>
    <n v="58210"/>
    <n v="19158000"/>
    <n v="77589900"/>
  </r>
  <r>
    <x v="1"/>
    <s v="TESGAS"/>
    <s v="PLTSGS000019"/>
    <n v="3.61"/>
    <n v="1536"/>
    <n v="5510"/>
    <n v="6157000"/>
    <n v="22226770"/>
  </r>
  <r>
    <x v="1"/>
    <s v="TFONE"/>
    <s v="PLTFONE00011"/>
    <n v="6.74"/>
    <n v="7295"/>
    <n v="48870"/>
    <n v="3969000"/>
    <n v="26751060"/>
  </r>
  <r>
    <x v="1"/>
    <s v="TIM"/>
    <s v="PLTIM0000016"/>
    <n v="6.3"/>
    <n v="27571"/>
    <n v="168070"/>
    <n v="15008000"/>
    <n v="94550400"/>
  </r>
  <r>
    <x v="1"/>
    <s v="TORPOL"/>
    <s v="PLTORPL00016"/>
    <n v="9.5"/>
    <n v="8025"/>
    <n v="75730"/>
    <n v="14241000"/>
    <n v="135289500"/>
  </r>
  <r>
    <x v="1"/>
    <s v="TOYA"/>
    <s v="PLTOYA000011"/>
    <n v="4.84"/>
    <n v="3625"/>
    <n v="17000"/>
    <n v="11716000"/>
    <n v="56705440"/>
  </r>
  <r>
    <x v="1"/>
    <s v="TRAKCJA"/>
    <s v="PLTRKPL00014"/>
    <n v="8.8699999999999992"/>
    <n v="66225"/>
    <n v="584250"/>
    <n v="36592000"/>
    <n v="324571040"/>
  </r>
  <r>
    <x v="1"/>
    <s v="TRANSPOL"/>
    <s v="PLTRNSP00013"/>
    <n v="4.68"/>
    <n v="377"/>
    <n v="1760"/>
    <n v="2580000"/>
    <n v="12074400"/>
  </r>
  <r>
    <x v="1"/>
    <s v="TRAVELPL"/>
    <s v="PLTRVPL00011"/>
    <n v="3.96"/>
    <n v="50"/>
    <n v="200"/>
    <n v="0"/>
    <n v="0"/>
  </r>
  <r>
    <x v="1"/>
    <s v="TRITON"/>
    <s v="PLASMOT00030"/>
    <n v="1.95"/>
    <n v="0"/>
    <n v="0"/>
    <n v="3297000"/>
    <n v="6429150"/>
  </r>
  <r>
    <x v="1"/>
    <s v="TVN"/>
    <s v="PLTVN0000017"/>
    <n v="17.600000000000001"/>
    <n v="227247"/>
    <n v="4038300"/>
    <n v="163100000"/>
    <n v="2870560000"/>
  </r>
  <r>
    <x v="1"/>
    <s v="ULMA"/>
    <s v="PLBAUMA00017"/>
    <n v="56"/>
    <n v="1"/>
    <n v="60"/>
    <n v="1288000"/>
    <n v="72128000"/>
  </r>
  <r>
    <x v="1"/>
    <s v="UNIBEP"/>
    <s v="PLUNBEP00015"/>
    <n v="8.59"/>
    <n v="970"/>
    <n v="8310"/>
    <n v="14002000"/>
    <n v="120277180"/>
  </r>
  <r>
    <x v="1"/>
    <s v="UNICREDIT"/>
    <s v="IT0004781412"/>
    <n v="24.4"/>
    <n v="2729"/>
    <n v="66170"/>
    <n v="28378000"/>
    <n v="692423200"/>
  </r>
  <r>
    <x v="1"/>
    <s v="UNIMA"/>
    <s v="PLUNMST00014"/>
    <n v="2.39"/>
    <n v="1262"/>
    <n v="3010"/>
    <n v="0"/>
    <n v="0"/>
  </r>
  <r>
    <x v="1"/>
    <s v="URSUS"/>
    <s v="PLPMWRM00012"/>
    <n v="2.09"/>
    <n v="35436"/>
    <n v="73290"/>
    <n v="20551000"/>
    <n v="42951590"/>
  </r>
  <r>
    <x v="1"/>
    <s v="VANTAGE"/>
    <s v="PLVTGDL00010"/>
    <n v="2.67"/>
    <n v="21"/>
    <n v="60"/>
    <n v="16914000"/>
    <n v="45160380"/>
  </r>
  <r>
    <x v="1"/>
    <s v="VARIANT"/>
    <s v="PLVARNT00019"/>
    <n v="1.63"/>
    <n v="0"/>
    <n v="0"/>
    <n v="0"/>
    <n v="0"/>
  </r>
  <r>
    <x v="1"/>
    <s v="VIGOSYS"/>
    <s v="PLVIGOS00015"/>
    <n v="193.45"/>
    <n v="280"/>
    <n v="53670"/>
    <n v="370000"/>
    <n v="71576500"/>
  </r>
  <r>
    <x v="1"/>
    <s v="VINDEXUS"/>
    <s v="PLVNDEX00013"/>
    <n v="4.3"/>
    <n v="6744"/>
    <n v="28990"/>
    <n v="4890000"/>
    <n v="21027000"/>
  </r>
  <r>
    <x v="1"/>
    <s v="VISTAL"/>
    <s v="PLVTLGD00010"/>
    <n v="9.24"/>
    <n v="5146"/>
    <n v="46510"/>
    <n v="4210000"/>
    <n v="38900400"/>
  </r>
  <r>
    <x v="1"/>
    <s v="VISTULA"/>
    <s v="PLVSTLA00011"/>
    <n v="2.0299999999999998"/>
    <n v="286713"/>
    <n v="576620"/>
    <n v="158887000"/>
    <n v="322540609.99999994"/>
  </r>
  <r>
    <x v="1"/>
    <s v="VOTUM"/>
    <s v="PLVOTUM00016"/>
    <n v="9.49"/>
    <n v="1193"/>
    <n v="11230"/>
    <n v="3957000"/>
    <n v="37551930"/>
  </r>
  <r>
    <x v="1"/>
    <s v="VOXEL"/>
    <s v="PLVOXEL00014"/>
    <n v="9.65"/>
    <n v="165"/>
    <n v="1610"/>
    <n v="5328000"/>
    <n v="51415200"/>
  </r>
  <r>
    <x v="1"/>
    <s v="WADEX"/>
    <s v="PLWADEX00018"/>
    <n v="4.17"/>
    <n v="1000"/>
    <n v="4170"/>
    <n v="0"/>
    <n v="0"/>
  </r>
  <r>
    <x v="1"/>
    <s v="WANDALEX"/>
    <s v="PLWNDLX00024"/>
    <n v="3.15"/>
    <n v="4371"/>
    <n v="13740"/>
    <n v="2113000"/>
    <n v="6655950"/>
  </r>
  <r>
    <x v="1"/>
    <s v="WARIMPEX"/>
    <s v="AT0000827209"/>
    <n v="3.5"/>
    <n v="5"/>
    <n v="20"/>
    <n v="13763000"/>
    <n v="48170500"/>
  </r>
  <r>
    <x v="1"/>
    <s v="WASKO"/>
    <s v="PLHOGA000041"/>
    <n v="1.6"/>
    <n v="84892"/>
    <n v="130990"/>
    <n v="17392000"/>
    <n v="27827200"/>
  </r>
  <r>
    <x v="1"/>
    <s v="WAWEL"/>
    <s v="PLWAWEL00013"/>
    <n v="965"/>
    <n v="41"/>
    <n v="39540"/>
    <n v="717000"/>
    <n v="691905000"/>
  </r>
  <r>
    <x v="1"/>
    <s v="WDMCP"/>
    <s v="PLWDMCP00013"/>
    <n v="7.5"/>
    <n v="2255"/>
    <n v="16070"/>
    <n v="0"/>
    <n v="0"/>
  </r>
  <r>
    <x v="1"/>
    <s v="WESTAISIC"/>
    <s v="LU0627170920"/>
    <n v="0.16"/>
    <n v="1049"/>
    <n v="160"/>
    <n v="0"/>
    <n v="0"/>
  </r>
  <r>
    <x v="1"/>
    <s v="WIELTON"/>
    <s v="PLWELTN00012"/>
    <n v="4.47"/>
    <n v="117976"/>
    <n v="517810"/>
    <n v="17549000"/>
    <n v="78444030"/>
  </r>
  <r>
    <x v="1"/>
    <s v="WIKANA"/>
    <s v="PLELPO000016"/>
    <n v="2.4"/>
    <n v="86"/>
    <n v="210"/>
    <n v="0"/>
    <n v="0"/>
  </r>
  <r>
    <x v="1"/>
    <s v="WILBO"/>
    <s v="PLWILBO00019"/>
    <n v="0.86"/>
    <n v="2317"/>
    <n v="1890"/>
    <n v="0"/>
    <n v="0"/>
  </r>
  <r>
    <x v="1"/>
    <s v="WINVEST"/>
    <s v="PLARIEL00046"/>
    <n v="7.49"/>
    <n v="12"/>
    <n v="90"/>
    <n v="7452000"/>
    <n v="55815480"/>
  </r>
  <r>
    <x v="1"/>
    <s v="WISTIL"/>
    <s v="PLWSTIL00012"/>
    <n v="38.9"/>
    <n v="0"/>
    <n v="0"/>
    <n v="0"/>
    <n v="0"/>
  </r>
  <r>
    <x v="1"/>
    <s v="WOJAS"/>
    <s v="PLWOJAS00014"/>
    <n v="8.5"/>
    <n v="22435"/>
    <n v="190230"/>
    <n v="2046000"/>
    <n v="17391000"/>
  </r>
  <r>
    <x v="1"/>
    <s v="WORKSERV"/>
    <s v="PLWRKSR00019"/>
    <n v="18"/>
    <n v="3032"/>
    <n v="54610"/>
    <n v="24711000"/>
    <n v="444798000"/>
  </r>
  <r>
    <x v="1"/>
    <s v="YAWAL"/>
    <s v="PLYAWAL00058"/>
    <n v="8.4"/>
    <n v="0"/>
    <n v="0"/>
    <n v="1535000"/>
    <n v="12894000"/>
  </r>
  <r>
    <x v="1"/>
    <s v="ZAMET"/>
    <s v="PLZAMET00010"/>
    <n v="2.63"/>
    <n v="9100"/>
    <n v="23900"/>
    <n v="48149000"/>
    <n v="126631870"/>
  </r>
  <r>
    <x v="1"/>
    <s v="ZASTAL"/>
    <s v="PLZSTAL00012"/>
    <n v="0.95"/>
    <n v="179029"/>
    <n v="165710"/>
    <n v="23434000"/>
    <n v="22262300"/>
  </r>
  <r>
    <x v="1"/>
    <s v="ZEPAK"/>
    <s v="PLZEPAK00012"/>
    <n v="24.1"/>
    <n v="19331"/>
    <n v="465220"/>
    <n v="24622000"/>
    <n v="593390200"/>
  </r>
  <r>
    <x v="1"/>
    <s v="ZETKAMA"/>
    <s v="PLZTKMA00017"/>
    <n v="64.08"/>
    <n v="165"/>
    <n v="10630"/>
    <n v="3288000"/>
    <n v="210695040"/>
  </r>
  <r>
    <x v="1"/>
    <s v="ZPUE"/>
    <s v="PLZPUE000012"/>
    <n v="285"/>
    <n v="86"/>
    <n v="24500"/>
    <n v="699000"/>
    <n v="199215000"/>
  </r>
  <r>
    <x v="1"/>
    <s v="ZREMB"/>
    <s v="PLZBMZC00019"/>
    <n v="1.54"/>
    <n v="8262"/>
    <n v="12780"/>
    <n v="6145000"/>
    <n v="9463300"/>
  </r>
  <r>
    <x v="1"/>
    <s v="ZUE"/>
    <s v="PLZUE0000015"/>
    <n v="6.45"/>
    <n v="576"/>
    <n v="3680"/>
    <n v="8629000"/>
    <n v="55657050"/>
  </r>
  <r>
    <x v="1"/>
    <s v="ZYWIEC"/>
    <s v="PLZYWIC00016"/>
    <n v="386"/>
    <n v="6"/>
    <n v="2340"/>
    <n v="0"/>
    <n v="0"/>
  </r>
  <r>
    <x v="2"/>
    <s v="06MAGNA"/>
    <s v="PLNFI0600010"/>
    <n v="2.14"/>
    <n v="15"/>
    <n v="30"/>
    <n v="6496000"/>
    <n v="13901440"/>
  </r>
  <r>
    <x v="2"/>
    <s v="08OCTAVA"/>
    <s v="PLNFI0800016"/>
    <n v="0.79"/>
    <n v="79"/>
    <n v="60"/>
    <n v="22309000"/>
    <n v="17624110"/>
  </r>
  <r>
    <x v="2"/>
    <s v="4FUNMEDIA"/>
    <s v="PL4FNMD00013"/>
    <n v="6.1"/>
    <n v="469"/>
    <n v="2830"/>
    <n v="1852000"/>
    <n v="11297200"/>
  </r>
  <r>
    <x v="2"/>
    <s v="ABCDATA"/>
    <s v="PLABCDT00014"/>
    <n v="3.4"/>
    <n v="7616"/>
    <n v="26050"/>
    <n v="48206000"/>
    <n v="163900400"/>
  </r>
  <r>
    <x v="2"/>
    <s v="ABMSOLID"/>
    <s v="PLABMSD00015"/>
    <n v="0.3"/>
    <n v="1500"/>
    <n v="450"/>
    <n v="0"/>
    <n v="0"/>
  </r>
  <r>
    <x v="2"/>
    <s v="ABPL"/>
    <s v="PLAB00000019"/>
    <n v="35.479999999999997"/>
    <n v="5781"/>
    <n v="199340"/>
    <n v="13122000"/>
    <n v="465568559.99999994"/>
  </r>
  <r>
    <x v="2"/>
    <s v="ACAUTOGAZ"/>
    <s v="PLACSA000014"/>
    <n v="27.6"/>
    <n v="70"/>
    <n v="1930"/>
    <n v="8143000"/>
    <n v="224746800"/>
  </r>
  <r>
    <x v="2"/>
    <s v="ACE"/>
    <s v="LU0299378421"/>
    <n v="8.7899999999999991"/>
    <n v="302553"/>
    <n v="2500660"/>
    <n v="17461000"/>
    <n v="153482190"/>
  </r>
  <r>
    <x v="2"/>
    <s v="ACTION"/>
    <s v="PLACTIN00018"/>
    <n v="45.2"/>
    <n v="23374"/>
    <n v="1060560"/>
    <n v="8852000"/>
    <n v="400110400"/>
  </r>
  <r>
    <x v="2"/>
    <s v="ADVADIS"/>
    <s v="PLMBRST00015"/>
    <n v="0.01"/>
    <n v="0"/>
    <n v="0"/>
    <n v="0"/>
    <n v="0"/>
  </r>
  <r>
    <x v="2"/>
    <s v="AGORA"/>
    <s v="PLAGORA00067"/>
    <n v="8.35"/>
    <n v="40541"/>
    <n v="334400"/>
    <n v="43035000"/>
    <n v="359342250"/>
  </r>
  <r>
    <x v="2"/>
    <s v="AGROTON"/>
    <s v="CY0101062111"/>
    <n v="1.43"/>
    <n v="36350"/>
    <n v="51250"/>
    <n v="0"/>
    <n v="0"/>
  </r>
  <r>
    <x v="2"/>
    <s v="AGROWILL"/>
    <s v="LT0000127466"/>
    <n v="1"/>
    <n v="0"/>
    <n v="0"/>
    <n v="0"/>
    <n v="0"/>
  </r>
  <r>
    <x v="2"/>
    <s v="ALCHEMIA"/>
    <s v="PLGRBRN00012"/>
    <n v="5.05"/>
    <n v="1205700"/>
    <n v="6090840"/>
    <n v="29399000"/>
    <n v="148464950"/>
  </r>
  <r>
    <x v="2"/>
    <s v="ALIOR"/>
    <s v="PLALIOR00045"/>
    <n v="84.77"/>
    <n v="559043"/>
    <n v="47275020"/>
    <n v="43097000"/>
    <n v="3653332690"/>
  </r>
  <r>
    <x v="2"/>
    <s v="ALMA"/>
    <s v="PLKRCHM00015"/>
    <n v="14.65"/>
    <n v="1108"/>
    <n v="16070"/>
    <n v="3975000"/>
    <n v="58233750"/>
  </r>
  <r>
    <x v="2"/>
    <s v="ALTA"/>
    <s v="PLTRNSU00013"/>
    <n v="2.09"/>
    <n v="770"/>
    <n v="1600"/>
    <n v="7353000"/>
    <n v="15367769.999999998"/>
  </r>
  <r>
    <x v="2"/>
    <s v="ALTERCO"/>
    <s v="PLSRBEX00014"/>
    <n v="0.64"/>
    <n v="0"/>
    <n v="0"/>
    <n v="0"/>
    <n v="0"/>
  </r>
  <r>
    <x v="2"/>
    <s v="ALTUSTFI"/>
    <s v="PLATTFI00018"/>
    <n v="9.1"/>
    <n v="8284"/>
    <n v="75340"/>
    <n v="24397000"/>
    <n v="222012700"/>
  </r>
  <r>
    <x v="2"/>
    <s v="ALUMETAL"/>
    <s v="PLALMTL00023"/>
    <n v="46.19"/>
    <n v="2635"/>
    <n v="121140"/>
    <n v="9046000"/>
    <n v="417834740"/>
  </r>
  <r>
    <x v="2"/>
    <s v="AMBRA"/>
    <s v="PLAMBRA00013"/>
    <n v="8.02"/>
    <n v="1591"/>
    <n v="12810"/>
    <n v="9800000"/>
    <n v="78596000"/>
  </r>
  <r>
    <x v="2"/>
    <s v="AMICA"/>
    <s v="PLAMICA00010"/>
    <n v="105"/>
    <n v="35257"/>
    <n v="3532300"/>
    <n v="4659000"/>
    <n v="489195000"/>
  </r>
  <r>
    <x v="2"/>
    <s v="AMPLI"/>
    <s v="PLAMPLI00019"/>
    <n v="0.26"/>
    <n v="0"/>
    <n v="0"/>
    <n v="0"/>
    <n v="0"/>
  </r>
  <r>
    <x v="2"/>
    <s v="AMREST"/>
    <s v="NL0000474351"/>
    <n v="108"/>
    <n v="1478"/>
    <n v="159510"/>
    <n v="14487000"/>
    <n v="1564596000"/>
  </r>
  <r>
    <x v="2"/>
    <s v="APATOR"/>
    <s v="PLAPATR00018"/>
    <n v="35.21"/>
    <n v="1838"/>
    <n v="64690"/>
    <n v="25382000"/>
    <n v="893700220"/>
  </r>
  <r>
    <x v="2"/>
    <s v="APLISENS"/>
    <s v="PLAPLS000016"/>
    <n v="12.29"/>
    <n v="66"/>
    <n v="810"/>
    <n v="5540000"/>
    <n v="68086600"/>
  </r>
  <r>
    <x v="2"/>
    <s v="ARCTIC"/>
    <s v="PLARTPR00012"/>
    <n v="4.87"/>
    <n v="85584"/>
    <n v="413590"/>
    <n v="22063000"/>
    <n v="107446810"/>
  </r>
  <r>
    <x v="2"/>
    <s v="ARCUS"/>
    <s v="PLARCUS00040"/>
    <n v="1.47"/>
    <n v="0"/>
    <n v="0"/>
    <n v="2520000"/>
    <n v="3704400"/>
  </r>
  <r>
    <x v="2"/>
    <s v="ARTERIA"/>
    <s v="PLARTER00016"/>
    <n v="14.9"/>
    <n v="97730"/>
    <n v="1456170"/>
    <n v="3286000"/>
    <n v="48961400"/>
  </r>
  <r>
    <x v="2"/>
    <s v="ASBIS"/>
    <s v="CY1000031710"/>
    <n v="1.98"/>
    <n v="480355"/>
    <n v="939510"/>
    <n v="32823000"/>
    <n v="64989540"/>
  </r>
  <r>
    <x v="2"/>
    <s v="ASSECOBS"/>
    <s v="PLABS0000018"/>
    <n v="13.4"/>
    <n v="15132"/>
    <n v="201250"/>
    <n v="17889000"/>
    <n v="239712600"/>
  </r>
  <r>
    <x v="2"/>
    <s v="ASSECOPOL"/>
    <s v="PLSOFTB00016"/>
    <n v="53.8"/>
    <n v="92256"/>
    <n v="4996710"/>
    <n v="74917000"/>
    <n v="4030534600"/>
  </r>
  <r>
    <x v="2"/>
    <s v="ASSECOSEE"/>
    <s v="PLASSEE00014"/>
    <n v="8.3000000000000007"/>
    <n v="2302"/>
    <n v="19100"/>
    <n v="16750000"/>
    <n v="139025000"/>
  </r>
  <r>
    <x v="2"/>
    <s v="ASSECOSLO"/>
    <s v="SK1120009230"/>
    <n v="16.02"/>
    <n v="10"/>
    <n v="160"/>
    <n v="0"/>
    <n v="0"/>
  </r>
  <r>
    <x v="2"/>
    <s v="ASTARTA"/>
    <s v="NL0000686509"/>
    <n v="26.67"/>
    <n v="3989"/>
    <n v="106360"/>
    <n v="9253000"/>
    <n v="246777510.00000003"/>
  </r>
  <r>
    <x v="2"/>
    <s v="ATENDE"/>
    <s v="PLATMSI00016"/>
    <n v="2.44"/>
    <n v="1954"/>
    <n v="4820"/>
    <n v="24386000"/>
    <n v="59501840"/>
  </r>
  <r>
    <x v="2"/>
    <s v="ATLANTAPL"/>
    <s v="PLATLPL00018"/>
    <n v="6.78"/>
    <n v="25236"/>
    <n v="171660"/>
    <n v="2464000"/>
    <n v="16705920"/>
  </r>
  <r>
    <x v="2"/>
    <s v="ATLANTIS"/>
    <s v="PLATLNT00016"/>
    <n v="1"/>
    <n v="68895"/>
    <n v="68810"/>
    <n v="11698000"/>
    <n v="11698000"/>
  </r>
  <r>
    <x v="2"/>
    <s v="ATLASEST"/>
    <s v="GB00B0WDBP88"/>
    <n v="1.05"/>
    <n v="4600"/>
    <n v="4830"/>
    <n v="0"/>
    <n v="0"/>
  </r>
  <r>
    <x v="2"/>
    <s v="ATM"/>
    <s v="PLATMSA00013"/>
    <n v="11.4"/>
    <n v="4285"/>
    <n v="48030"/>
    <n v="24981000"/>
    <n v="284783400"/>
  </r>
  <r>
    <x v="2"/>
    <s v="ATMGRUPA"/>
    <s v="PLATM0000021"/>
    <n v="3.23"/>
    <n v="1600"/>
    <n v="5140"/>
    <n v="39722000"/>
    <n v="128302060"/>
  </r>
  <r>
    <x v="2"/>
    <s v="ATREM"/>
    <s v="PLATREM00017"/>
    <n v="4.3"/>
    <n v="2300"/>
    <n v="9960"/>
    <n v="3999000"/>
    <n v="17195700"/>
  </r>
  <r>
    <x v="2"/>
    <s v="AVIAAML"/>
    <s v="LT0000128555"/>
    <n v="7.18"/>
    <n v="22"/>
    <n v="160"/>
    <n v="15327000"/>
    <n v="110047860"/>
  </r>
  <r>
    <x v="2"/>
    <s v="AVIASG"/>
    <s v="LT0000128381"/>
    <n v="20.51"/>
    <n v="233"/>
    <n v="4680"/>
    <n v="2322000"/>
    <n v="47624220"/>
  </r>
  <r>
    <x v="2"/>
    <s v="AWBUD"/>
    <s v="PLINSTL00011"/>
    <n v="2.99"/>
    <n v="941"/>
    <n v="2660"/>
    <n v="0"/>
    <n v="0"/>
  </r>
  <r>
    <x v="2"/>
    <s v="B3SYSTEM"/>
    <s v="PLBSSTM00013"/>
    <n v="2.5299999999999998"/>
    <n v="339"/>
    <n v="800"/>
    <n v="0"/>
    <n v="0"/>
  </r>
  <r>
    <x v="2"/>
    <s v="BAKALLAND"/>
    <s v="PLBKLND00017"/>
    <n v="2.77"/>
    <n v="0"/>
    <n v="0"/>
    <n v="0"/>
    <n v="0"/>
  </r>
  <r>
    <x v="2"/>
    <s v="BALTONA"/>
    <s v="PLBALTN00014"/>
    <n v="7"/>
    <n v="262"/>
    <n v="1830"/>
    <n v="2174000"/>
    <n v="15218000"/>
  </r>
  <r>
    <x v="2"/>
    <s v="BANKBPH"/>
    <s v="PLBPH0000019"/>
    <n v="43.95"/>
    <n v="15934"/>
    <n v="684960"/>
    <n v="7788000"/>
    <n v="342282600"/>
  </r>
  <r>
    <x v="2"/>
    <s v="BBIDEV"/>
    <s v="PLNFI1200018"/>
    <n v="1.1200000000000001"/>
    <n v="81484"/>
    <n v="90930"/>
    <n v="96494000"/>
    <n v="108073280.00000001"/>
  </r>
  <r>
    <x v="2"/>
    <s v="BEDZIN"/>
    <s v="PLECBDZ00013"/>
    <n v="13"/>
    <n v="0"/>
    <n v="0"/>
    <n v="0"/>
    <n v="0"/>
  </r>
  <r>
    <x v="2"/>
    <s v="BENEFIT"/>
    <s v="PLBNFTS00018"/>
    <n v="308.45"/>
    <n v="12"/>
    <n v="3730"/>
    <n v="1075000"/>
    <n v="331583750"/>
  </r>
  <r>
    <x v="2"/>
    <s v="BERLING"/>
    <s v="PLBRLNG00015"/>
    <n v="3.79"/>
    <n v="27132"/>
    <n v="102830"/>
    <n v="0"/>
    <n v="0"/>
  </r>
  <r>
    <x v="2"/>
    <s v="BEST"/>
    <s v="PLBEST000010"/>
    <n v="27.9"/>
    <n v="0"/>
    <n v="0"/>
    <n v="0"/>
    <n v="0"/>
  </r>
  <r>
    <x v="2"/>
    <s v="BETACOM"/>
    <s v="PLBTCOM00016"/>
    <n v="11"/>
    <n v="225"/>
    <n v="2480"/>
    <n v="911000"/>
    <n v="10021000"/>
  </r>
  <r>
    <x v="2"/>
    <s v="BGZ"/>
    <s v="PLBGZ0000010"/>
    <n v="79.95"/>
    <n v="0"/>
    <n v="0"/>
    <n v="0"/>
    <n v="0"/>
  </r>
  <r>
    <x v="2"/>
    <s v="BIOTON"/>
    <s v="PLBIOTN00029"/>
    <n v="4.07"/>
    <n v="51373"/>
    <n v="206650"/>
    <n v="67191000"/>
    <n v="273467370"/>
  </r>
  <r>
    <x v="2"/>
    <s v="BIPROMET"/>
    <s v="PLBPRMT00011"/>
    <n v="3.5"/>
    <n v="742"/>
    <n v="2530"/>
    <n v="1797000"/>
    <n v="6289500"/>
  </r>
  <r>
    <x v="2"/>
    <s v="BLACKLION"/>
    <s v="PLNFI0400015"/>
    <n v="1.24"/>
    <n v="2217"/>
    <n v="2640"/>
    <n v="57095000"/>
    <n v="70797800"/>
  </r>
  <r>
    <x v="2"/>
    <s v="BMPAG"/>
    <s v="DE0003304200"/>
    <n v="2.66"/>
    <n v="50"/>
    <n v="130"/>
    <n v="2181000"/>
    <n v="5801460"/>
  </r>
  <r>
    <x v="2"/>
    <s v="BNPPL"/>
    <s v="PLPPAB000011"/>
    <n v="61.6"/>
    <n v="5663"/>
    <n v="348890"/>
    <n v="4735000"/>
    <n v="291676000"/>
  </r>
  <r>
    <x v="2"/>
    <s v="BOGDANKA"/>
    <s v="PLLWBGD00016"/>
    <n v="99"/>
    <n v="39403"/>
    <n v="3893500"/>
    <n v="34013000"/>
    <n v="3367287000"/>
  </r>
  <r>
    <x v="2"/>
    <s v="BORYSZEW"/>
    <s v="PLBRSZW00011"/>
    <n v="5.45"/>
    <n v="498769"/>
    <n v="2712060"/>
    <n v="95414000"/>
    <n v="520006300"/>
  </r>
  <r>
    <x v="2"/>
    <s v="BOS"/>
    <s v="PLBOS0000019"/>
    <n v="35.6"/>
    <n v="980"/>
    <n v="34970"/>
    <n v="9289000"/>
    <n v="330688400"/>
  </r>
  <r>
    <x v="2"/>
    <s v="BOWIM"/>
    <s v="PLBOWM000019"/>
    <n v="1.5"/>
    <n v="250"/>
    <n v="370"/>
    <n v="5226000"/>
    <n v="7839000"/>
  </r>
  <r>
    <x v="2"/>
    <s v="BRIJU"/>
    <s v="PLBRIJU00010"/>
    <n v="16.899999999999999"/>
    <n v="15722"/>
    <n v="263420"/>
    <n v="978000"/>
    <n v="16528199.999999998"/>
  </r>
  <r>
    <x v="2"/>
    <s v="BSCDRUK"/>
    <s v="PLBSCDO00017"/>
    <n v="27.7"/>
    <n v="6496"/>
    <n v="176800"/>
    <n v="2468000"/>
    <n v="68363600"/>
  </r>
  <r>
    <x v="2"/>
    <s v="BUDIMEX"/>
    <s v="PLBUDMX00013"/>
    <n v="153.25"/>
    <n v="6822"/>
    <n v="1037790"/>
    <n v="10451000"/>
    <n v="1601615750"/>
  </r>
  <r>
    <x v="2"/>
    <s v="BUDOPOL"/>
    <s v="PLBDPWR00014"/>
    <n v="0.06"/>
    <n v="14660"/>
    <n v="880"/>
    <n v="0"/>
    <n v="0"/>
  </r>
  <r>
    <x v="2"/>
    <s v="BUMECH"/>
    <s v="PLBMECH00012"/>
    <n v="1.37"/>
    <n v="420197"/>
    <n v="557670"/>
    <n v="6078000"/>
    <n v="8326860.0000000009"/>
  </r>
  <r>
    <x v="2"/>
    <s v="BUWOG"/>
    <s v="AT00BUWOG001"/>
    <n v="73.36"/>
    <n v="0"/>
    <n v="0"/>
    <n v="6034000"/>
    <n v="442654240"/>
  </r>
  <r>
    <x v="2"/>
    <s v="BYTOM"/>
    <s v="PLBYTOM00010"/>
    <n v="1.65"/>
    <n v="329392"/>
    <n v="552800"/>
    <n v="50108000"/>
    <n v="82678200"/>
  </r>
  <r>
    <x v="2"/>
    <s v="BZWBK"/>
    <s v="PLBZ00000044"/>
    <n v="343.15"/>
    <n v="64293"/>
    <n v="21821440"/>
    <n v="28420000"/>
    <n v="9752323000"/>
  </r>
  <r>
    <x v="2"/>
    <s v="CALATRAVA"/>
    <s v="PLBRSTM00015"/>
    <n v="1.03"/>
    <n v="17340"/>
    <n v="17920"/>
    <n v="0"/>
    <n v="0"/>
  </r>
  <r>
    <x v="2"/>
    <s v="CAMMEDIA"/>
    <s v="PLCAMMD00032"/>
    <n v="4"/>
    <n v="2050"/>
    <n v="8200"/>
    <n v="4262000"/>
    <n v="17048000"/>
  </r>
  <r>
    <x v="2"/>
    <s v="CAPITAL"/>
    <s v="PLCPTLP00015"/>
    <n v="2.48"/>
    <n v="10895"/>
    <n v="27190"/>
    <n v="14368000"/>
    <n v="35632640"/>
  </r>
  <r>
    <x v="2"/>
    <s v="CASHFLOW"/>
    <s v="PLCASHF00018"/>
    <n v="0.43"/>
    <n v="2000"/>
    <n v="860"/>
    <n v="0"/>
    <n v="0"/>
  </r>
  <r>
    <x v="2"/>
    <s v="CCC"/>
    <s v="PLCCC0000016"/>
    <n v="149.35"/>
    <n v="37862"/>
    <n v="5597250"/>
    <n v="22030000"/>
    <n v="3290180500"/>
  </r>
  <r>
    <x v="2"/>
    <s v="CCENERGY"/>
    <s v="PLKAREN00014"/>
    <n v="0.06"/>
    <n v="461"/>
    <n v="30"/>
    <n v="0"/>
    <n v="0"/>
  </r>
  <r>
    <x v="2"/>
    <s v="CDPROJEKT"/>
    <s v="PLOPTTC00011"/>
    <n v="16.3"/>
    <n v="72778"/>
    <n v="1198540"/>
    <n v="60952000"/>
    <n v="993517600"/>
  </r>
  <r>
    <x v="2"/>
    <s v="CDRL"/>
    <s v="PLCDRL000043"/>
    <n v="16.3"/>
    <n v="8712"/>
    <n v="143230"/>
    <n v="1050000"/>
    <n v="17115000"/>
  </r>
  <r>
    <x v="2"/>
    <s v="CELTIC"/>
    <s v="PLCELPD00013"/>
    <n v="5"/>
    <n v="51"/>
    <n v="260"/>
    <n v="4916000"/>
    <n v="24580000"/>
  </r>
  <r>
    <x v="2"/>
    <s v="CEZ"/>
    <s v="CZ0005112300"/>
    <n v="88.3"/>
    <n v="16223"/>
    <n v="1433530"/>
    <n v="22240000"/>
    <n v="1963792000"/>
  </r>
  <r>
    <x v="2"/>
    <s v="CHEMOS"/>
    <s v="PLCHMDW00010"/>
    <n v="1.08"/>
    <n v="16389"/>
    <n v="17470"/>
    <n v="10109000"/>
    <n v="10917720"/>
  </r>
  <r>
    <x v="2"/>
    <s v="CIECH"/>
    <s v="PLCIECH00018"/>
    <n v="48.4"/>
    <n v="27353"/>
    <n v="1301110"/>
    <n v="25747000"/>
    <n v="1246154800"/>
  </r>
  <r>
    <x v="2"/>
    <s v="CIGAMES"/>
    <s v="PLCTINT00018"/>
    <n v="8.4499999999999993"/>
    <n v="34433"/>
    <n v="289570"/>
    <n v="7558000"/>
    <n v="63865099.999999993"/>
  </r>
  <r>
    <x v="2"/>
    <s v="CNT"/>
    <s v="PLERGPL00014"/>
    <n v="8.2899999999999991"/>
    <n v="4531"/>
    <n v="38010"/>
    <n v="3648000"/>
    <n v="30241919.999999996"/>
  </r>
  <r>
    <x v="2"/>
    <s v="COALENERG"/>
    <s v="LU0646112838"/>
    <n v="0.64"/>
    <n v="90233"/>
    <n v="58280"/>
    <n v="11252000"/>
    <n v="7201280"/>
  </r>
  <r>
    <x v="2"/>
    <s v="COGNOR"/>
    <s v="PLCNTSL00014"/>
    <n v="1.33"/>
    <n v="2756"/>
    <n v="3690"/>
    <n v="22530000"/>
    <n v="29964900"/>
  </r>
  <r>
    <x v="2"/>
    <s v="COLIAN"/>
    <s v="PLJTRZN00011"/>
    <n v="3.55"/>
    <n v="5867"/>
    <n v="20900"/>
    <n v="48753000"/>
    <n v="173073150"/>
  </r>
  <r>
    <x v="2"/>
    <s v="COMARCH"/>
    <s v="PLCOMAR00012"/>
    <n v="110"/>
    <n v="525"/>
    <n v="57030"/>
    <n v="4610000"/>
    <n v="507100000"/>
  </r>
  <r>
    <x v="2"/>
    <s v="COMP"/>
    <s v="PLCMP0000017"/>
    <n v="55.75"/>
    <n v="3716"/>
    <n v="204710"/>
    <n v="4122000"/>
    <n v="229801500"/>
  </r>
  <r>
    <x v="2"/>
    <s v="COMPERIA"/>
    <s v="PLCOMPR00010"/>
    <n v="21.35"/>
    <n v="598"/>
    <n v="12530"/>
    <n v="1091000"/>
    <n v="23292850"/>
  </r>
  <r>
    <x v="2"/>
    <s v="CORMAY"/>
    <s v="PLCMRAY00029"/>
    <n v="3.33"/>
    <n v="225988"/>
    <n v="777710"/>
    <n v="20455000"/>
    <n v="68115150"/>
  </r>
  <r>
    <x v="2"/>
    <s v="CPGROUP"/>
    <s v="PLCPPRK00037"/>
    <n v="4.1500000000000004"/>
    <n v="840"/>
    <n v="3420"/>
    <n v="26984000"/>
    <n v="111983600.00000001"/>
  </r>
  <r>
    <x v="2"/>
    <s v="CUBEITG"/>
    <s v="PLMCINT00013"/>
    <n v="4.4000000000000004"/>
    <n v="587"/>
    <n v="2580"/>
    <n v="0"/>
    <n v="0"/>
  </r>
  <r>
    <x v="2"/>
    <s v="CYFRPLSAT"/>
    <s v="PLCFRPT00013"/>
    <n v="22.9"/>
    <n v="414489"/>
    <n v="9427410"/>
    <n v="214367000"/>
    <n v="4909004300"/>
  </r>
  <r>
    <x v="2"/>
    <s v="CZTOREBKA"/>
    <s v="PLCRWTR00022"/>
    <n v="2.59"/>
    <n v="163690"/>
    <n v="421870"/>
    <n v="0"/>
    <n v="0"/>
  </r>
  <r>
    <x v="2"/>
    <s v="DEBICA"/>
    <s v="PLDEBCA00016"/>
    <n v="90.9"/>
    <n v="188"/>
    <n v="16960"/>
    <n v="2567000"/>
    <n v="233340300"/>
  </r>
  <r>
    <x v="2"/>
    <s v="DECORA"/>
    <s v="PLDECOR00013"/>
    <n v="6.11"/>
    <n v="6147"/>
    <n v="38110"/>
    <n v="8556000"/>
    <n v="52277160"/>
  </r>
  <r>
    <x v="2"/>
    <s v="DELKO"/>
    <s v="PLDELKO00019"/>
    <n v="5.0599999999999996"/>
    <n v="0"/>
    <n v="0"/>
    <n v="2659000"/>
    <n v="13454539.999999998"/>
  </r>
  <r>
    <x v="2"/>
    <s v="DGA"/>
    <s v="PLDGA0000019"/>
    <n v="6.28"/>
    <n v="210"/>
    <n v="1320"/>
    <n v="0"/>
    <n v="0"/>
  </r>
  <r>
    <x v="2"/>
    <s v="DMWDM"/>
    <s v="PLWDM0000029"/>
    <n v="0.7"/>
    <n v="12862"/>
    <n v="9010"/>
    <n v="8257000"/>
    <n v="5779900"/>
  </r>
  <r>
    <x v="2"/>
    <s v="DOMDEV"/>
    <s v="PLDMDVL00012"/>
    <n v="46.7"/>
    <n v="235"/>
    <n v="11060"/>
    <n v="7229000"/>
    <n v="337594300"/>
  </r>
  <r>
    <x v="2"/>
    <s v="DRAGOWSKI"/>
    <s v="PLADDRG00015"/>
    <n v="2.82"/>
    <n v="346"/>
    <n v="990"/>
    <n v="0"/>
    <n v="0"/>
  </r>
  <r>
    <x v="2"/>
    <s v="DREWEX"/>
    <s v="PLDREWX00012"/>
    <n v="0.21"/>
    <n v="0"/>
    <n v="0"/>
    <n v="0"/>
    <n v="0"/>
  </r>
  <r>
    <x v="2"/>
    <s v="DROP"/>
    <s v="PLDROP000011"/>
    <n v="1.72"/>
    <n v="790"/>
    <n v="1360"/>
    <n v="0"/>
    <n v="0"/>
  </r>
  <r>
    <x v="2"/>
    <s v="DROZAPOL"/>
    <s v="PLDRZPL00032"/>
    <n v="3.3"/>
    <n v="10"/>
    <n v="30"/>
    <n v="3196000"/>
    <n v="10546800"/>
  </r>
  <r>
    <x v="2"/>
    <s v="DSS"/>
    <s v="PLDLSS000010"/>
    <n v="0.3"/>
    <n v="3760"/>
    <n v="1130"/>
    <n v="13003000"/>
    <n v="3900900"/>
  </r>
  <r>
    <x v="2"/>
    <s v="DTP"/>
    <s v="PLDTP0000010"/>
    <n v="3.85"/>
    <n v="24"/>
    <n v="90"/>
    <n v="0"/>
    <n v="0"/>
  </r>
  <r>
    <x v="2"/>
    <s v="DUDA"/>
    <s v="PLDUDA000016"/>
    <n v="7.18"/>
    <n v="3065"/>
    <n v="22050"/>
    <n v="17743000"/>
    <n v="127394740"/>
  </r>
  <r>
    <x v="2"/>
    <s v="DUON"/>
    <s v="PLCPENR00035"/>
    <n v="1.95"/>
    <n v="74364"/>
    <n v="145640"/>
    <n v="45748000"/>
    <n v="89208600"/>
  </r>
  <r>
    <x v="2"/>
    <s v="ECARD"/>
    <s v="PLECARD00012"/>
    <n v="1.66"/>
    <n v="7"/>
    <n v="10"/>
    <n v="0"/>
    <n v="0"/>
  </r>
  <r>
    <x v="2"/>
    <s v="ECHO"/>
    <s v="PLECHPS00019"/>
    <n v="6.64"/>
    <n v="174444"/>
    <n v="1141530"/>
    <n v="223328000"/>
    <n v="1482897920"/>
  </r>
  <r>
    <x v="2"/>
    <s v="EDINVEST"/>
    <s v="PLEDINV00014"/>
    <n v="2.2200000000000002"/>
    <n v="23"/>
    <n v="50"/>
    <n v="2588000"/>
    <n v="5745360.0000000009"/>
  </r>
  <r>
    <x v="2"/>
    <s v="EFEKT"/>
    <s v="PLEFEKT00018"/>
    <n v="15.05"/>
    <n v="322"/>
    <n v="4830"/>
    <n v="1039000"/>
    <n v="15636950"/>
  </r>
  <r>
    <x v="2"/>
    <s v="EFH"/>
    <s v="PLEFH0000022"/>
    <n v="0.17"/>
    <n v="14400"/>
    <n v="2450"/>
    <n v="0"/>
    <n v="0"/>
  </r>
  <r>
    <x v="2"/>
    <s v="EKANCELAR"/>
    <s v="PLEKGPF00011"/>
    <n v="0.28000000000000003"/>
    <n v="143833"/>
    <n v="42580"/>
    <n v="0"/>
    <n v="0"/>
  </r>
  <r>
    <x v="2"/>
    <s v="EKOEXPORT"/>
    <s v="PLEKEP000019"/>
    <n v="25"/>
    <n v="51907"/>
    <n v="1332660"/>
    <n v="7837000"/>
    <n v="195925000"/>
  </r>
  <r>
    <x v="2"/>
    <s v="ELBUDOWA"/>
    <s v="PLELTBD00017"/>
    <n v="81.22"/>
    <n v="45"/>
    <n v="3660"/>
    <n v="4747000"/>
    <n v="385551340"/>
  </r>
  <r>
    <x v="2"/>
    <s v="ELEKTROTI"/>
    <s v="PLELEKT00016"/>
    <n v="10.65"/>
    <n v="3618"/>
    <n v="37800"/>
    <n v="7051000"/>
    <n v="75093150"/>
  </r>
  <r>
    <x v="2"/>
    <s v="ELEMENTAL"/>
    <s v="PLELMTL00017"/>
    <n v="3.43"/>
    <n v="38584"/>
    <n v="132020"/>
    <n v="110913000"/>
    <n v="380431590"/>
  </r>
  <r>
    <x v="2"/>
    <s v="ELKOP"/>
    <s v="PLELKOP00013"/>
    <n v="1.44"/>
    <n v="9311"/>
    <n v="13220"/>
    <n v="3333000"/>
    <n v="4799520"/>
  </r>
  <r>
    <x v="2"/>
    <s v="ELZAB"/>
    <s v="PLELZAB00010"/>
    <n v="15.6"/>
    <n v="2842"/>
    <n v="43690"/>
    <n v="2716000"/>
    <n v="42369600"/>
  </r>
  <r>
    <x v="2"/>
    <s v="EMCINSMED"/>
    <s v="PLEMCIM00017"/>
    <n v="13.33"/>
    <n v="2070"/>
    <n v="27070"/>
    <n v="3579000"/>
    <n v="47708070"/>
  </r>
  <r>
    <x v="2"/>
    <s v="EMPERIA"/>
    <s v="PLELDRD00017"/>
    <n v="50.51"/>
    <n v="3769"/>
    <n v="192290"/>
    <n v="13044000"/>
    <n v="658852440"/>
  </r>
  <r>
    <x v="2"/>
    <s v="ENAP"/>
    <s v="PLENAP000010"/>
    <n v="1.03"/>
    <n v="4001"/>
    <n v="4120"/>
    <n v="11545000"/>
    <n v="11891350"/>
  </r>
  <r>
    <x v="2"/>
    <s v="ENEA"/>
    <s v="PLENEA000013"/>
    <n v="16.96"/>
    <n v="394213"/>
    <n v="6645070"/>
    <n v="214078000"/>
    <n v="3630762880"/>
  </r>
  <r>
    <x v="2"/>
    <s v="ENELMED"/>
    <s v="PLENLMD00017"/>
    <n v="11.31"/>
    <n v="208"/>
    <n v="2360"/>
    <n v="7353000"/>
    <n v="83162430"/>
  </r>
  <r>
    <x v="2"/>
    <s v="ENERGA"/>
    <s v="PLENERG00022"/>
    <n v="23.3"/>
    <n v="1099671"/>
    <n v="25340470"/>
    <n v="200740000"/>
    <n v="4677242000"/>
  </r>
  <r>
    <x v="2"/>
    <s v="ENERGOINS"/>
    <s v="PLERGIN00015"/>
    <n v="11.44"/>
    <n v="6"/>
    <n v="70"/>
    <n v="5047000"/>
    <n v="57737680"/>
  </r>
  <r>
    <x v="2"/>
    <s v="ERBUD"/>
    <s v="PLERBUD00012"/>
    <n v="25.86"/>
    <n v="2555"/>
    <n v="66370"/>
    <n v="4986000"/>
    <n v="128937960"/>
  </r>
  <r>
    <x v="2"/>
    <s v="ERG"/>
    <s v="PLERGZB00014"/>
    <n v="16.170000000000002"/>
    <n v="625"/>
    <n v="10170"/>
    <n v="530000"/>
    <n v="8570100"/>
  </r>
  <r>
    <x v="2"/>
    <s v="ERGIS"/>
    <s v="PLEUFLM00017"/>
    <n v="4.1399999999999997"/>
    <n v="7578"/>
    <n v="31350"/>
    <n v="24228000"/>
    <n v="100303919.99999999"/>
  </r>
  <r>
    <x v="2"/>
    <s v="ESSYSTEM"/>
    <s v="PLESSYS00030"/>
    <n v="2.44"/>
    <n v="1100"/>
    <n v="2590"/>
    <n v="13646000"/>
    <n v="33296240"/>
  </r>
  <r>
    <x v="2"/>
    <s v="ESTAR"/>
    <s v="HU0000089198"/>
    <n v="1.69"/>
    <n v="0"/>
    <n v="0"/>
    <n v="0"/>
    <n v="0"/>
  </r>
  <r>
    <x v="2"/>
    <s v="EUCO"/>
    <s v="PLERPCO00017"/>
    <n v="25.2"/>
    <n v="107"/>
    <n v="2700"/>
    <n v="2121000"/>
    <n v="53449200"/>
  </r>
  <r>
    <x v="2"/>
    <s v="EUIMPLANT"/>
    <s v="PLERPLT00017"/>
    <n v="0.01"/>
    <n v="60000"/>
    <n v="600"/>
    <n v="0"/>
    <n v="0"/>
  </r>
  <r>
    <x v="2"/>
    <s v="EUROCASH"/>
    <s v="PLEURCH00011"/>
    <n v="36.5"/>
    <n v="882131"/>
    <n v="32190680"/>
    <n v="77963000"/>
    <n v="2845649500"/>
  </r>
  <r>
    <x v="2"/>
    <s v="EUROHOLD"/>
    <s v="BG1100114062"/>
    <n v="2.17"/>
    <n v="0"/>
    <n v="0"/>
    <n v="453000"/>
    <n v="983010"/>
  </r>
  <r>
    <x v="2"/>
    <s v="EUROTEL"/>
    <s v="PLERTEL00011"/>
    <n v="13.8"/>
    <n v="563"/>
    <n v="7740"/>
    <n v="1423000"/>
    <n v="19637400"/>
  </r>
  <r>
    <x v="2"/>
    <s v="EXILLON"/>
    <s v="IM00B58FMW76"/>
    <n v="7.14"/>
    <n v="0"/>
    <n v="0"/>
    <n v="14000"/>
    <n v="99960"/>
  </r>
  <r>
    <x v="2"/>
    <s v="FAM"/>
    <s v="PLFAM0000012"/>
    <n v="0.44"/>
    <n v="460"/>
    <n v="200"/>
    <n v="0"/>
    <n v="0"/>
  </r>
  <r>
    <x v="2"/>
    <s v="FAMUR"/>
    <s v="PLFAMUR00012"/>
    <n v="3.28"/>
    <n v="5650"/>
    <n v="18700"/>
    <n v="138273000"/>
    <n v="453535440"/>
  </r>
  <r>
    <x v="2"/>
    <s v="FARMACOL"/>
    <s v="PLFRMCL00066"/>
    <n v="51.4"/>
    <n v="621"/>
    <n v="31920"/>
    <n v="11601000"/>
    <n v="596291400"/>
  </r>
  <r>
    <x v="2"/>
    <s v="FASING"/>
    <s v="PLFSING00010"/>
    <n v="19.2"/>
    <n v="1349"/>
    <n v="25440"/>
    <n v="1239000"/>
    <n v="23788800"/>
  </r>
  <r>
    <x v="2"/>
    <s v="FASTFIN"/>
    <s v="PLFSTFC00012"/>
    <n v="1.45"/>
    <n v="450"/>
    <n v="650"/>
    <n v="0"/>
    <n v="0"/>
  </r>
  <r>
    <x v="2"/>
    <s v="FEERUM"/>
    <s v="PLFEERM00018"/>
    <n v="16.64"/>
    <n v="13"/>
    <n v="220"/>
    <n v="3144000"/>
    <n v="52316160"/>
  </r>
  <r>
    <x v="2"/>
    <s v="FENGHUA"/>
    <s v="DE000A13SX89"/>
    <n v="25.9"/>
    <n v="3"/>
    <n v="80"/>
    <n v="3305000"/>
    <n v="85599500"/>
  </r>
  <r>
    <x v="2"/>
    <s v="FERRO"/>
    <s v="PLFERRO00016"/>
    <n v="9.1999999999999993"/>
    <n v="9386"/>
    <n v="84180"/>
    <n v="17846000"/>
    <n v="164183200"/>
  </r>
  <r>
    <x v="2"/>
    <s v="FERRUM"/>
    <s v="PLFERUM00014"/>
    <n v="4.6399999999999997"/>
    <n v="18"/>
    <n v="80"/>
    <n v="4501000"/>
    <n v="20884640"/>
  </r>
  <r>
    <x v="2"/>
    <s v="FON"/>
    <s v="PLCASPL00019"/>
    <n v="0.95"/>
    <n v="4608"/>
    <n v="4320"/>
    <n v="11150000"/>
    <n v="10592500"/>
  </r>
  <r>
    <x v="2"/>
    <s v="FORTE"/>
    <s v="PLFORTE00012"/>
    <n v="50"/>
    <n v="50559"/>
    <n v="2508750"/>
    <n v="16737000"/>
    <n v="836850000"/>
  </r>
  <r>
    <x v="2"/>
    <s v="FORTUNA"/>
    <s v="NL0009604859"/>
    <n v="18.760000000000002"/>
    <n v="110"/>
    <n v="2050"/>
    <n v="17024000"/>
    <n v="319370240"/>
  </r>
  <r>
    <x v="2"/>
    <s v="FOTA"/>
    <s v="PLFOTA000014"/>
    <n v="0.85"/>
    <n v="95334"/>
    <n v="81330"/>
    <n v="0"/>
    <n v="0"/>
  </r>
  <r>
    <x v="2"/>
    <s v="GANT"/>
    <s v="PLGANT000014"/>
    <n v="0.35"/>
    <n v="1831"/>
    <n v="640"/>
    <n v="0"/>
    <n v="0"/>
  </r>
  <r>
    <x v="2"/>
    <s v="GETIN"/>
    <s v="PLGSPR000014"/>
    <n v="1.98"/>
    <n v="101795"/>
    <n v="202420"/>
    <n v="293645000"/>
    <n v="581417100"/>
  </r>
  <r>
    <x v="2"/>
    <s v="GETINOBLE"/>
    <s v="PLGETBK00012"/>
    <n v="1.8"/>
    <n v="3907767"/>
    <n v="7069170"/>
    <n v="1095354000"/>
    <n v="1971637200"/>
  </r>
  <r>
    <x v="2"/>
    <s v="GINOROSSI"/>
    <s v="PLGNRSI00015"/>
    <n v="3.37"/>
    <n v="41513"/>
    <n v="139560"/>
    <n v="43628000"/>
    <n v="147026360"/>
  </r>
  <r>
    <x v="2"/>
    <s v="GLCOSMED"/>
    <s v="PLGLBLC00011"/>
    <n v="6.85"/>
    <n v="11124"/>
    <n v="75930"/>
    <n v="6721000"/>
    <n v="46038850"/>
  </r>
  <r>
    <x v="2"/>
    <s v="GLOBCITYHD"/>
    <s v="NL0000687309"/>
    <n v="41.53"/>
    <n v="845"/>
    <n v="35370"/>
    <n v="20769000"/>
    <n v="862536570"/>
  </r>
  <r>
    <x v="2"/>
    <s v="GORENJE"/>
    <s v="SI0031104076"/>
    <n v="24.99"/>
    <n v="2"/>
    <n v="50"/>
    <n v="1991000"/>
    <n v="49755090"/>
  </r>
  <r>
    <x v="2"/>
    <s v="GPW"/>
    <s v="PLGPW0000017"/>
    <n v="44.5"/>
    <n v="153269"/>
    <n v="6670720"/>
    <n v="27164000"/>
    <n v="1208798000"/>
  </r>
  <r>
    <x v="2"/>
    <s v="GRAAL"/>
    <s v="PLGRAAL00022"/>
    <n v="16.57"/>
    <n v="10774"/>
    <n v="181040"/>
    <n v="3502000"/>
    <n v="58028140"/>
  </r>
  <r>
    <x v="2"/>
    <s v="GRAJEWO"/>
    <s v="PLZPW0000017"/>
    <n v="30.65"/>
    <n v="420"/>
    <n v="12640"/>
    <n v="17315000"/>
    <n v="530704750"/>
  </r>
  <r>
    <x v="2"/>
    <s v="GREMMEDIA"/>
    <s v="PLERFKT00010"/>
    <n v="1.51"/>
    <n v="0"/>
    <n v="0"/>
    <n v="0"/>
    <n v="0"/>
  </r>
  <r>
    <x v="2"/>
    <s v="GROCLIN"/>
    <s v="PLINTGR00013"/>
    <n v="11.3"/>
    <n v="282511"/>
    <n v="3218830"/>
    <n v="3233000"/>
    <n v="36532900"/>
  </r>
  <r>
    <x v="2"/>
    <s v="GRUPAAZOTY"/>
    <s v="PLZATRM00012"/>
    <n v="72"/>
    <n v="50610"/>
    <n v="3620070"/>
    <n v="40919000"/>
    <n v="2946168000"/>
  </r>
  <r>
    <x v="2"/>
    <s v="GTC"/>
    <s v="PLGTC0000037"/>
    <n v="4.91"/>
    <n v="167594"/>
    <n v="827230"/>
    <n v="245350000"/>
    <n v="1204668500"/>
  </r>
  <r>
    <x v="2"/>
    <s v="HANDLOWY"/>
    <s v="PLBH00000012"/>
    <n v="108.8"/>
    <n v="42530"/>
    <n v="4609490"/>
    <n v="30584000"/>
    <n v="3327539200"/>
  </r>
  <r>
    <x v="2"/>
    <s v="HARPER"/>
    <s v="PLHRPHG00023"/>
    <n v="3.3"/>
    <n v="1505"/>
    <n v="4940"/>
    <n v="25500000"/>
    <n v="84150000"/>
  </r>
  <r>
    <x v="2"/>
    <s v="HAWE"/>
    <s v="PLVENTS00019"/>
    <n v="1.86"/>
    <n v="455566"/>
    <n v="851100"/>
    <n v="70928000"/>
    <n v="131926080"/>
  </r>
  <r>
    <x v="2"/>
    <s v="HELIO"/>
    <s v="PLHELIO00014"/>
    <n v="5"/>
    <n v="558"/>
    <n v="2790"/>
    <n v="1143000"/>
    <n v="5715000"/>
  </r>
  <r>
    <x v="2"/>
    <s v="HERKULES"/>
    <s v="PLZRWZW00012"/>
    <n v="3.22"/>
    <n v="58607"/>
    <n v="189140"/>
    <n v="36119000"/>
    <n v="116303180"/>
  </r>
  <r>
    <x v="2"/>
    <s v="HUTMEN"/>
    <s v="PLHUTMN00017"/>
    <n v="5.12"/>
    <n v="5079"/>
    <n v="25820"/>
    <n v="4199000"/>
    <n v="21498880"/>
  </r>
  <r>
    <x v="2"/>
    <s v="HYDROTOR"/>
    <s v="PLHDRTR00013"/>
    <n v="32.15"/>
    <n v="1441"/>
    <n v="45340"/>
    <n v="1839000"/>
    <n v="59123850"/>
  </r>
  <r>
    <x v="2"/>
    <s v="HYPERION"/>
    <s v="PLHPRON00017"/>
    <n v="3.08"/>
    <n v="34853"/>
    <n v="105020"/>
    <n v="7831000"/>
    <n v="24119480"/>
  </r>
  <r>
    <x v="2"/>
    <s v="IDEON"/>
    <s v="PLCNTZP00010"/>
    <n v="0.02"/>
    <n v="59542"/>
    <n v="1190"/>
    <n v="0"/>
    <n v="0"/>
  </r>
  <r>
    <x v="2"/>
    <s v="IDMSA"/>
    <s v="PLIDMSA00044"/>
    <n v="0.13"/>
    <n v="484387"/>
    <n v="60620"/>
    <n v="0"/>
    <n v="0"/>
  </r>
  <r>
    <x v="2"/>
    <s v="IFCAPITAL"/>
    <s v="PLHRMAN00039"/>
    <n v="1.1000000000000001"/>
    <n v="10516"/>
    <n v="11190"/>
    <n v="4084000"/>
    <n v="4492400"/>
  </r>
  <r>
    <x v="2"/>
    <s v="IFSA"/>
    <s v="PLBDVR000018"/>
    <n v="0.98"/>
    <n v="19735"/>
    <n v="19310"/>
    <n v="5438000"/>
    <n v="5329240"/>
  </r>
  <r>
    <x v="2"/>
    <s v="IIAAV"/>
    <s v="AT0000809058"/>
    <n v="9"/>
    <n v="0"/>
    <n v="0"/>
    <n v="15129000"/>
    <n v="136161000"/>
  </r>
  <r>
    <x v="2"/>
    <s v="IMCOMPANY"/>
    <s v="LU0607203980"/>
    <n v="5.8"/>
    <n v="5085"/>
    <n v="29050"/>
    <n v="9809000"/>
    <n v="56892200"/>
  </r>
  <r>
    <x v="2"/>
    <s v="IMMOBILE"/>
    <s v="PLMAKRM00019"/>
    <n v="2.29"/>
    <n v="549"/>
    <n v="1210"/>
    <n v="11568000"/>
    <n v="26490720"/>
  </r>
  <r>
    <x v="2"/>
    <s v="IMPEL"/>
    <s v="PLIMPEL00011"/>
    <n v="29.9"/>
    <n v="3964"/>
    <n v="116020"/>
    <n v="4187000"/>
    <n v="125191300"/>
  </r>
  <r>
    <x v="2"/>
    <s v="IMPERA"/>
    <s v="PLNFI0700018"/>
    <n v="1.54"/>
    <n v="18"/>
    <n v="30"/>
    <n v="3715000"/>
    <n v="5721100"/>
  </r>
  <r>
    <x v="2"/>
    <s v="IMPEXMET"/>
    <s v="PLIMPXM00019"/>
    <n v="2.62"/>
    <n v="55562"/>
    <n v="146060"/>
    <n v="93737000"/>
    <n v="245590940"/>
  </r>
  <r>
    <x v="2"/>
    <s v="IMS"/>
    <s v="PLINTMS00019"/>
    <n v="2.27"/>
    <n v="24835"/>
    <n v="56260"/>
    <n v="7444000"/>
    <n v="16897880"/>
  </r>
  <r>
    <x v="2"/>
    <s v="INC"/>
    <s v="PLINCLT00015"/>
    <n v="1.76"/>
    <n v="5624"/>
    <n v="9740"/>
    <n v="5435000"/>
    <n v="9565600"/>
  </r>
  <r>
    <x v="2"/>
    <s v="INDYGO"/>
    <s v="PLLSTIA00018"/>
    <n v="0.8"/>
    <n v="52321"/>
    <n v="41230"/>
    <n v="23452000"/>
    <n v="18761600"/>
  </r>
  <r>
    <x v="2"/>
    <s v="INDYKPOL"/>
    <s v="PLINDKP00013"/>
    <n v="56.85"/>
    <n v="1806"/>
    <n v="101400"/>
    <n v="1165000"/>
    <n v="66230250"/>
  </r>
  <r>
    <x v="2"/>
    <s v="INGBSK"/>
    <s v="PLBSK0000017"/>
    <n v="136.5"/>
    <n v="98797"/>
    <n v="13570390"/>
    <n v="30454000"/>
    <n v="4156971000"/>
  </r>
  <r>
    <x v="2"/>
    <s v="INPRO"/>
    <s v="PLINPRO00015"/>
    <n v="3.46"/>
    <n v="2535"/>
    <n v="8770"/>
    <n v="12110000"/>
    <n v="41900600"/>
  </r>
  <r>
    <x v="2"/>
    <s v="INSTALKRK"/>
    <s v="PLINSTK00013"/>
    <n v="16.22"/>
    <n v="2310"/>
    <n v="36960"/>
    <n v="6189000"/>
    <n v="100385580"/>
  </r>
  <r>
    <x v="2"/>
    <s v="INTAKUS"/>
    <s v="PLINTKS00013"/>
    <n v="13"/>
    <n v="5"/>
    <n v="70"/>
    <n v="0"/>
    <n v="0"/>
  </r>
  <r>
    <x v="2"/>
    <s v="INTEGERPL"/>
    <s v="PLINTEG00011"/>
    <n v="175.5"/>
    <n v="33636"/>
    <n v="5795670"/>
    <n v="5028000"/>
    <n v="882414000"/>
  </r>
  <r>
    <x v="2"/>
    <s v="INTERAOLT"/>
    <s v="LT0000128621"/>
    <n v="18.670000000000002"/>
    <n v="981"/>
    <n v="18300"/>
    <n v="4000000"/>
    <n v="74680000"/>
  </r>
  <r>
    <x v="2"/>
    <s v="INTERBUD"/>
    <s v="PLINTBD00014"/>
    <n v="0.9"/>
    <n v="7991"/>
    <n v="7200"/>
    <n v="0"/>
    <n v="0"/>
  </r>
  <r>
    <x v="2"/>
    <s v="INTERCARS"/>
    <s v="PLINTCS00010"/>
    <n v="212.95"/>
    <n v="17402"/>
    <n v="3613150"/>
    <n v="8393000"/>
    <n v="1787289350"/>
  </r>
  <r>
    <x v="2"/>
    <s v="INTERFERI"/>
    <s v="PLINTFR00023"/>
    <n v="4.24"/>
    <n v="608"/>
    <n v="2500"/>
    <n v="2639000"/>
    <n v="11189360"/>
  </r>
  <r>
    <x v="2"/>
    <s v="INTERSPPL"/>
    <s v="PLINTSP00038"/>
    <n v="1.06"/>
    <n v="669"/>
    <n v="680"/>
    <n v="0"/>
    <n v="0"/>
  </r>
  <r>
    <x v="2"/>
    <s v="INTROL"/>
    <s v="PLINTRL00013"/>
    <n v="9.0500000000000007"/>
    <n v="110"/>
    <n v="1000"/>
    <n v="5944000"/>
    <n v="53793200.000000007"/>
  </r>
  <r>
    <x v="2"/>
    <s v="INVENTUM"/>
    <s v="PLIDATF00012"/>
    <n v="0.11"/>
    <n v="25489"/>
    <n v="2800"/>
    <n v="0"/>
    <n v="0"/>
  </r>
  <r>
    <x v="2"/>
    <s v="INVISTA"/>
    <s v="PLECMNG00019"/>
    <n v="2.2000000000000002"/>
    <n v="150"/>
    <n v="330"/>
    <n v="0"/>
    <n v="0"/>
  </r>
  <r>
    <x v="2"/>
    <s v="IPOPEMA"/>
    <s v="PLIPOPM00011"/>
    <n v="4.0199999999999996"/>
    <n v="31103"/>
    <n v="125880"/>
    <n v="18968000"/>
    <n v="76251359.999999985"/>
  </r>
  <r>
    <x v="2"/>
    <s v="IQP"/>
    <s v="PLIQPRT00017"/>
    <n v="0.85"/>
    <n v="13890"/>
    <n v="11840"/>
    <n v="8070000"/>
    <n v="6859500"/>
  </r>
  <r>
    <x v="2"/>
    <s v="IVMX"/>
    <s v="PLMATRX00017"/>
    <n v="3.34"/>
    <n v="200"/>
    <n v="600"/>
    <n v="3600000"/>
    <n v="12024000"/>
  </r>
  <r>
    <x v="2"/>
    <s v="IZOLACJA"/>
    <s v="PLIZCJR00017"/>
    <n v="1.61"/>
    <n v="2474"/>
    <n v="3960"/>
    <n v="0"/>
    <n v="0"/>
  </r>
  <r>
    <x v="2"/>
    <s v="IZOSTAL"/>
    <s v="PLIZSTL00015"/>
    <n v="5"/>
    <n v="3213"/>
    <n v="16040"/>
    <n v="11334000"/>
    <n v="56670000"/>
  </r>
  <r>
    <x v="2"/>
    <s v="JHMDEV"/>
    <s v="PLJHMDL00018"/>
    <n v="1.86"/>
    <n v="9250"/>
    <n v="17160"/>
    <n v="0"/>
    <n v="0"/>
  </r>
  <r>
    <x v="2"/>
    <s v="JJAUTO"/>
    <s v="DE000A1TNS70"/>
    <n v="21"/>
    <n v="5"/>
    <n v="110"/>
    <n v="0"/>
    <n v="0"/>
  </r>
  <r>
    <x v="2"/>
    <s v="JSW"/>
    <s v="PLJSW0000015"/>
    <n v="20.399999999999999"/>
    <n v="199841"/>
    <n v="4181460"/>
    <n v="52636000"/>
    <n v="1073774400"/>
  </r>
  <r>
    <x v="2"/>
    <s v="JUPITER"/>
    <s v="PLNFI0300017"/>
    <n v="0.3"/>
    <n v="48892"/>
    <n v="14670"/>
    <n v="0"/>
    <n v="0"/>
  </r>
  <r>
    <x v="2"/>
    <s v="JWCONSTR"/>
    <s v="PLJWC0000019"/>
    <n v="2.6"/>
    <n v="21694"/>
    <n v="56420"/>
    <n v="32447000"/>
    <n v="84362200"/>
  </r>
  <r>
    <x v="2"/>
    <s v="K2INTERNT"/>
    <s v="PLK2ITR00010"/>
    <n v="9.81"/>
    <n v="6471"/>
    <n v="64380"/>
    <n v="1509000"/>
    <n v="14803290"/>
  </r>
  <r>
    <x v="2"/>
    <s v="KANIA"/>
    <s v="PLIZNS000022"/>
    <n v="2.94"/>
    <n v="108261"/>
    <n v="313070"/>
    <n v="26333000"/>
    <n v="77419020"/>
  </r>
  <r>
    <x v="2"/>
    <s v="KBDOM"/>
    <s v="PLTRAST00020"/>
    <n v="2.4"/>
    <n v="405"/>
    <n v="970"/>
    <n v="4047000"/>
    <n v="9712800"/>
  </r>
  <r>
    <x v="2"/>
    <s v="KCI"/>
    <s v="PLPONAR00012"/>
    <n v="0.02"/>
    <n v="53730"/>
    <n v="1070"/>
    <n v="0"/>
    <n v="0"/>
  </r>
  <r>
    <x v="2"/>
    <s v="KDMSHIPNG"/>
    <s v="CY0102492119"/>
    <n v="6.66"/>
    <n v="0"/>
    <n v="0"/>
    <n v="3329000"/>
    <n v="22171140"/>
  </r>
  <r>
    <x v="2"/>
    <s v="KERDOS"/>
    <s v="PLHGNKA00028"/>
    <n v="1.21"/>
    <n v="195414"/>
    <n v="241150"/>
    <n v="45144000"/>
    <n v="54624240"/>
  </r>
  <r>
    <x v="2"/>
    <s v="KERNEL"/>
    <s v="LU0327357389"/>
    <n v="32.479999999999997"/>
    <n v="39911"/>
    <n v="1293950"/>
    <n v="48500000"/>
    <n v="1575279999.9999998"/>
  </r>
  <r>
    <x v="2"/>
    <s v="KETY"/>
    <s v="PLKETY000011"/>
    <n v="280"/>
    <n v="8308"/>
    <n v="2326150"/>
    <n v="9380000"/>
    <n v="2626400000"/>
  </r>
  <r>
    <x v="2"/>
    <s v="KGHM"/>
    <s v="PLKGHM000017"/>
    <n v="108.25"/>
    <n v="770179"/>
    <n v="83823260"/>
    <n v="136410000"/>
    <n v="14766382500"/>
  </r>
  <r>
    <x v="2"/>
    <s v="KINOPOL"/>
    <s v="PLKNOPL00014"/>
    <n v="13.04"/>
    <n v="2231"/>
    <n v="28730"/>
    <n v="6739000"/>
    <n v="87876560"/>
  </r>
  <r>
    <x v="2"/>
    <s v="KOFOLA"/>
    <s v="PLHOOP000010"/>
    <n v="36.19"/>
    <n v="61"/>
    <n v="2100"/>
    <n v="13085000"/>
    <n v="473546150"/>
  </r>
  <r>
    <x v="2"/>
    <s v="KOGENERA"/>
    <s v="PLKGNRC00015"/>
    <n v="52.5"/>
    <n v="50"/>
    <n v="2630"/>
    <n v="7449000"/>
    <n v="391072500"/>
  </r>
  <r>
    <x v="2"/>
    <s v="KOMPAP"/>
    <s v="PLKOMPP00017"/>
    <n v="7.37"/>
    <n v="5"/>
    <n v="40"/>
    <n v="0"/>
    <n v="0"/>
  </r>
  <r>
    <x v="2"/>
    <s v="KOMPUTRON"/>
    <s v="PLKMPTR00012"/>
    <n v="7.35"/>
    <n v="22524"/>
    <n v="166640"/>
    <n v="4222000"/>
    <n v="31031700"/>
  </r>
  <r>
    <x v="2"/>
    <s v="KONSSTALI"/>
    <s v="PLKCSTL00010"/>
    <n v="22.48"/>
    <n v="2819"/>
    <n v="62790"/>
    <n v="3459000"/>
    <n v="77758320"/>
  </r>
  <r>
    <x v="2"/>
    <s v="KOPEX"/>
    <s v="PLKOPEX00018"/>
    <n v="10.82"/>
    <n v="12015"/>
    <n v="129910"/>
    <n v="23006000"/>
    <n v="248924920"/>
  </r>
  <r>
    <x v="2"/>
    <s v="KPPD"/>
    <s v="PLKPPD000017"/>
    <n v="29.25"/>
    <n v="0"/>
    <n v="0"/>
    <n v="184000"/>
    <n v="5382000"/>
  </r>
  <r>
    <x v="2"/>
    <s v="KRAKCHEM"/>
    <s v="PLKRKCH00019"/>
    <n v="3.8"/>
    <n v="2082"/>
    <n v="7950"/>
    <n v="4815000"/>
    <n v="18297000"/>
  </r>
  <r>
    <x v="2"/>
    <s v="KREC"/>
    <s v="PLKRNRC00012"/>
    <n v="9.31"/>
    <n v="54012"/>
    <n v="502380"/>
    <n v="6713000"/>
    <n v="62498030"/>
  </r>
  <r>
    <x v="2"/>
    <s v="KREDYTIN"/>
    <s v="PLKRINK00014"/>
    <n v="19.29"/>
    <n v="40004"/>
    <n v="766020"/>
    <n v="10769000"/>
    <n v="207734010"/>
  </r>
  <r>
    <x v="2"/>
    <s v="KREZUS"/>
    <s v="PLNFI0200019"/>
    <n v="3.3"/>
    <n v="3997"/>
    <n v="13150"/>
    <n v="11880000"/>
    <n v="39204000"/>
  </r>
  <r>
    <x v="2"/>
    <s v="KRKA"/>
    <s v="SI0031102120"/>
    <n v="260"/>
    <n v="0"/>
    <n v="0"/>
    <n v="1231000"/>
    <n v="320060000"/>
  </r>
  <r>
    <x v="2"/>
    <s v="KRUK"/>
    <s v="PLKRK0000010"/>
    <n v="113"/>
    <n v="13237"/>
    <n v="1499640"/>
    <n v="14953000"/>
    <n v="1689689000"/>
  </r>
  <r>
    <x v="2"/>
    <s v="KRUSZWICA"/>
    <s v="PLKRUSZ00016"/>
    <n v="55.8"/>
    <n v="2969"/>
    <n v="162540"/>
    <n v="2418000"/>
    <n v="134924400"/>
  </r>
  <r>
    <x v="2"/>
    <s v="KSGAGRO"/>
    <s v="LU0611262873"/>
    <n v="1.07"/>
    <n v="78957"/>
    <n v="83530"/>
    <n v="5093000"/>
    <n v="5449510"/>
  </r>
  <r>
    <x v="2"/>
    <s v="LCCORP"/>
    <s v="PLLCCRP00017"/>
    <n v="1.8"/>
    <n v="21557"/>
    <n v="39360"/>
    <n v="218198000"/>
    <n v="392756400"/>
  </r>
  <r>
    <x v="2"/>
    <s v="LENA"/>
    <s v="PLLENAL00015"/>
    <n v="4.26"/>
    <n v="31177"/>
    <n v="132090"/>
    <n v="10150000"/>
    <n v="43239000"/>
  </r>
  <r>
    <x v="2"/>
    <s v="LENTEX"/>
    <s v="PLLENTX00010"/>
    <n v="8.4"/>
    <n v="4419"/>
    <n v="36850"/>
    <n v="30148000"/>
    <n v="253243200"/>
  </r>
  <r>
    <x v="2"/>
    <s v="LIBET"/>
    <s v="PLLBT0000013"/>
    <n v="2.4300000000000002"/>
    <n v="10295"/>
    <n v="24850"/>
    <n v="34971000"/>
    <n v="84979530"/>
  </r>
  <r>
    <x v="2"/>
    <s v="LIVECHAT"/>
    <s v="PLLVTSF00010"/>
    <n v="27.35"/>
    <n v="197"/>
    <n v="5400"/>
    <n v="5128000"/>
    <n v="140250800"/>
  </r>
  <r>
    <x v="2"/>
    <s v="LOTOS"/>
    <s v="PLLOTOS00025"/>
    <n v="24.74"/>
    <n v="342599"/>
    <n v="8468070"/>
    <n v="60796000"/>
    <n v="1504093040"/>
  </r>
  <r>
    <x v="2"/>
    <s v="LPP"/>
    <s v="PLLPP0000011"/>
    <n v="7716"/>
    <n v="1542"/>
    <n v="11897000"/>
    <n v="1279000"/>
    <n v="9868764000"/>
  </r>
  <r>
    <x v="2"/>
    <s v="LSISOFT"/>
    <s v="PLLSSFT00016"/>
    <n v="4.3499999999999996"/>
    <n v="6311"/>
    <n v="26520"/>
    <n v="1827000"/>
    <n v="7947449.9999999991"/>
  </r>
  <r>
    <x v="2"/>
    <s v="LUBAWA"/>
    <s v="PLLUBAW00013"/>
    <n v="1.08"/>
    <n v="231541"/>
    <n v="252530"/>
    <n v="72970000"/>
    <n v="78807600"/>
  </r>
  <r>
    <x v="2"/>
    <s v="MABION"/>
    <s v="PLMBION00016"/>
    <n v="41.27"/>
    <n v="2761"/>
    <n v="113210"/>
    <n v="5975000"/>
    <n v="246588250.00000003"/>
  </r>
  <r>
    <x v="2"/>
    <s v="MAGELLAN"/>
    <s v="PLMGLAN00018"/>
    <n v="66.150000000000006"/>
    <n v="16593"/>
    <n v="1101450"/>
    <n v="6611000"/>
    <n v="437317650.00000006"/>
  </r>
  <r>
    <x v="2"/>
    <s v="MAKARONPL"/>
    <s v="PLMKRNP00015"/>
    <n v="6"/>
    <n v="926"/>
    <n v="5490"/>
    <n v="3832000"/>
    <n v="22992000"/>
  </r>
  <r>
    <x v="2"/>
    <s v="MARVIPOL"/>
    <s v="PLMRVPL00016"/>
    <n v="7.58"/>
    <n v="13533"/>
    <n v="102560"/>
    <n v="11888000"/>
    <n v="90111040"/>
  </r>
  <r>
    <x v="2"/>
    <s v="MBANK"/>
    <s v="PLBRE0000012"/>
    <n v="466.2"/>
    <n v="23300"/>
    <n v="10723720"/>
    <n v="12038000"/>
    <n v="5612115600"/>
  </r>
  <r>
    <x v="2"/>
    <s v="MCI"/>
    <s v="PLMCIMG00012"/>
    <n v="10.199999999999999"/>
    <n v="25281"/>
    <n v="257200"/>
    <n v="30174000"/>
    <n v="307774800"/>
  </r>
  <r>
    <x v="2"/>
    <s v="MCLOGIC"/>
    <s v="PLMCSFT00018"/>
    <n v="35"/>
    <n v="350"/>
    <n v="12270"/>
    <n v="689000"/>
    <n v="24115000"/>
  </r>
  <r>
    <x v="2"/>
    <s v="MEDIATEL"/>
    <s v="PLSMMDA00012"/>
    <n v="0.51"/>
    <n v="2015"/>
    <n v="950"/>
    <n v="0"/>
    <n v="0"/>
  </r>
  <r>
    <x v="2"/>
    <s v="MEDICALG"/>
    <s v="PLMDCLG00015"/>
    <n v="211.5"/>
    <n v="11337"/>
    <n v="2350870"/>
    <n v="2559000"/>
    <n v="541228500"/>
  </r>
  <r>
    <x v="2"/>
    <s v="MEGARON"/>
    <s v="PLMGRON00016"/>
    <n v="21"/>
    <n v="0"/>
    <n v="0"/>
    <n v="0"/>
    <n v="0"/>
  </r>
  <r>
    <x v="2"/>
    <s v="MENNICA"/>
    <s v="PLMNNCP00011"/>
    <n v="14.15"/>
    <n v="16461"/>
    <n v="230390"/>
    <n v="23198000"/>
    <n v="328251700"/>
  </r>
  <r>
    <x v="2"/>
    <s v="MERCATOR"/>
    <s v="PLMRCTR00015"/>
    <n v="13.67"/>
    <n v="5583"/>
    <n v="74890"/>
    <n v="2276000"/>
    <n v="31112920"/>
  </r>
  <r>
    <x v="2"/>
    <s v="MERCOR"/>
    <s v="PLMRCOR00016"/>
    <n v="8.77"/>
    <n v="2781"/>
    <n v="24220"/>
    <n v="9921000"/>
    <n v="87007170"/>
  </r>
  <r>
    <x v="2"/>
    <s v="MEWA"/>
    <s v="PLMEWA000012"/>
    <n v="7.0000000000000007E-2"/>
    <n v="148991"/>
    <n v="10430"/>
    <n v="0"/>
    <n v="0"/>
  </r>
  <r>
    <x v="2"/>
    <s v="MEXPOLSKA"/>
    <s v="PLMEXPL00010"/>
    <n v="2.0499999999999998"/>
    <n v="12520"/>
    <n v="25070"/>
    <n v="2516000"/>
    <n v="5157800"/>
  </r>
  <r>
    <x v="2"/>
    <s v="MFO"/>
    <s v="PLMFO0000013"/>
    <n v="10.29"/>
    <n v="301"/>
    <n v="3100"/>
    <n v="2000000"/>
    <n v="20580000"/>
  </r>
  <r>
    <x v="2"/>
    <s v="MIDAS"/>
    <s v="PLNFI0900014"/>
    <n v="0.56999999999999995"/>
    <n v="495652"/>
    <n v="282320"/>
    <n v="503124000"/>
    <n v="286780680"/>
  </r>
  <r>
    <x v="2"/>
    <s v="MILKILAND"/>
    <s v="NL0009508712"/>
    <n v="2.02"/>
    <n v="172223"/>
    <n v="314970"/>
    <n v="8276000"/>
    <n v="16717520"/>
  </r>
  <r>
    <x v="2"/>
    <s v="MILLENNIUM"/>
    <s v="PLBIG0000016"/>
    <n v="7.5"/>
    <n v="2157338"/>
    <n v="16129520"/>
    <n v="391726000"/>
    <n v="2937945000"/>
  </r>
  <r>
    <x v="2"/>
    <s v="MIRACULUM"/>
    <s v="PLKLSTN00017"/>
    <n v="1.5"/>
    <n v="8416"/>
    <n v="12840"/>
    <n v="3254000"/>
    <n v="4881000"/>
  </r>
  <r>
    <x v="2"/>
    <s v="MIRBUD"/>
    <s v="PLMRBUD00015"/>
    <n v="1.31"/>
    <n v="105073"/>
    <n v="138690"/>
    <n v="50027000"/>
    <n v="65535370"/>
  </r>
  <r>
    <x v="2"/>
    <s v="MIT"/>
    <s v="PLPPWK000014"/>
    <n v="0.16"/>
    <n v="65049"/>
    <n v="10410"/>
    <n v="0"/>
    <n v="0"/>
  </r>
  <r>
    <x v="2"/>
    <s v="MLPGROUP"/>
    <s v="PLMLPGR00017"/>
    <n v="33.9"/>
    <n v="5"/>
    <n v="170"/>
    <n v="3773000"/>
    <n v="127904700"/>
  </r>
  <r>
    <x v="2"/>
    <s v="MNI"/>
    <s v="PLSZPTL00010"/>
    <n v="1.46"/>
    <n v="905"/>
    <n v="1300"/>
    <n v="42888000"/>
    <n v="62616480"/>
  </r>
  <r>
    <x v="2"/>
    <s v="MOBRUK"/>
    <s v="PLMOBRK00013"/>
    <n v="9.75"/>
    <n v="630"/>
    <n v="5970"/>
    <n v="356000"/>
    <n v="3471000"/>
  </r>
  <r>
    <x v="2"/>
    <s v="MOJ"/>
    <s v="PLMOJ0000015"/>
    <n v="1.39"/>
    <n v="1600"/>
    <n v="2220"/>
    <n v="4265000"/>
    <n v="5928350"/>
  </r>
  <r>
    <x v="2"/>
    <s v="MOL"/>
    <s v="HU0000068952"/>
    <n v="154.69999999999999"/>
    <n v="20"/>
    <n v="3090"/>
    <n v="3703000"/>
    <n v="572854100"/>
  </r>
  <r>
    <x v="2"/>
    <s v="MONNARI"/>
    <s v="PLMNRTR00012"/>
    <n v="12.94"/>
    <n v="98827"/>
    <n v="1276080"/>
    <n v="16905000"/>
    <n v="218750700"/>
  </r>
  <r>
    <x v="2"/>
    <s v="MOSTALPLC"/>
    <s v="PLMSTPL00018"/>
    <n v="10.39"/>
    <n v="622"/>
    <n v="6230"/>
    <n v="1026000"/>
    <n v="10660140"/>
  </r>
  <r>
    <x v="2"/>
    <s v="MOSTALWAR"/>
    <s v="PLMSTWS00019"/>
    <n v="6.25"/>
    <n v="7541"/>
    <n v="46790"/>
    <n v="9981000"/>
    <n v="62381250"/>
  </r>
  <r>
    <x v="2"/>
    <s v="MOSTALZAB"/>
    <s v="PLMSTZB00018"/>
    <n v="2.21"/>
    <n v="420654"/>
    <n v="928270"/>
    <n v="95095000"/>
    <n v="210159950"/>
  </r>
  <r>
    <x v="2"/>
    <s v="MSXRESOUR"/>
    <s v="PLMSTEX00017"/>
    <n v="1.61"/>
    <n v="42457"/>
    <n v="69000"/>
    <n v="9957000"/>
    <n v="16030770.000000002"/>
  </r>
  <r>
    <x v="2"/>
    <s v="MUZA"/>
    <s v="PLMUZA000019"/>
    <n v="3.34"/>
    <n v="30"/>
    <n v="100"/>
    <n v="1453000"/>
    <n v="4853020"/>
  </r>
  <r>
    <x v="2"/>
    <s v="MWTRADE"/>
    <s v="PLMWTRD00013"/>
    <n v="17.600000000000001"/>
    <n v="11"/>
    <n v="190"/>
    <n v="2386000"/>
    <n v="41993600"/>
  </r>
  <r>
    <x v="2"/>
    <s v="NETIA"/>
    <s v="PLNETIA00014"/>
    <n v="5.7"/>
    <n v="22204"/>
    <n v="126380"/>
    <n v="257931000"/>
    <n v="1470206700"/>
  </r>
  <r>
    <x v="2"/>
    <s v="NETMEDIA"/>
    <s v="PLNTMDA00018"/>
    <n v="4.78"/>
    <n v="6300"/>
    <n v="30810"/>
    <n v="3499000"/>
    <n v="16725220"/>
  </r>
  <r>
    <x v="2"/>
    <s v="NEUCA"/>
    <s v="PLTRFRM00018"/>
    <n v="242"/>
    <n v="3052"/>
    <n v="749720"/>
    <n v="1930000"/>
    <n v="467060000"/>
  </r>
  <r>
    <x v="2"/>
    <s v="NEWAG"/>
    <s v="PLNEWAG00012"/>
    <n v="24.25"/>
    <n v="522444"/>
    <n v="12541560"/>
    <n v="25618000"/>
    <n v="621236500"/>
  </r>
  <r>
    <x v="2"/>
    <s v="NEWWORLDR"/>
    <s v="GB00B42CTW68"/>
    <n v="7.0000000000000007E-2"/>
    <n v="363255"/>
    <n v="25430"/>
    <n v="0"/>
    <n v="0"/>
  </r>
  <r>
    <x v="2"/>
    <s v="NFIEMF"/>
    <s v="PLNFI1500011"/>
    <n v="4.4000000000000004"/>
    <n v="2186"/>
    <n v="9350"/>
    <n v="24936000"/>
    <n v="109718400.00000001"/>
  </r>
  <r>
    <x v="2"/>
    <s v="NOKAUT"/>
    <s v="PLGRNKT00019"/>
    <n v="1.28"/>
    <n v="5187"/>
    <n v="6610"/>
    <n v="4052000"/>
    <n v="5186560"/>
  </r>
  <r>
    <x v="2"/>
    <s v="NORTCOAST"/>
    <s v="PLNRTHC00014"/>
    <n v="3.8"/>
    <n v="4145"/>
    <n v="15930"/>
    <n v="1500000"/>
    <n v="5700000"/>
  </r>
  <r>
    <x v="2"/>
    <s v="NOVITA"/>
    <s v="PLNVITA00018"/>
    <n v="50.3"/>
    <n v="292"/>
    <n v="14560"/>
    <n v="297000"/>
    <n v="14939100"/>
  </r>
  <r>
    <x v="2"/>
    <s v="NOWAGALA"/>
    <s v="PLCRMNG00029"/>
    <n v="1.1499999999999999"/>
    <n v="8000"/>
    <n v="9180"/>
    <n v="36087000"/>
    <n v="41500050"/>
  </r>
  <r>
    <x v="2"/>
    <s v="NTTSYSTEM"/>
    <s v="PLNTSYS00013"/>
    <n v="2.02"/>
    <n v="2929"/>
    <n v="5970"/>
    <n v="4803000"/>
    <n v="9702060"/>
  </r>
  <r>
    <x v="2"/>
    <s v="ODLEWNIE"/>
    <s v="PLODLPL00013"/>
    <n v="2.08"/>
    <n v="5"/>
    <n v="10"/>
    <n v="8487000"/>
    <n v="17652960"/>
  </r>
  <r>
    <x v="2"/>
    <s v="OLYMPIC"/>
    <s v="EE3100084021"/>
    <n v="7.05"/>
    <n v="0"/>
    <n v="0"/>
    <n v="247000"/>
    <n v="1741350"/>
  </r>
  <r>
    <x v="2"/>
    <s v="ONE2ONE"/>
    <s v="PLONE0000014"/>
    <n v="0.11"/>
    <n v="0"/>
    <n v="0"/>
    <n v="0"/>
    <n v="0"/>
  </r>
  <r>
    <x v="2"/>
    <s v="OPENFIN"/>
    <s v="PLOPNFN00010"/>
    <n v="2.9"/>
    <n v="15981"/>
    <n v="46540"/>
    <n v="24856000"/>
    <n v="72082400"/>
  </r>
  <r>
    <x v="2"/>
    <s v="OPONEO.PL"/>
    <s v="PLOPNPL00013"/>
    <n v="9.99"/>
    <n v="3782"/>
    <n v="38100"/>
    <n v="6624000"/>
    <n v="66173760"/>
  </r>
  <r>
    <x v="2"/>
    <s v="OPTEAM"/>
    <s v="PLOPTEM00012"/>
    <n v="5.3"/>
    <n v="200"/>
    <n v="1060"/>
    <n v="1399000"/>
    <n v="7414700"/>
  </r>
  <r>
    <x v="2"/>
    <s v="ORANGEPL"/>
    <s v="PLTLKPL00017"/>
    <n v="8.1999999999999993"/>
    <n v="4825359"/>
    <n v="39643700"/>
    <n v="647357000"/>
    <n v="5308327400"/>
  </r>
  <r>
    <x v="2"/>
    <s v="ORBIS"/>
    <s v="PLORBIS00014"/>
    <n v="41"/>
    <n v="956"/>
    <n v="39650"/>
    <n v="21800000"/>
    <n v="893800000"/>
  </r>
  <r>
    <x v="2"/>
    <s v="ORCOGROUP"/>
    <s v="LU0122624777"/>
    <n v="1.52"/>
    <n v="3400"/>
    <n v="5170"/>
    <n v="2352000"/>
    <n v="3575040"/>
  </r>
  <r>
    <x v="2"/>
    <s v="ORZBIALY"/>
    <s v="PLORZBL00013"/>
    <n v="6.29"/>
    <n v="6579"/>
    <n v="40650"/>
    <n v="6568000"/>
    <n v="41312720"/>
  </r>
  <r>
    <x v="2"/>
    <s v="OTLOG"/>
    <s v="PLODRTS00017"/>
    <n v="232.05"/>
    <n v="41"/>
    <n v="9510"/>
    <n v="349000"/>
    <n v="80985450"/>
  </r>
  <r>
    <x v="2"/>
    <s v="OTMUCHOW"/>
    <s v="PLZPCOT00018"/>
    <n v="8.36"/>
    <n v="325"/>
    <n v="2690"/>
    <n v="6256000"/>
    <n v="52300160"/>
  </r>
  <r>
    <x v="2"/>
    <s v="OVOSTAR"/>
    <s v="NL0009805613"/>
    <n v="73.5"/>
    <n v="30"/>
    <n v="2210"/>
    <n v="1725000"/>
    <n v="126787500"/>
  </r>
  <r>
    <x v="2"/>
    <s v="PAGED"/>
    <s v="PLPAGED00017"/>
    <n v="48.55"/>
    <n v="3246"/>
    <n v="156690"/>
    <n v="1688000"/>
    <n v="81952400"/>
  </r>
  <r>
    <x v="2"/>
    <s v="PAMAPOL"/>
    <s v="PLPMPOL00031"/>
    <n v="1.1200000000000001"/>
    <n v="2000"/>
    <n v="2240"/>
    <n v="6642000"/>
    <n v="7439040.0000000009"/>
  </r>
  <r>
    <x v="2"/>
    <s v="PANOVA"/>
    <s v="PLPANVA00013"/>
    <n v="14.85"/>
    <n v="2"/>
    <n v="30"/>
    <n v="5551000"/>
    <n v="82432350"/>
  </r>
  <r>
    <x v="2"/>
    <s v="PATENTUS"/>
    <s v="PLPTNTS00019"/>
    <n v="1.1499999999999999"/>
    <n v="11682"/>
    <n v="13210"/>
    <n v="5959000"/>
    <n v="6852849.9999999991"/>
  </r>
  <r>
    <x v="2"/>
    <s v="PBG"/>
    <s v="PLPBG0000029"/>
    <n v="1.6"/>
    <n v="25231"/>
    <n v="40500"/>
    <n v="0"/>
    <n v="0"/>
  </r>
  <r>
    <x v="2"/>
    <s v="PBOANIOLA"/>
    <s v="PLPBONL00013"/>
    <n v="0.27"/>
    <n v="6849"/>
    <n v="1840"/>
    <n v="0"/>
    <n v="0"/>
  </r>
  <r>
    <x v="2"/>
    <s v="PBSFINANSE"/>
    <s v="PLBEFSN00010"/>
    <n v="3.79"/>
    <n v="100"/>
    <n v="380"/>
    <n v="3736000"/>
    <n v="14159440"/>
  </r>
  <r>
    <x v="2"/>
    <s v="PCCEXOL"/>
    <s v="PLPCCEX00010"/>
    <n v="3.31"/>
    <n v="0"/>
    <n v="0"/>
    <n v="0"/>
    <n v="0"/>
  </r>
  <r>
    <x v="2"/>
    <s v="PCCINTER"/>
    <s v="PLPCCIM00014"/>
    <n v="1.62"/>
    <n v="29"/>
    <n v="50"/>
    <n v="18756000"/>
    <n v="30384720.000000004"/>
  </r>
  <r>
    <x v="2"/>
    <s v="PCCROKITA"/>
    <s v="PLPCCRK00076"/>
    <n v="37.979999999999997"/>
    <n v="399"/>
    <n v="14980"/>
    <n v="3144000"/>
    <n v="119409119.99999999"/>
  </r>
  <r>
    <x v="2"/>
    <s v="PCGUARD"/>
    <s v="PLGUARD00019"/>
    <n v="0.23"/>
    <n v="16060"/>
    <n v="3690"/>
    <n v="0"/>
    <n v="0"/>
  </r>
  <r>
    <x v="2"/>
    <s v="PCM"/>
    <s v="PLPRMCM00048"/>
    <n v="51.9"/>
    <n v="1439"/>
    <n v="74570"/>
    <n v="4763000"/>
    <n v="247199700"/>
  </r>
  <r>
    <x v="2"/>
    <s v="PEGAS"/>
    <s v="LU0275164910"/>
    <n v="100"/>
    <n v="0"/>
    <n v="0"/>
    <n v="826000"/>
    <n v="82600000"/>
  </r>
  <r>
    <x v="2"/>
    <s v="PEIXIN"/>
    <s v="NL0010577052"/>
    <n v="7.9"/>
    <n v="5651"/>
    <n v="43310"/>
    <n v="2500000"/>
    <n v="19750000"/>
  </r>
  <r>
    <x v="2"/>
    <s v="PEKAES"/>
    <s v="PLPEKAS00017"/>
    <n v="10.8"/>
    <n v="0"/>
    <n v="0"/>
    <n v="11288000"/>
    <n v="121910400.00000001"/>
  </r>
  <r>
    <x v="2"/>
    <s v="PEKAO"/>
    <s v="PLPEKAO00016"/>
    <n v="179"/>
    <n v="373180"/>
    <n v="67794460"/>
    <n v="122632000"/>
    <n v="21951128000"/>
  </r>
  <r>
    <x v="2"/>
    <s v="PELION"/>
    <s v="PLMEDCS00015"/>
    <n v="85.56"/>
    <n v="1043"/>
    <n v="89400"/>
    <n v="7304000"/>
    <n v="624930240"/>
  </r>
  <r>
    <x v="2"/>
    <s v="PEMUG"/>
    <s v="PLPEMUG00016"/>
    <n v="0.49"/>
    <n v="0"/>
    <n v="0"/>
    <n v="0"/>
    <n v="0"/>
  </r>
  <r>
    <x v="2"/>
    <s v="PEP"/>
    <s v="PLPLSEP00013"/>
    <n v="29.99"/>
    <n v="1"/>
    <n v="30"/>
    <n v="8365000"/>
    <n v="250866350"/>
  </r>
  <r>
    <x v="2"/>
    <s v="PEPEES"/>
    <s v="PLPEPES00018"/>
    <n v="0.49"/>
    <n v="19796"/>
    <n v="9580"/>
    <n v="49286000"/>
    <n v="24150140"/>
  </r>
  <r>
    <x v="2"/>
    <s v="PETROLINV"/>
    <s v="PLPTRLI00018"/>
    <n v="0.16"/>
    <n v="619645"/>
    <n v="99140"/>
    <n v="0"/>
    <n v="0"/>
  </r>
  <r>
    <x v="2"/>
    <s v="PGE"/>
    <s v="PLPGER000010"/>
    <n v="19.07"/>
    <n v="1603463"/>
    <n v="30889170"/>
    <n v="778079000"/>
    <n v="14837966530"/>
  </r>
  <r>
    <x v="2"/>
    <s v="PGNIG"/>
    <s v="PLPGNIG00014"/>
    <n v="4.3600000000000003"/>
    <n v="4729266"/>
    <n v="21068110"/>
    <n v="1628262000"/>
    <n v="7099222320.000001"/>
  </r>
  <r>
    <x v="2"/>
    <s v="PGODLEW"/>
    <s v="PLPGO0000014"/>
    <n v="5.5"/>
    <n v="11949"/>
    <n v="66090"/>
    <n v="31779000"/>
    <n v="174784500"/>
  </r>
  <r>
    <x v="2"/>
    <s v="PHN"/>
    <s v="PLPHN0000014"/>
    <n v="25.2"/>
    <n v="264"/>
    <n v="6650"/>
    <n v="13699000"/>
    <n v="345214800"/>
  </r>
  <r>
    <x v="2"/>
    <s v="PKNORLEN"/>
    <s v="PLPKN0000018"/>
    <n v="53.31"/>
    <n v="1164766"/>
    <n v="61137020"/>
    <n v="309998000"/>
    <n v="16525993380"/>
  </r>
  <r>
    <x v="2"/>
    <s v="PKOBP"/>
    <s v="PLPKO0000016"/>
    <n v="33"/>
    <n v="2362022"/>
    <n v="78610550"/>
    <n v="783205000"/>
    <n v="25845765000"/>
  </r>
  <r>
    <x v="2"/>
    <s v="PKPCARGO"/>
    <s v="PLPKPCR00011"/>
    <n v="88.2"/>
    <n v="111464"/>
    <n v="9849160"/>
    <n v="25336000"/>
    <n v="2234635200"/>
  </r>
  <r>
    <x v="2"/>
    <s v="PLASTBOX"/>
    <s v="PLPSTBX00016"/>
    <n v="2.59"/>
    <n v="7160"/>
    <n v="18450"/>
    <n v="17382000"/>
    <n v="45019380"/>
  </r>
  <r>
    <x v="2"/>
    <s v="PLAZACNTR"/>
    <s v="NL0000686772"/>
    <n v="0.19"/>
    <n v="101576"/>
    <n v="19300"/>
    <n v="0"/>
    <n v="0"/>
  </r>
  <r>
    <x v="2"/>
    <s v="POINTGROUP"/>
    <s v="PLPEKPL00010"/>
    <n v="2.15"/>
    <n v="0"/>
    <n v="0"/>
    <n v="0"/>
    <n v="0"/>
  </r>
  <r>
    <x v="2"/>
    <s v="POLCOLORIT"/>
    <s v="PLPCLRT00029"/>
    <n v="0.7"/>
    <n v="0"/>
    <n v="0"/>
    <n v="0"/>
    <n v="0"/>
  </r>
  <r>
    <x v="2"/>
    <s v="POLICE"/>
    <s v="PLZCPLC00036"/>
    <n v="18.5"/>
    <n v="18827"/>
    <n v="335140"/>
    <n v="15164000"/>
    <n v="280534000"/>
  </r>
  <r>
    <x v="2"/>
    <s v="POLIMEXMS"/>
    <s v="PLMSTSD00019"/>
    <n v="0.09"/>
    <n v="571477"/>
    <n v="47050"/>
    <n v="0"/>
    <n v="0"/>
  </r>
  <r>
    <x v="2"/>
    <s v="POLMED"/>
    <s v="PLPOLMD00011"/>
    <n v="2.19"/>
    <n v="202"/>
    <n v="420"/>
    <n v="0"/>
    <n v="0"/>
  </r>
  <r>
    <x v="2"/>
    <s v="POLNA"/>
    <s v="PLPOLNA00015"/>
    <n v="28.4"/>
    <n v="1773"/>
    <n v="49210"/>
    <n v="794000"/>
    <n v="22549600"/>
  </r>
  <r>
    <x v="2"/>
    <s v="POLNORD"/>
    <s v="PLPOLND00019"/>
    <n v="6.42"/>
    <n v="24087"/>
    <n v="155170"/>
    <n v="25585000"/>
    <n v="164255700"/>
  </r>
  <r>
    <x v="2"/>
    <s v="POLWAX"/>
    <s v="PLPOLWX00026"/>
    <n v="16.649999999999999"/>
    <n v="7185"/>
    <n v="118350"/>
    <n v="5930000"/>
    <n v="98734499.999999985"/>
  </r>
  <r>
    <x v="2"/>
    <s v="POZBUD"/>
    <s v="PLPZBDT00013"/>
    <n v="4.4000000000000004"/>
    <n v="2"/>
    <n v="10"/>
    <n v="21432000"/>
    <n v="94300800.000000015"/>
  </r>
  <r>
    <x v="2"/>
    <s v="PPG"/>
    <s v="PLPLPGR00010"/>
    <n v="1.25"/>
    <n v="200"/>
    <n v="250"/>
    <n v="0"/>
    <n v="0"/>
  </r>
  <r>
    <x v="2"/>
    <s v="PRAGMAFA"/>
    <s v="PLGFPRE00040"/>
    <n v="13"/>
    <n v="2"/>
    <n v="30"/>
    <n v="423000"/>
    <n v="5499000"/>
  </r>
  <r>
    <x v="2"/>
    <s v="PRAGMAINK"/>
    <s v="PLPRGNK00017"/>
    <n v="15"/>
    <n v="386"/>
    <n v="5790"/>
    <n v="1032000"/>
    <n v="15480000"/>
  </r>
  <r>
    <x v="2"/>
    <s v="PRESCO"/>
    <s v="PLPRESC00018"/>
    <n v="2.82"/>
    <n v="489"/>
    <n v="1380"/>
    <n v="2631000"/>
    <n v="7419420"/>
  </r>
  <r>
    <x v="2"/>
    <s v="PRIMAMODA"/>
    <s v="PLPRMMD00012"/>
    <n v="1.2"/>
    <n v="21143"/>
    <n v="25360"/>
    <n v="0"/>
    <n v="0"/>
  </r>
  <r>
    <x v="2"/>
    <s v="PROCAD"/>
    <s v="PLPRCAD00018"/>
    <n v="1.04"/>
    <n v="3426"/>
    <n v="3500"/>
    <n v="0"/>
    <n v="0"/>
  </r>
  <r>
    <x v="2"/>
    <s v="PROCHEM"/>
    <s v="PLPRCHM00014"/>
    <n v="16.5"/>
    <n v="54033"/>
    <n v="864860"/>
    <n v="2716000"/>
    <n v="44814000"/>
  </r>
  <r>
    <x v="2"/>
    <s v="PROCHNIK"/>
    <s v="PLPRCHK00018"/>
    <n v="1.44"/>
    <n v="321456"/>
    <n v="483840"/>
    <n v="21115000"/>
    <n v="30405600"/>
  </r>
  <r>
    <x v="2"/>
    <s v="PROJPRZEM"/>
    <s v="PLPROJP00018"/>
    <n v="6.15"/>
    <n v="12690"/>
    <n v="79070"/>
    <n v="5439000"/>
    <n v="33449850.000000004"/>
  </r>
  <r>
    <x v="2"/>
    <s v="PROTEKTOR"/>
    <s v="PLLZPSK00019"/>
    <n v="2.89"/>
    <n v="9040"/>
    <n v="26080"/>
    <n v="14959000"/>
    <n v="43231510"/>
  </r>
  <r>
    <x v="2"/>
    <s v="PROVIDENT"/>
    <s v="GB00B1YKG049"/>
    <n v="24"/>
    <n v="80"/>
    <n v="1920"/>
    <n v="93000"/>
    <n v="2232000"/>
  </r>
  <r>
    <x v="2"/>
    <s v="PTI"/>
    <s v="PLPTIW000014"/>
    <n v="14.48"/>
    <n v="2961"/>
    <n v="42770"/>
    <n v="8907000"/>
    <n v="128973360"/>
  </r>
  <r>
    <x v="2"/>
    <s v="PULAWY"/>
    <s v="PLZAPUL00057"/>
    <n v="140.85"/>
    <n v="124"/>
    <n v="17450"/>
    <n v="3122000"/>
    <n v="439733700"/>
  </r>
  <r>
    <x v="2"/>
    <s v="PWRMEDIA"/>
    <s v="PLPWRMD00011"/>
    <n v="1.19"/>
    <n v="0"/>
    <n v="0"/>
    <n v="0"/>
    <n v="0"/>
  </r>
  <r>
    <x v="2"/>
    <s v="PZU"/>
    <s v="PLPZU0000011"/>
    <n v="508.65"/>
    <n v="145512"/>
    <n v="73380130"/>
    <n v="55967000"/>
    <n v="28467614550"/>
  </r>
  <r>
    <x v="2"/>
    <s v="QUANTUM"/>
    <s v="PLQNTUM00018"/>
    <n v="4.1500000000000004"/>
    <n v="0"/>
    <n v="0"/>
    <n v="0"/>
    <n v="0"/>
  </r>
  <r>
    <x v="2"/>
    <s v="QUERCUS"/>
    <s v="PLQRCUS00012"/>
    <n v="6.4"/>
    <n v="13434"/>
    <n v="84890"/>
    <n v="35376000"/>
    <n v="226406400"/>
  </r>
  <r>
    <x v="2"/>
    <s v="QUMAK"/>
    <s v="PLQMKSK00017"/>
    <n v="12.56"/>
    <n v="11818"/>
    <n v="149000"/>
    <n v="10375000"/>
    <n v="130310000"/>
  </r>
  <r>
    <x v="2"/>
    <s v="RADPOL"/>
    <s v="PLRDPOL00010"/>
    <n v="8.24"/>
    <n v="17230"/>
    <n v="140510"/>
    <n v="19626000"/>
    <n v="161718240"/>
  </r>
  <r>
    <x v="2"/>
    <s v="RAFAKO"/>
    <s v="PLRAFAK00018"/>
    <n v="5.95"/>
    <n v="30228"/>
    <n v="180360"/>
    <n v="27134000"/>
    <n v="161447300"/>
  </r>
  <r>
    <x v="2"/>
    <s v="RAFAMET"/>
    <s v="PLRFMET00016"/>
    <n v="15.82"/>
    <n v="138"/>
    <n v="2190"/>
    <n v="1469000"/>
    <n v="23239580"/>
  </r>
  <r>
    <x v="2"/>
    <s v="RAINBOW"/>
    <s v="PLRNBWT00031"/>
    <n v="17.8"/>
    <n v="148652"/>
    <n v="2651110"/>
    <n v="6355000"/>
    <n v="113119000"/>
  </r>
  <r>
    <x v="2"/>
    <s v="RANKPROGR"/>
    <s v="PLRNKPR00014"/>
    <n v="2.35"/>
    <n v="1256206"/>
    <n v="2640660"/>
    <n v="19987000"/>
    <n v="46969450"/>
  </r>
  <r>
    <x v="2"/>
    <s v="RAWLPLUG"/>
    <s v="PLKLNR000017"/>
    <n v="6.49"/>
    <n v="108226"/>
    <n v="684060"/>
    <n v="12912000"/>
    <n v="83798880"/>
  </r>
  <r>
    <x v="2"/>
    <s v="REDAN"/>
    <s v="PLREDAN00019"/>
    <n v="1.96"/>
    <n v="30575"/>
    <n v="61550"/>
    <n v="13353000"/>
    <n v="26171880"/>
  </r>
  <r>
    <x v="2"/>
    <s v="REDWOOD"/>
    <s v="PLCMPLX00014"/>
    <n v="5.0999999999999996"/>
    <n v="2595"/>
    <n v="13330"/>
    <n v="0"/>
    <n v="0"/>
  </r>
  <r>
    <x v="2"/>
    <s v="REGNON"/>
    <s v="PLPRNTC00017"/>
    <n v="0.04"/>
    <n v="100"/>
    <n v="8"/>
    <n v="6100000"/>
    <n v="244000"/>
  </r>
  <r>
    <x v="2"/>
    <s v="REINHOLD"/>
    <s v="SE0001856519"/>
    <n v="0.7"/>
    <n v="4528"/>
    <n v="3110"/>
    <n v="0"/>
    <n v="0"/>
  </r>
  <r>
    <x v="2"/>
    <s v="RELPOL"/>
    <s v="PLRELPL00014"/>
    <n v="5.7"/>
    <n v="2614"/>
    <n v="15040"/>
    <n v="5343000"/>
    <n v="30455100"/>
  </r>
  <r>
    <x v="2"/>
    <s v="REMAK"/>
    <s v="PLREMAK00016"/>
    <n v="11.6"/>
    <n v="312"/>
    <n v="3620"/>
    <n v="1451000"/>
    <n v="16831600"/>
  </r>
  <r>
    <x v="2"/>
    <s v="RESBUD"/>
    <s v="PLRESBD00016"/>
    <n v="2.41"/>
    <n v="2249"/>
    <n v="5350"/>
    <n v="3055000"/>
    <n v="7362550"/>
  </r>
  <r>
    <x v="2"/>
    <s v="ROBYG"/>
    <s v="PLROBYG00016"/>
    <n v="2.16"/>
    <n v="307173"/>
    <n v="666030"/>
    <n v="121599000"/>
    <n v="262653840.00000003"/>
  </r>
  <r>
    <x v="2"/>
    <s v="RONSON"/>
    <s v="NL0006106007"/>
    <n v="1.44"/>
    <n v="15446"/>
    <n v="22290"/>
    <n v="55661000"/>
    <n v="80151840"/>
  </r>
  <r>
    <x v="2"/>
    <s v="ROPCZYCE"/>
    <s v="PLROPCE00017"/>
    <n v="16.600000000000001"/>
    <n v="6"/>
    <n v="100"/>
    <n v="2220000"/>
    <n v="36852000"/>
  </r>
  <r>
    <x v="2"/>
    <s v="ROVESE"/>
    <s v="PLCRSNT00011"/>
    <n v="1.4"/>
    <n v="67366"/>
    <n v="94940"/>
    <n v="0"/>
    <n v="0"/>
  </r>
  <r>
    <x v="2"/>
    <s v="RUBICON"/>
    <s v="PLNFI0500012"/>
    <n v="1.71"/>
    <n v="3776"/>
    <n v="6460"/>
    <n v="2747000"/>
    <n v="4697370"/>
  </r>
  <r>
    <x v="2"/>
    <s v="SADOVAYA"/>
    <s v="LU0564351582"/>
    <n v="0.79"/>
    <n v="0"/>
    <n v="0"/>
    <n v="0"/>
    <n v="0"/>
  </r>
  <r>
    <x v="2"/>
    <s v="SANOK"/>
    <s v="PLSTLSK00016"/>
    <n v="53.5"/>
    <n v="29982"/>
    <n v="1608950"/>
    <n v="23914000"/>
    <n v="1279399000"/>
  </r>
  <r>
    <x v="2"/>
    <s v="SANTANDER"/>
    <s v="ES0113900J37"/>
    <n v="26.95"/>
    <n v="25"/>
    <n v="670"/>
    <n v="0"/>
    <n v="0"/>
  </r>
  <r>
    <x v="2"/>
    <s v="SANWIL"/>
    <s v="PLSANWL00012"/>
    <n v="0.21"/>
    <n v="14891"/>
    <n v="3060"/>
    <n v="0"/>
    <n v="0"/>
  </r>
  <r>
    <x v="2"/>
    <s v="SCOPAK"/>
    <s v="PLSCOPK00012"/>
    <n v="1.74"/>
    <n v="100"/>
    <n v="170"/>
    <n v="3496000"/>
    <n v="6083040"/>
  </r>
  <r>
    <x v="2"/>
    <s v="SECOGROUP"/>
    <s v="PLWRWCK00013"/>
    <n v="23.73"/>
    <n v="720"/>
    <n v="17090"/>
    <n v="5187000"/>
    <n v="123087510"/>
  </r>
  <r>
    <x v="2"/>
    <s v="SEKO"/>
    <s v="PLSEKO000014"/>
    <n v="6"/>
    <n v="2699"/>
    <n v="16250"/>
    <n v="2500000"/>
    <n v="15000000"/>
  </r>
  <r>
    <x v="2"/>
    <s v="SELENAFM"/>
    <s v="PLSELNA00010"/>
    <n v="16.55"/>
    <n v="1670"/>
    <n v="27510"/>
    <n v="5246000"/>
    <n v="86821300"/>
  </r>
  <r>
    <x v="2"/>
    <s v="SELVITA"/>
    <s v="PLSELVT00013"/>
    <n v="15.7"/>
    <n v="250"/>
    <n v="3930"/>
    <n v="3182000"/>
    <n v="49957400"/>
  </r>
  <r>
    <x v="2"/>
    <s v="SERINUS"/>
    <s v="CA81752K1057"/>
    <n v="3.1"/>
    <n v="165158"/>
    <n v="531090"/>
    <n v="32839000"/>
    <n v="101800900"/>
  </r>
  <r>
    <x v="2"/>
    <s v="SFINKS"/>
    <s v="PLSFNKS00011"/>
    <n v="1.9"/>
    <n v="30788"/>
    <n v="57160"/>
    <n v="18377000"/>
    <n v="34916300"/>
  </r>
  <r>
    <x v="2"/>
    <s v="SILVANO"/>
    <s v="EE3100001751"/>
    <n v="5.38"/>
    <n v="11641"/>
    <n v="62630"/>
    <n v="5448000"/>
    <n v="29310240"/>
  </r>
  <r>
    <x v="2"/>
    <s v="SIMPLE"/>
    <s v="PLSIMPL00011"/>
    <n v="9.4499999999999993"/>
    <n v="3"/>
    <n v="30"/>
    <n v="1962000"/>
    <n v="18540900"/>
  </r>
  <r>
    <x v="2"/>
    <s v="SKARBIEC"/>
    <s v="PLSKRBH00014"/>
    <n v="35.65"/>
    <n v="35984"/>
    <n v="1260360"/>
    <n v="1729000"/>
    <n v="61638850"/>
  </r>
  <r>
    <x v="2"/>
    <s v="SKOK"/>
    <s v="PLTFSKK00015"/>
    <n v="1.81"/>
    <n v="0"/>
    <n v="0"/>
    <n v="0"/>
    <n v="0"/>
  </r>
  <r>
    <x v="2"/>
    <s v="SKOTAN"/>
    <s v="PLSKTAN00010"/>
    <n v="1.05"/>
    <n v="318070"/>
    <n v="332020"/>
    <n v="31508000"/>
    <n v="33083400"/>
  </r>
  <r>
    <x v="2"/>
    <s v="SKYLINE"/>
    <s v="PLSKLNW00011"/>
    <n v="0.54"/>
    <n v="25961"/>
    <n v="13550"/>
    <n v="0"/>
    <n v="0"/>
  </r>
  <r>
    <x v="2"/>
    <s v="SKYSTONE"/>
    <s v="PLNFI1000012"/>
    <n v="3.6"/>
    <n v="12896"/>
    <n v="45470"/>
    <n v="0"/>
    <n v="0"/>
  </r>
  <r>
    <x v="2"/>
    <s v="SMT"/>
    <s v="PLADVPL00029"/>
    <n v="12.06"/>
    <n v="2350"/>
    <n v="28540"/>
    <n v="9601000"/>
    <n v="115788060"/>
  </r>
  <r>
    <x v="2"/>
    <s v="SNIEZKA"/>
    <s v="PLSNZKA00033"/>
    <n v="41.98"/>
    <n v="4383"/>
    <n v="180590"/>
    <n v="5026000"/>
    <n v="210991479.99999997"/>
  </r>
  <r>
    <x v="2"/>
    <s v="SOBIESKI"/>
    <s v="FR0000060873"/>
    <n v="43.58"/>
    <n v="120"/>
    <n v="5230"/>
    <n v="176000"/>
    <n v="7670080"/>
  </r>
  <r>
    <x v="2"/>
    <s v="SOLAR"/>
    <s v="PLSLRCP00021"/>
    <n v="2.4"/>
    <n v="58946"/>
    <n v="142380"/>
    <n v="12010000"/>
    <n v="28824000"/>
  </r>
  <r>
    <x v="2"/>
    <s v="SONEL"/>
    <s v="PLSONEL00011"/>
    <n v="8"/>
    <n v="550"/>
    <n v="4400"/>
    <n v="4755000"/>
    <n v="38040000"/>
  </r>
  <r>
    <x v="2"/>
    <s v="SOPHARMA"/>
    <s v="BG11SOSOBT18"/>
    <n v="8.4"/>
    <n v="0"/>
    <n v="0"/>
    <n v="12000"/>
    <n v="100800"/>
  </r>
  <r>
    <x v="2"/>
    <s v="STALEXP"/>
    <s v="PLSTLEX00019"/>
    <n v="2.68"/>
    <n v="30778"/>
    <n v="82070"/>
    <n v="97338000"/>
    <n v="260865840.00000003"/>
  </r>
  <r>
    <x v="2"/>
    <s v="STALPROD"/>
    <s v="PLSTLPD00017"/>
    <n v="353"/>
    <n v="488"/>
    <n v="170730"/>
    <n v="1810000"/>
    <n v="638930000"/>
  </r>
  <r>
    <x v="2"/>
    <s v="STALPROFI"/>
    <s v="PLSTLPF00012"/>
    <n v="12.45"/>
    <n v="926"/>
    <n v="11490"/>
    <n v="7716000"/>
    <n v="96064200"/>
  </r>
  <r>
    <x v="2"/>
    <s v="STAPORKOW"/>
    <s v="PLSTPRK00019"/>
    <n v="10.5"/>
    <n v="783"/>
    <n v="8220"/>
    <n v="1791000"/>
    <n v="18805500"/>
  </r>
  <r>
    <x v="2"/>
    <s v="STARHEDGE"/>
    <s v="PLHRDEX00021"/>
    <n v="2.7"/>
    <n v="168911"/>
    <n v="437990"/>
    <n v="0"/>
    <n v="0"/>
  </r>
  <r>
    <x v="2"/>
    <s v="SUWARY"/>
    <s v="PLSUWAR00014"/>
    <n v="13.3"/>
    <n v="379"/>
    <n v="4940"/>
    <n v="925000"/>
    <n v="12302500"/>
  </r>
  <r>
    <x v="2"/>
    <s v="SWISSMED"/>
    <s v="PLSWMED00013"/>
    <n v="0.24"/>
    <n v="14278"/>
    <n v="3500"/>
    <n v="0"/>
    <n v="0"/>
  </r>
  <r>
    <x v="2"/>
    <s v="SYGNITY"/>
    <s v="PLCMPLD00016"/>
    <n v="13.6"/>
    <n v="10363"/>
    <n v="139310"/>
    <n v="11886000"/>
    <n v="161649600"/>
  </r>
  <r>
    <x v="2"/>
    <s v="SYNEKTIK"/>
    <s v="PLSNKTK00019"/>
    <n v="21"/>
    <n v="19471"/>
    <n v="409050"/>
    <n v="5947000"/>
    <n v="124887000"/>
  </r>
  <r>
    <x v="2"/>
    <s v="SYNTHOS"/>
    <s v="PLDWORY00019"/>
    <n v="4.07"/>
    <n v="1332264"/>
    <n v="5385470"/>
    <n v="496690000"/>
    <n v="2021528300.0000002"/>
  </r>
  <r>
    <x v="2"/>
    <s v="TALANX"/>
    <s v="DE000TLX1005"/>
    <n v="109"/>
    <n v="0"/>
    <n v="0"/>
    <n v="142000"/>
    <n v="15478000"/>
  </r>
  <r>
    <x v="2"/>
    <s v="TALEX"/>
    <s v="PLTALEX00017"/>
    <n v="21.6"/>
    <n v="5441"/>
    <n v="117440"/>
    <n v="730000"/>
    <n v="15768000.000000002"/>
  </r>
  <r>
    <x v="2"/>
    <s v="TARCZYNSKI"/>
    <s v="PLTRCZN00016"/>
    <n v="12.75"/>
    <n v="1788"/>
    <n v="22660"/>
    <n v="7000000"/>
    <n v="89250000"/>
  </r>
  <r>
    <x v="2"/>
    <s v="TATRY"/>
    <s v="SK1120010287"/>
    <n v="87"/>
    <n v="0"/>
    <n v="0"/>
    <n v="84000"/>
    <n v="7308000"/>
  </r>
  <r>
    <x v="2"/>
    <s v="TAURONPE"/>
    <s v="PLTAURN00011"/>
    <n v="5.01"/>
    <n v="1875871"/>
    <n v="9435900"/>
    <n v="1043590000"/>
    <n v="5228385900"/>
  </r>
  <r>
    <x v="2"/>
    <s v="TELEPOLSKA"/>
    <s v="PLTHP0000011"/>
    <n v="0.76"/>
    <n v="0"/>
    <n v="0"/>
    <n v="0"/>
    <n v="0"/>
  </r>
  <r>
    <x v="2"/>
    <s v="TELL"/>
    <s v="PLTELL000023"/>
    <n v="9.7899999999999991"/>
    <n v="995"/>
    <n v="9740"/>
    <n v="2847000"/>
    <n v="27872129.999999996"/>
  </r>
  <r>
    <x v="2"/>
    <s v="TERESA"/>
    <s v="PLPTMED00015"/>
    <n v="16.2"/>
    <n v="231"/>
    <n v="3760"/>
    <n v="448000"/>
    <n v="7257600"/>
  </r>
  <r>
    <x v="2"/>
    <s v="TERMOREX"/>
    <s v="PLTRMRX00011"/>
    <n v="4"/>
    <n v="9861"/>
    <n v="35850"/>
    <n v="19158000"/>
    <n v="76632000"/>
  </r>
  <r>
    <x v="2"/>
    <s v="TESGAS"/>
    <s v="PLTSGS000019"/>
    <n v="3.65"/>
    <n v="48"/>
    <n v="180"/>
    <n v="6157000"/>
    <n v="22473050"/>
  </r>
  <r>
    <x v="2"/>
    <s v="TFONE"/>
    <s v="PLTFONE00011"/>
    <n v="6.71"/>
    <n v="3744"/>
    <n v="25130"/>
    <n v="3969000"/>
    <n v="26631990"/>
  </r>
  <r>
    <x v="2"/>
    <s v="TIM"/>
    <s v="PLTIM0000016"/>
    <n v="6.39"/>
    <n v="1380"/>
    <n v="8450"/>
    <n v="15008000"/>
    <n v="95901120"/>
  </r>
  <r>
    <x v="2"/>
    <s v="TORPOL"/>
    <s v="PLTORPL00016"/>
    <n v="9.75"/>
    <n v="8408"/>
    <n v="79930"/>
    <n v="14241000"/>
    <n v="138849750"/>
  </r>
  <r>
    <x v="2"/>
    <s v="TOYA"/>
    <s v="PLTOYA000011"/>
    <n v="4.8899999999999997"/>
    <n v="29004"/>
    <n v="138540"/>
    <n v="11716000"/>
    <n v="57291239.999999993"/>
  </r>
  <r>
    <x v="2"/>
    <s v="TRAKCJA"/>
    <s v="PLTRKPL00014"/>
    <n v="8.82"/>
    <n v="51479"/>
    <n v="456210"/>
    <n v="36592000"/>
    <n v="322741440"/>
  </r>
  <r>
    <x v="2"/>
    <s v="TRANSPOL"/>
    <s v="PLTRNSP00013"/>
    <n v="4.93"/>
    <n v="698"/>
    <n v="3440"/>
    <n v="2580000"/>
    <n v="12719400"/>
  </r>
  <r>
    <x v="2"/>
    <s v="TRAVELPL"/>
    <s v="PLTRVPL00011"/>
    <n v="3.96"/>
    <n v="0"/>
    <n v="0"/>
    <n v="0"/>
    <n v="0"/>
  </r>
  <r>
    <x v="2"/>
    <s v="TRITON"/>
    <s v="PLASMOT00030"/>
    <n v="1.95"/>
    <n v="0"/>
    <n v="0"/>
    <n v="3297000"/>
    <n v="6429150"/>
  </r>
  <r>
    <x v="2"/>
    <s v="TVN"/>
    <s v="PLTVN0000017"/>
    <n v="17.600000000000001"/>
    <n v="295284"/>
    <n v="5210530"/>
    <n v="163100000"/>
    <n v="2870560000"/>
  </r>
  <r>
    <x v="2"/>
    <s v="ULMA"/>
    <s v="PLBAUMA00017"/>
    <n v="56"/>
    <n v="29"/>
    <n v="1620"/>
    <n v="1288000"/>
    <n v="72128000"/>
  </r>
  <r>
    <x v="2"/>
    <s v="UNIBEP"/>
    <s v="PLUNBEP00015"/>
    <n v="8.6"/>
    <n v="3014"/>
    <n v="26040"/>
    <n v="14002000"/>
    <n v="120417200"/>
  </r>
  <r>
    <x v="2"/>
    <s v="UNICREDIT"/>
    <s v="IT0004781412"/>
    <n v="24.69"/>
    <n v="2056"/>
    <n v="50750"/>
    <n v="28378000"/>
    <n v="700652820"/>
  </r>
  <r>
    <x v="2"/>
    <s v="UNIMA"/>
    <s v="PLUNMST00014"/>
    <n v="2.4"/>
    <n v="847"/>
    <n v="2030"/>
    <n v="0"/>
    <n v="0"/>
  </r>
  <r>
    <x v="2"/>
    <s v="URSUS"/>
    <s v="PLPMWRM00012"/>
    <n v="2.09"/>
    <n v="53823"/>
    <n v="111770"/>
    <n v="20551000"/>
    <n v="42951590"/>
  </r>
  <r>
    <x v="2"/>
    <s v="VANTAGE"/>
    <s v="PLVTGDL00010"/>
    <n v="2.6"/>
    <n v="4544"/>
    <n v="11390"/>
    <n v="16914000"/>
    <n v="43976400"/>
  </r>
  <r>
    <x v="2"/>
    <s v="VARIANT"/>
    <s v="PLVARNT00019"/>
    <n v="1.63"/>
    <n v="20"/>
    <n v="30"/>
    <n v="0"/>
    <n v="0"/>
  </r>
  <r>
    <x v="2"/>
    <s v="VIGOSYS"/>
    <s v="PLVIGOS00015"/>
    <n v="193"/>
    <n v="158"/>
    <n v="30180"/>
    <n v="370000"/>
    <n v="71410000"/>
  </r>
  <r>
    <x v="2"/>
    <s v="VINDEXUS"/>
    <s v="PLVNDEX00013"/>
    <n v="4.3499999999999996"/>
    <n v="5"/>
    <n v="20"/>
    <n v="4890000"/>
    <n v="21271500"/>
  </r>
  <r>
    <x v="2"/>
    <s v="VISTAL"/>
    <s v="PLVTLGD00010"/>
    <n v="9.59"/>
    <n v="5453"/>
    <n v="50710"/>
    <n v="4210000"/>
    <n v="40373900"/>
  </r>
  <r>
    <x v="2"/>
    <s v="VISTULA"/>
    <s v="PLVSTLA00011"/>
    <n v="2.0299999999999998"/>
    <n v="279385"/>
    <n v="569310"/>
    <n v="158887000"/>
    <n v="322540609.99999994"/>
  </r>
  <r>
    <x v="2"/>
    <s v="VOTUM"/>
    <s v="PLVOTUM00016"/>
    <n v="9.7799999999999994"/>
    <n v="3510"/>
    <n v="34090"/>
    <n v="3957000"/>
    <n v="38699460"/>
  </r>
  <r>
    <x v="2"/>
    <s v="VOXEL"/>
    <s v="PLVOXEL00014"/>
    <n v="9.35"/>
    <n v="4246"/>
    <n v="39350"/>
    <n v="5328000"/>
    <n v="49816800"/>
  </r>
  <r>
    <x v="2"/>
    <s v="WADEX"/>
    <s v="PLWADEX00018"/>
    <n v="4.05"/>
    <n v="4683"/>
    <n v="19020"/>
    <n v="0"/>
    <n v="0"/>
  </r>
  <r>
    <x v="2"/>
    <s v="WANDALEX"/>
    <s v="PLWNDLX00024"/>
    <n v="3.15"/>
    <n v="4430"/>
    <n v="13950"/>
    <n v="2113000"/>
    <n v="6655950"/>
  </r>
  <r>
    <x v="2"/>
    <s v="WARIMPEX"/>
    <s v="AT0000827209"/>
    <n v="3.45"/>
    <n v="38182"/>
    <n v="131230"/>
    <n v="13763000"/>
    <n v="47482350"/>
  </r>
  <r>
    <x v="2"/>
    <s v="WASKO"/>
    <s v="PLHOGA000041"/>
    <n v="1.6"/>
    <n v="96646"/>
    <n v="157270"/>
    <n v="17392000"/>
    <n v="27827200"/>
  </r>
  <r>
    <x v="2"/>
    <s v="WAWEL"/>
    <s v="PLWAWEL00013"/>
    <n v="982.05"/>
    <n v="97"/>
    <n v="93970"/>
    <n v="717000"/>
    <n v="704129850"/>
  </r>
  <r>
    <x v="2"/>
    <s v="WDMCP"/>
    <s v="PLWDMCP00013"/>
    <n v="7.26"/>
    <n v="2927"/>
    <n v="20870"/>
    <n v="0"/>
    <n v="0"/>
  </r>
  <r>
    <x v="2"/>
    <s v="WESTAISIC"/>
    <s v="LU0627170920"/>
    <n v="0.14000000000000001"/>
    <n v="12000"/>
    <n v="1680"/>
    <n v="0"/>
    <n v="0"/>
  </r>
  <r>
    <x v="2"/>
    <s v="WIELTON"/>
    <s v="PLWELTN00012"/>
    <n v="4.4400000000000004"/>
    <n v="99554"/>
    <n v="445780"/>
    <n v="17549000"/>
    <n v="77917560"/>
  </r>
  <r>
    <x v="2"/>
    <s v="WIKANA"/>
    <s v="PLELPO000016"/>
    <n v="2.4"/>
    <n v="21"/>
    <n v="50"/>
    <n v="0"/>
    <n v="0"/>
  </r>
  <r>
    <x v="2"/>
    <s v="WILBO"/>
    <s v="PLWILBO00019"/>
    <n v="0.86"/>
    <n v="13050"/>
    <n v="10790"/>
    <n v="0"/>
    <n v="0"/>
  </r>
  <r>
    <x v="2"/>
    <s v="WINVEST"/>
    <s v="PLARIEL00046"/>
    <n v="7.48"/>
    <n v="1"/>
    <n v="10"/>
    <n v="7452000"/>
    <n v="55740960"/>
  </r>
  <r>
    <x v="2"/>
    <s v="WISTIL"/>
    <s v="PLWSTIL00012"/>
    <n v="38.9"/>
    <n v="0"/>
    <n v="0"/>
    <n v="0"/>
    <n v="0"/>
  </r>
  <r>
    <x v="2"/>
    <s v="WOJAS"/>
    <s v="PLWOJAS00014"/>
    <n v="8.69"/>
    <n v="58203"/>
    <n v="501040"/>
    <n v="2046000"/>
    <n v="17779740"/>
  </r>
  <r>
    <x v="2"/>
    <s v="WORKSERV"/>
    <s v="PLWRKSR00019"/>
    <n v="18.11"/>
    <n v="21368"/>
    <n v="388600"/>
    <n v="24711000"/>
    <n v="447516210"/>
  </r>
  <r>
    <x v="2"/>
    <s v="YAWAL"/>
    <s v="PLYAWAL00058"/>
    <n v="8.4"/>
    <n v="0"/>
    <n v="0"/>
    <n v="1535000"/>
    <n v="12894000"/>
  </r>
  <r>
    <x v="2"/>
    <s v="ZAMET"/>
    <s v="PLZAMET00010"/>
    <n v="2.85"/>
    <n v="65869"/>
    <n v="181270"/>
    <n v="48149000"/>
    <n v="137224650"/>
  </r>
  <r>
    <x v="2"/>
    <s v="ZASTAL"/>
    <s v="PLZSTAL00012"/>
    <n v="1.04"/>
    <n v="108647"/>
    <n v="106390"/>
    <n v="23434000"/>
    <n v="24371360"/>
  </r>
  <r>
    <x v="2"/>
    <s v="ZEPAK"/>
    <s v="PLZEPAK00012"/>
    <n v="24.62"/>
    <n v="15094"/>
    <n v="371620"/>
    <n v="24622000"/>
    <n v="606193640"/>
  </r>
  <r>
    <x v="2"/>
    <s v="ZETKAMA"/>
    <s v="PLZTKMA00017"/>
    <n v="64.790000000000006"/>
    <n v="876"/>
    <n v="56140"/>
    <n v="3288000"/>
    <n v="213029520.00000003"/>
  </r>
  <r>
    <x v="2"/>
    <s v="ZPUE"/>
    <s v="PLZPUE000012"/>
    <n v="284.89999999999998"/>
    <n v="1"/>
    <n v="280"/>
    <n v="699000"/>
    <n v="199145099.99999997"/>
  </r>
  <r>
    <x v="2"/>
    <s v="ZREMB"/>
    <s v="PLZBMZC00019"/>
    <n v="1.55"/>
    <n v="4185"/>
    <n v="6260"/>
    <n v="6145000"/>
    <n v="9524750"/>
  </r>
  <r>
    <x v="2"/>
    <s v="ZUE"/>
    <s v="PLZUE0000015"/>
    <n v="6.36"/>
    <n v="207"/>
    <n v="1320"/>
    <n v="8629000"/>
    <n v="54880440"/>
  </r>
  <r>
    <x v="2"/>
    <s v="ZYWIEC"/>
    <s v="PLZYWIC00016"/>
    <n v="386"/>
    <n v="7"/>
    <n v="270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przestawna2" cacheId="8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A3:E475" firstHeaderRow="1" firstDataRow="2" firstDataCol="1"/>
  <pivotFields count="7">
    <pivotField axis="axisCol" numFmtId="14" showAll="0">
      <items count="4">
        <item x="0"/>
        <item x="1"/>
        <item x="2"/>
        <item t="default"/>
      </items>
    </pivotField>
    <pivotField axis="axisRow" showAll="0">
      <items count="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1"/>
  </rowFields>
  <rowItems count="4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a z kurs_zamkniecia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4" cacheId="14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A3:B7" firstHeaderRow="1" firstDataRow="1" firstDataCol="1"/>
  <pivotFields count="8">
    <pivotField axis="axisRow" numFmtId="14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z do m" fld="7" baseField="0" baseItem="0"/>
  </dataFields>
  <formats count="1">
    <format dxfId="0">
      <pivotArea collapsedLevelsAreSubtotals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przestawna3" cacheId="11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A3:B6" firstHeaderRow="1" firstDataRow="1" firstDataCol="1"/>
  <pivotFields count="8">
    <pivotField numFmtId="14" showAll="0"/>
    <pivotField showAll="0"/>
    <pivotField showAll="0"/>
    <pivotField showAll="0"/>
    <pivotField showAll="0"/>
    <pivotField dataField="1" showAll="0"/>
    <pivotField showAll="0"/>
    <pivotField axis="axisRow" showAll="0">
      <items count="3">
        <item x="1"/>
        <item x="0"/>
        <item t="default"/>
      </items>
    </pivotField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Suma z obro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gpw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abela1" displayName="Tabela1" ref="A1:I1411" totalsRowShown="0">
  <autoFilter ref="A1:I1411"/>
  <sortState ref="A472:I1411">
    <sortCondition ref="B1:B1411"/>
  </sortState>
  <tableColumns count="9">
    <tableColumn id="1" name="data" dataDxfId="5"/>
    <tableColumn id="2" name="nazwa" dataDxfId="4"/>
    <tableColumn id="3" name="ISIN" dataDxfId="3"/>
    <tableColumn id="4" name="kurs_zamkniecia"/>
    <tableColumn id="5" name="wolumen"/>
    <tableColumn id="6" name="obrot"/>
    <tableColumn id="7" name="pakiet_wig"/>
    <tableColumn id="8" name="sredni kurs">
      <calculatedColumnFormula>IF(AND(Tabela1[[#This Row],[wolumen]]=0,Tabela1[[#This Row],[obrot]]=0),Tabela1[[#This Row],[kurs_zamkniecia]],Tabela1[[#This Row],[obrot]]/Tabela1[[#This Row],[wolumen]])</calculatedColumnFormula>
    </tableColumn>
    <tableColumn id="9" name="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475"/>
  <sheetViews>
    <sheetView workbookViewId="0">
      <selection activeCell="K3" sqref="K3"/>
    </sheetView>
  </sheetViews>
  <sheetFormatPr defaultRowHeight="15" x14ac:dyDescent="0.25"/>
  <cols>
    <col min="1" max="1" width="22.5703125" bestFit="1" customWidth="1"/>
    <col min="2" max="2" width="17.7109375" bestFit="1" customWidth="1"/>
    <col min="3" max="4" width="10.140625" bestFit="1" customWidth="1"/>
    <col min="5" max="5" width="14.28515625" bestFit="1" customWidth="1"/>
  </cols>
  <sheetData>
    <row r="3" spans="1:13" x14ac:dyDescent="0.25">
      <c r="A3" s="10" t="s">
        <v>951</v>
      </c>
      <c r="B3" s="10" t="s">
        <v>952</v>
      </c>
      <c r="H3" s="13" t="s">
        <v>537</v>
      </c>
      <c r="I3" s="12">
        <v>1.54</v>
      </c>
      <c r="J3" s="12">
        <v>1.58</v>
      </c>
      <c r="K3" s="12">
        <v>2.02</v>
      </c>
      <c r="L3" s="12">
        <v>5.1400000000000006</v>
      </c>
      <c r="M3" s="14">
        <f>K3/J3-1</f>
        <v>0.27848101265822778</v>
      </c>
    </row>
    <row r="4" spans="1:13" x14ac:dyDescent="0.25">
      <c r="A4" s="10" t="s">
        <v>949</v>
      </c>
      <c r="B4" s="2">
        <v>42025</v>
      </c>
      <c r="C4" s="2">
        <v>42026</v>
      </c>
      <c r="D4" s="2">
        <v>42027</v>
      </c>
      <c r="E4" s="2" t="s">
        <v>950</v>
      </c>
      <c r="H4" s="11" t="s">
        <v>363</v>
      </c>
      <c r="I4" s="12">
        <v>0.1</v>
      </c>
      <c r="J4" s="12">
        <v>0.11</v>
      </c>
      <c r="K4" s="12">
        <v>0.13</v>
      </c>
      <c r="L4" s="12">
        <v>0.34</v>
      </c>
      <c r="M4" s="9">
        <f>K4/J4-1</f>
        <v>0.18181818181818188</v>
      </c>
    </row>
    <row r="5" spans="1:13" x14ac:dyDescent="0.25">
      <c r="A5" s="11" t="s">
        <v>7</v>
      </c>
      <c r="B5" s="12">
        <v>2.09</v>
      </c>
      <c r="C5" s="12">
        <v>2.2599999999999998</v>
      </c>
      <c r="D5" s="12">
        <v>2.14</v>
      </c>
      <c r="E5" s="12">
        <v>6.49</v>
      </c>
      <c r="H5" s="11" t="s">
        <v>825</v>
      </c>
      <c r="I5" s="12">
        <v>2.25</v>
      </c>
      <c r="J5" s="12">
        <v>2.39</v>
      </c>
      <c r="K5" s="12">
        <v>2.7</v>
      </c>
      <c r="L5" s="12">
        <v>7.3400000000000007</v>
      </c>
      <c r="M5" s="9">
        <f>K5/J5-1</f>
        <v>0.12970711297071125</v>
      </c>
    </row>
    <row r="6" spans="1:13" x14ac:dyDescent="0.25">
      <c r="A6" s="11" t="s">
        <v>9</v>
      </c>
      <c r="B6" s="12">
        <v>0.79</v>
      </c>
      <c r="C6" s="12">
        <v>0.79</v>
      </c>
      <c r="D6" s="12">
        <v>0.79</v>
      </c>
      <c r="E6" s="12">
        <v>2.37</v>
      </c>
      <c r="H6" s="11" t="s">
        <v>411</v>
      </c>
      <c r="I6" s="12">
        <v>0.08</v>
      </c>
      <c r="J6" s="12">
        <v>0.1</v>
      </c>
      <c r="K6" s="12">
        <v>0.11</v>
      </c>
      <c r="L6" s="12">
        <v>0.28999999999999998</v>
      </c>
      <c r="M6" s="9">
        <f>K6/J6-1</f>
        <v>9.9999999999999867E-2</v>
      </c>
    </row>
    <row r="7" spans="1:13" x14ac:dyDescent="0.25">
      <c r="A7" s="11" t="s">
        <v>11</v>
      </c>
      <c r="B7" s="12">
        <v>5.8</v>
      </c>
      <c r="C7" s="12">
        <v>5.85</v>
      </c>
      <c r="D7" s="12">
        <v>6.1</v>
      </c>
      <c r="E7" s="12">
        <v>17.75</v>
      </c>
      <c r="H7" s="11" t="s">
        <v>21</v>
      </c>
      <c r="I7" s="12">
        <v>8.24</v>
      </c>
      <c r="J7" s="12">
        <v>8</v>
      </c>
      <c r="K7" s="12">
        <v>8.7899999999999991</v>
      </c>
      <c r="L7" s="12">
        <v>25.03</v>
      </c>
      <c r="M7" s="9">
        <f>K7/J7-1</f>
        <v>9.8749999999999893E-2</v>
      </c>
    </row>
    <row r="8" spans="1:13" x14ac:dyDescent="0.25">
      <c r="A8" s="11" t="s">
        <v>13</v>
      </c>
      <c r="B8" s="12">
        <v>3.37</v>
      </c>
      <c r="C8" s="12">
        <v>3.43</v>
      </c>
      <c r="D8" s="12">
        <v>3.4</v>
      </c>
      <c r="E8" s="12">
        <v>10.200000000000001</v>
      </c>
      <c r="H8" s="11" t="s">
        <v>933</v>
      </c>
      <c r="I8" s="12">
        <v>0.92</v>
      </c>
      <c r="J8" s="12">
        <v>0.95</v>
      </c>
      <c r="K8" s="12">
        <v>1.04</v>
      </c>
      <c r="L8" s="12">
        <v>2.91</v>
      </c>
      <c r="M8" s="9">
        <f>K8/J8-1</f>
        <v>9.473684210526323E-2</v>
      </c>
    </row>
    <row r="9" spans="1:13" x14ac:dyDescent="0.25">
      <c r="A9" s="11" t="s">
        <v>15</v>
      </c>
      <c r="B9" s="12">
        <v>0.3</v>
      </c>
      <c r="C9" s="12">
        <v>0.3</v>
      </c>
      <c r="D9" s="12">
        <v>0.3</v>
      </c>
      <c r="E9" s="12">
        <v>0.89999999999999991</v>
      </c>
      <c r="H9" s="11" t="s">
        <v>517</v>
      </c>
      <c r="I9" s="12">
        <v>0.5</v>
      </c>
      <c r="J9" s="12">
        <v>0.47</v>
      </c>
      <c r="K9" s="12">
        <v>0.51</v>
      </c>
      <c r="L9" s="12">
        <v>1.48</v>
      </c>
      <c r="M9" s="9">
        <f>K9/J9-1</f>
        <v>8.5106382978723527E-2</v>
      </c>
    </row>
    <row r="10" spans="1:13" x14ac:dyDescent="0.25">
      <c r="A10" s="11" t="s">
        <v>17</v>
      </c>
      <c r="B10" s="12">
        <v>32.5</v>
      </c>
      <c r="C10" s="12">
        <v>34.99</v>
      </c>
      <c r="D10" s="12">
        <v>35.479999999999997</v>
      </c>
      <c r="E10" s="12">
        <v>102.97</v>
      </c>
      <c r="H10" s="11" t="s">
        <v>931</v>
      </c>
      <c r="I10" s="12">
        <v>2.69</v>
      </c>
      <c r="J10" s="12">
        <v>2.63</v>
      </c>
      <c r="K10" s="12">
        <v>2.85</v>
      </c>
      <c r="L10" s="12">
        <v>8.17</v>
      </c>
      <c r="M10" s="9">
        <f>K10/J10-1</f>
        <v>8.365019011406849E-2</v>
      </c>
    </row>
    <row r="11" spans="1:13" x14ac:dyDescent="0.25">
      <c r="A11" s="11" t="s">
        <v>19</v>
      </c>
      <c r="B11" s="12">
        <v>27.5</v>
      </c>
      <c r="C11" s="12">
        <v>27.51</v>
      </c>
      <c r="D11" s="12">
        <v>27.6</v>
      </c>
      <c r="E11" s="12">
        <v>82.610000000000014</v>
      </c>
      <c r="H11" s="11" t="s">
        <v>741</v>
      </c>
      <c r="I11" s="12">
        <v>2.1800000000000002</v>
      </c>
      <c r="J11" s="12">
        <v>2.17</v>
      </c>
      <c r="K11" s="12">
        <v>2.35</v>
      </c>
      <c r="L11" s="12">
        <v>6.6999999999999993</v>
      </c>
      <c r="M11" s="9">
        <f>K11/J11-1</f>
        <v>8.2949308755760454E-2</v>
      </c>
    </row>
    <row r="12" spans="1:13" x14ac:dyDescent="0.25">
      <c r="A12" s="11" t="s">
        <v>21</v>
      </c>
      <c r="B12" s="12">
        <v>8.24</v>
      </c>
      <c r="C12" s="12">
        <v>8</v>
      </c>
      <c r="D12" s="12">
        <v>8.7899999999999991</v>
      </c>
      <c r="E12" s="12">
        <v>25.03</v>
      </c>
      <c r="H12" s="11" t="s">
        <v>795</v>
      </c>
      <c r="I12" s="12">
        <v>32.1</v>
      </c>
      <c r="J12" s="12">
        <v>33</v>
      </c>
      <c r="K12" s="12">
        <v>35.65</v>
      </c>
      <c r="L12" s="12">
        <v>100.75</v>
      </c>
      <c r="M12" s="9">
        <f>K12/J12-1</f>
        <v>8.0303030303030321E-2</v>
      </c>
    </row>
    <row r="13" spans="1:13" x14ac:dyDescent="0.25">
      <c r="A13" s="11" t="s">
        <v>23</v>
      </c>
      <c r="B13" s="12">
        <v>44.89</v>
      </c>
      <c r="C13" s="12">
        <v>45.85</v>
      </c>
      <c r="D13" s="12">
        <v>45.2</v>
      </c>
      <c r="E13" s="12">
        <v>135.94</v>
      </c>
      <c r="H13" s="11" t="s">
        <v>241</v>
      </c>
      <c r="I13" s="12">
        <v>0.28000000000000003</v>
      </c>
      <c r="J13" s="12">
        <v>0.26</v>
      </c>
      <c r="K13" s="12">
        <v>0.28000000000000003</v>
      </c>
      <c r="L13" s="12">
        <v>0.82000000000000006</v>
      </c>
      <c r="M13" s="9">
        <f>K13/J13-1</f>
        <v>7.6923076923077094E-2</v>
      </c>
    </row>
    <row r="14" spans="1:13" x14ac:dyDescent="0.25">
      <c r="A14" s="11" t="s">
        <v>25</v>
      </c>
      <c r="B14" s="12">
        <v>0.01</v>
      </c>
      <c r="C14" s="12">
        <v>0.01</v>
      </c>
      <c r="D14" s="12">
        <v>0.01</v>
      </c>
      <c r="E14" s="12">
        <v>0.03</v>
      </c>
      <c r="H14" s="11" t="s">
        <v>463</v>
      </c>
      <c r="I14" s="12">
        <v>20.98</v>
      </c>
      <c r="J14" s="12">
        <v>20.98</v>
      </c>
      <c r="K14" s="12">
        <v>22.48</v>
      </c>
      <c r="L14" s="12">
        <v>64.44</v>
      </c>
      <c r="M14" s="9">
        <f>K14/J14-1</f>
        <v>7.1496663489037271E-2</v>
      </c>
    </row>
    <row r="15" spans="1:13" x14ac:dyDescent="0.25">
      <c r="A15" s="11" t="s">
        <v>27</v>
      </c>
      <c r="B15" s="12">
        <v>7.95</v>
      </c>
      <c r="C15" s="12">
        <v>8.1</v>
      </c>
      <c r="D15" s="12">
        <v>8.35</v>
      </c>
      <c r="E15" s="12">
        <v>24.4</v>
      </c>
      <c r="H15" s="11" t="s">
        <v>223</v>
      </c>
      <c r="I15" s="12">
        <v>0.28000000000000003</v>
      </c>
      <c r="J15" s="12">
        <v>0.28000000000000003</v>
      </c>
      <c r="K15" s="12">
        <v>0.3</v>
      </c>
      <c r="L15" s="12">
        <v>0.8600000000000001</v>
      </c>
      <c r="M15" s="9">
        <f>K15/J15-1</f>
        <v>7.1428571428571397E-2</v>
      </c>
    </row>
    <row r="16" spans="1:13" x14ac:dyDescent="0.25">
      <c r="A16" s="11" t="s">
        <v>29</v>
      </c>
      <c r="B16" s="12">
        <v>1.37</v>
      </c>
      <c r="C16" s="12">
        <v>1.41</v>
      </c>
      <c r="D16" s="12">
        <v>1.43</v>
      </c>
      <c r="E16" s="12">
        <v>4.21</v>
      </c>
      <c r="H16" s="11" t="s">
        <v>439</v>
      </c>
      <c r="I16" s="12">
        <v>2.2400000000000002</v>
      </c>
      <c r="J16" s="12">
        <v>2.2400000000000002</v>
      </c>
      <c r="K16" s="12">
        <v>2.4</v>
      </c>
      <c r="L16" s="12">
        <v>6.8800000000000008</v>
      </c>
      <c r="M16" s="9">
        <f>K16/J16-1</f>
        <v>7.1428571428571397E-2</v>
      </c>
    </row>
    <row r="17" spans="1:13" x14ac:dyDescent="0.25">
      <c r="A17" s="11" t="s">
        <v>31</v>
      </c>
      <c r="B17" s="12">
        <v>1</v>
      </c>
      <c r="C17" s="12">
        <v>1</v>
      </c>
      <c r="D17" s="12">
        <v>1</v>
      </c>
      <c r="E17" s="12">
        <v>3</v>
      </c>
      <c r="H17" s="11" t="s">
        <v>137</v>
      </c>
      <c r="I17" s="12">
        <v>15.25</v>
      </c>
      <c r="J17" s="12">
        <v>15.9</v>
      </c>
      <c r="K17" s="12">
        <v>16.899999999999999</v>
      </c>
      <c r="L17" s="12">
        <v>48.05</v>
      </c>
      <c r="M17" s="9">
        <f>K17/J17-1</f>
        <v>6.2893081761006275E-2</v>
      </c>
    </row>
    <row r="18" spans="1:13" x14ac:dyDescent="0.25">
      <c r="A18" s="11" t="s">
        <v>33</v>
      </c>
      <c r="B18" s="12">
        <v>5.08</v>
      </c>
      <c r="C18" s="12">
        <v>5.08</v>
      </c>
      <c r="D18" s="12">
        <v>5.05</v>
      </c>
      <c r="E18" s="12">
        <v>15.21</v>
      </c>
      <c r="H18" s="11" t="s">
        <v>405</v>
      </c>
      <c r="I18" s="12">
        <v>4</v>
      </c>
      <c r="J18" s="12">
        <v>4</v>
      </c>
      <c r="K18" s="12">
        <v>4.24</v>
      </c>
      <c r="L18" s="12">
        <v>12.24</v>
      </c>
      <c r="M18" s="9">
        <f>K18/J18-1</f>
        <v>6.0000000000000053E-2</v>
      </c>
    </row>
    <row r="19" spans="1:13" x14ac:dyDescent="0.25">
      <c r="A19" s="11" t="s">
        <v>35</v>
      </c>
      <c r="B19" s="12">
        <v>79.790000000000006</v>
      </c>
      <c r="C19" s="12">
        <v>84</v>
      </c>
      <c r="D19" s="12">
        <v>84.77</v>
      </c>
      <c r="E19" s="12">
        <v>248.56</v>
      </c>
      <c r="H19" s="11" t="s">
        <v>301</v>
      </c>
      <c r="I19" s="12">
        <v>16.25</v>
      </c>
      <c r="J19" s="12">
        <v>15.7</v>
      </c>
      <c r="K19" s="12">
        <v>16.64</v>
      </c>
      <c r="L19" s="12">
        <v>48.59</v>
      </c>
      <c r="M19" s="9">
        <f>K19/J19-1</f>
        <v>5.987261146496814E-2</v>
      </c>
    </row>
    <row r="20" spans="1:13" x14ac:dyDescent="0.25">
      <c r="A20" s="11" t="s">
        <v>37</v>
      </c>
      <c r="B20" s="12">
        <v>14.14</v>
      </c>
      <c r="C20" s="12">
        <v>14.15</v>
      </c>
      <c r="D20" s="12">
        <v>14.65</v>
      </c>
      <c r="E20" s="12">
        <v>42.94</v>
      </c>
      <c r="H20" s="11" t="s">
        <v>499</v>
      </c>
      <c r="I20" s="12">
        <v>4.0999999999999996</v>
      </c>
      <c r="J20" s="12">
        <v>4.12</v>
      </c>
      <c r="K20" s="12">
        <v>4.3499999999999996</v>
      </c>
      <c r="L20" s="12">
        <v>12.569999999999999</v>
      </c>
      <c r="M20" s="9">
        <f>K20/J20-1</f>
        <v>5.5825242718446466E-2</v>
      </c>
    </row>
    <row r="21" spans="1:13" x14ac:dyDescent="0.25">
      <c r="A21" s="11" t="s">
        <v>39</v>
      </c>
      <c r="B21" s="12">
        <v>2.1</v>
      </c>
      <c r="C21" s="12">
        <v>2.08</v>
      </c>
      <c r="D21" s="12">
        <v>2.09</v>
      </c>
      <c r="E21" s="12">
        <v>6.27</v>
      </c>
      <c r="H21" s="11" t="s">
        <v>49</v>
      </c>
      <c r="I21" s="12">
        <v>99</v>
      </c>
      <c r="J21" s="12">
        <v>99.5</v>
      </c>
      <c r="K21" s="12">
        <v>105</v>
      </c>
      <c r="L21" s="12">
        <v>303.5</v>
      </c>
      <c r="M21" s="9">
        <f>K21/J21-1</f>
        <v>5.5276381909547645E-2</v>
      </c>
    </row>
    <row r="22" spans="1:13" x14ac:dyDescent="0.25">
      <c r="A22" s="11" t="s">
        <v>41</v>
      </c>
      <c r="B22" s="12">
        <v>0.64</v>
      </c>
      <c r="C22" s="12">
        <v>0.64</v>
      </c>
      <c r="D22" s="12">
        <v>0.64</v>
      </c>
      <c r="E22" s="12">
        <v>1.92</v>
      </c>
      <c r="H22" s="11" t="s">
        <v>867</v>
      </c>
      <c r="I22" s="12">
        <v>4.2699999999999996</v>
      </c>
      <c r="J22" s="12">
        <v>4.68</v>
      </c>
      <c r="K22" s="12">
        <v>4.93</v>
      </c>
      <c r="L22" s="12">
        <v>13.879999999999999</v>
      </c>
      <c r="M22" s="9">
        <f>K22/J22-1</f>
        <v>5.3418803418803451E-2</v>
      </c>
    </row>
    <row r="23" spans="1:13" x14ac:dyDescent="0.25">
      <c r="A23" s="11" t="s">
        <v>43</v>
      </c>
      <c r="B23" s="12">
        <v>9</v>
      </c>
      <c r="C23" s="12">
        <v>9.1</v>
      </c>
      <c r="D23" s="12">
        <v>9.1</v>
      </c>
      <c r="E23" s="12">
        <v>27.200000000000003</v>
      </c>
      <c r="H23" s="11" t="s">
        <v>519</v>
      </c>
      <c r="I23" s="12">
        <v>201.7</v>
      </c>
      <c r="J23" s="12">
        <v>200.9</v>
      </c>
      <c r="K23" s="12">
        <v>211.5</v>
      </c>
      <c r="L23" s="12">
        <v>614.1</v>
      </c>
      <c r="M23" s="9">
        <f>K23/J23-1</f>
        <v>5.2762568442010993E-2</v>
      </c>
    </row>
    <row r="24" spans="1:13" x14ac:dyDescent="0.25">
      <c r="A24" s="11" t="s">
        <v>45</v>
      </c>
      <c r="B24" s="12">
        <v>44.4</v>
      </c>
      <c r="C24" s="12">
        <v>45.7</v>
      </c>
      <c r="D24" s="12">
        <v>46.19</v>
      </c>
      <c r="E24" s="12">
        <v>136.29</v>
      </c>
      <c r="H24" s="11" t="s">
        <v>169</v>
      </c>
      <c r="I24" s="12">
        <v>5.19</v>
      </c>
      <c r="J24" s="12">
        <v>4.75</v>
      </c>
      <c r="K24" s="12">
        <v>5</v>
      </c>
      <c r="L24" s="12">
        <v>14.940000000000001</v>
      </c>
      <c r="M24" s="9">
        <f>K24/J24-1</f>
        <v>5.2631578947368363E-2</v>
      </c>
    </row>
    <row r="25" spans="1:13" x14ac:dyDescent="0.25">
      <c r="A25" s="11" t="s">
        <v>47</v>
      </c>
      <c r="B25" s="12">
        <v>8.06</v>
      </c>
      <c r="C25" s="12">
        <v>8.02</v>
      </c>
      <c r="D25" s="12">
        <v>8.02</v>
      </c>
      <c r="E25" s="12">
        <v>24.099999999999998</v>
      </c>
      <c r="H25" s="11" t="s">
        <v>683</v>
      </c>
      <c r="I25" s="12">
        <v>17.399999999999999</v>
      </c>
      <c r="J25" s="12">
        <v>17.600000000000001</v>
      </c>
      <c r="K25" s="12">
        <v>18.5</v>
      </c>
      <c r="L25" s="12">
        <v>53.5</v>
      </c>
      <c r="M25" s="9">
        <f>K25/J25-1</f>
        <v>5.1136363636363535E-2</v>
      </c>
    </row>
    <row r="26" spans="1:13" x14ac:dyDescent="0.25">
      <c r="A26" s="11" t="s">
        <v>49</v>
      </c>
      <c r="B26" s="12">
        <v>99</v>
      </c>
      <c r="C26" s="12">
        <v>99.5</v>
      </c>
      <c r="D26" s="12">
        <v>105</v>
      </c>
      <c r="E26" s="12">
        <v>303.5</v>
      </c>
      <c r="H26" s="11" t="s">
        <v>397</v>
      </c>
      <c r="I26" s="12">
        <v>159.94999999999999</v>
      </c>
      <c r="J26" s="12">
        <v>167</v>
      </c>
      <c r="K26" s="12">
        <v>175.5</v>
      </c>
      <c r="L26" s="12">
        <v>502.45</v>
      </c>
      <c r="M26" s="9">
        <f>K26/J26-1</f>
        <v>5.0898203592814273E-2</v>
      </c>
    </row>
    <row r="27" spans="1:13" x14ac:dyDescent="0.25">
      <c r="A27" s="11" t="s">
        <v>51</v>
      </c>
      <c r="B27" s="12">
        <v>0.26</v>
      </c>
      <c r="C27" s="12">
        <v>0.26</v>
      </c>
      <c r="D27" s="12">
        <v>0.26</v>
      </c>
      <c r="E27" s="12">
        <v>0.78</v>
      </c>
      <c r="H27" s="11" t="s">
        <v>427</v>
      </c>
      <c r="I27" s="12">
        <v>22</v>
      </c>
      <c r="J27" s="12">
        <v>20</v>
      </c>
      <c r="K27" s="12">
        <v>21</v>
      </c>
      <c r="L27" s="12">
        <v>63</v>
      </c>
      <c r="M27" s="9">
        <f>K27/J27-1</f>
        <v>5.0000000000000044E-2</v>
      </c>
    </row>
    <row r="28" spans="1:13" x14ac:dyDescent="0.25">
      <c r="A28" s="11" t="s">
        <v>53</v>
      </c>
      <c r="B28" s="12">
        <v>104.5</v>
      </c>
      <c r="C28" s="12">
        <v>108</v>
      </c>
      <c r="D28" s="12">
        <v>108</v>
      </c>
      <c r="E28" s="12">
        <v>320.5</v>
      </c>
      <c r="H28" s="11" t="s">
        <v>605</v>
      </c>
      <c r="I28" s="12">
        <v>7.78</v>
      </c>
      <c r="J28" s="12">
        <v>7.81</v>
      </c>
      <c r="K28" s="12">
        <v>8.1999999999999993</v>
      </c>
      <c r="L28" s="12">
        <v>23.79</v>
      </c>
      <c r="M28" s="9">
        <f>K28/J28-1</f>
        <v>4.9935979513444195E-2</v>
      </c>
    </row>
    <row r="29" spans="1:13" x14ac:dyDescent="0.25">
      <c r="A29" s="11" t="s">
        <v>55</v>
      </c>
      <c r="B29" s="12">
        <v>35.479999999999997</v>
      </c>
      <c r="C29" s="12">
        <v>35.17</v>
      </c>
      <c r="D29" s="12">
        <v>35.21</v>
      </c>
      <c r="E29" s="12">
        <v>105.86000000000001</v>
      </c>
      <c r="H29" s="11" t="s">
        <v>789</v>
      </c>
      <c r="I29" s="12">
        <v>1.88</v>
      </c>
      <c r="J29" s="12">
        <v>1.81</v>
      </c>
      <c r="K29" s="12">
        <v>1.9</v>
      </c>
      <c r="L29" s="12">
        <v>5.59</v>
      </c>
      <c r="M29" s="9">
        <f>K29/J29-1</f>
        <v>4.9723756906077332E-2</v>
      </c>
    </row>
    <row r="30" spans="1:13" x14ac:dyDescent="0.25">
      <c r="A30" s="11" t="s">
        <v>57</v>
      </c>
      <c r="B30" s="12">
        <v>12.3</v>
      </c>
      <c r="C30" s="12">
        <v>12.3</v>
      </c>
      <c r="D30" s="12">
        <v>12.29</v>
      </c>
      <c r="E30" s="12">
        <v>36.89</v>
      </c>
      <c r="H30" s="11" t="s">
        <v>173</v>
      </c>
      <c r="I30" s="12">
        <v>1.05</v>
      </c>
      <c r="J30" s="12">
        <v>1.03</v>
      </c>
      <c r="K30" s="12">
        <v>1.08</v>
      </c>
      <c r="L30" s="12">
        <v>3.16</v>
      </c>
      <c r="M30" s="9">
        <f>K30/J30-1</f>
        <v>4.8543689320388328E-2</v>
      </c>
    </row>
    <row r="31" spans="1:13" x14ac:dyDescent="0.25">
      <c r="A31" s="11" t="s">
        <v>59</v>
      </c>
      <c r="B31" s="12">
        <v>4.88</v>
      </c>
      <c r="C31" s="12">
        <v>4.8</v>
      </c>
      <c r="D31" s="12">
        <v>4.87</v>
      </c>
      <c r="E31" s="12">
        <v>14.55</v>
      </c>
      <c r="H31" s="11" t="s">
        <v>803</v>
      </c>
      <c r="I31" s="12">
        <v>3</v>
      </c>
      <c r="J31" s="12">
        <v>3.44</v>
      </c>
      <c r="K31" s="12">
        <v>3.6</v>
      </c>
      <c r="L31" s="12">
        <v>10.039999999999999</v>
      </c>
      <c r="M31" s="9">
        <f>K31/J31-1</f>
        <v>4.6511627906976827E-2</v>
      </c>
    </row>
    <row r="32" spans="1:13" x14ac:dyDescent="0.25">
      <c r="A32" s="11" t="s">
        <v>61</v>
      </c>
      <c r="B32" s="12">
        <v>1.47</v>
      </c>
      <c r="C32" s="12">
        <v>1.47</v>
      </c>
      <c r="D32" s="12">
        <v>1.47</v>
      </c>
      <c r="E32" s="12">
        <v>4.41</v>
      </c>
      <c r="H32" s="11" t="s">
        <v>305</v>
      </c>
      <c r="I32" s="12">
        <v>8.81</v>
      </c>
      <c r="J32" s="12">
        <v>8.8000000000000007</v>
      </c>
      <c r="K32" s="12">
        <v>9.1999999999999993</v>
      </c>
      <c r="L32" s="12">
        <v>26.81</v>
      </c>
      <c r="M32" s="9">
        <f>K32/J32-1</f>
        <v>4.5454545454545192E-2</v>
      </c>
    </row>
    <row r="33" spans="1:13" x14ac:dyDescent="0.25">
      <c r="A33" s="11" t="s">
        <v>63</v>
      </c>
      <c r="B33" s="12">
        <v>14.55</v>
      </c>
      <c r="C33" s="12">
        <v>14.89</v>
      </c>
      <c r="D33" s="12">
        <v>14.9</v>
      </c>
      <c r="E33" s="12">
        <v>44.34</v>
      </c>
      <c r="H33" s="11" t="s">
        <v>751</v>
      </c>
      <c r="I33" s="12">
        <v>0.69</v>
      </c>
      <c r="J33" s="12">
        <v>0.67</v>
      </c>
      <c r="K33" s="12">
        <v>0.7</v>
      </c>
      <c r="L33" s="12">
        <v>2.0599999999999996</v>
      </c>
      <c r="M33" s="9">
        <f>K33/J33-1</f>
        <v>4.4776119402984982E-2</v>
      </c>
    </row>
    <row r="34" spans="1:13" x14ac:dyDescent="0.25">
      <c r="A34" s="11" t="s">
        <v>65</v>
      </c>
      <c r="B34" s="12">
        <v>1.94</v>
      </c>
      <c r="C34" s="12">
        <v>1.95</v>
      </c>
      <c r="D34" s="12">
        <v>1.98</v>
      </c>
      <c r="E34" s="12">
        <v>5.8699999999999992</v>
      </c>
      <c r="H34" s="11" t="s">
        <v>689</v>
      </c>
      <c r="I34" s="12">
        <v>26.65</v>
      </c>
      <c r="J34" s="12">
        <v>27.2</v>
      </c>
      <c r="K34" s="12">
        <v>28.4</v>
      </c>
      <c r="L34" s="12">
        <v>82.25</v>
      </c>
      <c r="M34" s="9">
        <f>K34/J34-1</f>
        <v>4.4117647058823595E-2</v>
      </c>
    </row>
    <row r="35" spans="1:13" x14ac:dyDescent="0.25">
      <c r="A35" s="11" t="s">
        <v>67</v>
      </c>
      <c r="B35" s="12">
        <v>12.95</v>
      </c>
      <c r="C35" s="12">
        <v>13.2</v>
      </c>
      <c r="D35" s="12">
        <v>13.4</v>
      </c>
      <c r="E35" s="12">
        <v>39.549999999999997</v>
      </c>
      <c r="H35" s="11" t="s">
        <v>251</v>
      </c>
      <c r="I35" s="12">
        <v>1.45</v>
      </c>
      <c r="J35" s="12">
        <v>1.38</v>
      </c>
      <c r="K35" s="12">
        <v>1.44</v>
      </c>
      <c r="L35" s="12">
        <v>4.2699999999999996</v>
      </c>
      <c r="M35" s="9">
        <f>K35/J35-1</f>
        <v>4.3478260869565188E-2</v>
      </c>
    </row>
    <row r="36" spans="1:13" x14ac:dyDescent="0.25">
      <c r="A36" s="11" t="s">
        <v>69</v>
      </c>
      <c r="B36" s="12">
        <v>52.98</v>
      </c>
      <c r="C36" s="12">
        <v>54</v>
      </c>
      <c r="D36" s="12">
        <v>53.8</v>
      </c>
      <c r="E36" s="12">
        <v>160.77999999999997</v>
      </c>
      <c r="H36" s="11" t="s">
        <v>11</v>
      </c>
      <c r="I36" s="12">
        <v>5.8</v>
      </c>
      <c r="J36" s="12">
        <v>5.85</v>
      </c>
      <c r="K36" s="12">
        <v>6.1</v>
      </c>
      <c r="L36" s="12">
        <v>17.75</v>
      </c>
      <c r="M36" s="9">
        <f>K36/J36-1</f>
        <v>4.2735042735042805E-2</v>
      </c>
    </row>
    <row r="37" spans="1:13" x14ac:dyDescent="0.25">
      <c r="A37" s="11" t="s">
        <v>71</v>
      </c>
      <c r="B37" s="12">
        <v>8.3000000000000007</v>
      </c>
      <c r="C37" s="12">
        <v>8.3000000000000007</v>
      </c>
      <c r="D37" s="12">
        <v>8.3000000000000007</v>
      </c>
      <c r="E37" s="12">
        <v>24.900000000000002</v>
      </c>
      <c r="H37" s="11" t="s">
        <v>645</v>
      </c>
      <c r="I37" s="12">
        <v>7.3</v>
      </c>
      <c r="J37" s="12">
        <v>7.58</v>
      </c>
      <c r="K37" s="12">
        <v>7.9</v>
      </c>
      <c r="L37" s="12">
        <v>22.78</v>
      </c>
      <c r="M37" s="9">
        <f>K37/J37-1</f>
        <v>4.2216358839050061E-2</v>
      </c>
    </row>
    <row r="38" spans="1:13" x14ac:dyDescent="0.25">
      <c r="A38" s="11" t="s">
        <v>73</v>
      </c>
      <c r="B38" s="12">
        <v>15.56</v>
      </c>
      <c r="C38" s="12">
        <v>16.02</v>
      </c>
      <c r="D38" s="12">
        <v>16.02</v>
      </c>
      <c r="E38" s="12">
        <v>47.599999999999994</v>
      </c>
      <c r="H38" s="11" t="s">
        <v>373</v>
      </c>
      <c r="I38" s="12">
        <v>2.1</v>
      </c>
      <c r="J38" s="12">
        <v>2.2000000000000002</v>
      </c>
      <c r="K38" s="12">
        <v>2.29</v>
      </c>
      <c r="L38" s="12">
        <v>6.5900000000000007</v>
      </c>
      <c r="M38" s="9">
        <f>K38/J38-1</f>
        <v>4.0909090909090784E-2</v>
      </c>
    </row>
    <row r="39" spans="1:13" x14ac:dyDescent="0.25">
      <c r="A39" s="11" t="s">
        <v>75</v>
      </c>
      <c r="B39" s="12">
        <v>26</v>
      </c>
      <c r="C39" s="12">
        <v>26.5</v>
      </c>
      <c r="D39" s="12">
        <v>26.67</v>
      </c>
      <c r="E39" s="12">
        <v>79.17</v>
      </c>
      <c r="H39" s="11" t="s">
        <v>187</v>
      </c>
      <c r="I39" s="12">
        <v>103.2</v>
      </c>
      <c r="J39" s="12">
        <v>105.85</v>
      </c>
      <c r="K39" s="12">
        <v>110</v>
      </c>
      <c r="L39" s="12">
        <v>319.05</v>
      </c>
      <c r="M39" s="9">
        <f>K39/J39-1</f>
        <v>3.9206424185167732E-2</v>
      </c>
    </row>
    <row r="40" spans="1:13" x14ac:dyDescent="0.25">
      <c r="A40" s="11" t="s">
        <v>77</v>
      </c>
      <c r="B40" s="12">
        <v>2.42</v>
      </c>
      <c r="C40" s="12">
        <v>2.5</v>
      </c>
      <c r="D40" s="12">
        <v>2.44</v>
      </c>
      <c r="E40" s="12">
        <v>7.3599999999999994</v>
      </c>
      <c r="H40" s="11" t="s">
        <v>385</v>
      </c>
      <c r="I40" s="12">
        <v>0.76</v>
      </c>
      <c r="J40" s="12">
        <v>0.77</v>
      </c>
      <c r="K40" s="12">
        <v>0.8</v>
      </c>
      <c r="L40" s="12">
        <v>2.33</v>
      </c>
      <c r="M40" s="9">
        <f>K40/J40-1</f>
        <v>3.8961038961039085E-2</v>
      </c>
    </row>
    <row r="41" spans="1:13" x14ac:dyDescent="0.25">
      <c r="A41" s="11" t="s">
        <v>79</v>
      </c>
      <c r="B41" s="12">
        <v>6.79</v>
      </c>
      <c r="C41" s="12">
        <v>6.87</v>
      </c>
      <c r="D41" s="12">
        <v>6.78</v>
      </c>
      <c r="E41" s="12">
        <v>20.440000000000001</v>
      </c>
      <c r="H41" s="11" t="s">
        <v>297</v>
      </c>
      <c r="I41" s="12">
        <v>18.489999999999998</v>
      </c>
      <c r="J41" s="12">
        <v>18.489999999999998</v>
      </c>
      <c r="K41" s="12">
        <v>19.2</v>
      </c>
      <c r="L41" s="12">
        <v>56.179999999999993</v>
      </c>
      <c r="M41" s="9">
        <f>K41/J41-1</f>
        <v>3.8399134667387758E-2</v>
      </c>
    </row>
    <row r="42" spans="1:13" x14ac:dyDescent="0.25">
      <c r="A42" s="11" t="s">
        <v>81</v>
      </c>
      <c r="B42" s="12">
        <v>0.98</v>
      </c>
      <c r="C42" s="12">
        <v>0.99</v>
      </c>
      <c r="D42" s="12">
        <v>1</v>
      </c>
      <c r="E42" s="12">
        <v>2.9699999999999998</v>
      </c>
      <c r="H42" s="11" t="s">
        <v>893</v>
      </c>
      <c r="I42" s="12">
        <v>9.15</v>
      </c>
      <c r="J42" s="12">
        <v>9.24</v>
      </c>
      <c r="K42" s="12">
        <v>9.59</v>
      </c>
      <c r="L42" s="12">
        <v>27.98</v>
      </c>
      <c r="M42" s="9">
        <f>K42/J42-1</f>
        <v>3.7878787878787845E-2</v>
      </c>
    </row>
    <row r="43" spans="1:13" x14ac:dyDescent="0.25">
      <c r="A43" s="11" t="s">
        <v>83</v>
      </c>
      <c r="B43" s="12">
        <v>1.04</v>
      </c>
      <c r="C43" s="12">
        <v>1.05</v>
      </c>
      <c r="D43" s="12">
        <v>1.05</v>
      </c>
      <c r="E43" s="12">
        <v>3.1399999999999997</v>
      </c>
      <c r="H43" s="11" t="s">
        <v>539</v>
      </c>
      <c r="I43" s="12">
        <v>7.09</v>
      </c>
      <c r="J43" s="12">
        <v>7.23</v>
      </c>
      <c r="K43" s="12">
        <v>7.5</v>
      </c>
      <c r="L43" s="12">
        <v>21.82</v>
      </c>
      <c r="M43" s="9">
        <f>K43/J43-1</f>
        <v>3.734439834024883E-2</v>
      </c>
    </row>
    <row r="44" spans="1:13" x14ac:dyDescent="0.25">
      <c r="A44" s="11" t="s">
        <v>85</v>
      </c>
      <c r="B44" s="12">
        <v>10.85</v>
      </c>
      <c r="C44" s="12">
        <v>11.19</v>
      </c>
      <c r="D44" s="12">
        <v>11.4</v>
      </c>
      <c r="E44" s="12">
        <v>33.44</v>
      </c>
      <c r="H44" s="11" t="s">
        <v>713</v>
      </c>
      <c r="I44" s="12">
        <v>5.88</v>
      </c>
      <c r="J44" s="12">
        <v>5.93</v>
      </c>
      <c r="K44" s="12">
        <v>6.15</v>
      </c>
      <c r="L44" s="12">
        <v>17.96</v>
      </c>
      <c r="M44" s="9">
        <f>K44/J44-1</f>
        <v>3.7099494097807773E-2</v>
      </c>
    </row>
    <row r="45" spans="1:13" x14ac:dyDescent="0.25">
      <c r="A45" s="11" t="s">
        <v>87</v>
      </c>
      <c r="B45" s="12">
        <v>3.13</v>
      </c>
      <c r="C45" s="12">
        <v>3.23</v>
      </c>
      <c r="D45" s="12">
        <v>3.23</v>
      </c>
      <c r="E45" s="12">
        <v>9.59</v>
      </c>
      <c r="H45" s="11" t="s">
        <v>481</v>
      </c>
      <c r="I45" s="12">
        <v>52</v>
      </c>
      <c r="J45" s="12">
        <v>53.88</v>
      </c>
      <c r="K45" s="12">
        <v>55.8</v>
      </c>
      <c r="L45" s="12">
        <v>161.68</v>
      </c>
      <c r="M45" s="9">
        <f>K45/J45-1</f>
        <v>3.5634743875278208E-2</v>
      </c>
    </row>
    <row r="46" spans="1:13" x14ac:dyDescent="0.25">
      <c r="A46" s="11" t="s">
        <v>89</v>
      </c>
      <c r="B46" s="12">
        <v>4.33</v>
      </c>
      <c r="C46" s="12">
        <v>4.33</v>
      </c>
      <c r="D46" s="12">
        <v>4.3</v>
      </c>
      <c r="E46" s="12">
        <v>12.96</v>
      </c>
      <c r="H46" s="11" t="s">
        <v>37</v>
      </c>
      <c r="I46" s="12">
        <v>14.14</v>
      </c>
      <c r="J46" s="12">
        <v>14.15</v>
      </c>
      <c r="K46" s="12">
        <v>14.65</v>
      </c>
      <c r="L46" s="12">
        <v>42.94</v>
      </c>
      <c r="M46" s="9">
        <f>K46/J46-1</f>
        <v>3.5335689045936425E-2</v>
      </c>
    </row>
    <row r="47" spans="1:13" x14ac:dyDescent="0.25">
      <c r="A47" s="11" t="s">
        <v>91</v>
      </c>
      <c r="B47" s="12">
        <v>7.23</v>
      </c>
      <c r="C47" s="12">
        <v>7.24</v>
      </c>
      <c r="D47" s="12">
        <v>7.18</v>
      </c>
      <c r="E47" s="12">
        <v>21.65</v>
      </c>
      <c r="H47" s="11" t="s">
        <v>431</v>
      </c>
      <c r="I47" s="12">
        <v>0.28999999999999998</v>
      </c>
      <c r="J47" s="12">
        <v>0.28999999999999998</v>
      </c>
      <c r="K47" s="12">
        <v>0.3</v>
      </c>
      <c r="L47" s="12">
        <v>0.87999999999999989</v>
      </c>
      <c r="M47" s="9">
        <f>K47/J47-1</f>
        <v>3.4482758620689724E-2</v>
      </c>
    </row>
    <row r="48" spans="1:13" x14ac:dyDescent="0.25">
      <c r="A48" s="11" t="s">
        <v>93</v>
      </c>
      <c r="B48" s="12">
        <v>20.7</v>
      </c>
      <c r="C48" s="12">
        <v>20.7</v>
      </c>
      <c r="D48" s="12">
        <v>20.51</v>
      </c>
      <c r="E48" s="12">
        <v>61.91</v>
      </c>
      <c r="H48" s="11" t="s">
        <v>403</v>
      </c>
      <c r="I48" s="12">
        <v>204</v>
      </c>
      <c r="J48" s="12">
        <v>206</v>
      </c>
      <c r="K48" s="12">
        <v>212.95</v>
      </c>
      <c r="L48" s="12">
        <v>622.95000000000005</v>
      </c>
      <c r="M48" s="9">
        <f>K48/J48-1</f>
        <v>3.3737864077669766E-2</v>
      </c>
    </row>
    <row r="49" spans="1:13" x14ac:dyDescent="0.25">
      <c r="A49" s="11" t="s">
        <v>95</v>
      </c>
      <c r="B49" s="12">
        <v>3</v>
      </c>
      <c r="C49" s="12">
        <v>3</v>
      </c>
      <c r="D49" s="12">
        <v>2.99</v>
      </c>
      <c r="E49" s="12">
        <v>8.99</v>
      </c>
      <c r="H49" s="11" t="s">
        <v>511</v>
      </c>
      <c r="I49" s="12">
        <v>452.1</v>
      </c>
      <c r="J49" s="12">
        <v>451</v>
      </c>
      <c r="K49" s="12">
        <v>466.2</v>
      </c>
      <c r="L49" s="12">
        <v>1369.3</v>
      </c>
      <c r="M49" s="9">
        <f>K49/J49-1</f>
        <v>3.3702882483370278E-2</v>
      </c>
    </row>
    <row r="50" spans="1:13" x14ac:dyDescent="0.25">
      <c r="A50" s="11" t="s">
        <v>97</v>
      </c>
      <c r="B50" s="12">
        <v>2.48</v>
      </c>
      <c r="C50" s="12">
        <v>2.5499999999999998</v>
      </c>
      <c r="D50" s="12">
        <v>2.5299999999999998</v>
      </c>
      <c r="E50" s="12">
        <v>7.5599999999999987</v>
      </c>
      <c r="H50" s="11" t="s">
        <v>151</v>
      </c>
      <c r="I50" s="12">
        <v>339</v>
      </c>
      <c r="J50" s="12">
        <v>332.4</v>
      </c>
      <c r="K50" s="12">
        <v>343.15</v>
      </c>
      <c r="L50" s="12">
        <v>1014.55</v>
      </c>
      <c r="M50" s="9">
        <f>K50/J50-1</f>
        <v>3.2340553549939921E-2</v>
      </c>
    </row>
    <row r="51" spans="1:13" x14ac:dyDescent="0.25">
      <c r="A51" s="11" t="s">
        <v>99</v>
      </c>
      <c r="B51" s="12">
        <v>2.77</v>
      </c>
      <c r="C51" s="12">
        <v>2.77</v>
      </c>
      <c r="D51" s="12">
        <v>2.77</v>
      </c>
      <c r="E51" s="12">
        <v>8.31</v>
      </c>
      <c r="H51" s="11" t="s">
        <v>335</v>
      </c>
      <c r="I51" s="12">
        <v>30.5</v>
      </c>
      <c r="J51" s="12">
        <v>29.7</v>
      </c>
      <c r="K51" s="12">
        <v>30.65</v>
      </c>
      <c r="L51" s="12">
        <v>90.85</v>
      </c>
      <c r="M51" s="9">
        <f>K51/J51-1</f>
        <v>3.1986531986532007E-2</v>
      </c>
    </row>
    <row r="52" spans="1:13" x14ac:dyDescent="0.25">
      <c r="A52" s="11" t="s">
        <v>101</v>
      </c>
      <c r="B52" s="12">
        <v>7.19</v>
      </c>
      <c r="C52" s="12">
        <v>7.19</v>
      </c>
      <c r="D52" s="12">
        <v>7</v>
      </c>
      <c r="E52" s="12">
        <v>21.380000000000003</v>
      </c>
      <c r="H52" s="11" t="s">
        <v>177</v>
      </c>
      <c r="I52" s="12">
        <v>8.02</v>
      </c>
      <c r="J52" s="12">
        <v>8.19</v>
      </c>
      <c r="K52" s="12">
        <v>8.4499999999999993</v>
      </c>
      <c r="L52" s="12">
        <v>24.66</v>
      </c>
      <c r="M52" s="9">
        <f>K52/J52-1</f>
        <v>3.1746031746031633E-2</v>
      </c>
    </row>
    <row r="53" spans="1:13" x14ac:dyDescent="0.25">
      <c r="A53" s="11" t="s">
        <v>103</v>
      </c>
      <c r="B53" s="12">
        <v>43.5</v>
      </c>
      <c r="C53" s="12">
        <v>43</v>
      </c>
      <c r="D53" s="12">
        <v>43.95</v>
      </c>
      <c r="E53" s="12">
        <v>130.44999999999999</v>
      </c>
      <c r="H53" s="11" t="s">
        <v>27</v>
      </c>
      <c r="I53" s="12">
        <v>7.95</v>
      </c>
      <c r="J53" s="12">
        <v>8.1</v>
      </c>
      <c r="K53" s="12">
        <v>8.35</v>
      </c>
      <c r="L53" s="12">
        <v>24.4</v>
      </c>
      <c r="M53" s="9">
        <f>K53/J53-1</f>
        <v>3.0864197530864113E-2</v>
      </c>
    </row>
    <row r="54" spans="1:13" x14ac:dyDescent="0.25">
      <c r="A54" s="11" t="s">
        <v>105</v>
      </c>
      <c r="B54" s="12">
        <v>1.1399999999999999</v>
      </c>
      <c r="C54" s="12">
        <v>1.1399999999999999</v>
      </c>
      <c r="D54" s="12">
        <v>1.1200000000000001</v>
      </c>
      <c r="E54" s="12">
        <v>3.4</v>
      </c>
      <c r="H54" s="11" t="s">
        <v>897</v>
      </c>
      <c r="I54" s="12">
        <v>9.1999999999999993</v>
      </c>
      <c r="J54" s="12">
        <v>9.49</v>
      </c>
      <c r="K54" s="12">
        <v>9.7799999999999994</v>
      </c>
      <c r="L54" s="12">
        <v>28.47</v>
      </c>
      <c r="M54" s="9">
        <f>K54/J54-1</f>
        <v>3.0558482613276983E-2</v>
      </c>
    </row>
    <row r="55" spans="1:13" x14ac:dyDescent="0.25">
      <c r="A55" s="11" t="s">
        <v>107</v>
      </c>
      <c r="B55" s="12">
        <v>12.3</v>
      </c>
      <c r="C55" s="12">
        <v>13</v>
      </c>
      <c r="D55" s="12">
        <v>13</v>
      </c>
      <c r="E55" s="12">
        <v>38.299999999999997</v>
      </c>
      <c r="H55" s="11" t="s">
        <v>831</v>
      </c>
      <c r="I55" s="12">
        <v>13.19</v>
      </c>
      <c r="J55" s="12">
        <v>13.2</v>
      </c>
      <c r="K55" s="12">
        <v>13.6</v>
      </c>
      <c r="L55" s="12">
        <v>39.99</v>
      </c>
      <c r="M55" s="9">
        <f>K55/J55-1</f>
        <v>3.0303030303030276E-2</v>
      </c>
    </row>
    <row r="56" spans="1:13" x14ac:dyDescent="0.25">
      <c r="A56" s="11" t="s">
        <v>109</v>
      </c>
      <c r="B56" s="12">
        <v>304.5</v>
      </c>
      <c r="C56" s="12">
        <v>306.05</v>
      </c>
      <c r="D56" s="12">
        <v>308.45</v>
      </c>
      <c r="E56" s="12">
        <v>919</v>
      </c>
      <c r="H56" s="11" t="s">
        <v>145</v>
      </c>
      <c r="I56" s="12">
        <v>1.24</v>
      </c>
      <c r="J56" s="12">
        <v>1.33</v>
      </c>
      <c r="K56" s="12">
        <v>1.37</v>
      </c>
      <c r="L56" s="12">
        <v>3.9400000000000004</v>
      </c>
      <c r="M56" s="9">
        <f>K56/J56-1</f>
        <v>3.007518796992481E-2</v>
      </c>
    </row>
    <row r="57" spans="1:13" x14ac:dyDescent="0.25">
      <c r="A57" s="11" t="s">
        <v>111</v>
      </c>
      <c r="B57" s="12">
        <v>3.79</v>
      </c>
      <c r="C57" s="12">
        <v>3.77</v>
      </c>
      <c r="D57" s="12">
        <v>3.79</v>
      </c>
      <c r="E57" s="12">
        <v>11.350000000000001</v>
      </c>
      <c r="H57" s="11" t="s">
        <v>799</v>
      </c>
      <c r="I57" s="12">
        <v>1.06</v>
      </c>
      <c r="J57" s="12">
        <v>1.02</v>
      </c>
      <c r="K57" s="12">
        <v>1.05</v>
      </c>
      <c r="L57" s="12">
        <v>3.13</v>
      </c>
      <c r="M57" s="9">
        <f>K57/J57-1</f>
        <v>2.941176470588247E-2</v>
      </c>
    </row>
    <row r="58" spans="1:13" x14ac:dyDescent="0.25">
      <c r="A58" s="11" t="s">
        <v>113</v>
      </c>
      <c r="B58" s="12">
        <v>27.9</v>
      </c>
      <c r="C58" s="12">
        <v>27.9</v>
      </c>
      <c r="D58" s="12">
        <v>27.9</v>
      </c>
      <c r="E58" s="12">
        <v>83.699999999999989</v>
      </c>
      <c r="H58" s="11" t="s">
        <v>533</v>
      </c>
      <c r="I58" s="12">
        <v>10.52</v>
      </c>
      <c r="J58" s="12">
        <v>10</v>
      </c>
      <c r="K58" s="12">
        <v>10.29</v>
      </c>
      <c r="L58" s="12">
        <v>30.81</v>
      </c>
      <c r="M58" s="9">
        <f>K58/J58-1</f>
        <v>2.8999999999999915E-2</v>
      </c>
    </row>
    <row r="59" spans="1:13" x14ac:dyDescent="0.25">
      <c r="A59" s="11" t="s">
        <v>115</v>
      </c>
      <c r="B59" s="12">
        <v>11</v>
      </c>
      <c r="C59" s="12">
        <v>11.02</v>
      </c>
      <c r="D59" s="12">
        <v>11</v>
      </c>
      <c r="E59" s="12">
        <v>33.019999999999996</v>
      </c>
      <c r="H59" s="11" t="s">
        <v>569</v>
      </c>
      <c r="I59" s="12">
        <v>17.5</v>
      </c>
      <c r="J59" s="12">
        <v>17.11</v>
      </c>
      <c r="K59" s="12">
        <v>17.600000000000001</v>
      </c>
      <c r="L59" s="12">
        <v>52.21</v>
      </c>
      <c r="M59" s="9">
        <f>K59/J59-1</f>
        <v>2.8638223261250761E-2</v>
      </c>
    </row>
    <row r="60" spans="1:13" x14ac:dyDescent="0.25">
      <c r="A60" s="11" t="s">
        <v>117</v>
      </c>
      <c r="B60" s="12">
        <v>79.95</v>
      </c>
      <c r="C60" s="12">
        <v>79.95</v>
      </c>
      <c r="D60" s="12">
        <v>79.95</v>
      </c>
      <c r="E60" s="12">
        <v>239.85000000000002</v>
      </c>
      <c r="H60" s="11" t="s">
        <v>563</v>
      </c>
      <c r="I60" s="12">
        <v>2.16</v>
      </c>
      <c r="J60" s="12">
        <v>2.15</v>
      </c>
      <c r="K60" s="12">
        <v>2.21</v>
      </c>
      <c r="L60" s="12">
        <v>6.5200000000000005</v>
      </c>
      <c r="M60" s="9">
        <f>K60/J60-1</f>
        <v>2.7906976744185963E-2</v>
      </c>
    </row>
    <row r="61" spans="1:13" x14ac:dyDescent="0.25">
      <c r="A61" s="11" t="s">
        <v>119</v>
      </c>
      <c r="B61" s="12">
        <v>4</v>
      </c>
      <c r="C61" s="12">
        <v>4</v>
      </c>
      <c r="D61" s="12">
        <v>4.07</v>
      </c>
      <c r="E61" s="12">
        <v>12.07</v>
      </c>
      <c r="H61" s="11" t="s">
        <v>261</v>
      </c>
      <c r="I61" s="12">
        <v>16.43</v>
      </c>
      <c r="J61" s="12">
        <v>16.5</v>
      </c>
      <c r="K61" s="12">
        <v>16.96</v>
      </c>
      <c r="L61" s="12">
        <v>49.89</v>
      </c>
      <c r="M61" s="9">
        <f>K61/J61-1</f>
        <v>2.7878787878787836E-2</v>
      </c>
    </row>
    <row r="62" spans="1:13" x14ac:dyDescent="0.25">
      <c r="A62" s="11" t="s">
        <v>121</v>
      </c>
      <c r="B62" s="12">
        <v>3.49</v>
      </c>
      <c r="C62" s="12">
        <v>3.49</v>
      </c>
      <c r="D62" s="12">
        <v>3.5</v>
      </c>
      <c r="E62" s="12">
        <v>10.48</v>
      </c>
      <c r="H62" s="11" t="s">
        <v>357</v>
      </c>
      <c r="I62" s="12">
        <v>31.24</v>
      </c>
      <c r="J62" s="12">
        <v>31.28</v>
      </c>
      <c r="K62" s="12">
        <v>32.15</v>
      </c>
      <c r="L62" s="12">
        <v>94.669999999999987</v>
      </c>
      <c r="M62" s="9">
        <f>K62/J62-1</f>
        <v>2.7813299232736455E-2</v>
      </c>
    </row>
    <row r="63" spans="1:13" x14ac:dyDescent="0.25">
      <c r="A63" s="11" t="s">
        <v>123</v>
      </c>
      <c r="B63" s="12">
        <v>1.2</v>
      </c>
      <c r="C63" s="12">
        <v>1.24</v>
      </c>
      <c r="D63" s="12">
        <v>1.24</v>
      </c>
      <c r="E63" s="12">
        <v>3.6799999999999997</v>
      </c>
      <c r="H63" s="11" t="s">
        <v>691</v>
      </c>
      <c r="I63" s="12">
        <v>6.25</v>
      </c>
      <c r="J63" s="12">
        <v>6.25</v>
      </c>
      <c r="K63" s="12">
        <v>6.42</v>
      </c>
      <c r="L63" s="12">
        <v>18.920000000000002</v>
      </c>
      <c r="M63" s="9">
        <f>K63/J63-1</f>
        <v>2.7199999999999891E-2</v>
      </c>
    </row>
    <row r="64" spans="1:13" x14ac:dyDescent="0.25">
      <c r="A64" s="11" t="s">
        <v>125</v>
      </c>
      <c r="B64" s="12">
        <v>2.81</v>
      </c>
      <c r="C64" s="12">
        <v>2.65</v>
      </c>
      <c r="D64" s="12">
        <v>2.66</v>
      </c>
      <c r="E64" s="12">
        <v>8.120000000000001</v>
      </c>
      <c r="H64" s="11" t="s">
        <v>547</v>
      </c>
      <c r="I64" s="12">
        <v>33.799999999999997</v>
      </c>
      <c r="J64" s="12">
        <v>33.01</v>
      </c>
      <c r="K64" s="12">
        <v>33.9</v>
      </c>
      <c r="L64" s="12">
        <v>100.71000000000001</v>
      </c>
      <c r="M64" s="9">
        <f>K64/J64-1</f>
        <v>2.696152681005759E-2</v>
      </c>
    </row>
    <row r="65" spans="1:13" x14ac:dyDescent="0.25">
      <c r="A65" s="11" t="s">
        <v>127</v>
      </c>
      <c r="B65" s="12">
        <v>61</v>
      </c>
      <c r="C65" s="12">
        <v>61.5</v>
      </c>
      <c r="D65" s="12">
        <v>61.6</v>
      </c>
      <c r="E65" s="12">
        <v>184.1</v>
      </c>
      <c r="H65" s="11" t="s">
        <v>819</v>
      </c>
      <c r="I65" s="12">
        <v>338.75</v>
      </c>
      <c r="J65" s="12">
        <v>343.9</v>
      </c>
      <c r="K65" s="12">
        <v>353</v>
      </c>
      <c r="L65" s="12">
        <v>1035.6500000000001</v>
      </c>
      <c r="M65" s="9">
        <f>K65/J65-1</f>
        <v>2.6461180575748866E-2</v>
      </c>
    </row>
    <row r="66" spans="1:13" x14ac:dyDescent="0.25">
      <c r="A66" s="11" t="s">
        <v>129</v>
      </c>
      <c r="B66" s="12">
        <v>99.4</v>
      </c>
      <c r="C66" s="12">
        <v>98.7</v>
      </c>
      <c r="D66" s="12">
        <v>99</v>
      </c>
      <c r="E66" s="12">
        <v>297.10000000000002</v>
      </c>
      <c r="H66" s="11" t="s">
        <v>861</v>
      </c>
      <c r="I66" s="12">
        <v>9.57</v>
      </c>
      <c r="J66" s="12">
        <v>9.5</v>
      </c>
      <c r="K66" s="12">
        <v>9.75</v>
      </c>
      <c r="L66" s="12">
        <v>28.82</v>
      </c>
      <c r="M66" s="9">
        <f>K66/J66-1</f>
        <v>2.6315789473684292E-2</v>
      </c>
    </row>
    <row r="67" spans="1:13" x14ac:dyDescent="0.25">
      <c r="A67" s="11" t="s">
        <v>131</v>
      </c>
      <c r="B67" s="12">
        <v>5.46</v>
      </c>
      <c r="C67" s="12">
        <v>5.36</v>
      </c>
      <c r="D67" s="12">
        <v>5.45</v>
      </c>
      <c r="E67" s="12">
        <v>16.27</v>
      </c>
      <c r="H67" s="11" t="s">
        <v>331</v>
      </c>
      <c r="I67" s="12">
        <v>43.4</v>
      </c>
      <c r="J67" s="12">
        <v>43.4</v>
      </c>
      <c r="K67" s="12">
        <v>44.5</v>
      </c>
      <c r="L67" s="12">
        <v>131.30000000000001</v>
      </c>
      <c r="M67" s="9">
        <f>K67/J67-1</f>
        <v>2.5345622119815614E-2</v>
      </c>
    </row>
    <row r="68" spans="1:13" x14ac:dyDescent="0.25">
      <c r="A68" s="11" t="s">
        <v>133</v>
      </c>
      <c r="B68" s="12">
        <v>36.64</v>
      </c>
      <c r="C68" s="12">
        <v>35.6</v>
      </c>
      <c r="D68" s="12">
        <v>35.6</v>
      </c>
      <c r="E68" s="12">
        <v>107.84</v>
      </c>
      <c r="H68" s="11" t="s">
        <v>531</v>
      </c>
      <c r="I68" s="12">
        <v>2.09</v>
      </c>
      <c r="J68" s="12">
        <v>2</v>
      </c>
      <c r="K68" s="12">
        <v>2.0499999999999998</v>
      </c>
      <c r="L68" s="12">
        <v>6.14</v>
      </c>
      <c r="M68" s="9">
        <f>K68/J68-1</f>
        <v>2.4999999999999911E-2</v>
      </c>
    </row>
    <row r="69" spans="1:13" x14ac:dyDescent="0.25">
      <c r="A69" s="11" t="s">
        <v>135</v>
      </c>
      <c r="B69" s="12">
        <v>1.52</v>
      </c>
      <c r="C69" s="12">
        <v>1.52</v>
      </c>
      <c r="D69" s="12">
        <v>1.5</v>
      </c>
      <c r="E69" s="12">
        <v>4.54</v>
      </c>
      <c r="H69" s="11" t="s">
        <v>613</v>
      </c>
      <c r="I69" s="12">
        <v>226.5</v>
      </c>
      <c r="J69" s="12">
        <v>226.5</v>
      </c>
      <c r="K69" s="12">
        <v>232.05</v>
      </c>
      <c r="L69" s="12">
        <v>685.05</v>
      </c>
      <c r="M69" s="9">
        <f>K69/J69-1</f>
        <v>2.4503311258278204E-2</v>
      </c>
    </row>
    <row r="70" spans="1:13" x14ac:dyDescent="0.25">
      <c r="A70" s="11" t="s">
        <v>137</v>
      </c>
      <c r="B70" s="12">
        <v>15.25</v>
      </c>
      <c r="C70" s="12">
        <v>15.9</v>
      </c>
      <c r="D70" s="12">
        <v>16.899999999999999</v>
      </c>
      <c r="E70" s="12">
        <v>48.05</v>
      </c>
      <c r="H70" s="11" t="s">
        <v>437</v>
      </c>
      <c r="I70" s="12">
        <v>2.87</v>
      </c>
      <c r="J70" s="12">
        <v>2.87</v>
      </c>
      <c r="K70" s="12">
        <v>2.94</v>
      </c>
      <c r="L70" s="12">
        <v>8.68</v>
      </c>
      <c r="M70" s="9">
        <f>K70/J70-1</f>
        <v>2.4390243902439046E-2</v>
      </c>
    </row>
    <row r="71" spans="1:13" x14ac:dyDescent="0.25">
      <c r="A71" s="11" t="s">
        <v>139</v>
      </c>
      <c r="B71" s="12">
        <v>25.7</v>
      </c>
      <c r="C71" s="12">
        <v>27.7</v>
      </c>
      <c r="D71" s="12">
        <v>27.7</v>
      </c>
      <c r="E71" s="12">
        <v>81.099999999999994</v>
      </c>
      <c r="H71" s="11" t="s">
        <v>453</v>
      </c>
      <c r="I71" s="12">
        <v>12.64</v>
      </c>
      <c r="J71" s="12">
        <v>12.73</v>
      </c>
      <c r="K71" s="12">
        <v>13.04</v>
      </c>
      <c r="L71" s="12">
        <v>38.409999999999997</v>
      </c>
      <c r="M71" s="9">
        <f>K71/J71-1</f>
        <v>2.4351924587588281E-2</v>
      </c>
    </row>
    <row r="72" spans="1:13" x14ac:dyDescent="0.25">
      <c r="A72" s="11" t="s">
        <v>141</v>
      </c>
      <c r="B72" s="12">
        <v>151.69999999999999</v>
      </c>
      <c r="C72" s="12">
        <v>150</v>
      </c>
      <c r="D72" s="12">
        <v>153.25</v>
      </c>
      <c r="E72" s="12">
        <v>454.95</v>
      </c>
      <c r="H72" s="11" t="s">
        <v>583</v>
      </c>
      <c r="I72" s="12">
        <v>1.2</v>
      </c>
      <c r="J72" s="12">
        <v>1.25</v>
      </c>
      <c r="K72" s="12">
        <v>1.28</v>
      </c>
      <c r="L72" s="12">
        <v>3.7300000000000004</v>
      </c>
      <c r="M72" s="9">
        <f>K72/J72-1</f>
        <v>2.4000000000000021E-2</v>
      </c>
    </row>
    <row r="73" spans="1:13" x14ac:dyDescent="0.25">
      <c r="A73" s="11" t="s">
        <v>143</v>
      </c>
      <c r="B73" s="12">
        <v>0.05</v>
      </c>
      <c r="C73" s="12">
        <v>0.06</v>
      </c>
      <c r="D73" s="12">
        <v>0.06</v>
      </c>
      <c r="E73" s="12">
        <v>0.16999999999999998</v>
      </c>
      <c r="H73" s="11" t="s">
        <v>189</v>
      </c>
      <c r="I73" s="12">
        <v>53.49</v>
      </c>
      <c r="J73" s="12">
        <v>54.45</v>
      </c>
      <c r="K73" s="12">
        <v>55.75</v>
      </c>
      <c r="L73" s="12">
        <v>163.69</v>
      </c>
      <c r="M73" s="9">
        <f>K73/J73-1</f>
        <v>2.3875114784205564E-2</v>
      </c>
    </row>
    <row r="74" spans="1:13" x14ac:dyDescent="0.25">
      <c r="A74" s="11" t="s">
        <v>145</v>
      </c>
      <c r="B74" s="12">
        <v>1.24</v>
      </c>
      <c r="C74" s="12">
        <v>1.33</v>
      </c>
      <c r="D74" s="12">
        <v>1.37</v>
      </c>
      <c r="E74" s="12">
        <v>3.9400000000000004</v>
      </c>
      <c r="H74" s="11" t="s">
        <v>237</v>
      </c>
      <c r="I74" s="12">
        <v>15</v>
      </c>
      <c r="J74" s="12">
        <v>14.7</v>
      </c>
      <c r="K74" s="12">
        <v>15.05</v>
      </c>
      <c r="L74" s="12">
        <v>44.75</v>
      </c>
      <c r="M74" s="9">
        <f>K74/J74-1</f>
        <v>2.3809523809523947E-2</v>
      </c>
    </row>
    <row r="75" spans="1:13" x14ac:dyDescent="0.25">
      <c r="A75" s="11" t="s">
        <v>147</v>
      </c>
      <c r="B75" s="12">
        <v>73.36</v>
      </c>
      <c r="C75" s="12">
        <v>73.36</v>
      </c>
      <c r="D75" s="12">
        <v>73.36</v>
      </c>
      <c r="E75" s="12">
        <v>220.07999999999998</v>
      </c>
      <c r="H75" s="11" t="s">
        <v>577</v>
      </c>
      <c r="I75" s="12">
        <v>23.7</v>
      </c>
      <c r="J75" s="12">
        <v>23.7</v>
      </c>
      <c r="K75" s="12">
        <v>24.25</v>
      </c>
      <c r="L75" s="12">
        <v>71.650000000000006</v>
      </c>
      <c r="M75" s="9">
        <f>K75/J75-1</f>
        <v>2.320675105485237E-2</v>
      </c>
    </row>
    <row r="76" spans="1:13" x14ac:dyDescent="0.25">
      <c r="A76" s="11" t="s">
        <v>149</v>
      </c>
      <c r="B76" s="12">
        <v>1.69</v>
      </c>
      <c r="C76" s="12">
        <v>1.72</v>
      </c>
      <c r="D76" s="12">
        <v>1.65</v>
      </c>
      <c r="E76" s="12">
        <v>5.0600000000000005</v>
      </c>
      <c r="H76" s="11" t="s">
        <v>791</v>
      </c>
      <c r="I76" s="12">
        <v>5.26</v>
      </c>
      <c r="J76" s="12">
        <v>5.26</v>
      </c>
      <c r="K76" s="12">
        <v>5.38</v>
      </c>
      <c r="L76" s="12">
        <v>15.899999999999999</v>
      </c>
      <c r="M76" s="9">
        <f>K76/J76-1</f>
        <v>2.281368821292773E-2</v>
      </c>
    </row>
    <row r="77" spans="1:13" x14ac:dyDescent="0.25">
      <c r="A77" s="11" t="s">
        <v>151</v>
      </c>
      <c r="B77" s="12">
        <v>339</v>
      </c>
      <c r="C77" s="12">
        <v>332.4</v>
      </c>
      <c r="D77" s="12">
        <v>343.15</v>
      </c>
      <c r="E77" s="12">
        <v>1014.55</v>
      </c>
      <c r="H77" s="11" t="s">
        <v>611</v>
      </c>
      <c r="I77" s="12">
        <v>6.15</v>
      </c>
      <c r="J77" s="12">
        <v>6.15</v>
      </c>
      <c r="K77" s="12">
        <v>6.29</v>
      </c>
      <c r="L77" s="12">
        <v>18.59</v>
      </c>
      <c r="M77" s="9">
        <f>K77/J77-1</f>
        <v>2.2764227642276369E-2</v>
      </c>
    </row>
    <row r="78" spans="1:13" x14ac:dyDescent="0.25">
      <c r="A78" s="11" t="s">
        <v>153</v>
      </c>
      <c r="B78" s="12">
        <v>1.06</v>
      </c>
      <c r="C78" s="12">
        <v>1.06</v>
      </c>
      <c r="D78" s="12">
        <v>1.03</v>
      </c>
      <c r="E78" s="12">
        <v>3.1500000000000004</v>
      </c>
      <c r="H78" s="11" t="s">
        <v>925</v>
      </c>
      <c r="I78" s="12">
        <v>8.3000000000000007</v>
      </c>
      <c r="J78" s="12">
        <v>8.5</v>
      </c>
      <c r="K78" s="12">
        <v>8.69</v>
      </c>
      <c r="L78" s="12">
        <v>25.490000000000002</v>
      </c>
      <c r="M78" s="9">
        <f>K78/J78-1</f>
        <v>2.2352941176470464E-2</v>
      </c>
    </row>
    <row r="79" spans="1:13" x14ac:dyDescent="0.25">
      <c r="A79" s="11" t="s">
        <v>155</v>
      </c>
      <c r="B79" s="12">
        <v>4.2</v>
      </c>
      <c r="C79" s="12">
        <v>4</v>
      </c>
      <c r="D79" s="12">
        <v>4</v>
      </c>
      <c r="E79" s="12">
        <v>12.2</v>
      </c>
      <c r="H79" s="11" t="s">
        <v>161</v>
      </c>
      <c r="I79" s="12">
        <v>146</v>
      </c>
      <c r="J79" s="12">
        <v>146.1</v>
      </c>
      <c r="K79" s="12">
        <v>149.35</v>
      </c>
      <c r="L79" s="12">
        <v>441.45000000000005</v>
      </c>
      <c r="M79" s="9">
        <f>K79/J79-1</f>
        <v>2.2245037645448384E-2</v>
      </c>
    </row>
    <row r="80" spans="1:13" x14ac:dyDescent="0.25">
      <c r="A80" s="11" t="s">
        <v>157</v>
      </c>
      <c r="B80" s="12">
        <v>2.4900000000000002</v>
      </c>
      <c r="C80" s="12">
        <v>2.5</v>
      </c>
      <c r="D80" s="12">
        <v>2.48</v>
      </c>
      <c r="E80" s="12">
        <v>7.4700000000000006</v>
      </c>
      <c r="H80" s="11" t="s">
        <v>103</v>
      </c>
      <c r="I80" s="12">
        <v>43.5</v>
      </c>
      <c r="J80" s="12">
        <v>43</v>
      </c>
      <c r="K80" s="12">
        <v>43.95</v>
      </c>
      <c r="L80" s="12">
        <v>130.44999999999999</v>
      </c>
      <c r="M80" s="9">
        <f>K80/J80-1</f>
        <v>2.2093023255814082E-2</v>
      </c>
    </row>
    <row r="81" spans="1:13" x14ac:dyDescent="0.25">
      <c r="A81" s="11" t="s">
        <v>159</v>
      </c>
      <c r="B81" s="12">
        <v>0.42</v>
      </c>
      <c r="C81" s="12">
        <v>0.43</v>
      </c>
      <c r="D81" s="12">
        <v>0.43</v>
      </c>
      <c r="E81" s="12">
        <v>1.28</v>
      </c>
      <c r="H81" s="11" t="s">
        <v>141</v>
      </c>
      <c r="I81" s="12">
        <v>151.69999999999999</v>
      </c>
      <c r="J81" s="12">
        <v>150</v>
      </c>
      <c r="K81" s="12">
        <v>153.25</v>
      </c>
      <c r="L81" s="12">
        <v>454.95</v>
      </c>
      <c r="M81" s="9">
        <f>K81/J81-1</f>
        <v>2.1666666666666723E-2</v>
      </c>
    </row>
    <row r="82" spans="1:13" x14ac:dyDescent="0.25">
      <c r="A82" s="11" t="s">
        <v>161</v>
      </c>
      <c r="B82" s="12">
        <v>146</v>
      </c>
      <c r="C82" s="12">
        <v>146.1</v>
      </c>
      <c r="D82" s="12">
        <v>149.35</v>
      </c>
      <c r="E82" s="12">
        <v>441.45000000000005</v>
      </c>
      <c r="H82" s="11" t="s">
        <v>935</v>
      </c>
      <c r="I82" s="12">
        <v>23.28</v>
      </c>
      <c r="J82" s="12">
        <v>24.1</v>
      </c>
      <c r="K82" s="12">
        <v>24.62</v>
      </c>
      <c r="L82" s="12">
        <v>72</v>
      </c>
      <c r="M82" s="9">
        <f>K82/J82-1</f>
        <v>2.1576763485477102E-2</v>
      </c>
    </row>
    <row r="83" spans="1:13" x14ac:dyDescent="0.25">
      <c r="A83" s="11" t="s">
        <v>163</v>
      </c>
      <c r="B83" s="12">
        <v>0.06</v>
      </c>
      <c r="C83" s="12">
        <v>0.06</v>
      </c>
      <c r="D83" s="12">
        <v>0.06</v>
      </c>
      <c r="E83" s="12">
        <v>0.18</v>
      </c>
      <c r="H83" s="11" t="s">
        <v>191</v>
      </c>
      <c r="I83" s="12">
        <v>20.52</v>
      </c>
      <c r="J83" s="12">
        <v>20.9</v>
      </c>
      <c r="K83" s="12">
        <v>21.35</v>
      </c>
      <c r="L83" s="12">
        <v>62.77</v>
      </c>
      <c r="M83" s="9">
        <f>K83/J83-1</f>
        <v>2.1531100478469067E-2</v>
      </c>
    </row>
    <row r="84" spans="1:13" x14ac:dyDescent="0.25">
      <c r="A84" s="11" t="s">
        <v>165</v>
      </c>
      <c r="B84" s="12">
        <v>16.04</v>
      </c>
      <c r="C84" s="12">
        <v>16.3</v>
      </c>
      <c r="D84" s="12">
        <v>16.3</v>
      </c>
      <c r="E84" s="12">
        <v>48.64</v>
      </c>
      <c r="H84" s="11" t="s">
        <v>309</v>
      </c>
      <c r="I84" s="12">
        <v>0.92</v>
      </c>
      <c r="J84" s="12">
        <v>0.93</v>
      </c>
      <c r="K84" s="12">
        <v>0.95</v>
      </c>
      <c r="L84" s="12">
        <v>2.8</v>
      </c>
      <c r="M84" s="9">
        <f>K84/J84-1</f>
        <v>2.1505376344086002E-2</v>
      </c>
    </row>
    <row r="85" spans="1:13" x14ac:dyDescent="0.25">
      <c r="A85" s="11" t="s">
        <v>167</v>
      </c>
      <c r="B85" s="12">
        <v>17.649999999999999</v>
      </c>
      <c r="C85" s="12">
        <v>17</v>
      </c>
      <c r="D85" s="12">
        <v>16.3</v>
      </c>
      <c r="E85" s="12">
        <v>50.95</v>
      </c>
      <c r="H85" s="11" t="s">
        <v>523</v>
      </c>
      <c r="I85" s="12">
        <v>13.25</v>
      </c>
      <c r="J85" s="12">
        <v>13.86</v>
      </c>
      <c r="K85" s="12">
        <v>14.15</v>
      </c>
      <c r="L85" s="12">
        <v>41.26</v>
      </c>
      <c r="M85" s="9">
        <f>K85/J85-1</f>
        <v>2.0923520923521011E-2</v>
      </c>
    </row>
    <row r="86" spans="1:13" x14ac:dyDescent="0.25">
      <c r="A86" s="11" t="s">
        <v>169</v>
      </c>
      <c r="B86" s="12">
        <v>5.19</v>
      </c>
      <c r="C86" s="12">
        <v>4.75</v>
      </c>
      <c r="D86" s="12">
        <v>5</v>
      </c>
      <c r="E86" s="12">
        <v>14.940000000000001</v>
      </c>
      <c r="H86" s="11" t="s">
        <v>345</v>
      </c>
      <c r="I86" s="12">
        <v>103.5</v>
      </c>
      <c r="J86" s="12">
        <v>106.65</v>
      </c>
      <c r="K86" s="12">
        <v>108.8</v>
      </c>
      <c r="L86" s="12">
        <v>318.95</v>
      </c>
      <c r="M86" s="9">
        <f>K86/J86-1</f>
        <v>2.0159399906235276E-2</v>
      </c>
    </row>
    <row r="87" spans="1:13" x14ac:dyDescent="0.25">
      <c r="A87" s="11" t="s">
        <v>171</v>
      </c>
      <c r="B87" s="12">
        <v>89.56</v>
      </c>
      <c r="C87" s="12">
        <v>88.5</v>
      </c>
      <c r="D87" s="12">
        <v>88.3</v>
      </c>
      <c r="E87" s="12">
        <v>266.36</v>
      </c>
      <c r="H87" s="11" t="s">
        <v>265</v>
      </c>
      <c r="I87" s="12">
        <v>22.19</v>
      </c>
      <c r="J87" s="12">
        <v>22.84</v>
      </c>
      <c r="K87" s="12">
        <v>23.3</v>
      </c>
      <c r="L87" s="12">
        <v>68.33</v>
      </c>
      <c r="M87" s="9">
        <f>K87/J87-1</f>
        <v>2.0140105078809034E-2</v>
      </c>
    </row>
    <row r="88" spans="1:13" x14ac:dyDescent="0.25">
      <c r="A88" s="11" t="s">
        <v>173</v>
      </c>
      <c r="B88" s="12">
        <v>1.05</v>
      </c>
      <c r="C88" s="12">
        <v>1.03</v>
      </c>
      <c r="D88" s="12">
        <v>1.08</v>
      </c>
      <c r="E88" s="12">
        <v>3.16</v>
      </c>
      <c r="H88" s="11" t="s">
        <v>307</v>
      </c>
      <c r="I88" s="12">
        <v>4.6399999999999997</v>
      </c>
      <c r="J88" s="12">
        <v>4.55</v>
      </c>
      <c r="K88" s="12">
        <v>4.6399999999999997</v>
      </c>
      <c r="L88" s="12">
        <v>13.829999999999998</v>
      </c>
      <c r="M88" s="9">
        <f>K88/J88-1</f>
        <v>1.978021978021971E-2</v>
      </c>
    </row>
    <row r="89" spans="1:13" x14ac:dyDescent="0.25">
      <c r="A89" s="11" t="s">
        <v>175</v>
      </c>
      <c r="B89" s="12">
        <v>46.8</v>
      </c>
      <c r="C89" s="12">
        <v>47.5</v>
      </c>
      <c r="D89" s="12">
        <v>48.4</v>
      </c>
      <c r="E89" s="12">
        <v>142.69999999999999</v>
      </c>
      <c r="H89" s="11" t="s">
        <v>253</v>
      </c>
      <c r="I89" s="12">
        <v>15.2</v>
      </c>
      <c r="J89" s="12">
        <v>15.3</v>
      </c>
      <c r="K89" s="12">
        <v>15.6</v>
      </c>
      <c r="L89" s="12">
        <v>46.1</v>
      </c>
      <c r="M89" s="9">
        <f>K89/J89-1</f>
        <v>1.9607843137254832E-2</v>
      </c>
    </row>
    <row r="90" spans="1:13" x14ac:dyDescent="0.25">
      <c r="A90" s="11" t="s">
        <v>177</v>
      </c>
      <c r="B90" s="12">
        <v>8.02</v>
      </c>
      <c r="C90" s="12">
        <v>8.19</v>
      </c>
      <c r="D90" s="12">
        <v>8.4499999999999993</v>
      </c>
      <c r="E90" s="12">
        <v>24.66</v>
      </c>
      <c r="H90" s="11" t="s">
        <v>199</v>
      </c>
      <c r="I90" s="12">
        <v>22.98</v>
      </c>
      <c r="J90" s="12">
        <v>22.47</v>
      </c>
      <c r="K90" s="12">
        <v>22.9</v>
      </c>
      <c r="L90" s="12">
        <v>68.349999999999994</v>
      </c>
      <c r="M90" s="9">
        <f>K90/J90-1</f>
        <v>1.9136626613262209E-2</v>
      </c>
    </row>
    <row r="91" spans="1:13" x14ac:dyDescent="0.25">
      <c r="A91" s="11" t="s">
        <v>179</v>
      </c>
      <c r="B91" s="12">
        <v>8.25</v>
      </c>
      <c r="C91" s="12">
        <v>8.4700000000000006</v>
      </c>
      <c r="D91" s="12">
        <v>8.2899999999999991</v>
      </c>
      <c r="E91" s="12">
        <v>25.009999999999998</v>
      </c>
      <c r="H91" s="11" t="s">
        <v>175</v>
      </c>
      <c r="I91" s="12">
        <v>46.8</v>
      </c>
      <c r="J91" s="12">
        <v>47.5</v>
      </c>
      <c r="K91" s="12">
        <v>48.4</v>
      </c>
      <c r="L91" s="12">
        <v>142.69999999999999</v>
      </c>
      <c r="M91" s="9">
        <f>K91/J91-1</f>
        <v>1.8947368421052602E-2</v>
      </c>
    </row>
    <row r="92" spans="1:13" x14ac:dyDescent="0.25">
      <c r="A92" s="11" t="s">
        <v>181</v>
      </c>
      <c r="B92" s="12">
        <v>0.7</v>
      </c>
      <c r="C92" s="12">
        <v>0.71</v>
      </c>
      <c r="D92" s="12">
        <v>0.64</v>
      </c>
      <c r="E92" s="12">
        <v>2.0499999999999998</v>
      </c>
      <c r="H92" s="11" t="s">
        <v>85</v>
      </c>
      <c r="I92" s="12">
        <v>10.85</v>
      </c>
      <c r="J92" s="12">
        <v>11.19</v>
      </c>
      <c r="K92" s="12">
        <v>11.4</v>
      </c>
      <c r="L92" s="12">
        <v>33.44</v>
      </c>
      <c r="M92" s="9">
        <f>K92/J92-1</f>
        <v>1.8766756032171594E-2</v>
      </c>
    </row>
    <row r="93" spans="1:13" x14ac:dyDescent="0.25">
      <c r="A93" s="11" t="s">
        <v>183</v>
      </c>
      <c r="B93" s="12">
        <v>1.37</v>
      </c>
      <c r="C93" s="12">
        <v>1.36</v>
      </c>
      <c r="D93" s="12">
        <v>1.33</v>
      </c>
      <c r="E93" s="12">
        <v>4.0600000000000005</v>
      </c>
      <c r="H93" s="11" t="s">
        <v>709</v>
      </c>
      <c r="I93" s="12">
        <v>16.2</v>
      </c>
      <c r="J93" s="12">
        <v>16.2</v>
      </c>
      <c r="K93" s="12">
        <v>16.5</v>
      </c>
      <c r="L93" s="12">
        <v>48.9</v>
      </c>
      <c r="M93" s="9">
        <f>K93/J93-1</f>
        <v>1.8518518518518601E-2</v>
      </c>
    </row>
    <row r="94" spans="1:13" x14ac:dyDescent="0.25">
      <c r="A94" s="11" t="s">
        <v>185</v>
      </c>
      <c r="B94" s="12">
        <v>3.56</v>
      </c>
      <c r="C94" s="12">
        <v>3.6</v>
      </c>
      <c r="D94" s="12">
        <v>3.55</v>
      </c>
      <c r="E94" s="12">
        <v>10.71</v>
      </c>
      <c r="H94" s="11" t="s">
        <v>665</v>
      </c>
      <c r="I94" s="12">
        <v>5.2</v>
      </c>
      <c r="J94" s="12">
        <v>5.4</v>
      </c>
      <c r="K94" s="12">
        <v>5.5</v>
      </c>
      <c r="L94" s="12">
        <v>16.100000000000001</v>
      </c>
      <c r="M94" s="9">
        <f>K94/J94-1</f>
        <v>1.8518518518518379E-2</v>
      </c>
    </row>
    <row r="95" spans="1:13" x14ac:dyDescent="0.25">
      <c r="A95" s="11" t="s">
        <v>187</v>
      </c>
      <c r="B95" s="12">
        <v>103.2</v>
      </c>
      <c r="C95" s="12">
        <v>105.85</v>
      </c>
      <c r="D95" s="12">
        <v>110</v>
      </c>
      <c r="E95" s="12">
        <v>319.05</v>
      </c>
      <c r="H95" s="11" t="s">
        <v>823</v>
      </c>
      <c r="I95" s="12">
        <v>10.1</v>
      </c>
      <c r="J95" s="12">
        <v>10.31</v>
      </c>
      <c r="K95" s="12">
        <v>10.5</v>
      </c>
      <c r="L95" s="12">
        <v>30.91</v>
      </c>
      <c r="M95" s="9">
        <f>K95/J95-1</f>
        <v>1.8428709990300662E-2</v>
      </c>
    </row>
    <row r="96" spans="1:13" x14ac:dyDescent="0.25">
      <c r="A96" s="11" t="s">
        <v>189</v>
      </c>
      <c r="B96" s="12">
        <v>53.49</v>
      </c>
      <c r="C96" s="12">
        <v>54.45</v>
      </c>
      <c r="D96" s="12">
        <v>55.75</v>
      </c>
      <c r="E96" s="12">
        <v>163.69</v>
      </c>
      <c r="H96" s="11" t="s">
        <v>693</v>
      </c>
      <c r="I96" s="12">
        <v>16.079999999999998</v>
      </c>
      <c r="J96" s="12">
        <v>16.350000000000001</v>
      </c>
      <c r="K96" s="12">
        <v>16.649999999999999</v>
      </c>
      <c r="L96" s="12">
        <v>49.08</v>
      </c>
      <c r="M96" s="9">
        <f>K96/J96-1</f>
        <v>1.8348623853210899E-2</v>
      </c>
    </row>
    <row r="97" spans="1:13" x14ac:dyDescent="0.25">
      <c r="A97" s="11" t="s">
        <v>191</v>
      </c>
      <c r="B97" s="12">
        <v>20.52</v>
      </c>
      <c r="C97" s="12">
        <v>20.9</v>
      </c>
      <c r="D97" s="12">
        <v>21.35</v>
      </c>
      <c r="E97" s="12">
        <v>62.77</v>
      </c>
      <c r="H97" s="11" t="s">
        <v>621</v>
      </c>
      <c r="I97" s="12">
        <v>1.1499999999999999</v>
      </c>
      <c r="J97" s="12">
        <v>1.1000000000000001</v>
      </c>
      <c r="K97" s="12">
        <v>1.1200000000000001</v>
      </c>
      <c r="L97" s="12">
        <v>3.37</v>
      </c>
      <c r="M97" s="9">
        <f>K97/J97-1</f>
        <v>1.8181818181818299E-2</v>
      </c>
    </row>
    <row r="98" spans="1:13" x14ac:dyDescent="0.25">
      <c r="A98" s="11" t="s">
        <v>193</v>
      </c>
      <c r="B98" s="12">
        <v>3.11</v>
      </c>
      <c r="C98" s="12">
        <v>3.38</v>
      </c>
      <c r="D98" s="12">
        <v>3.33</v>
      </c>
      <c r="E98" s="12">
        <v>9.82</v>
      </c>
      <c r="H98" s="11" t="s">
        <v>909</v>
      </c>
      <c r="I98" s="12">
        <v>955</v>
      </c>
      <c r="J98" s="12">
        <v>965</v>
      </c>
      <c r="K98" s="12">
        <v>982.05</v>
      </c>
      <c r="L98" s="12">
        <v>2902.05</v>
      </c>
      <c r="M98" s="9">
        <f>K98/J98-1</f>
        <v>1.7668393782383385E-2</v>
      </c>
    </row>
    <row r="99" spans="1:13" x14ac:dyDescent="0.25">
      <c r="A99" s="11" t="s">
        <v>195</v>
      </c>
      <c r="B99" s="12">
        <v>4.1500000000000004</v>
      </c>
      <c r="C99" s="12">
        <v>4.0999999999999996</v>
      </c>
      <c r="D99" s="12">
        <v>4.1500000000000004</v>
      </c>
      <c r="E99" s="12">
        <v>12.4</v>
      </c>
      <c r="H99" s="11" t="s">
        <v>641</v>
      </c>
      <c r="I99" s="12">
        <v>50.95</v>
      </c>
      <c r="J99" s="12">
        <v>51</v>
      </c>
      <c r="K99" s="12">
        <v>51.9</v>
      </c>
      <c r="L99" s="12">
        <v>153.85</v>
      </c>
      <c r="M99" s="9">
        <f>K99/J99-1</f>
        <v>1.7647058823529349E-2</v>
      </c>
    </row>
    <row r="100" spans="1:13" x14ac:dyDescent="0.25">
      <c r="A100" s="11" t="s">
        <v>197</v>
      </c>
      <c r="B100" s="12">
        <v>4.4000000000000004</v>
      </c>
      <c r="C100" s="12">
        <v>4.5999999999999996</v>
      </c>
      <c r="D100" s="12">
        <v>4.4000000000000004</v>
      </c>
      <c r="E100" s="12">
        <v>13.4</v>
      </c>
      <c r="H100" s="11" t="s">
        <v>119</v>
      </c>
      <c r="I100" s="12">
        <v>4</v>
      </c>
      <c r="J100" s="12">
        <v>4</v>
      </c>
      <c r="K100" s="12">
        <v>4.07</v>
      </c>
      <c r="L100" s="12">
        <v>12.07</v>
      </c>
      <c r="M100" s="9">
        <f>K100/J100-1</f>
        <v>1.7500000000000071E-2</v>
      </c>
    </row>
    <row r="101" spans="1:13" x14ac:dyDescent="0.25">
      <c r="A101" s="11" t="s">
        <v>199</v>
      </c>
      <c r="B101" s="12">
        <v>22.98</v>
      </c>
      <c r="C101" s="12">
        <v>22.47</v>
      </c>
      <c r="D101" s="12">
        <v>22.9</v>
      </c>
      <c r="E101" s="12">
        <v>68.349999999999994</v>
      </c>
      <c r="H101" s="11" t="s">
        <v>383</v>
      </c>
      <c r="I101" s="12">
        <v>1.73</v>
      </c>
      <c r="J101" s="12">
        <v>1.73</v>
      </c>
      <c r="K101" s="12">
        <v>1.76</v>
      </c>
      <c r="L101" s="12">
        <v>5.22</v>
      </c>
      <c r="M101" s="9">
        <f>K101/J101-1</f>
        <v>1.7341040462427681E-2</v>
      </c>
    </row>
    <row r="102" spans="1:13" x14ac:dyDescent="0.25">
      <c r="A102" s="11" t="s">
        <v>201</v>
      </c>
      <c r="B102" s="12">
        <v>2.2000000000000002</v>
      </c>
      <c r="C102" s="12">
        <v>2.59</v>
      </c>
      <c r="D102" s="12">
        <v>2.59</v>
      </c>
      <c r="E102" s="12">
        <v>7.38</v>
      </c>
      <c r="H102" s="11" t="s">
        <v>725</v>
      </c>
      <c r="I102" s="12">
        <v>485.5</v>
      </c>
      <c r="J102" s="12">
        <v>500</v>
      </c>
      <c r="K102" s="12">
        <v>508.65</v>
      </c>
      <c r="L102" s="12">
        <v>1494.15</v>
      </c>
      <c r="M102" s="9">
        <f>K102/J102-1</f>
        <v>1.7299999999999871E-2</v>
      </c>
    </row>
    <row r="103" spans="1:13" x14ac:dyDescent="0.25">
      <c r="A103" s="11" t="s">
        <v>203</v>
      </c>
      <c r="B103" s="12">
        <v>89.75</v>
      </c>
      <c r="C103" s="12">
        <v>89.7</v>
      </c>
      <c r="D103" s="12">
        <v>90.9</v>
      </c>
      <c r="E103" s="12">
        <v>270.35000000000002</v>
      </c>
      <c r="H103" s="11" t="s">
        <v>739</v>
      </c>
      <c r="I103" s="12">
        <v>18.350000000000001</v>
      </c>
      <c r="J103" s="12">
        <v>17.5</v>
      </c>
      <c r="K103" s="12">
        <v>17.8</v>
      </c>
      <c r="L103" s="12">
        <v>53.650000000000006</v>
      </c>
      <c r="M103" s="9">
        <f>K103/J103-1</f>
        <v>1.7142857142857126E-2</v>
      </c>
    </row>
    <row r="104" spans="1:13" x14ac:dyDescent="0.25">
      <c r="A104" s="11" t="s">
        <v>205</v>
      </c>
      <c r="B104" s="12">
        <v>6.25</v>
      </c>
      <c r="C104" s="12">
        <v>6.26</v>
      </c>
      <c r="D104" s="12">
        <v>6.11</v>
      </c>
      <c r="E104" s="12">
        <v>18.62</v>
      </c>
      <c r="H104" s="11" t="s">
        <v>131</v>
      </c>
      <c r="I104" s="12">
        <v>5.46</v>
      </c>
      <c r="J104" s="12">
        <v>5.36</v>
      </c>
      <c r="K104" s="12">
        <v>5.45</v>
      </c>
      <c r="L104" s="12">
        <v>16.27</v>
      </c>
      <c r="M104" s="9">
        <f>K104/J104-1</f>
        <v>1.6791044776119479E-2</v>
      </c>
    </row>
    <row r="105" spans="1:13" x14ac:dyDescent="0.25">
      <c r="A105" s="11" t="s">
        <v>207</v>
      </c>
      <c r="B105" s="12">
        <v>4.8899999999999997</v>
      </c>
      <c r="C105" s="12">
        <v>5.0599999999999996</v>
      </c>
      <c r="D105" s="12">
        <v>5.0599999999999996</v>
      </c>
      <c r="E105" s="12">
        <v>15.009999999999998</v>
      </c>
      <c r="H105" s="11" t="s">
        <v>783</v>
      </c>
      <c r="I105" s="12">
        <v>16.54</v>
      </c>
      <c r="J105" s="12">
        <v>16.28</v>
      </c>
      <c r="K105" s="12">
        <v>16.55</v>
      </c>
      <c r="L105" s="12">
        <v>49.370000000000005</v>
      </c>
      <c r="M105" s="9">
        <f>K105/J105-1</f>
        <v>1.6584766584766486E-2</v>
      </c>
    </row>
    <row r="106" spans="1:13" x14ac:dyDescent="0.25">
      <c r="A106" s="11" t="s">
        <v>209</v>
      </c>
      <c r="B106" s="12">
        <v>6.28</v>
      </c>
      <c r="C106" s="12">
        <v>6.28</v>
      </c>
      <c r="D106" s="12">
        <v>6.28</v>
      </c>
      <c r="E106" s="12">
        <v>18.84</v>
      </c>
      <c r="H106" s="11" t="s">
        <v>561</v>
      </c>
      <c r="I106" s="12">
        <v>6.13</v>
      </c>
      <c r="J106" s="12">
        <v>6.15</v>
      </c>
      <c r="K106" s="12">
        <v>6.25</v>
      </c>
      <c r="L106" s="12">
        <v>18.53</v>
      </c>
      <c r="M106" s="9">
        <f>K106/J106-1</f>
        <v>1.6260162601625883E-2</v>
      </c>
    </row>
    <row r="107" spans="1:13" x14ac:dyDescent="0.25">
      <c r="A107" s="11" t="s">
        <v>211</v>
      </c>
      <c r="B107" s="12">
        <v>0.72</v>
      </c>
      <c r="C107" s="12">
        <v>0.72</v>
      </c>
      <c r="D107" s="12">
        <v>0.7</v>
      </c>
      <c r="E107" s="12">
        <v>2.1399999999999997</v>
      </c>
      <c r="H107" s="11" t="s">
        <v>807</v>
      </c>
      <c r="I107" s="12">
        <v>40.35</v>
      </c>
      <c r="J107" s="12">
        <v>41.31</v>
      </c>
      <c r="K107" s="12">
        <v>41.98</v>
      </c>
      <c r="L107" s="12">
        <v>123.63999999999999</v>
      </c>
      <c r="M107" s="9">
        <f>K107/J107-1</f>
        <v>1.6218833212297223E-2</v>
      </c>
    </row>
    <row r="108" spans="1:13" x14ac:dyDescent="0.25">
      <c r="A108" s="11" t="s">
        <v>213</v>
      </c>
      <c r="B108" s="12">
        <v>48.1</v>
      </c>
      <c r="C108" s="12">
        <v>46.65</v>
      </c>
      <c r="D108" s="12">
        <v>46.7</v>
      </c>
      <c r="E108" s="12">
        <v>141.44999999999999</v>
      </c>
      <c r="H108" s="11" t="s">
        <v>587</v>
      </c>
      <c r="I108" s="12">
        <v>49.2</v>
      </c>
      <c r="J108" s="12">
        <v>49.5</v>
      </c>
      <c r="K108" s="12">
        <v>50.3</v>
      </c>
      <c r="L108" s="12">
        <v>149</v>
      </c>
      <c r="M108" s="9">
        <f>K108/J108-1</f>
        <v>1.6161616161616044E-2</v>
      </c>
    </row>
    <row r="109" spans="1:13" x14ac:dyDescent="0.25">
      <c r="A109" s="11" t="s">
        <v>215</v>
      </c>
      <c r="B109" s="12">
        <v>2.8</v>
      </c>
      <c r="C109" s="12">
        <v>2.85</v>
      </c>
      <c r="D109" s="12">
        <v>2.82</v>
      </c>
      <c r="E109" s="12">
        <v>8.4700000000000006</v>
      </c>
      <c r="H109" s="11" t="s">
        <v>287</v>
      </c>
      <c r="I109" s="12">
        <v>13.54</v>
      </c>
      <c r="J109" s="12">
        <v>13.59</v>
      </c>
      <c r="K109" s="12">
        <v>13.8</v>
      </c>
      <c r="L109" s="12">
        <v>40.93</v>
      </c>
      <c r="M109" s="9">
        <f>K109/J109-1</f>
        <v>1.5452538631346657E-2</v>
      </c>
    </row>
    <row r="110" spans="1:13" x14ac:dyDescent="0.25">
      <c r="A110" s="11" t="s">
        <v>217</v>
      </c>
      <c r="B110" s="12">
        <v>0.21</v>
      </c>
      <c r="C110" s="12">
        <v>0.21</v>
      </c>
      <c r="D110" s="12">
        <v>0.21</v>
      </c>
      <c r="E110" s="12">
        <v>0.63</v>
      </c>
      <c r="H110" s="11" t="s">
        <v>65</v>
      </c>
      <c r="I110" s="12">
        <v>1.94</v>
      </c>
      <c r="J110" s="12">
        <v>1.95</v>
      </c>
      <c r="K110" s="12">
        <v>1.98</v>
      </c>
      <c r="L110" s="12">
        <v>5.8699999999999992</v>
      </c>
      <c r="M110" s="9">
        <f>K110/J110-1</f>
        <v>1.538461538461533E-2</v>
      </c>
    </row>
    <row r="111" spans="1:13" x14ac:dyDescent="0.25">
      <c r="A111" s="11" t="s">
        <v>219</v>
      </c>
      <c r="B111" s="12">
        <v>1.82</v>
      </c>
      <c r="C111" s="12">
        <v>1.82</v>
      </c>
      <c r="D111" s="12">
        <v>1.72</v>
      </c>
      <c r="E111" s="12">
        <v>5.36</v>
      </c>
      <c r="H111" s="11" t="s">
        <v>233</v>
      </c>
      <c r="I111" s="12">
        <v>6.5</v>
      </c>
      <c r="J111" s="12">
        <v>6.54</v>
      </c>
      <c r="K111" s="12">
        <v>6.64</v>
      </c>
      <c r="L111" s="12">
        <v>19.68</v>
      </c>
      <c r="M111" s="9">
        <f>K111/J111-1</f>
        <v>1.5290519877675823E-2</v>
      </c>
    </row>
    <row r="112" spans="1:13" x14ac:dyDescent="0.25">
      <c r="A112" s="11" t="s">
        <v>221</v>
      </c>
      <c r="B112" s="12">
        <v>3.35</v>
      </c>
      <c r="C112" s="12">
        <v>3.3</v>
      </c>
      <c r="D112" s="12">
        <v>3.3</v>
      </c>
      <c r="E112" s="12">
        <v>9.9499999999999993</v>
      </c>
      <c r="H112" s="11" t="s">
        <v>67</v>
      </c>
      <c r="I112" s="12">
        <v>12.95</v>
      </c>
      <c r="J112" s="12">
        <v>13.2</v>
      </c>
      <c r="K112" s="12">
        <v>13.4</v>
      </c>
      <c r="L112" s="12">
        <v>39.549999999999997</v>
      </c>
      <c r="M112" s="9">
        <f>K112/J112-1</f>
        <v>1.5151515151515138E-2</v>
      </c>
    </row>
    <row r="113" spans="1:13" x14ac:dyDescent="0.25">
      <c r="A113" s="11" t="s">
        <v>223</v>
      </c>
      <c r="B113" s="12">
        <v>0.28000000000000003</v>
      </c>
      <c r="C113" s="12">
        <v>0.28000000000000003</v>
      </c>
      <c r="D113" s="12">
        <v>0.3</v>
      </c>
      <c r="E113" s="12">
        <v>0.8600000000000001</v>
      </c>
      <c r="H113" s="11" t="s">
        <v>555</v>
      </c>
      <c r="I113" s="12">
        <v>149.9</v>
      </c>
      <c r="J113" s="12">
        <v>152.4</v>
      </c>
      <c r="K113" s="12">
        <v>154.69999999999999</v>
      </c>
      <c r="L113" s="12">
        <v>457</v>
      </c>
      <c r="M113" s="9">
        <f>K113/J113-1</f>
        <v>1.5091863517060267E-2</v>
      </c>
    </row>
    <row r="114" spans="1:13" x14ac:dyDescent="0.25">
      <c r="A114" s="11" t="s">
        <v>225</v>
      </c>
      <c r="B114" s="12">
        <v>3.97</v>
      </c>
      <c r="C114" s="12">
        <v>3.97</v>
      </c>
      <c r="D114" s="12">
        <v>3.85</v>
      </c>
      <c r="E114" s="12">
        <v>11.790000000000001</v>
      </c>
      <c r="H114" s="11" t="s">
        <v>557</v>
      </c>
      <c r="I114" s="12">
        <v>12.5</v>
      </c>
      <c r="J114" s="12">
        <v>12.75</v>
      </c>
      <c r="K114" s="12">
        <v>12.94</v>
      </c>
      <c r="L114" s="12">
        <v>38.19</v>
      </c>
      <c r="M114" s="9">
        <f>K114/J114-1</f>
        <v>1.4901960784313717E-2</v>
      </c>
    </row>
    <row r="115" spans="1:13" x14ac:dyDescent="0.25">
      <c r="A115" s="11" t="s">
        <v>227</v>
      </c>
      <c r="B115" s="12">
        <v>7.25</v>
      </c>
      <c r="C115" s="12">
        <v>7.17</v>
      </c>
      <c r="D115" s="12">
        <v>7.18</v>
      </c>
      <c r="E115" s="12">
        <v>21.6</v>
      </c>
      <c r="H115" s="11" t="s">
        <v>59</v>
      </c>
      <c r="I115" s="12">
        <v>4.88</v>
      </c>
      <c r="J115" s="12">
        <v>4.8</v>
      </c>
      <c r="K115" s="12">
        <v>4.87</v>
      </c>
      <c r="L115" s="12">
        <v>14.55</v>
      </c>
      <c r="M115" s="9">
        <f>K115/J115-1</f>
        <v>1.4583333333333393E-2</v>
      </c>
    </row>
    <row r="116" spans="1:13" x14ac:dyDescent="0.25">
      <c r="A116" s="11" t="s">
        <v>229</v>
      </c>
      <c r="B116" s="12">
        <v>1.92</v>
      </c>
      <c r="C116" s="12">
        <v>1.95</v>
      </c>
      <c r="D116" s="12">
        <v>1.95</v>
      </c>
      <c r="E116" s="12">
        <v>5.82</v>
      </c>
      <c r="H116" s="11" t="s">
        <v>859</v>
      </c>
      <c r="I116" s="12">
        <v>6.2</v>
      </c>
      <c r="J116" s="12">
        <v>6.3</v>
      </c>
      <c r="K116" s="12">
        <v>6.39</v>
      </c>
      <c r="L116" s="12">
        <v>18.89</v>
      </c>
      <c r="M116" s="9">
        <f>K116/J116-1</f>
        <v>1.4285714285714235E-2</v>
      </c>
    </row>
    <row r="117" spans="1:13" x14ac:dyDescent="0.25">
      <c r="A117" s="11" t="s">
        <v>231</v>
      </c>
      <c r="B117" s="12">
        <v>1.66</v>
      </c>
      <c r="C117" s="12">
        <v>1.66</v>
      </c>
      <c r="D117" s="12">
        <v>1.66</v>
      </c>
      <c r="E117" s="12">
        <v>4.9799999999999995</v>
      </c>
      <c r="H117" s="11" t="s">
        <v>29</v>
      </c>
      <c r="I117" s="12">
        <v>1.37</v>
      </c>
      <c r="J117" s="12">
        <v>1.41</v>
      </c>
      <c r="K117" s="12">
        <v>1.43</v>
      </c>
      <c r="L117" s="12">
        <v>4.21</v>
      </c>
      <c r="M117" s="9">
        <f>K117/J117-1</f>
        <v>1.4184397163120588E-2</v>
      </c>
    </row>
    <row r="118" spans="1:13" x14ac:dyDescent="0.25">
      <c r="A118" s="11" t="s">
        <v>233</v>
      </c>
      <c r="B118" s="12">
        <v>6.5</v>
      </c>
      <c r="C118" s="12">
        <v>6.54</v>
      </c>
      <c r="D118" s="12">
        <v>6.64</v>
      </c>
      <c r="E118" s="12">
        <v>19.68</v>
      </c>
      <c r="H118" s="11" t="s">
        <v>341</v>
      </c>
      <c r="I118" s="12">
        <v>71.989999999999995</v>
      </c>
      <c r="J118" s="12">
        <v>71</v>
      </c>
      <c r="K118" s="12">
        <v>72</v>
      </c>
      <c r="L118" s="12">
        <v>214.99</v>
      </c>
      <c r="M118" s="9">
        <f>K118/J118-1</f>
        <v>1.4084507042253502E-2</v>
      </c>
    </row>
    <row r="119" spans="1:13" x14ac:dyDescent="0.25">
      <c r="A119" s="11" t="s">
        <v>235</v>
      </c>
      <c r="B119" s="12">
        <v>2.2400000000000002</v>
      </c>
      <c r="C119" s="12">
        <v>2.2200000000000002</v>
      </c>
      <c r="D119" s="12">
        <v>2.2200000000000002</v>
      </c>
      <c r="E119" s="12">
        <v>6.6800000000000015</v>
      </c>
      <c r="H119" s="11" t="s">
        <v>17</v>
      </c>
      <c r="I119" s="12">
        <v>32.5</v>
      </c>
      <c r="J119" s="12">
        <v>34.99</v>
      </c>
      <c r="K119" s="12">
        <v>35.479999999999997</v>
      </c>
      <c r="L119" s="12">
        <v>102.97</v>
      </c>
      <c r="M119" s="9">
        <f>K119/J119-1</f>
        <v>1.4004001143183675E-2</v>
      </c>
    </row>
    <row r="120" spans="1:13" x14ac:dyDescent="0.25">
      <c r="A120" s="11" t="s">
        <v>237</v>
      </c>
      <c r="B120" s="12">
        <v>15</v>
      </c>
      <c r="C120" s="12">
        <v>14.7</v>
      </c>
      <c r="D120" s="12">
        <v>15.05</v>
      </c>
      <c r="E120" s="12">
        <v>44.75</v>
      </c>
      <c r="H120" s="11" t="s">
        <v>295</v>
      </c>
      <c r="I120" s="12">
        <v>51</v>
      </c>
      <c r="J120" s="12">
        <v>50.71</v>
      </c>
      <c r="K120" s="12">
        <v>51.4</v>
      </c>
      <c r="L120" s="12">
        <v>153.11000000000001</v>
      </c>
      <c r="M120" s="9">
        <f>K120/J120-1</f>
        <v>1.3606783671859635E-2</v>
      </c>
    </row>
    <row r="121" spans="1:13" x14ac:dyDescent="0.25">
      <c r="A121" s="11" t="s">
        <v>239</v>
      </c>
      <c r="B121" s="12">
        <v>0.17</v>
      </c>
      <c r="C121" s="12">
        <v>0.17</v>
      </c>
      <c r="D121" s="12">
        <v>0.17</v>
      </c>
      <c r="E121" s="12">
        <v>0.51</v>
      </c>
      <c r="H121" s="11" t="s">
        <v>203</v>
      </c>
      <c r="I121" s="12">
        <v>89.75</v>
      </c>
      <c r="J121" s="12">
        <v>89.7</v>
      </c>
      <c r="K121" s="12">
        <v>90.9</v>
      </c>
      <c r="L121" s="12">
        <v>270.35000000000002</v>
      </c>
      <c r="M121" s="9">
        <f>K121/J121-1</f>
        <v>1.3377926421404673E-2</v>
      </c>
    </row>
    <row r="122" spans="1:13" x14ac:dyDescent="0.25">
      <c r="A122" s="11" t="s">
        <v>241</v>
      </c>
      <c r="B122" s="12">
        <v>0.28000000000000003</v>
      </c>
      <c r="C122" s="12">
        <v>0.26</v>
      </c>
      <c r="D122" s="12">
        <v>0.28000000000000003</v>
      </c>
      <c r="E122" s="12">
        <v>0.82000000000000006</v>
      </c>
      <c r="H122" s="11" t="s">
        <v>609</v>
      </c>
      <c r="I122" s="12">
        <v>1.52</v>
      </c>
      <c r="J122" s="12">
        <v>1.5</v>
      </c>
      <c r="K122" s="12">
        <v>1.52</v>
      </c>
      <c r="L122" s="12">
        <v>4.54</v>
      </c>
      <c r="M122" s="9">
        <f>K122/J122-1</f>
        <v>1.3333333333333419E-2</v>
      </c>
    </row>
    <row r="123" spans="1:13" x14ac:dyDescent="0.25">
      <c r="A123" s="11" t="s">
        <v>243</v>
      </c>
      <c r="B123" s="12">
        <v>26.86</v>
      </c>
      <c r="C123" s="12">
        <v>26.27</v>
      </c>
      <c r="D123" s="12">
        <v>25</v>
      </c>
      <c r="E123" s="12">
        <v>78.13</v>
      </c>
      <c r="H123" s="11" t="s">
        <v>847</v>
      </c>
      <c r="I123" s="12">
        <v>0.7</v>
      </c>
      <c r="J123" s="12">
        <v>0.75</v>
      </c>
      <c r="K123" s="12">
        <v>0.76</v>
      </c>
      <c r="L123" s="12">
        <v>2.21</v>
      </c>
      <c r="M123" s="9">
        <f>K123/J123-1</f>
        <v>1.3333333333333419E-2</v>
      </c>
    </row>
    <row r="124" spans="1:13" x14ac:dyDescent="0.25">
      <c r="A124" s="11" t="s">
        <v>245</v>
      </c>
      <c r="B124" s="12">
        <v>81</v>
      </c>
      <c r="C124" s="12">
        <v>82</v>
      </c>
      <c r="D124" s="12">
        <v>81.22</v>
      </c>
      <c r="E124" s="12">
        <v>244.22</v>
      </c>
      <c r="H124" s="11" t="s">
        <v>757</v>
      </c>
      <c r="I124" s="12">
        <v>2.38</v>
      </c>
      <c r="J124" s="12">
        <v>2.38</v>
      </c>
      <c r="K124" s="12">
        <v>2.41</v>
      </c>
      <c r="L124" s="12">
        <v>7.17</v>
      </c>
      <c r="M124" s="9">
        <f>K124/J124-1</f>
        <v>1.26050420168069E-2</v>
      </c>
    </row>
    <row r="125" spans="1:13" x14ac:dyDescent="0.25">
      <c r="A125" s="11" t="s">
        <v>247</v>
      </c>
      <c r="B125" s="12">
        <v>10.71</v>
      </c>
      <c r="C125" s="12">
        <v>10.7</v>
      </c>
      <c r="D125" s="12">
        <v>10.65</v>
      </c>
      <c r="E125" s="12">
        <v>32.06</v>
      </c>
      <c r="H125" s="11" t="s">
        <v>275</v>
      </c>
      <c r="I125" s="12">
        <v>2.36</v>
      </c>
      <c r="J125" s="12">
        <v>2.41</v>
      </c>
      <c r="K125" s="12">
        <v>2.44</v>
      </c>
      <c r="L125" s="12">
        <v>7.2099999999999991</v>
      </c>
      <c r="M125" s="9">
        <f>K125/J125-1</f>
        <v>1.2448132780082943E-2</v>
      </c>
    </row>
    <row r="126" spans="1:13" x14ac:dyDescent="0.25">
      <c r="A126" s="11" t="s">
        <v>249</v>
      </c>
      <c r="B126" s="12">
        <v>3.36</v>
      </c>
      <c r="C126" s="12">
        <v>3.4</v>
      </c>
      <c r="D126" s="12">
        <v>3.43</v>
      </c>
      <c r="E126" s="12">
        <v>10.19</v>
      </c>
      <c r="H126" s="11" t="s">
        <v>195</v>
      </c>
      <c r="I126" s="12">
        <v>4.1500000000000004</v>
      </c>
      <c r="J126" s="12">
        <v>4.0999999999999996</v>
      </c>
      <c r="K126" s="12">
        <v>4.1500000000000004</v>
      </c>
      <c r="L126" s="12">
        <v>12.4</v>
      </c>
      <c r="M126" s="9">
        <f>K126/J126-1</f>
        <v>1.2195121951219745E-2</v>
      </c>
    </row>
    <row r="127" spans="1:13" x14ac:dyDescent="0.25">
      <c r="A127" s="11" t="s">
        <v>251</v>
      </c>
      <c r="B127" s="12">
        <v>1.45</v>
      </c>
      <c r="C127" s="12">
        <v>1.38</v>
      </c>
      <c r="D127" s="12">
        <v>1.44</v>
      </c>
      <c r="E127" s="12">
        <v>4.2699999999999996</v>
      </c>
      <c r="H127" s="11" t="s">
        <v>879</v>
      </c>
      <c r="I127" s="12">
        <v>23.4</v>
      </c>
      <c r="J127" s="12">
        <v>24.4</v>
      </c>
      <c r="K127" s="12">
        <v>24.69</v>
      </c>
      <c r="L127" s="12">
        <v>72.489999999999995</v>
      </c>
      <c r="M127" s="9">
        <f>K127/J127-1</f>
        <v>1.1885245901639419E-2</v>
      </c>
    </row>
    <row r="128" spans="1:13" x14ac:dyDescent="0.25">
      <c r="A128" s="11" t="s">
        <v>253</v>
      </c>
      <c r="B128" s="12">
        <v>15.2</v>
      </c>
      <c r="C128" s="12">
        <v>15.3</v>
      </c>
      <c r="D128" s="12">
        <v>15.6</v>
      </c>
      <c r="E128" s="12">
        <v>46.1</v>
      </c>
      <c r="H128" s="11" t="s">
        <v>891</v>
      </c>
      <c r="I128" s="12">
        <v>4.29</v>
      </c>
      <c r="J128" s="12">
        <v>4.3</v>
      </c>
      <c r="K128" s="12">
        <v>4.3499999999999996</v>
      </c>
      <c r="L128" s="12">
        <v>12.94</v>
      </c>
      <c r="M128" s="9">
        <f>K128/J128-1</f>
        <v>1.1627906976744207E-2</v>
      </c>
    </row>
    <row r="129" spans="1:13" x14ac:dyDescent="0.25">
      <c r="A129" s="11" t="s">
        <v>255</v>
      </c>
      <c r="B129" s="12">
        <v>13.18</v>
      </c>
      <c r="C129" s="12">
        <v>13.34</v>
      </c>
      <c r="D129" s="12">
        <v>13.33</v>
      </c>
      <c r="E129" s="12">
        <v>39.85</v>
      </c>
      <c r="H129" s="11" t="s">
        <v>619</v>
      </c>
      <c r="I129" s="12">
        <v>47.5</v>
      </c>
      <c r="J129" s="12">
        <v>48</v>
      </c>
      <c r="K129" s="12">
        <v>48.55</v>
      </c>
      <c r="L129" s="12">
        <v>144.05000000000001</v>
      </c>
      <c r="M129" s="9">
        <f>K129/J129-1</f>
        <v>1.1458333333333348E-2</v>
      </c>
    </row>
    <row r="130" spans="1:13" x14ac:dyDescent="0.25">
      <c r="A130" s="11" t="s">
        <v>257</v>
      </c>
      <c r="B130" s="12">
        <v>49.63</v>
      </c>
      <c r="C130" s="12">
        <v>50.98</v>
      </c>
      <c r="D130" s="12">
        <v>50.51</v>
      </c>
      <c r="E130" s="12">
        <v>151.12</v>
      </c>
      <c r="H130" s="11" t="s">
        <v>669</v>
      </c>
      <c r="I130" s="12">
        <v>53</v>
      </c>
      <c r="J130" s="12">
        <v>52.71</v>
      </c>
      <c r="K130" s="12">
        <v>53.31</v>
      </c>
      <c r="L130" s="12">
        <v>159.02000000000001</v>
      </c>
      <c r="M130" s="9">
        <f>K130/J130-1</f>
        <v>1.138303927148554E-2</v>
      </c>
    </row>
    <row r="131" spans="1:13" x14ac:dyDescent="0.25">
      <c r="A131" s="11" t="s">
        <v>259</v>
      </c>
      <c r="B131" s="12">
        <v>1.03</v>
      </c>
      <c r="C131" s="12">
        <v>1.03</v>
      </c>
      <c r="D131" s="12">
        <v>1.03</v>
      </c>
      <c r="E131" s="12">
        <v>3.09</v>
      </c>
      <c r="H131" s="11" t="s">
        <v>817</v>
      </c>
      <c r="I131" s="12">
        <v>2.66</v>
      </c>
      <c r="J131" s="12">
        <v>2.65</v>
      </c>
      <c r="K131" s="12">
        <v>2.68</v>
      </c>
      <c r="L131" s="12">
        <v>7.99</v>
      </c>
      <c r="M131" s="9">
        <f>K131/J131-1</f>
        <v>1.132075471698113E-2</v>
      </c>
    </row>
    <row r="132" spans="1:13" x14ac:dyDescent="0.25">
      <c r="A132" s="11" t="s">
        <v>261</v>
      </c>
      <c r="B132" s="12">
        <v>16.43</v>
      </c>
      <c r="C132" s="12">
        <v>16.5</v>
      </c>
      <c r="D132" s="12">
        <v>16.96</v>
      </c>
      <c r="E132" s="12">
        <v>49.89</v>
      </c>
      <c r="H132" s="11" t="s">
        <v>855</v>
      </c>
      <c r="I132" s="12">
        <v>3.65</v>
      </c>
      <c r="J132" s="12">
        <v>3.61</v>
      </c>
      <c r="K132" s="12">
        <v>3.65</v>
      </c>
      <c r="L132" s="12">
        <v>10.91</v>
      </c>
      <c r="M132" s="9">
        <f>K132/J132-1</f>
        <v>1.1080332409972415E-2</v>
      </c>
    </row>
    <row r="133" spans="1:13" x14ac:dyDescent="0.25">
      <c r="A133" s="11" t="s">
        <v>263</v>
      </c>
      <c r="B133" s="12">
        <v>11.55</v>
      </c>
      <c r="C133" s="12">
        <v>11.5</v>
      </c>
      <c r="D133" s="12">
        <v>11.31</v>
      </c>
      <c r="E133" s="12">
        <v>34.36</v>
      </c>
      <c r="H133" s="11" t="s">
        <v>937</v>
      </c>
      <c r="I133" s="12">
        <v>64.989999999999995</v>
      </c>
      <c r="J133" s="12">
        <v>64.08</v>
      </c>
      <c r="K133" s="12">
        <v>64.790000000000006</v>
      </c>
      <c r="L133" s="12">
        <v>193.86</v>
      </c>
      <c r="M133" s="9">
        <f>K133/J133-1</f>
        <v>1.1079900124844055E-2</v>
      </c>
    </row>
    <row r="134" spans="1:13" x14ac:dyDescent="0.25">
      <c r="A134" s="11" t="s">
        <v>265</v>
      </c>
      <c r="B134" s="12">
        <v>22.19</v>
      </c>
      <c r="C134" s="12">
        <v>22.84</v>
      </c>
      <c r="D134" s="12">
        <v>23.3</v>
      </c>
      <c r="E134" s="12">
        <v>68.33</v>
      </c>
      <c r="H134" s="11" t="s">
        <v>449</v>
      </c>
      <c r="I134" s="12">
        <v>271</v>
      </c>
      <c r="J134" s="12">
        <v>277</v>
      </c>
      <c r="K134" s="12">
        <v>280</v>
      </c>
      <c r="L134" s="12">
        <v>828</v>
      </c>
      <c r="M134" s="9">
        <f>K134/J134-1</f>
        <v>1.0830324909747224E-2</v>
      </c>
    </row>
    <row r="135" spans="1:13" x14ac:dyDescent="0.25">
      <c r="A135" s="11" t="s">
        <v>267</v>
      </c>
      <c r="B135" s="12">
        <v>10.8</v>
      </c>
      <c r="C135" s="12">
        <v>11.44</v>
      </c>
      <c r="D135" s="12">
        <v>11.44</v>
      </c>
      <c r="E135" s="12">
        <v>33.68</v>
      </c>
      <c r="H135" s="11" t="s">
        <v>45</v>
      </c>
      <c r="I135" s="12">
        <v>44.4</v>
      </c>
      <c r="J135" s="12">
        <v>45.7</v>
      </c>
      <c r="K135" s="12">
        <v>46.19</v>
      </c>
      <c r="L135" s="12">
        <v>136.29</v>
      </c>
      <c r="M135" s="9">
        <f>K135/J135-1</f>
        <v>1.0722100656455069E-2</v>
      </c>
    </row>
    <row r="136" spans="1:13" x14ac:dyDescent="0.25">
      <c r="A136" s="11" t="s">
        <v>269</v>
      </c>
      <c r="B136" s="12">
        <v>25.2</v>
      </c>
      <c r="C136" s="12">
        <v>26.02</v>
      </c>
      <c r="D136" s="12">
        <v>25.86</v>
      </c>
      <c r="E136" s="12">
        <v>77.08</v>
      </c>
      <c r="H136" s="11" t="s">
        <v>863</v>
      </c>
      <c r="I136" s="12">
        <v>4.53</v>
      </c>
      <c r="J136" s="12">
        <v>4.84</v>
      </c>
      <c r="K136" s="12">
        <v>4.8899999999999997</v>
      </c>
      <c r="L136" s="12">
        <v>14.260000000000002</v>
      </c>
      <c r="M136" s="9">
        <f>K136/J136-1</f>
        <v>1.0330578512396604E-2</v>
      </c>
    </row>
    <row r="137" spans="1:13" x14ac:dyDescent="0.25">
      <c r="A137" s="11" t="s">
        <v>271</v>
      </c>
      <c r="B137" s="12">
        <v>16.57</v>
      </c>
      <c r="C137" s="12">
        <v>16.27</v>
      </c>
      <c r="D137" s="12">
        <v>16.170000000000002</v>
      </c>
      <c r="E137" s="12">
        <v>49.010000000000005</v>
      </c>
      <c r="H137" s="11" t="s">
        <v>81</v>
      </c>
      <c r="I137" s="12">
        <v>0.98</v>
      </c>
      <c r="J137" s="12">
        <v>0.99</v>
      </c>
      <c r="K137" s="12">
        <v>1</v>
      </c>
      <c r="L137" s="12">
        <v>2.9699999999999998</v>
      </c>
      <c r="M137" s="9">
        <f>K137/J137-1</f>
        <v>1.0101010101010166E-2</v>
      </c>
    </row>
    <row r="138" spans="1:13" x14ac:dyDescent="0.25">
      <c r="A138" s="11" t="s">
        <v>273</v>
      </c>
      <c r="B138" s="12">
        <v>4.12</v>
      </c>
      <c r="C138" s="12">
        <v>4.13</v>
      </c>
      <c r="D138" s="12">
        <v>4.1399999999999997</v>
      </c>
      <c r="E138" s="12">
        <v>12.39</v>
      </c>
      <c r="H138" s="11" t="s">
        <v>311</v>
      </c>
      <c r="I138" s="12">
        <v>50</v>
      </c>
      <c r="J138" s="12">
        <v>49.5</v>
      </c>
      <c r="K138" s="12">
        <v>50</v>
      </c>
      <c r="L138" s="12">
        <v>149.5</v>
      </c>
      <c r="M138" s="9">
        <f>K138/J138-1</f>
        <v>1.0101010101010166E-2</v>
      </c>
    </row>
    <row r="139" spans="1:13" x14ac:dyDescent="0.25">
      <c r="A139" s="11" t="s">
        <v>275</v>
      </c>
      <c r="B139" s="12">
        <v>2.36</v>
      </c>
      <c r="C139" s="12">
        <v>2.41</v>
      </c>
      <c r="D139" s="12">
        <v>2.44</v>
      </c>
      <c r="E139" s="12">
        <v>7.2099999999999991</v>
      </c>
      <c r="H139" s="11" t="s">
        <v>423</v>
      </c>
      <c r="I139" s="12">
        <v>5</v>
      </c>
      <c r="J139" s="12">
        <v>4.95</v>
      </c>
      <c r="K139" s="12">
        <v>5</v>
      </c>
      <c r="L139" s="12">
        <v>14.95</v>
      </c>
      <c r="M139" s="9">
        <f>K139/J139-1</f>
        <v>1.0101010101010166E-2</v>
      </c>
    </row>
    <row r="140" spans="1:13" x14ac:dyDescent="0.25">
      <c r="A140" s="11" t="s">
        <v>277</v>
      </c>
      <c r="B140" s="12">
        <v>1.69</v>
      </c>
      <c r="C140" s="12">
        <v>1.69</v>
      </c>
      <c r="D140" s="12">
        <v>1.69</v>
      </c>
      <c r="E140" s="12">
        <v>5.07</v>
      </c>
      <c r="H140" s="11" t="s">
        <v>457</v>
      </c>
      <c r="I140" s="12">
        <v>51.75</v>
      </c>
      <c r="J140" s="12">
        <v>51.99</v>
      </c>
      <c r="K140" s="12">
        <v>52.5</v>
      </c>
      <c r="L140" s="12">
        <v>156.24</v>
      </c>
      <c r="M140" s="9">
        <f>K140/J140-1</f>
        <v>9.8095787651470978E-3</v>
      </c>
    </row>
    <row r="141" spans="1:13" x14ac:dyDescent="0.25">
      <c r="A141" s="11" t="s">
        <v>279</v>
      </c>
      <c r="B141" s="12">
        <v>25.71</v>
      </c>
      <c r="C141" s="12">
        <v>25.45</v>
      </c>
      <c r="D141" s="12">
        <v>25.2</v>
      </c>
      <c r="E141" s="12">
        <v>76.36</v>
      </c>
      <c r="H141" s="11" t="s">
        <v>779</v>
      </c>
      <c r="I141" s="12">
        <v>23.41</v>
      </c>
      <c r="J141" s="12">
        <v>23.5</v>
      </c>
      <c r="K141" s="12">
        <v>23.73</v>
      </c>
      <c r="L141" s="12">
        <v>70.64</v>
      </c>
      <c r="M141" s="9">
        <f>K141/J141-1</f>
        <v>9.7872340425531057E-3</v>
      </c>
    </row>
    <row r="142" spans="1:13" x14ac:dyDescent="0.25">
      <c r="A142" s="11" t="s">
        <v>281</v>
      </c>
      <c r="B142" s="12">
        <v>0.01</v>
      </c>
      <c r="C142" s="12">
        <v>0.01</v>
      </c>
      <c r="D142" s="12">
        <v>0.01</v>
      </c>
      <c r="E142" s="12">
        <v>0.03</v>
      </c>
      <c r="H142" s="11" t="s">
        <v>487</v>
      </c>
      <c r="I142" s="12">
        <v>4.22</v>
      </c>
      <c r="J142" s="12">
        <v>4.22</v>
      </c>
      <c r="K142" s="12">
        <v>4.26</v>
      </c>
      <c r="L142" s="12">
        <v>12.7</v>
      </c>
      <c r="M142" s="9">
        <f>K142/J142-1</f>
        <v>9.4786729857820884E-3</v>
      </c>
    </row>
    <row r="143" spans="1:13" x14ac:dyDescent="0.25">
      <c r="A143" s="11" t="s">
        <v>283</v>
      </c>
      <c r="B143" s="12">
        <v>35.35</v>
      </c>
      <c r="C143" s="12">
        <v>36.22</v>
      </c>
      <c r="D143" s="12">
        <v>36.5</v>
      </c>
      <c r="E143" s="12">
        <v>108.07</v>
      </c>
      <c r="H143" s="11" t="s">
        <v>35</v>
      </c>
      <c r="I143" s="12">
        <v>79.790000000000006</v>
      </c>
      <c r="J143" s="12">
        <v>84</v>
      </c>
      <c r="K143" s="12">
        <v>84.77</v>
      </c>
      <c r="L143" s="12">
        <v>248.56</v>
      </c>
      <c r="M143" s="9">
        <f>K143/J143-1</f>
        <v>9.1666666666665453E-3</v>
      </c>
    </row>
    <row r="144" spans="1:13" x14ac:dyDescent="0.25">
      <c r="A144" s="11" t="s">
        <v>285</v>
      </c>
      <c r="B144" s="12">
        <v>2.17</v>
      </c>
      <c r="C144" s="12">
        <v>2.17</v>
      </c>
      <c r="D144" s="12">
        <v>2.17</v>
      </c>
      <c r="E144" s="12">
        <v>6.51</v>
      </c>
      <c r="H144" s="11" t="s">
        <v>763</v>
      </c>
      <c r="I144" s="12">
        <v>16.3</v>
      </c>
      <c r="J144" s="12">
        <v>16.45</v>
      </c>
      <c r="K144" s="12">
        <v>16.600000000000001</v>
      </c>
      <c r="L144" s="12">
        <v>49.35</v>
      </c>
      <c r="M144" s="9">
        <f>K144/J144-1</f>
        <v>9.1185410334346795E-3</v>
      </c>
    </row>
    <row r="145" spans="1:13" x14ac:dyDescent="0.25">
      <c r="A145" s="11" t="s">
        <v>287</v>
      </c>
      <c r="B145" s="12">
        <v>13.54</v>
      </c>
      <c r="C145" s="12">
        <v>13.59</v>
      </c>
      <c r="D145" s="12">
        <v>13.8</v>
      </c>
      <c r="E145" s="12">
        <v>40.93</v>
      </c>
      <c r="H145" s="11" t="s">
        <v>503</v>
      </c>
      <c r="I145" s="12">
        <v>41.22</v>
      </c>
      <c r="J145" s="12">
        <v>40.9</v>
      </c>
      <c r="K145" s="12">
        <v>41.27</v>
      </c>
      <c r="L145" s="12">
        <v>123.39000000000001</v>
      </c>
      <c r="M145" s="9">
        <f>K145/J145-1</f>
        <v>9.046454767726253E-3</v>
      </c>
    </row>
    <row r="146" spans="1:13" x14ac:dyDescent="0.25">
      <c r="A146" s="11" t="s">
        <v>289</v>
      </c>
      <c r="B146" s="12">
        <v>7.14</v>
      </c>
      <c r="C146" s="12">
        <v>7.14</v>
      </c>
      <c r="D146" s="12">
        <v>7.14</v>
      </c>
      <c r="E146" s="12">
        <v>21.419999999999998</v>
      </c>
      <c r="H146" s="11" t="s">
        <v>381</v>
      </c>
      <c r="I146" s="12">
        <v>2.2400000000000002</v>
      </c>
      <c r="J146" s="12">
        <v>2.25</v>
      </c>
      <c r="K146" s="12">
        <v>2.27</v>
      </c>
      <c r="L146" s="12">
        <v>6.76</v>
      </c>
      <c r="M146" s="9">
        <f>K146/J146-1</f>
        <v>8.8888888888889461E-3</v>
      </c>
    </row>
    <row r="147" spans="1:13" x14ac:dyDescent="0.25">
      <c r="A147" s="11" t="s">
        <v>291</v>
      </c>
      <c r="B147" s="12">
        <v>0.43</v>
      </c>
      <c r="C147" s="12">
        <v>0.44</v>
      </c>
      <c r="D147" s="12">
        <v>0.44</v>
      </c>
      <c r="E147" s="12">
        <v>1.31</v>
      </c>
      <c r="H147" s="11" t="s">
        <v>525</v>
      </c>
      <c r="I147" s="12">
        <v>13.69</v>
      </c>
      <c r="J147" s="12">
        <v>13.55</v>
      </c>
      <c r="K147" s="12">
        <v>13.67</v>
      </c>
      <c r="L147" s="12">
        <v>40.910000000000004</v>
      </c>
      <c r="M147" s="9">
        <f>K147/J147-1</f>
        <v>8.8560885608854889E-3</v>
      </c>
    </row>
    <row r="148" spans="1:13" x14ac:dyDescent="0.25">
      <c r="A148" s="11" t="s">
        <v>293</v>
      </c>
      <c r="B148" s="12">
        <v>3.26</v>
      </c>
      <c r="C148" s="12">
        <v>3.3</v>
      </c>
      <c r="D148" s="12">
        <v>3.28</v>
      </c>
      <c r="E148" s="12">
        <v>9.84</v>
      </c>
      <c r="H148" s="11" t="s">
        <v>493</v>
      </c>
      <c r="I148" s="12">
        <v>27.4</v>
      </c>
      <c r="J148" s="12">
        <v>27.11</v>
      </c>
      <c r="K148" s="12">
        <v>27.35</v>
      </c>
      <c r="L148" s="12">
        <v>81.86</v>
      </c>
      <c r="M148" s="9">
        <f>K148/J148-1</f>
        <v>8.8528218369605671E-3</v>
      </c>
    </row>
    <row r="149" spans="1:13" x14ac:dyDescent="0.25">
      <c r="A149" s="11" t="s">
        <v>295</v>
      </c>
      <c r="B149" s="12">
        <v>51</v>
      </c>
      <c r="C149" s="12">
        <v>50.71</v>
      </c>
      <c r="D149" s="12">
        <v>51.4</v>
      </c>
      <c r="E149" s="12">
        <v>153.11000000000001</v>
      </c>
      <c r="H149" s="11" t="s">
        <v>249</v>
      </c>
      <c r="I149" s="12">
        <v>3.36</v>
      </c>
      <c r="J149" s="12">
        <v>3.4</v>
      </c>
      <c r="K149" s="12">
        <v>3.43</v>
      </c>
      <c r="L149" s="12">
        <v>10.19</v>
      </c>
      <c r="M149" s="9">
        <f>K149/J149-1</f>
        <v>8.8235294117646745E-3</v>
      </c>
    </row>
    <row r="150" spans="1:13" x14ac:dyDescent="0.25">
      <c r="A150" s="11" t="s">
        <v>297</v>
      </c>
      <c r="B150" s="12">
        <v>18.489999999999998</v>
      </c>
      <c r="C150" s="12">
        <v>18.489999999999998</v>
      </c>
      <c r="D150" s="12">
        <v>19.2</v>
      </c>
      <c r="E150" s="12">
        <v>56.179999999999993</v>
      </c>
      <c r="H150" s="11" t="s">
        <v>589</v>
      </c>
      <c r="I150" s="12">
        <v>1.1499999999999999</v>
      </c>
      <c r="J150" s="12">
        <v>1.1399999999999999</v>
      </c>
      <c r="K150" s="12">
        <v>1.1499999999999999</v>
      </c>
      <c r="L150" s="12">
        <v>3.44</v>
      </c>
      <c r="M150" s="9">
        <f>K150/J150-1</f>
        <v>8.7719298245614308E-3</v>
      </c>
    </row>
    <row r="151" spans="1:13" x14ac:dyDescent="0.25">
      <c r="A151" s="11" t="s">
        <v>299</v>
      </c>
      <c r="B151" s="12">
        <v>1.47</v>
      </c>
      <c r="C151" s="12">
        <v>1.48</v>
      </c>
      <c r="D151" s="12">
        <v>1.45</v>
      </c>
      <c r="E151" s="12">
        <v>4.4000000000000004</v>
      </c>
      <c r="H151" s="11" t="s">
        <v>705</v>
      </c>
      <c r="I151" s="12">
        <v>1.1299999999999999</v>
      </c>
      <c r="J151" s="12">
        <v>1.19</v>
      </c>
      <c r="K151" s="12">
        <v>1.2</v>
      </c>
      <c r="L151" s="12">
        <v>3.5199999999999996</v>
      </c>
      <c r="M151" s="9">
        <f>K151/J151-1</f>
        <v>8.4033613445377853E-3</v>
      </c>
    </row>
    <row r="152" spans="1:13" x14ac:dyDescent="0.25">
      <c r="A152" s="11" t="s">
        <v>301</v>
      </c>
      <c r="B152" s="12">
        <v>16.25</v>
      </c>
      <c r="C152" s="12">
        <v>15.7</v>
      </c>
      <c r="D152" s="12">
        <v>16.64</v>
      </c>
      <c r="E152" s="12">
        <v>48.59</v>
      </c>
      <c r="H152" s="11" t="s">
        <v>109</v>
      </c>
      <c r="I152" s="12">
        <v>304.5</v>
      </c>
      <c r="J152" s="12">
        <v>306.05</v>
      </c>
      <c r="K152" s="12">
        <v>308.45</v>
      </c>
      <c r="L152" s="12">
        <v>919</v>
      </c>
      <c r="M152" s="9">
        <f>K152/J152-1</f>
        <v>7.8418559058976989E-3</v>
      </c>
    </row>
    <row r="153" spans="1:13" x14ac:dyDescent="0.25">
      <c r="A153" s="11" t="s">
        <v>303</v>
      </c>
      <c r="B153" s="12">
        <v>26</v>
      </c>
      <c r="C153" s="12">
        <v>25.9</v>
      </c>
      <c r="D153" s="12">
        <v>25.9</v>
      </c>
      <c r="E153" s="12">
        <v>77.8</v>
      </c>
      <c r="H153" s="11" t="s">
        <v>473</v>
      </c>
      <c r="I153" s="12">
        <v>19.14</v>
      </c>
      <c r="J153" s="12">
        <v>19.14</v>
      </c>
      <c r="K153" s="12">
        <v>19.29</v>
      </c>
      <c r="L153" s="12">
        <v>57.57</v>
      </c>
      <c r="M153" s="9">
        <f>K153/J153-1</f>
        <v>7.8369905956112706E-3</v>
      </c>
    </row>
    <row r="154" spans="1:13" x14ac:dyDescent="0.25">
      <c r="A154" s="11" t="s">
        <v>305</v>
      </c>
      <c r="B154" s="12">
        <v>8.81</v>
      </c>
      <c r="C154" s="12">
        <v>8.8000000000000007</v>
      </c>
      <c r="D154" s="12">
        <v>9.1999999999999993</v>
      </c>
      <c r="E154" s="12">
        <v>26.81</v>
      </c>
      <c r="H154" s="11" t="s">
        <v>433</v>
      </c>
      <c r="I154" s="12">
        <v>2.6</v>
      </c>
      <c r="J154" s="12">
        <v>2.58</v>
      </c>
      <c r="K154" s="12">
        <v>2.6</v>
      </c>
      <c r="L154" s="12">
        <v>7.7799999999999994</v>
      </c>
      <c r="M154" s="9">
        <f>K154/J154-1</f>
        <v>7.7519379844961378E-3</v>
      </c>
    </row>
    <row r="155" spans="1:13" x14ac:dyDescent="0.25">
      <c r="A155" s="11" t="s">
        <v>307</v>
      </c>
      <c r="B155" s="12">
        <v>4.6399999999999997</v>
      </c>
      <c r="C155" s="12">
        <v>4.55</v>
      </c>
      <c r="D155" s="12">
        <v>4.6399999999999997</v>
      </c>
      <c r="E155" s="12">
        <v>13.829999999999998</v>
      </c>
      <c r="H155" s="11" t="s">
        <v>283</v>
      </c>
      <c r="I155" s="12">
        <v>35.35</v>
      </c>
      <c r="J155" s="12">
        <v>36.22</v>
      </c>
      <c r="K155" s="12">
        <v>36.5</v>
      </c>
      <c r="L155" s="12">
        <v>108.07</v>
      </c>
      <c r="M155" s="9">
        <f>K155/J155-1</f>
        <v>7.7305356156820437E-3</v>
      </c>
    </row>
    <row r="156" spans="1:13" x14ac:dyDescent="0.25">
      <c r="A156" s="11" t="s">
        <v>309</v>
      </c>
      <c r="B156" s="12">
        <v>0.92</v>
      </c>
      <c r="C156" s="12">
        <v>0.93</v>
      </c>
      <c r="D156" s="12">
        <v>0.95</v>
      </c>
      <c r="E156" s="12">
        <v>2.8</v>
      </c>
      <c r="H156" s="11" t="s">
        <v>637</v>
      </c>
      <c r="I156" s="12">
        <v>37.44</v>
      </c>
      <c r="J156" s="12">
        <v>37.69</v>
      </c>
      <c r="K156" s="12">
        <v>37.979999999999997</v>
      </c>
      <c r="L156" s="12">
        <v>113.10999999999999</v>
      </c>
      <c r="M156" s="9">
        <f>K156/J156-1</f>
        <v>7.6943486335898648E-3</v>
      </c>
    </row>
    <row r="157" spans="1:13" x14ac:dyDescent="0.25">
      <c r="A157" s="11" t="s">
        <v>311</v>
      </c>
      <c r="B157" s="12">
        <v>50</v>
      </c>
      <c r="C157" s="12">
        <v>49.5</v>
      </c>
      <c r="D157" s="12">
        <v>50</v>
      </c>
      <c r="E157" s="12">
        <v>149.5</v>
      </c>
      <c r="H157" s="11" t="s">
        <v>489</v>
      </c>
      <c r="I157" s="12">
        <v>8.31</v>
      </c>
      <c r="J157" s="12">
        <v>8.34</v>
      </c>
      <c r="K157" s="12">
        <v>8.4</v>
      </c>
      <c r="L157" s="12">
        <v>25.049999999999997</v>
      </c>
      <c r="M157" s="9">
        <f>K157/J157-1</f>
        <v>7.194244604316502E-3</v>
      </c>
    </row>
    <row r="158" spans="1:13" x14ac:dyDescent="0.25">
      <c r="A158" s="11" t="s">
        <v>313</v>
      </c>
      <c r="B158" s="12">
        <v>18.73</v>
      </c>
      <c r="C158" s="12">
        <v>18.73</v>
      </c>
      <c r="D158" s="12">
        <v>18.760000000000002</v>
      </c>
      <c r="E158" s="12">
        <v>56.22</v>
      </c>
      <c r="H158" s="11" t="s">
        <v>549</v>
      </c>
      <c r="I158" s="12">
        <v>1.46</v>
      </c>
      <c r="J158" s="12">
        <v>1.45</v>
      </c>
      <c r="K158" s="12">
        <v>1.46</v>
      </c>
      <c r="L158" s="12">
        <v>4.37</v>
      </c>
      <c r="M158" s="9">
        <f>K158/J158-1</f>
        <v>6.8965517241379448E-3</v>
      </c>
    </row>
    <row r="159" spans="1:13" x14ac:dyDescent="0.25">
      <c r="A159" s="11" t="s">
        <v>315</v>
      </c>
      <c r="B159" s="12">
        <v>0.86</v>
      </c>
      <c r="C159" s="12">
        <v>0.85</v>
      </c>
      <c r="D159" s="12">
        <v>0.85</v>
      </c>
      <c r="E159" s="12">
        <v>2.56</v>
      </c>
      <c r="H159" s="11" t="s">
        <v>617</v>
      </c>
      <c r="I159" s="12">
        <v>73.5</v>
      </c>
      <c r="J159" s="12">
        <v>73</v>
      </c>
      <c r="K159" s="12">
        <v>73.5</v>
      </c>
      <c r="L159" s="12">
        <v>220</v>
      </c>
      <c r="M159" s="9">
        <f>K159/J159-1</f>
        <v>6.8493150684931781E-3</v>
      </c>
    </row>
    <row r="160" spans="1:13" x14ac:dyDescent="0.25">
      <c r="A160" s="11" t="s">
        <v>317</v>
      </c>
      <c r="B160" s="12">
        <v>0.33</v>
      </c>
      <c r="C160" s="12">
        <v>0.35</v>
      </c>
      <c r="D160" s="12">
        <v>0.35</v>
      </c>
      <c r="E160" s="12">
        <v>1.0299999999999998</v>
      </c>
      <c r="H160" s="11" t="s">
        <v>941</v>
      </c>
      <c r="I160" s="12">
        <v>1.55</v>
      </c>
      <c r="J160" s="12">
        <v>1.54</v>
      </c>
      <c r="K160" s="12">
        <v>1.55</v>
      </c>
      <c r="L160" s="12">
        <v>4.6399999999999997</v>
      </c>
      <c r="M160" s="9">
        <f>K160/J160-1</f>
        <v>6.4935064935065512E-3</v>
      </c>
    </row>
    <row r="161" spans="1:13" x14ac:dyDescent="0.25">
      <c r="A161" s="11" t="s">
        <v>319</v>
      </c>
      <c r="B161" s="12">
        <v>1.98</v>
      </c>
      <c r="C161" s="12">
        <v>2</v>
      </c>
      <c r="D161" s="12">
        <v>1.98</v>
      </c>
      <c r="E161" s="12">
        <v>5.96</v>
      </c>
      <c r="H161" s="11" t="s">
        <v>75</v>
      </c>
      <c r="I161" s="12">
        <v>26</v>
      </c>
      <c r="J161" s="12">
        <v>26.5</v>
      </c>
      <c r="K161" s="12">
        <v>26.67</v>
      </c>
      <c r="L161" s="12">
        <v>79.17</v>
      </c>
      <c r="M161" s="9">
        <f>K161/J161-1</f>
        <v>6.4150943396226179E-3</v>
      </c>
    </row>
    <row r="162" spans="1:13" x14ac:dyDescent="0.25">
      <c r="A162" s="11" t="s">
        <v>321</v>
      </c>
      <c r="B162" s="12">
        <v>1.77</v>
      </c>
      <c r="C162" s="12">
        <v>1.81</v>
      </c>
      <c r="D162" s="12">
        <v>1.8</v>
      </c>
      <c r="E162" s="12">
        <v>5.38</v>
      </c>
      <c r="H162" s="11" t="s">
        <v>785</v>
      </c>
      <c r="I162" s="12">
        <v>15.75</v>
      </c>
      <c r="J162" s="12">
        <v>15.6</v>
      </c>
      <c r="K162" s="12">
        <v>15.7</v>
      </c>
      <c r="L162" s="12">
        <v>47.05</v>
      </c>
      <c r="M162" s="9">
        <f>K162/J162-1</f>
        <v>6.4102564102563875E-3</v>
      </c>
    </row>
    <row r="163" spans="1:13" x14ac:dyDescent="0.25">
      <c r="A163" s="11" t="s">
        <v>323</v>
      </c>
      <c r="B163" s="12">
        <v>3.4</v>
      </c>
      <c r="C163" s="12">
        <v>3.4</v>
      </c>
      <c r="D163" s="12">
        <v>3.37</v>
      </c>
      <c r="E163" s="12">
        <v>10.17</v>
      </c>
      <c r="H163" s="11" t="s">
        <v>743</v>
      </c>
      <c r="I163" s="12">
        <v>6.41</v>
      </c>
      <c r="J163" s="12">
        <v>6.45</v>
      </c>
      <c r="K163" s="12">
        <v>6.49</v>
      </c>
      <c r="L163" s="12">
        <v>19.350000000000001</v>
      </c>
      <c r="M163" s="9">
        <f>K163/J163-1</f>
        <v>6.2015503875969546E-3</v>
      </c>
    </row>
    <row r="164" spans="1:13" x14ac:dyDescent="0.25">
      <c r="A164" s="11" t="s">
        <v>325</v>
      </c>
      <c r="B164" s="12">
        <v>6.89</v>
      </c>
      <c r="C164" s="12">
        <v>6.83</v>
      </c>
      <c r="D164" s="12">
        <v>6.85</v>
      </c>
      <c r="E164" s="12">
        <v>20.57</v>
      </c>
      <c r="H164" s="11" t="s">
        <v>927</v>
      </c>
      <c r="I164" s="12">
        <v>18</v>
      </c>
      <c r="J164" s="12">
        <v>18</v>
      </c>
      <c r="K164" s="12">
        <v>18.11</v>
      </c>
      <c r="L164" s="12">
        <v>54.11</v>
      </c>
      <c r="M164" s="9">
        <f>K164/J164-1</f>
        <v>6.1111111111111782E-3</v>
      </c>
    </row>
    <row r="165" spans="1:13" x14ac:dyDescent="0.25">
      <c r="A165" s="11" t="s">
        <v>327</v>
      </c>
      <c r="B165" s="12">
        <v>41.95</v>
      </c>
      <c r="C165" s="12">
        <v>42.2</v>
      </c>
      <c r="D165" s="12">
        <v>41.53</v>
      </c>
      <c r="E165" s="12">
        <v>125.68</v>
      </c>
      <c r="H165" s="11" t="s">
        <v>111</v>
      </c>
      <c r="I165" s="12">
        <v>3.79</v>
      </c>
      <c r="J165" s="12">
        <v>3.77</v>
      </c>
      <c r="K165" s="12">
        <v>3.79</v>
      </c>
      <c r="L165" s="12">
        <v>11.350000000000001</v>
      </c>
      <c r="M165" s="9">
        <f>K165/J165-1</f>
        <v>5.3050397877985045E-3</v>
      </c>
    </row>
    <row r="166" spans="1:13" x14ac:dyDescent="0.25">
      <c r="A166" s="11" t="s">
        <v>329</v>
      </c>
      <c r="B166" s="12">
        <v>24.3</v>
      </c>
      <c r="C166" s="12">
        <v>24.99</v>
      </c>
      <c r="D166" s="12">
        <v>24.99</v>
      </c>
      <c r="E166" s="12">
        <v>74.28</v>
      </c>
      <c r="H166" s="11" t="s">
        <v>507</v>
      </c>
      <c r="I166" s="12">
        <v>5.84</v>
      </c>
      <c r="J166" s="12">
        <v>5.97</v>
      </c>
      <c r="K166" s="12">
        <v>6</v>
      </c>
      <c r="L166" s="12">
        <v>17.809999999999999</v>
      </c>
      <c r="M166" s="9">
        <f>K166/J166-1</f>
        <v>5.0251256281408363E-3</v>
      </c>
    </row>
    <row r="167" spans="1:13" x14ac:dyDescent="0.25">
      <c r="A167" s="11" t="s">
        <v>331</v>
      </c>
      <c r="B167" s="12">
        <v>43.4</v>
      </c>
      <c r="C167" s="12">
        <v>43.4</v>
      </c>
      <c r="D167" s="12">
        <v>44.5</v>
      </c>
      <c r="E167" s="12">
        <v>131.30000000000001</v>
      </c>
      <c r="H167" s="11" t="s">
        <v>593</v>
      </c>
      <c r="I167" s="12">
        <v>2.0699999999999998</v>
      </c>
      <c r="J167" s="12">
        <v>2.0699999999999998</v>
      </c>
      <c r="K167" s="12">
        <v>2.08</v>
      </c>
      <c r="L167" s="12">
        <v>6.22</v>
      </c>
      <c r="M167" s="9">
        <f>K167/J167-1</f>
        <v>4.8309178743961567E-3</v>
      </c>
    </row>
    <row r="168" spans="1:13" x14ac:dyDescent="0.25">
      <c r="A168" s="11" t="s">
        <v>333</v>
      </c>
      <c r="B168" s="12">
        <v>17.05</v>
      </c>
      <c r="C168" s="12">
        <v>16.95</v>
      </c>
      <c r="D168" s="12">
        <v>16.57</v>
      </c>
      <c r="E168" s="12">
        <v>50.57</v>
      </c>
      <c r="H168" s="11" t="s">
        <v>39</v>
      </c>
      <c r="I168" s="12">
        <v>2.1</v>
      </c>
      <c r="J168" s="12">
        <v>2.08</v>
      </c>
      <c r="K168" s="12">
        <v>2.09</v>
      </c>
      <c r="L168" s="12">
        <v>6.27</v>
      </c>
      <c r="M168" s="9">
        <f>K168/J168-1</f>
        <v>4.8076923076922906E-3</v>
      </c>
    </row>
    <row r="169" spans="1:13" x14ac:dyDescent="0.25">
      <c r="A169" s="11" t="s">
        <v>335</v>
      </c>
      <c r="B169" s="12">
        <v>30.5</v>
      </c>
      <c r="C169" s="12">
        <v>29.7</v>
      </c>
      <c r="D169" s="12">
        <v>30.65</v>
      </c>
      <c r="E169" s="12">
        <v>90.85</v>
      </c>
      <c r="H169" s="11" t="s">
        <v>607</v>
      </c>
      <c r="I169" s="12">
        <v>41</v>
      </c>
      <c r="J169" s="12">
        <v>40.81</v>
      </c>
      <c r="K169" s="12">
        <v>41</v>
      </c>
      <c r="L169" s="12">
        <v>122.81</v>
      </c>
      <c r="M169" s="9">
        <f>K169/J169-1</f>
        <v>4.6557216368536825E-3</v>
      </c>
    </row>
    <row r="170" spans="1:13" x14ac:dyDescent="0.25">
      <c r="A170" s="11" t="s">
        <v>337</v>
      </c>
      <c r="B170" s="12">
        <v>1.51</v>
      </c>
      <c r="C170" s="12">
        <v>1.51</v>
      </c>
      <c r="D170" s="12">
        <v>1.51</v>
      </c>
      <c r="E170" s="12">
        <v>4.53</v>
      </c>
      <c r="H170" s="11" t="s">
        <v>881</v>
      </c>
      <c r="I170" s="12">
        <v>2.38</v>
      </c>
      <c r="J170" s="12">
        <v>2.39</v>
      </c>
      <c r="K170" s="12">
        <v>2.4</v>
      </c>
      <c r="L170" s="12">
        <v>7.17</v>
      </c>
      <c r="M170" s="9">
        <f>K170/J170-1</f>
        <v>4.1841004184099972E-3</v>
      </c>
    </row>
    <row r="171" spans="1:13" x14ac:dyDescent="0.25">
      <c r="A171" s="11" t="s">
        <v>339</v>
      </c>
      <c r="B171" s="12">
        <v>9.8000000000000007</v>
      </c>
      <c r="C171" s="12">
        <v>11.49</v>
      </c>
      <c r="D171" s="12">
        <v>11.3</v>
      </c>
      <c r="E171" s="12">
        <v>32.590000000000003</v>
      </c>
      <c r="H171" s="11" t="s">
        <v>509</v>
      </c>
      <c r="I171" s="12">
        <v>7.5</v>
      </c>
      <c r="J171" s="12">
        <v>7.55</v>
      </c>
      <c r="K171" s="12">
        <v>7.58</v>
      </c>
      <c r="L171" s="12">
        <v>22.630000000000003</v>
      </c>
      <c r="M171" s="9">
        <f>K171/J171-1</f>
        <v>3.9735099337747659E-3</v>
      </c>
    </row>
    <row r="172" spans="1:13" x14ac:dyDescent="0.25">
      <c r="A172" s="11" t="s">
        <v>341</v>
      </c>
      <c r="B172" s="12">
        <v>71.989999999999995</v>
      </c>
      <c r="C172" s="12">
        <v>71</v>
      </c>
      <c r="D172" s="12">
        <v>72</v>
      </c>
      <c r="E172" s="12">
        <v>214.99</v>
      </c>
      <c r="H172" s="11" t="s">
        <v>841</v>
      </c>
      <c r="I172" s="12">
        <v>12.35</v>
      </c>
      <c r="J172" s="12">
        <v>12.7</v>
      </c>
      <c r="K172" s="12">
        <v>12.75</v>
      </c>
      <c r="L172" s="12">
        <v>37.799999999999997</v>
      </c>
      <c r="M172" s="9">
        <f>K172/J172-1</f>
        <v>3.937007874015741E-3</v>
      </c>
    </row>
    <row r="173" spans="1:13" x14ac:dyDescent="0.25">
      <c r="A173" s="11" t="s">
        <v>343</v>
      </c>
      <c r="B173" s="12">
        <v>4.8</v>
      </c>
      <c r="C173" s="12">
        <v>4.95</v>
      </c>
      <c r="D173" s="12">
        <v>4.91</v>
      </c>
      <c r="E173" s="12">
        <v>14.66</v>
      </c>
      <c r="H173" s="11" t="s">
        <v>675</v>
      </c>
      <c r="I173" s="12">
        <v>2.4700000000000002</v>
      </c>
      <c r="J173" s="12">
        <v>2.58</v>
      </c>
      <c r="K173" s="12">
        <v>2.59</v>
      </c>
      <c r="L173" s="12">
        <v>7.6400000000000006</v>
      </c>
      <c r="M173" s="9">
        <f>K173/J173-1</f>
        <v>3.8759689922480689E-3</v>
      </c>
    </row>
    <row r="174" spans="1:13" x14ac:dyDescent="0.25">
      <c r="A174" s="11" t="s">
        <v>345</v>
      </c>
      <c r="B174" s="12">
        <v>103.5</v>
      </c>
      <c r="C174" s="12">
        <v>106.65</v>
      </c>
      <c r="D174" s="12">
        <v>108.8</v>
      </c>
      <c r="E174" s="12">
        <v>318.95</v>
      </c>
      <c r="H174" s="11" t="s">
        <v>379</v>
      </c>
      <c r="I174" s="12">
        <v>2.63</v>
      </c>
      <c r="J174" s="12">
        <v>2.61</v>
      </c>
      <c r="K174" s="12">
        <v>2.62</v>
      </c>
      <c r="L174" s="12">
        <v>7.86</v>
      </c>
      <c r="M174" s="9">
        <f>K174/J174-1</f>
        <v>3.8314176245211051E-3</v>
      </c>
    </row>
    <row r="175" spans="1:13" x14ac:dyDescent="0.25">
      <c r="A175" s="11" t="s">
        <v>347</v>
      </c>
      <c r="B175" s="12">
        <v>3.3</v>
      </c>
      <c r="C175" s="12">
        <v>3.3</v>
      </c>
      <c r="D175" s="12">
        <v>3.3</v>
      </c>
      <c r="E175" s="12">
        <v>9.8999999999999986</v>
      </c>
      <c r="H175" s="11" t="s">
        <v>125</v>
      </c>
      <c r="I175" s="12">
        <v>2.81</v>
      </c>
      <c r="J175" s="12">
        <v>2.65</v>
      </c>
      <c r="K175" s="12">
        <v>2.66</v>
      </c>
      <c r="L175" s="12">
        <v>8.120000000000001</v>
      </c>
      <c r="M175" s="9">
        <f>K175/J175-1</f>
        <v>3.7735849056603765E-3</v>
      </c>
    </row>
    <row r="176" spans="1:13" x14ac:dyDescent="0.25">
      <c r="A176" s="11" t="s">
        <v>349</v>
      </c>
      <c r="B176" s="12">
        <v>1.83</v>
      </c>
      <c r="C176" s="12">
        <v>1.89</v>
      </c>
      <c r="D176" s="12">
        <v>1.86</v>
      </c>
      <c r="E176" s="12">
        <v>5.58</v>
      </c>
      <c r="H176" s="11" t="s">
        <v>655</v>
      </c>
      <c r="I176" s="12">
        <v>29.99</v>
      </c>
      <c r="J176" s="12">
        <v>29.89</v>
      </c>
      <c r="K176" s="12">
        <v>29.99</v>
      </c>
      <c r="L176" s="12">
        <v>89.86999999999999</v>
      </c>
      <c r="M176" s="9">
        <f>K176/J176-1</f>
        <v>3.3456005352960894E-3</v>
      </c>
    </row>
    <row r="177" spans="1:13" x14ac:dyDescent="0.25">
      <c r="A177" s="11" t="s">
        <v>351</v>
      </c>
      <c r="B177" s="12">
        <v>4.87</v>
      </c>
      <c r="C177" s="12">
        <v>5.03</v>
      </c>
      <c r="D177" s="12">
        <v>5</v>
      </c>
      <c r="E177" s="12">
        <v>14.9</v>
      </c>
      <c r="H177" s="11" t="s">
        <v>389</v>
      </c>
      <c r="I177" s="12">
        <v>137.9</v>
      </c>
      <c r="J177" s="12">
        <v>136.05000000000001</v>
      </c>
      <c r="K177" s="12">
        <v>136.5</v>
      </c>
      <c r="L177" s="12">
        <v>410.45000000000005</v>
      </c>
      <c r="M177" s="9">
        <f>K177/J177-1</f>
        <v>3.3076074972435698E-3</v>
      </c>
    </row>
    <row r="178" spans="1:13" x14ac:dyDescent="0.25">
      <c r="A178" s="11" t="s">
        <v>353</v>
      </c>
      <c r="B178" s="12">
        <v>3.15</v>
      </c>
      <c r="C178" s="12">
        <v>3.29</v>
      </c>
      <c r="D178" s="12">
        <v>3.22</v>
      </c>
      <c r="E178" s="12">
        <v>9.66</v>
      </c>
      <c r="H178" s="11" t="s">
        <v>19</v>
      </c>
      <c r="I178" s="12">
        <v>27.5</v>
      </c>
      <c r="J178" s="12">
        <v>27.51</v>
      </c>
      <c r="K178" s="12">
        <v>27.6</v>
      </c>
      <c r="L178" s="12">
        <v>82.610000000000014</v>
      </c>
      <c r="M178" s="9">
        <f>K178/J178-1</f>
        <v>3.2715376226826187E-3</v>
      </c>
    </row>
    <row r="179" spans="1:13" x14ac:dyDescent="0.25">
      <c r="A179" s="11" t="s">
        <v>355</v>
      </c>
      <c r="B179" s="12">
        <v>5.01</v>
      </c>
      <c r="C179" s="12">
        <v>5.14</v>
      </c>
      <c r="D179" s="12">
        <v>5.12</v>
      </c>
      <c r="E179" s="12">
        <v>15.27</v>
      </c>
      <c r="H179" s="11" t="s">
        <v>359</v>
      </c>
      <c r="I179" s="12">
        <v>3</v>
      </c>
      <c r="J179" s="12">
        <v>3.07</v>
      </c>
      <c r="K179" s="12">
        <v>3.08</v>
      </c>
      <c r="L179" s="12">
        <v>9.15</v>
      </c>
      <c r="M179" s="9">
        <f>K179/J179-1</f>
        <v>3.2573289902280145E-3</v>
      </c>
    </row>
    <row r="180" spans="1:13" x14ac:dyDescent="0.25">
      <c r="A180" s="11" t="s">
        <v>357</v>
      </c>
      <c r="B180" s="12">
        <v>31.24</v>
      </c>
      <c r="C180" s="12">
        <v>31.28</v>
      </c>
      <c r="D180" s="12">
        <v>32.15</v>
      </c>
      <c r="E180" s="12">
        <v>94.669999999999987</v>
      </c>
      <c r="H180" s="11" t="s">
        <v>471</v>
      </c>
      <c r="I180" s="12">
        <v>9.3800000000000008</v>
      </c>
      <c r="J180" s="12">
        <v>9.2799999999999994</v>
      </c>
      <c r="K180" s="12">
        <v>9.31</v>
      </c>
      <c r="L180" s="12">
        <v>27.97</v>
      </c>
      <c r="M180" s="9">
        <f>K180/J180-1</f>
        <v>3.2327586206897241E-3</v>
      </c>
    </row>
    <row r="181" spans="1:13" x14ac:dyDescent="0.25">
      <c r="A181" s="11" t="s">
        <v>359</v>
      </c>
      <c r="B181" s="12">
        <v>3</v>
      </c>
      <c r="C181" s="12">
        <v>3.07</v>
      </c>
      <c r="D181" s="12">
        <v>3.08</v>
      </c>
      <c r="E181" s="12">
        <v>9.15</v>
      </c>
      <c r="H181" s="11" t="s">
        <v>129</v>
      </c>
      <c r="I181" s="12">
        <v>99.4</v>
      </c>
      <c r="J181" s="12">
        <v>98.7</v>
      </c>
      <c r="K181" s="12">
        <v>99</v>
      </c>
      <c r="L181" s="12">
        <v>297.10000000000002</v>
      </c>
      <c r="M181" s="9">
        <f>K181/J181-1</f>
        <v>3.0395136778114118E-3</v>
      </c>
    </row>
    <row r="182" spans="1:13" x14ac:dyDescent="0.25">
      <c r="A182" s="11" t="s">
        <v>361</v>
      </c>
      <c r="B182" s="12">
        <v>0.02</v>
      </c>
      <c r="C182" s="12">
        <v>0.02</v>
      </c>
      <c r="D182" s="12">
        <v>0.02</v>
      </c>
      <c r="E182" s="12">
        <v>0.06</v>
      </c>
      <c r="H182" s="11" t="s">
        <v>325</v>
      </c>
      <c r="I182" s="12">
        <v>6.89</v>
      </c>
      <c r="J182" s="12">
        <v>6.83</v>
      </c>
      <c r="K182" s="12">
        <v>6.85</v>
      </c>
      <c r="L182" s="12">
        <v>20.57</v>
      </c>
      <c r="M182" s="9">
        <f>K182/J182-1</f>
        <v>2.9282576866762611E-3</v>
      </c>
    </row>
    <row r="183" spans="1:13" x14ac:dyDescent="0.25">
      <c r="A183" s="11" t="s">
        <v>363</v>
      </c>
      <c r="B183" s="12">
        <v>0.1</v>
      </c>
      <c r="C183" s="12">
        <v>0.11</v>
      </c>
      <c r="D183" s="12">
        <v>0.13</v>
      </c>
      <c r="E183" s="12">
        <v>0.34</v>
      </c>
      <c r="H183" s="11" t="s">
        <v>121</v>
      </c>
      <c r="I183" s="12">
        <v>3.49</v>
      </c>
      <c r="J183" s="12">
        <v>3.49</v>
      </c>
      <c r="K183" s="12">
        <v>3.5</v>
      </c>
      <c r="L183" s="12">
        <v>10.48</v>
      </c>
      <c r="M183" s="9">
        <f>K183/J183-1</f>
        <v>2.8653295128939771E-3</v>
      </c>
    </row>
    <row r="184" spans="1:13" x14ac:dyDescent="0.25">
      <c r="A184" s="11" t="s">
        <v>365</v>
      </c>
      <c r="B184" s="12">
        <v>1.0900000000000001</v>
      </c>
      <c r="C184" s="12">
        <v>1.1000000000000001</v>
      </c>
      <c r="D184" s="12">
        <v>1.1000000000000001</v>
      </c>
      <c r="E184" s="12">
        <v>3.2900000000000005</v>
      </c>
      <c r="H184" s="11" t="s">
        <v>651</v>
      </c>
      <c r="I184" s="12">
        <v>87.39</v>
      </c>
      <c r="J184" s="12">
        <v>85.32</v>
      </c>
      <c r="K184" s="12">
        <v>85.56</v>
      </c>
      <c r="L184" s="12">
        <v>258.27</v>
      </c>
      <c r="M184" s="9">
        <f>K184/J184-1</f>
        <v>2.812939521800395E-3</v>
      </c>
    </row>
    <row r="185" spans="1:13" x14ac:dyDescent="0.25">
      <c r="A185" s="11" t="s">
        <v>367</v>
      </c>
      <c r="B185" s="12">
        <v>0.99</v>
      </c>
      <c r="C185" s="12">
        <v>0.98</v>
      </c>
      <c r="D185" s="12">
        <v>0.98</v>
      </c>
      <c r="E185" s="12">
        <v>2.95</v>
      </c>
      <c r="H185" s="11" t="s">
        <v>465</v>
      </c>
      <c r="I185" s="12">
        <v>10.73</v>
      </c>
      <c r="J185" s="12">
        <v>10.79</v>
      </c>
      <c r="K185" s="12">
        <v>10.82</v>
      </c>
      <c r="L185" s="12">
        <v>32.340000000000003</v>
      </c>
      <c r="M185" s="9">
        <f>K185/J185-1</f>
        <v>2.780352177942591E-3</v>
      </c>
    </row>
    <row r="186" spans="1:13" x14ac:dyDescent="0.25">
      <c r="A186" s="11" t="s">
        <v>369</v>
      </c>
      <c r="B186" s="12">
        <v>9.01</v>
      </c>
      <c r="C186" s="12">
        <v>9</v>
      </c>
      <c r="D186" s="12">
        <v>9</v>
      </c>
      <c r="E186" s="12">
        <v>27.009999999999998</v>
      </c>
      <c r="H186" s="11" t="s">
        <v>835</v>
      </c>
      <c r="I186" s="12">
        <v>3.97</v>
      </c>
      <c r="J186" s="12">
        <v>4.0599999999999996</v>
      </c>
      <c r="K186" s="12">
        <v>4.07</v>
      </c>
      <c r="L186" s="12">
        <v>12.1</v>
      </c>
      <c r="M186" s="9">
        <f>K186/J186-1</f>
        <v>2.4630541871923928E-3</v>
      </c>
    </row>
    <row r="187" spans="1:13" x14ac:dyDescent="0.25">
      <c r="A187" s="11" t="s">
        <v>371</v>
      </c>
      <c r="B187" s="12">
        <v>5.9</v>
      </c>
      <c r="C187" s="12">
        <v>5.8</v>
      </c>
      <c r="D187" s="12">
        <v>5.8</v>
      </c>
      <c r="E187" s="12">
        <v>17.5</v>
      </c>
      <c r="H187" s="11" t="s">
        <v>273</v>
      </c>
      <c r="I187" s="12">
        <v>4.12</v>
      </c>
      <c r="J187" s="12">
        <v>4.13</v>
      </c>
      <c r="K187" s="12">
        <v>4.1399999999999997</v>
      </c>
      <c r="L187" s="12">
        <v>12.39</v>
      </c>
      <c r="M187" s="9">
        <f>K187/J187-1</f>
        <v>2.421307506053294E-3</v>
      </c>
    </row>
    <row r="188" spans="1:13" x14ac:dyDescent="0.25">
      <c r="A188" s="11" t="s">
        <v>373</v>
      </c>
      <c r="B188" s="12">
        <v>2.1</v>
      </c>
      <c r="C188" s="12">
        <v>2.2000000000000002</v>
      </c>
      <c r="D188" s="12">
        <v>2.29</v>
      </c>
      <c r="E188" s="12">
        <v>6.5900000000000007</v>
      </c>
      <c r="H188" s="11" t="s">
        <v>673</v>
      </c>
      <c r="I188" s="12">
        <v>88.4</v>
      </c>
      <c r="J188" s="12">
        <v>88</v>
      </c>
      <c r="K188" s="12">
        <v>88.2</v>
      </c>
      <c r="L188" s="12">
        <v>264.60000000000002</v>
      </c>
      <c r="M188" s="9">
        <f>K188/J188-1</f>
        <v>2.2727272727272041E-3</v>
      </c>
    </row>
    <row r="189" spans="1:13" x14ac:dyDescent="0.25">
      <c r="A189" s="11" t="s">
        <v>375</v>
      </c>
      <c r="B189" s="12">
        <v>29.9</v>
      </c>
      <c r="C189" s="12">
        <v>29.9</v>
      </c>
      <c r="D189" s="12">
        <v>29.9</v>
      </c>
      <c r="E189" s="12">
        <v>89.699999999999989</v>
      </c>
      <c r="H189" s="11" t="s">
        <v>127</v>
      </c>
      <c r="I189" s="12">
        <v>61</v>
      </c>
      <c r="J189" s="12">
        <v>61.5</v>
      </c>
      <c r="K189" s="12">
        <v>61.6</v>
      </c>
      <c r="L189" s="12">
        <v>184.1</v>
      </c>
      <c r="M189" s="9">
        <f>K189/J189-1</f>
        <v>1.6260162601626771E-3</v>
      </c>
    </row>
    <row r="190" spans="1:13" x14ac:dyDescent="0.25">
      <c r="A190" s="11" t="s">
        <v>377</v>
      </c>
      <c r="B190" s="12">
        <v>1.56</v>
      </c>
      <c r="C190" s="12">
        <v>1.54</v>
      </c>
      <c r="D190" s="12">
        <v>1.54</v>
      </c>
      <c r="E190" s="12">
        <v>4.6400000000000006</v>
      </c>
      <c r="H190" s="11" t="s">
        <v>313</v>
      </c>
      <c r="I190" s="12">
        <v>18.73</v>
      </c>
      <c r="J190" s="12">
        <v>18.73</v>
      </c>
      <c r="K190" s="12">
        <v>18.760000000000002</v>
      </c>
      <c r="L190" s="12">
        <v>56.22</v>
      </c>
      <c r="M190" s="9">
        <f>K190/J190-1</f>
        <v>1.6017084890549427E-3</v>
      </c>
    </row>
    <row r="191" spans="1:13" x14ac:dyDescent="0.25">
      <c r="A191" s="11" t="s">
        <v>379</v>
      </c>
      <c r="B191" s="12">
        <v>2.63</v>
      </c>
      <c r="C191" s="12">
        <v>2.61</v>
      </c>
      <c r="D191" s="12">
        <v>2.62</v>
      </c>
      <c r="E191" s="12">
        <v>7.86</v>
      </c>
      <c r="H191" s="11" t="s">
        <v>227</v>
      </c>
      <c r="I191" s="12">
        <v>7.25</v>
      </c>
      <c r="J191" s="12">
        <v>7.17</v>
      </c>
      <c r="K191" s="12">
        <v>7.18</v>
      </c>
      <c r="L191" s="12">
        <v>21.6</v>
      </c>
      <c r="M191" s="9">
        <f>K191/J191-1</f>
        <v>1.3947001394700731E-3</v>
      </c>
    </row>
    <row r="192" spans="1:13" x14ac:dyDescent="0.25">
      <c r="A192" s="11" t="s">
        <v>381</v>
      </c>
      <c r="B192" s="12">
        <v>2.2400000000000002</v>
      </c>
      <c r="C192" s="12">
        <v>2.25</v>
      </c>
      <c r="D192" s="12">
        <v>2.27</v>
      </c>
      <c r="E192" s="12">
        <v>6.76</v>
      </c>
      <c r="H192" s="11" t="s">
        <v>877</v>
      </c>
      <c r="I192" s="12">
        <v>8.59</v>
      </c>
      <c r="J192" s="12">
        <v>8.59</v>
      </c>
      <c r="K192" s="12">
        <v>8.6</v>
      </c>
      <c r="L192" s="12">
        <v>25.78</v>
      </c>
      <c r="M192" s="9">
        <f>K192/J192-1</f>
        <v>1.1641443538998875E-3</v>
      </c>
    </row>
    <row r="193" spans="1:13" x14ac:dyDescent="0.25">
      <c r="A193" s="11" t="s">
        <v>383</v>
      </c>
      <c r="B193" s="12">
        <v>1.73</v>
      </c>
      <c r="C193" s="12">
        <v>1.73</v>
      </c>
      <c r="D193" s="12">
        <v>1.76</v>
      </c>
      <c r="E193" s="12">
        <v>5.22</v>
      </c>
      <c r="H193" s="11" t="s">
        <v>55</v>
      </c>
      <c r="I193" s="12">
        <v>35.479999999999997</v>
      </c>
      <c r="J193" s="12">
        <v>35.17</v>
      </c>
      <c r="K193" s="12">
        <v>35.21</v>
      </c>
      <c r="L193" s="12">
        <v>105.86000000000001</v>
      </c>
      <c r="M193" s="9">
        <f>K193/J193-1</f>
        <v>1.1373329542223587E-3</v>
      </c>
    </row>
    <row r="194" spans="1:13" x14ac:dyDescent="0.25">
      <c r="A194" s="11" t="s">
        <v>385</v>
      </c>
      <c r="B194" s="12">
        <v>0.76</v>
      </c>
      <c r="C194" s="12">
        <v>0.77</v>
      </c>
      <c r="D194" s="12">
        <v>0.8</v>
      </c>
      <c r="E194" s="12">
        <v>2.33</v>
      </c>
      <c r="H194" s="11" t="s">
        <v>399</v>
      </c>
      <c r="I194" s="12">
        <v>18.440000000000001</v>
      </c>
      <c r="J194" s="12">
        <v>18.649999999999999</v>
      </c>
      <c r="K194" s="12">
        <v>18.670000000000002</v>
      </c>
      <c r="L194" s="12">
        <v>55.760000000000005</v>
      </c>
      <c r="M194" s="9">
        <f>K194/J194-1</f>
        <v>1.0723860589814116E-3</v>
      </c>
    </row>
    <row r="195" spans="1:13" x14ac:dyDescent="0.25">
      <c r="A195" s="11" t="s">
        <v>387</v>
      </c>
      <c r="B195" s="12">
        <v>56.85</v>
      </c>
      <c r="C195" s="12">
        <v>56.85</v>
      </c>
      <c r="D195" s="12">
        <v>56.85</v>
      </c>
      <c r="E195" s="12">
        <v>170.55</v>
      </c>
      <c r="H195" s="11" t="s">
        <v>213</v>
      </c>
      <c r="I195" s="12">
        <v>48.1</v>
      </c>
      <c r="J195" s="12">
        <v>46.65</v>
      </c>
      <c r="K195" s="12">
        <v>46.7</v>
      </c>
      <c r="L195" s="12">
        <v>141.44999999999999</v>
      </c>
      <c r="M195" s="9">
        <f>K195/J195-1</f>
        <v>1.071811361200492E-3</v>
      </c>
    </row>
    <row r="196" spans="1:13" x14ac:dyDescent="0.25">
      <c r="A196" s="11" t="s">
        <v>389</v>
      </c>
      <c r="B196" s="12">
        <v>137.9</v>
      </c>
      <c r="C196" s="12">
        <v>136.05000000000001</v>
      </c>
      <c r="D196" s="12">
        <v>136.5</v>
      </c>
      <c r="E196" s="12">
        <v>410.45000000000005</v>
      </c>
      <c r="H196" s="11" t="s">
        <v>601</v>
      </c>
      <c r="I196" s="12">
        <v>10</v>
      </c>
      <c r="J196" s="12">
        <v>9.98</v>
      </c>
      <c r="K196" s="12">
        <v>9.99</v>
      </c>
      <c r="L196" s="12">
        <v>29.97</v>
      </c>
      <c r="M196" s="9">
        <f>K196/J196-1</f>
        <v>1.0020040080160886E-3</v>
      </c>
    </row>
    <row r="197" spans="1:13" x14ac:dyDescent="0.25">
      <c r="A197" s="11" t="s">
        <v>391</v>
      </c>
      <c r="B197" s="12">
        <v>3.5</v>
      </c>
      <c r="C197" s="12">
        <v>3.46</v>
      </c>
      <c r="D197" s="12">
        <v>3.46</v>
      </c>
      <c r="E197" s="12">
        <v>10.42</v>
      </c>
      <c r="H197" s="11" t="s">
        <v>479</v>
      </c>
      <c r="I197" s="12">
        <v>115</v>
      </c>
      <c r="J197" s="12">
        <v>112.9</v>
      </c>
      <c r="K197" s="12">
        <v>113</v>
      </c>
      <c r="L197" s="12">
        <v>340.9</v>
      </c>
      <c r="M197" s="9">
        <f>K197/J197-1</f>
        <v>8.857395925596645E-4</v>
      </c>
    </row>
    <row r="198" spans="1:13" x14ac:dyDescent="0.25">
      <c r="A198" s="11" t="s">
        <v>393</v>
      </c>
      <c r="B198" s="12">
        <v>16.14</v>
      </c>
      <c r="C198" s="12">
        <v>16.399999999999999</v>
      </c>
      <c r="D198" s="12">
        <v>16.22</v>
      </c>
      <c r="E198" s="12">
        <v>48.76</v>
      </c>
      <c r="H198" s="11" t="s">
        <v>63</v>
      </c>
      <c r="I198" s="12">
        <v>14.55</v>
      </c>
      <c r="J198" s="12">
        <v>14.89</v>
      </c>
      <c r="K198" s="12">
        <v>14.9</v>
      </c>
      <c r="L198" s="12">
        <v>44.34</v>
      </c>
      <c r="M198" s="9">
        <f>K198/J198-1</f>
        <v>6.7159167226327199E-4</v>
      </c>
    </row>
    <row r="199" spans="1:13" x14ac:dyDescent="0.25">
      <c r="A199" s="11" t="s">
        <v>395</v>
      </c>
      <c r="B199" s="12">
        <v>12.97</v>
      </c>
      <c r="C199" s="12">
        <v>13</v>
      </c>
      <c r="D199" s="12">
        <v>13</v>
      </c>
      <c r="E199" s="12">
        <v>38.97</v>
      </c>
      <c r="H199" s="11" t="s">
        <v>717</v>
      </c>
      <c r="I199" s="12">
        <v>23.75</v>
      </c>
      <c r="J199" s="12">
        <v>23.99</v>
      </c>
      <c r="K199" s="12">
        <v>24</v>
      </c>
      <c r="L199" s="12">
        <v>71.739999999999995</v>
      </c>
      <c r="M199" s="9">
        <f>K199/J199-1</f>
        <v>4.1684035014588616E-4</v>
      </c>
    </row>
    <row r="200" spans="1:13" x14ac:dyDescent="0.25">
      <c r="A200" s="11" t="s">
        <v>397</v>
      </c>
      <c r="B200" s="12">
        <v>159.94999999999999</v>
      </c>
      <c r="C200" s="12">
        <v>167</v>
      </c>
      <c r="D200" s="12">
        <v>175.5</v>
      </c>
      <c r="E200" s="12">
        <v>502.45</v>
      </c>
      <c r="H200" s="11" t="s">
        <v>9</v>
      </c>
      <c r="I200" s="12">
        <v>0.79</v>
      </c>
      <c r="J200" s="12">
        <v>0.79</v>
      </c>
      <c r="K200" s="12">
        <v>0.79</v>
      </c>
      <c r="L200" s="12">
        <v>2.37</v>
      </c>
      <c r="M200" s="9">
        <f>K200/J200-1</f>
        <v>0</v>
      </c>
    </row>
    <row r="201" spans="1:13" x14ac:dyDescent="0.25">
      <c r="A201" s="11" t="s">
        <v>399</v>
      </c>
      <c r="B201" s="12">
        <v>18.440000000000001</v>
      </c>
      <c r="C201" s="12">
        <v>18.649999999999999</v>
      </c>
      <c r="D201" s="12">
        <v>18.670000000000002</v>
      </c>
      <c r="E201" s="12">
        <v>55.760000000000005</v>
      </c>
      <c r="H201" s="11" t="s">
        <v>15</v>
      </c>
      <c r="I201" s="12">
        <v>0.3</v>
      </c>
      <c r="J201" s="12">
        <v>0.3</v>
      </c>
      <c r="K201" s="12">
        <v>0.3</v>
      </c>
      <c r="L201" s="12">
        <v>0.89999999999999991</v>
      </c>
      <c r="M201" s="9">
        <f>K201/J201-1</f>
        <v>0</v>
      </c>
    </row>
    <row r="202" spans="1:13" x14ac:dyDescent="0.25">
      <c r="A202" s="11" t="s">
        <v>401</v>
      </c>
      <c r="B202" s="12">
        <v>0.92</v>
      </c>
      <c r="C202" s="12">
        <v>0.93</v>
      </c>
      <c r="D202" s="12">
        <v>0.9</v>
      </c>
      <c r="E202" s="12">
        <v>2.75</v>
      </c>
      <c r="H202" s="11" t="s">
        <v>25</v>
      </c>
      <c r="I202" s="12">
        <v>0.01</v>
      </c>
      <c r="J202" s="12">
        <v>0.01</v>
      </c>
      <c r="K202" s="12">
        <v>0.01</v>
      </c>
      <c r="L202" s="12">
        <v>0.03</v>
      </c>
      <c r="M202" s="9">
        <f>K202/J202-1</f>
        <v>0</v>
      </c>
    </row>
    <row r="203" spans="1:13" x14ac:dyDescent="0.25">
      <c r="A203" s="11" t="s">
        <v>403</v>
      </c>
      <c r="B203" s="12">
        <v>204</v>
      </c>
      <c r="C203" s="12">
        <v>206</v>
      </c>
      <c r="D203" s="12">
        <v>212.95</v>
      </c>
      <c r="E203" s="12">
        <v>622.95000000000005</v>
      </c>
      <c r="H203" s="11" t="s">
        <v>31</v>
      </c>
      <c r="I203" s="12">
        <v>1</v>
      </c>
      <c r="J203" s="12">
        <v>1</v>
      </c>
      <c r="K203" s="12">
        <v>1</v>
      </c>
      <c r="L203" s="12">
        <v>3</v>
      </c>
      <c r="M203" s="9">
        <f>K203/J203-1</f>
        <v>0</v>
      </c>
    </row>
    <row r="204" spans="1:13" x14ac:dyDescent="0.25">
      <c r="A204" s="11" t="s">
        <v>405</v>
      </c>
      <c r="B204" s="12">
        <v>4</v>
      </c>
      <c r="C204" s="12">
        <v>4</v>
      </c>
      <c r="D204" s="12">
        <v>4.24</v>
      </c>
      <c r="E204" s="12">
        <v>12.24</v>
      </c>
      <c r="H204" s="11" t="s">
        <v>41</v>
      </c>
      <c r="I204" s="12">
        <v>0.64</v>
      </c>
      <c r="J204" s="12">
        <v>0.64</v>
      </c>
      <c r="K204" s="12">
        <v>0.64</v>
      </c>
      <c r="L204" s="12">
        <v>1.92</v>
      </c>
      <c r="M204" s="9">
        <f>K204/J204-1</f>
        <v>0</v>
      </c>
    </row>
    <row r="205" spans="1:13" x14ac:dyDescent="0.25">
      <c r="A205" s="11" t="s">
        <v>407</v>
      </c>
      <c r="B205" s="12">
        <v>1.06</v>
      </c>
      <c r="C205" s="12">
        <v>1.06</v>
      </c>
      <c r="D205" s="12">
        <v>1.06</v>
      </c>
      <c r="E205" s="12">
        <v>3.18</v>
      </c>
      <c r="H205" s="11" t="s">
        <v>43</v>
      </c>
      <c r="I205" s="12">
        <v>9</v>
      </c>
      <c r="J205" s="12">
        <v>9.1</v>
      </c>
      <c r="K205" s="12">
        <v>9.1</v>
      </c>
      <c r="L205" s="12">
        <v>27.200000000000003</v>
      </c>
      <c r="M205" s="9">
        <f>K205/J205-1</f>
        <v>0</v>
      </c>
    </row>
    <row r="206" spans="1:13" x14ac:dyDescent="0.25">
      <c r="A206" s="11" t="s">
        <v>409</v>
      </c>
      <c r="B206" s="12">
        <v>9.0500000000000007</v>
      </c>
      <c r="C206" s="12">
        <v>9.0500000000000007</v>
      </c>
      <c r="D206" s="12">
        <v>9.0500000000000007</v>
      </c>
      <c r="E206" s="12">
        <v>27.150000000000002</v>
      </c>
      <c r="H206" s="11" t="s">
        <v>47</v>
      </c>
      <c r="I206" s="12">
        <v>8.06</v>
      </c>
      <c r="J206" s="12">
        <v>8.02</v>
      </c>
      <c r="K206" s="12">
        <v>8.02</v>
      </c>
      <c r="L206" s="12">
        <v>24.099999999999998</v>
      </c>
      <c r="M206" s="9">
        <f>K206/J206-1</f>
        <v>0</v>
      </c>
    </row>
    <row r="207" spans="1:13" x14ac:dyDescent="0.25">
      <c r="A207" s="11" t="s">
        <v>411</v>
      </c>
      <c r="B207" s="12">
        <v>0.08</v>
      </c>
      <c r="C207" s="12">
        <v>0.1</v>
      </c>
      <c r="D207" s="12">
        <v>0.11</v>
      </c>
      <c r="E207" s="12">
        <v>0.28999999999999998</v>
      </c>
      <c r="H207" s="11" t="s">
        <v>51</v>
      </c>
      <c r="I207" s="12">
        <v>0.26</v>
      </c>
      <c r="J207" s="12">
        <v>0.26</v>
      </c>
      <c r="K207" s="12">
        <v>0.26</v>
      </c>
      <c r="L207" s="12">
        <v>0.78</v>
      </c>
      <c r="M207" s="9">
        <f>K207/J207-1</f>
        <v>0</v>
      </c>
    </row>
    <row r="208" spans="1:13" x14ac:dyDescent="0.25">
      <c r="A208" s="11" t="s">
        <v>413</v>
      </c>
      <c r="B208" s="12">
        <v>2.2000000000000002</v>
      </c>
      <c r="C208" s="12">
        <v>2.2000000000000002</v>
      </c>
      <c r="D208" s="12">
        <v>2.2000000000000002</v>
      </c>
      <c r="E208" s="12">
        <v>6.6000000000000005</v>
      </c>
      <c r="H208" s="11" t="s">
        <v>53</v>
      </c>
      <c r="I208" s="12">
        <v>104.5</v>
      </c>
      <c r="J208" s="12">
        <v>108</v>
      </c>
      <c r="K208" s="12">
        <v>108</v>
      </c>
      <c r="L208" s="12">
        <v>320.5</v>
      </c>
      <c r="M208" s="9">
        <f>K208/J208-1</f>
        <v>0</v>
      </c>
    </row>
    <row r="209" spans="1:13" x14ac:dyDescent="0.25">
      <c r="A209" s="11" t="s">
        <v>415</v>
      </c>
      <c r="B209" s="12">
        <v>4.07</v>
      </c>
      <c r="C209" s="12">
        <v>4.0199999999999996</v>
      </c>
      <c r="D209" s="12">
        <v>4.0199999999999996</v>
      </c>
      <c r="E209" s="12">
        <v>12.11</v>
      </c>
      <c r="H209" s="11" t="s">
        <v>61</v>
      </c>
      <c r="I209" s="12">
        <v>1.47</v>
      </c>
      <c r="J209" s="12">
        <v>1.47</v>
      </c>
      <c r="K209" s="12">
        <v>1.47</v>
      </c>
      <c r="L209" s="12">
        <v>4.41</v>
      </c>
      <c r="M209" s="9">
        <f>K209/J209-1</f>
        <v>0</v>
      </c>
    </row>
    <row r="210" spans="1:13" x14ac:dyDescent="0.25">
      <c r="A210" s="11" t="s">
        <v>417</v>
      </c>
      <c r="B210" s="12">
        <v>0.83</v>
      </c>
      <c r="C210" s="12">
        <v>0.85</v>
      </c>
      <c r="D210" s="12">
        <v>0.85</v>
      </c>
      <c r="E210" s="12">
        <v>2.5299999999999998</v>
      </c>
      <c r="H210" s="11" t="s">
        <v>71</v>
      </c>
      <c r="I210" s="12">
        <v>8.3000000000000007</v>
      </c>
      <c r="J210" s="12">
        <v>8.3000000000000007</v>
      </c>
      <c r="K210" s="12">
        <v>8.3000000000000007</v>
      </c>
      <c r="L210" s="12">
        <v>24.900000000000002</v>
      </c>
      <c r="M210" s="9">
        <f>K210/J210-1</f>
        <v>0</v>
      </c>
    </row>
    <row r="211" spans="1:13" x14ac:dyDescent="0.25">
      <c r="A211" s="11" t="s">
        <v>419</v>
      </c>
      <c r="B211" s="12">
        <v>3.34</v>
      </c>
      <c r="C211" s="12">
        <v>3.34</v>
      </c>
      <c r="D211" s="12">
        <v>3.34</v>
      </c>
      <c r="E211" s="12">
        <v>10.02</v>
      </c>
      <c r="H211" s="11" t="s">
        <v>73</v>
      </c>
      <c r="I211" s="12">
        <v>15.56</v>
      </c>
      <c r="J211" s="12">
        <v>16.02</v>
      </c>
      <c r="K211" s="12">
        <v>16.02</v>
      </c>
      <c r="L211" s="12">
        <v>47.599999999999994</v>
      </c>
      <c r="M211" s="9">
        <f>K211/J211-1</f>
        <v>0</v>
      </c>
    </row>
    <row r="212" spans="1:13" x14ac:dyDescent="0.25">
      <c r="A212" s="11" t="s">
        <v>421</v>
      </c>
      <c r="B212" s="12">
        <v>1.62</v>
      </c>
      <c r="C212" s="12">
        <v>1.61</v>
      </c>
      <c r="D212" s="12">
        <v>1.61</v>
      </c>
      <c r="E212" s="12">
        <v>4.8400000000000007</v>
      </c>
      <c r="H212" s="11" t="s">
        <v>83</v>
      </c>
      <c r="I212" s="12">
        <v>1.04</v>
      </c>
      <c r="J212" s="12">
        <v>1.05</v>
      </c>
      <c r="K212" s="12">
        <v>1.05</v>
      </c>
      <c r="L212" s="12">
        <v>3.1399999999999997</v>
      </c>
      <c r="M212" s="9">
        <f>K212/J212-1</f>
        <v>0</v>
      </c>
    </row>
    <row r="213" spans="1:13" x14ac:dyDescent="0.25">
      <c r="A213" s="11" t="s">
        <v>423</v>
      </c>
      <c r="B213" s="12">
        <v>5</v>
      </c>
      <c r="C213" s="12">
        <v>4.95</v>
      </c>
      <c r="D213" s="12">
        <v>5</v>
      </c>
      <c r="E213" s="12">
        <v>14.95</v>
      </c>
      <c r="H213" s="11" t="s">
        <v>87</v>
      </c>
      <c r="I213" s="12">
        <v>3.13</v>
      </c>
      <c r="J213" s="12">
        <v>3.23</v>
      </c>
      <c r="K213" s="12">
        <v>3.23</v>
      </c>
      <c r="L213" s="12">
        <v>9.59</v>
      </c>
      <c r="M213" s="9">
        <f>K213/J213-1</f>
        <v>0</v>
      </c>
    </row>
    <row r="214" spans="1:13" x14ac:dyDescent="0.25">
      <c r="A214" s="11" t="s">
        <v>425</v>
      </c>
      <c r="B214" s="12">
        <v>1.93</v>
      </c>
      <c r="C214" s="12">
        <v>1.93</v>
      </c>
      <c r="D214" s="12">
        <v>1.86</v>
      </c>
      <c r="E214" s="12">
        <v>5.72</v>
      </c>
      <c r="H214" s="11" t="s">
        <v>99</v>
      </c>
      <c r="I214" s="12">
        <v>2.77</v>
      </c>
      <c r="J214" s="12">
        <v>2.77</v>
      </c>
      <c r="K214" s="12">
        <v>2.77</v>
      </c>
      <c r="L214" s="12">
        <v>8.31</v>
      </c>
      <c r="M214" s="9">
        <f>K214/J214-1</f>
        <v>0</v>
      </c>
    </row>
    <row r="215" spans="1:13" x14ac:dyDescent="0.25">
      <c r="A215" s="11" t="s">
        <v>427</v>
      </c>
      <c r="B215" s="12">
        <v>22</v>
      </c>
      <c r="C215" s="12">
        <v>20</v>
      </c>
      <c r="D215" s="12">
        <v>21</v>
      </c>
      <c r="E215" s="12">
        <v>63</v>
      </c>
      <c r="H215" s="11" t="s">
        <v>107</v>
      </c>
      <c r="I215" s="12">
        <v>12.3</v>
      </c>
      <c r="J215" s="12">
        <v>13</v>
      </c>
      <c r="K215" s="12">
        <v>13</v>
      </c>
      <c r="L215" s="12">
        <v>38.299999999999997</v>
      </c>
      <c r="M215" s="9">
        <f>K215/J215-1</f>
        <v>0</v>
      </c>
    </row>
    <row r="216" spans="1:13" x14ac:dyDescent="0.25">
      <c r="A216" s="11" t="s">
        <v>429</v>
      </c>
      <c r="B216" s="12">
        <v>20.89</v>
      </c>
      <c r="C216" s="12">
        <v>21.35</v>
      </c>
      <c r="D216" s="12">
        <v>20.399999999999999</v>
      </c>
      <c r="E216" s="12">
        <v>62.64</v>
      </c>
      <c r="H216" s="11" t="s">
        <v>113</v>
      </c>
      <c r="I216" s="12">
        <v>27.9</v>
      </c>
      <c r="J216" s="12">
        <v>27.9</v>
      </c>
      <c r="K216" s="12">
        <v>27.9</v>
      </c>
      <c r="L216" s="12">
        <v>83.699999999999989</v>
      </c>
      <c r="M216" s="9">
        <f>K216/J216-1</f>
        <v>0</v>
      </c>
    </row>
    <row r="217" spans="1:13" x14ac:dyDescent="0.25">
      <c r="A217" s="11" t="s">
        <v>431</v>
      </c>
      <c r="B217" s="12">
        <v>0.28999999999999998</v>
      </c>
      <c r="C217" s="12">
        <v>0.28999999999999998</v>
      </c>
      <c r="D217" s="12">
        <v>0.3</v>
      </c>
      <c r="E217" s="12">
        <v>0.87999999999999989</v>
      </c>
      <c r="H217" s="11" t="s">
        <v>117</v>
      </c>
      <c r="I217" s="12">
        <v>79.95</v>
      </c>
      <c r="J217" s="12">
        <v>79.95</v>
      </c>
      <c r="K217" s="12">
        <v>79.95</v>
      </c>
      <c r="L217" s="12">
        <v>239.85000000000002</v>
      </c>
      <c r="M217" s="9">
        <f>K217/J217-1</f>
        <v>0</v>
      </c>
    </row>
    <row r="218" spans="1:13" x14ac:dyDescent="0.25">
      <c r="A218" s="11" t="s">
        <v>433</v>
      </c>
      <c r="B218" s="12">
        <v>2.6</v>
      </c>
      <c r="C218" s="12">
        <v>2.58</v>
      </c>
      <c r="D218" s="12">
        <v>2.6</v>
      </c>
      <c r="E218" s="12">
        <v>7.7799999999999994</v>
      </c>
      <c r="H218" s="11" t="s">
        <v>123</v>
      </c>
      <c r="I218" s="12">
        <v>1.2</v>
      </c>
      <c r="J218" s="12">
        <v>1.24</v>
      </c>
      <c r="K218" s="12">
        <v>1.24</v>
      </c>
      <c r="L218" s="12">
        <v>3.6799999999999997</v>
      </c>
      <c r="M218" s="9">
        <f>K218/J218-1</f>
        <v>0</v>
      </c>
    </row>
    <row r="219" spans="1:13" x14ac:dyDescent="0.25">
      <c r="A219" s="11" t="s">
        <v>435</v>
      </c>
      <c r="B219" s="12">
        <v>9.65</v>
      </c>
      <c r="C219" s="12">
        <v>10</v>
      </c>
      <c r="D219" s="12">
        <v>9.81</v>
      </c>
      <c r="E219" s="12">
        <v>29.46</v>
      </c>
      <c r="H219" s="11" t="s">
        <v>133</v>
      </c>
      <c r="I219" s="12">
        <v>36.64</v>
      </c>
      <c r="J219" s="12">
        <v>35.6</v>
      </c>
      <c r="K219" s="12">
        <v>35.6</v>
      </c>
      <c r="L219" s="12">
        <v>107.84</v>
      </c>
      <c r="M219" s="9">
        <f>K219/J219-1</f>
        <v>0</v>
      </c>
    </row>
    <row r="220" spans="1:13" x14ac:dyDescent="0.25">
      <c r="A220" s="11" t="s">
        <v>437</v>
      </c>
      <c r="B220" s="12">
        <v>2.87</v>
      </c>
      <c r="C220" s="12">
        <v>2.87</v>
      </c>
      <c r="D220" s="12">
        <v>2.94</v>
      </c>
      <c r="E220" s="12">
        <v>8.68</v>
      </c>
      <c r="H220" s="11" t="s">
        <v>139</v>
      </c>
      <c r="I220" s="12">
        <v>25.7</v>
      </c>
      <c r="J220" s="12">
        <v>27.7</v>
      </c>
      <c r="K220" s="12">
        <v>27.7</v>
      </c>
      <c r="L220" s="12">
        <v>81.099999999999994</v>
      </c>
      <c r="M220" s="9">
        <f>K220/J220-1</f>
        <v>0</v>
      </c>
    </row>
    <row r="221" spans="1:13" x14ac:dyDescent="0.25">
      <c r="A221" s="11" t="s">
        <v>439</v>
      </c>
      <c r="B221" s="12">
        <v>2.2400000000000002</v>
      </c>
      <c r="C221" s="12">
        <v>2.2400000000000002</v>
      </c>
      <c r="D221" s="12">
        <v>2.4</v>
      </c>
      <c r="E221" s="12">
        <v>6.8800000000000008</v>
      </c>
      <c r="H221" s="11" t="s">
        <v>143</v>
      </c>
      <c r="I221" s="12">
        <v>0.05</v>
      </c>
      <c r="J221" s="12">
        <v>0.06</v>
      </c>
      <c r="K221" s="12">
        <v>0.06</v>
      </c>
      <c r="L221" s="12">
        <v>0.16999999999999998</v>
      </c>
      <c r="M221" s="9">
        <f>K221/J221-1</f>
        <v>0</v>
      </c>
    </row>
    <row r="222" spans="1:13" x14ac:dyDescent="0.25">
      <c r="A222" s="11" t="s">
        <v>441</v>
      </c>
      <c r="B222" s="12">
        <v>0.02</v>
      </c>
      <c r="C222" s="12">
        <v>0.02</v>
      </c>
      <c r="D222" s="12">
        <v>0.02</v>
      </c>
      <c r="E222" s="12">
        <v>0.06</v>
      </c>
      <c r="H222" s="11" t="s">
        <v>147</v>
      </c>
      <c r="I222" s="12">
        <v>73.36</v>
      </c>
      <c r="J222" s="12">
        <v>73.36</v>
      </c>
      <c r="K222" s="12">
        <v>73.36</v>
      </c>
      <c r="L222" s="12">
        <v>220.07999999999998</v>
      </c>
      <c r="M222" s="9">
        <f>K222/J222-1</f>
        <v>0</v>
      </c>
    </row>
    <row r="223" spans="1:13" x14ac:dyDescent="0.25">
      <c r="A223" s="11" t="s">
        <v>443</v>
      </c>
      <c r="B223" s="12">
        <v>6.66</v>
      </c>
      <c r="C223" s="12">
        <v>6.66</v>
      </c>
      <c r="D223" s="12">
        <v>6.66</v>
      </c>
      <c r="E223" s="12">
        <v>19.98</v>
      </c>
      <c r="H223" s="11" t="s">
        <v>155</v>
      </c>
      <c r="I223" s="12">
        <v>4.2</v>
      </c>
      <c r="J223" s="12">
        <v>4</v>
      </c>
      <c r="K223" s="12">
        <v>4</v>
      </c>
      <c r="L223" s="12">
        <v>12.2</v>
      </c>
      <c r="M223" s="9">
        <f>K223/J223-1</f>
        <v>0</v>
      </c>
    </row>
    <row r="224" spans="1:13" x14ac:dyDescent="0.25">
      <c r="A224" s="11" t="s">
        <v>445</v>
      </c>
      <c r="B224" s="12">
        <v>1.22</v>
      </c>
      <c r="C224" s="12">
        <v>1.22</v>
      </c>
      <c r="D224" s="12">
        <v>1.21</v>
      </c>
      <c r="E224" s="12">
        <v>3.65</v>
      </c>
      <c r="H224" s="11" t="s">
        <v>159</v>
      </c>
      <c r="I224" s="12">
        <v>0.42</v>
      </c>
      <c r="J224" s="12">
        <v>0.43</v>
      </c>
      <c r="K224" s="12">
        <v>0.43</v>
      </c>
      <c r="L224" s="12">
        <v>1.28</v>
      </c>
      <c r="M224" s="9">
        <f>K224/J224-1</f>
        <v>0</v>
      </c>
    </row>
    <row r="225" spans="1:13" x14ac:dyDescent="0.25">
      <c r="A225" s="11" t="s">
        <v>447</v>
      </c>
      <c r="B225" s="12">
        <v>33.4</v>
      </c>
      <c r="C225" s="12">
        <v>33</v>
      </c>
      <c r="D225" s="12">
        <v>32.479999999999997</v>
      </c>
      <c r="E225" s="12">
        <v>98.88</v>
      </c>
      <c r="H225" s="11" t="s">
        <v>163</v>
      </c>
      <c r="I225" s="12">
        <v>0.06</v>
      </c>
      <c r="J225" s="12">
        <v>0.06</v>
      </c>
      <c r="K225" s="12">
        <v>0.06</v>
      </c>
      <c r="L225" s="12">
        <v>0.18</v>
      </c>
      <c r="M225" s="9">
        <f>K225/J225-1</f>
        <v>0</v>
      </c>
    </row>
    <row r="226" spans="1:13" x14ac:dyDescent="0.25">
      <c r="A226" s="11" t="s">
        <v>449</v>
      </c>
      <c r="B226" s="12">
        <v>271</v>
      </c>
      <c r="C226" s="12">
        <v>277</v>
      </c>
      <c r="D226" s="12">
        <v>280</v>
      </c>
      <c r="E226" s="12">
        <v>828</v>
      </c>
      <c r="H226" s="11" t="s">
        <v>165</v>
      </c>
      <c r="I226" s="12">
        <v>16.04</v>
      </c>
      <c r="J226" s="12">
        <v>16.3</v>
      </c>
      <c r="K226" s="12">
        <v>16.3</v>
      </c>
      <c r="L226" s="12">
        <v>48.64</v>
      </c>
      <c r="M226" s="9">
        <f>K226/J226-1</f>
        <v>0</v>
      </c>
    </row>
    <row r="227" spans="1:13" x14ac:dyDescent="0.25">
      <c r="A227" s="11" t="s">
        <v>451</v>
      </c>
      <c r="B227" s="12">
        <v>107.5</v>
      </c>
      <c r="C227" s="12">
        <v>110</v>
      </c>
      <c r="D227" s="12">
        <v>108.25</v>
      </c>
      <c r="E227" s="12">
        <v>325.75</v>
      </c>
      <c r="H227" s="11" t="s">
        <v>201</v>
      </c>
      <c r="I227" s="12">
        <v>2.2000000000000002</v>
      </c>
      <c r="J227" s="12">
        <v>2.59</v>
      </c>
      <c r="K227" s="12">
        <v>2.59</v>
      </c>
      <c r="L227" s="12">
        <v>7.38</v>
      </c>
      <c r="M227" s="9">
        <f>K227/J227-1</f>
        <v>0</v>
      </c>
    </row>
    <row r="228" spans="1:13" x14ac:dyDescent="0.25">
      <c r="A228" s="11" t="s">
        <v>453</v>
      </c>
      <c r="B228" s="12">
        <v>12.64</v>
      </c>
      <c r="C228" s="12">
        <v>12.73</v>
      </c>
      <c r="D228" s="12">
        <v>13.04</v>
      </c>
      <c r="E228" s="12">
        <v>38.409999999999997</v>
      </c>
      <c r="H228" s="11" t="s">
        <v>207</v>
      </c>
      <c r="I228" s="12">
        <v>4.8899999999999997</v>
      </c>
      <c r="J228" s="12">
        <v>5.0599999999999996</v>
      </c>
      <c r="K228" s="12">
        <v>5.0599999999999996</v>
      </c>
      <c r="L228" s="12">
        <v>15.009999999999998</v>
      </c>
      <c r="M228" s="9">
        <f>K228/J228-1</f>
        <v>0</v>
      </c>
    </row>
    <row r="229" spans="1:13" x14ac:dyDescent="0.25">
      <c r="A229" s="11" t="s">
        <v>455</v>
      </c>
      <c r="B229" s="12">
        <v>39.24</v>
      </c>
      <c r="C229" s="12">
        <v>38</v>
      </c>
      <c r="D229" s="12">
        <v>36.19</v>
      </c>
      <c r="E229" s="12">
        <v>113.43</v>
      </c>
      <c r="H229" s="11" t="s">
        <v>209</v>
      </c>
      <c r="I229" s="12">
        <v>6.28</v>
      </c>
      <c r="J229" s="12">
        <v>6.28</v>
      </c>
      <c r="K229" s="12">
        <v>6.28</v>
      </c>
      <c r="L229" s="12">
        <v>18.84</v>
      </c>
      <c r="M229" s="9">
        <f>K229/J229-1</f>
        <v>0</v>
      </c>
    </row>
    <row r="230" spans="1:13" x14ac:dyDescent="0.25">
      <c r="A230" s="11" t="s">
        <v>457</v>
      </c>
      <c r="B230" s="12">
        <v>51.75</v>
      </c>
      <c r="C230" s="12">
        <v>51.99</v>
      </c>
      <c r="D230" s="12">
        <v>52.5</v>
      </c>
      <c r="E230" s="12">
        <v>156.24</v>
      </c>
      <c r="H230" s="11" t="s">
        <v>217</v>
      </c>
      <c r="I230" s="12">
        <v>0.21</v>
      </c>
      <c r="J230" s="12">
        <v>0.21</v>
      </c>
      <c r="K230" s="12">
        <v>0.21</v>
      </c>
      <c r="L230" s="12">
        <v>0.63</v>
      </c>
      <c r="M230" s="9">
        <f>K230/J230-1</f>
        <v>0</v>
      </c>
    </row>
    <row r="231" spans="1:13" x14ac:dyDescent="0.25">
      <c r="A231" s="11" t="s">
        <v>459</v>
      </c>
      <c r="B231" s="12">
        <v>7.38</v>
      </c>
      <c r="C231" s="12">
        <v>7.38</v>
      </c>
      <c r="D231" s="12">
        <v>7.37</v>
      </c>
      <c r="E231" s="12">
        <v>22.13</v>
      </c>
      <c r="H231" s="11" t="s">
        <v>221</v>
      </c>
      <c r="I231" s="12">
        <v>3.35</v>
      </c>
      <c r="J231" s="12">
        <v>3.3</v>
      </c>
      <c r="K231" s="12">
        <v>3.3</v>
      </c>
      <c r="L231" s="12">
        <v>9.9499999999999993</v>
      </c>
      <c r="M231" s="9">
        <f>K231/J231-1</f>
        <v>0</v>
      </c>
    </row>
    <row r="232" spans="1:13" x14ac:dyDescent="0.25">
      <c r="A232" s="11" t="s">
        <v>461</v>
      </c>
      <c r="B232" s="12">
        <v>7.6</v>
      </c>
      <c r="C232" s="12">
        <v>7.55</v>
      </c>
      <c r="D232" s="12">
        <v>7.35</v>
      </c>
      <c r="E232" s="12">
        <v>22.5</v>
      </c>
      <c r="H232" s="11" t="s">
        <v>229</v>
      </c>
      <c r="I232" s="12">
        <v>1.92</v>
      </c>
      <c r="J232" s="12">
        <v>1.95</v>
      </c>
      <c r="K232" s="12">
        <v>1.95</v>
      </c>
      <c r="L232" s="12">
        <v>5.82</v>
      </c>
      <c r="M232" s="9">
        <f>K232/J232-1</f>
        <v>0</v>
      </c>
    </row>
    <row r="233" spans="1:13" x14ac:dyDescent="0.25">
      <c r="A233" s="11" t="s">
        <v>463</v>
      </c>
      <c r="B233" s="12">
        <v>20.98</v>
      </c>
      <c r="C233" s="12">
        <v>20.98</v>
      </c>
      <c r="D233" s="12">
        <v>22.48</v>
      </c>
      <c r="E233" s="12">
        <v>64.44</v>
      </c>
      <c r="H233" s="11" t="s">
        <v>231</v>
      </c>
      <c r="I233" s="12">
        <v>1.66</v>
      </c>
      <c r="J233" s="12">
        <v>1.66</v>
      </c>
      <c r="K233" s="12">
        <v>1.66</v>
      </c>
      <c r="L233" s="12">
        <v>4.9799999999999995</v>
      </c>
      <c r="M233" s="9">
        <f>K233/J233-1</f>
        <v>0</v>
      </c>
    </row>
    <row r="234" spans="1:13" x14ac:dyDescent="0.25">
      <c r="A234" s="11" t="s">
        <v>465</v>
      </c>
      <c r="B234" s="12">
        <v>10.73</v>
      </c>
      <c r="C234" s="12">
        <v>10.79</v>
      </c>
      <c r="D234" s="12">
        <v>10.82</v>
      </c>
      <c r="E234" s="12">
        <v>32.340000000000003</v>
      </c>
      <c r="H234" s="11" t="s">
        <v>235</v>
      </c>
      <c r="I234" s="12">
        <v>2.2400000000000002</v>
      </c>
      <c r="J234" s="12">
        <v>2.2200000000000002</v>
      </c>
      <c r="K234" s="12">
        <v>2.2200000000000002</v>
      </c>
      <c r="L234" s="12">
        <v>6.6800000000000015</v>
      </c>
      <c r="M234" s="9">
        <f>K234/J234-1</f>
        <v>0</v>
      </c>
    </row>
    <row r="235" spans="1:13" x14ac:dyDescent="0.25">
      <c r="A235" s="11" t="s">
        <v>467</v>
      </c>
      <c r="B235" s="12">
        <v>29.25</v>
      </c>
      <c r="C235" s="12">
        <v>29.25</v>
      </c>
      <c r="D235" s="12">
        <v>29.25</v>
      </c>
      <c r="E235" s="12">
        <v>87.75</v>
      </c>
      <c r="H235" s="11" t="s">
        <v>239</v>
      </c>
      <c r="I235" s="12">
        <v>0.17</v>
      </c>
      <c r="J235" s="12">
        <v>0.17</v>
      </c>
      <c r="K235" s="12">
        <v>0.17</v>
      </c>
      <c r="L235" s="12">
        <v>0.51</v>
      </c>
      <c r="M235" s="9">
        <f>K235/J235-1</f>
        <v>0</v>
      </c>
    </row>
    <row r="236" spans="1:13" x14ac:dyDescent="0.25">
      <c r="A236" s="11" t="s">
        <v>469</v>
      </c>
      <c r="B236" s="12">
        <v>3.84</v>
      </c>
      <c r="C236" s="12">
        <v>3.85</v>
      </c>
      <c r="D236" s="12">
        <v>3.8</v>
      </c>
      <c r="E236" s="12">
        <v>11.489999999999998</v>
      </c>
      <c r="H236" s="11" t="s">
        <v>259</v>
      </c>
      <c r="I236" s="12">
        <v>1.03</v>
      </c>
      <c r="J236" s="12">
        <v>1.03</v>
      </c>
      <c r="K236" s="12">
        <v>1.03</v>
      </c>
      <c r="L236" s="12">
        <v>3.09</v>
      </c>
      <c r="M236" s="9">
        <f>K236/J236-1</f>
        <v>0</v>
      </c>
    </row>
    <row r="237" spans="1:13" x14ac:dyDescent="0.25">
      <c r="A237" s="11" t="s">
        <v>471</v>
      </c>
      <c r="B237" s="12">
        <v>9.3800000000000008</v>
      </c>
      <c r="C237" s="12">
        <v>9.2799999999999994</v>
      </c>
      <c r="D237" s="12">
        <v>9.31</v>
      </c>
      <c r="E237" s="12">
        <v>27.97</v>
      </c>
      <c r="H237" s="11" t="s">
        <v>267</v>
      </c>
      <c r="I237" s="12">
        <v>10.8</v>
      </c>
      <c r="J237" s="12">
        <v>11.44</v>
      </c>
      <c r="K237" s="12">
        <v>11.44</v>
      </c>
      <c r="L237" s="12">
        <v>33.68</v>
      </c>
      <c r="M237" s="9">
        <f>K237/J237-1</f>
        <v>0</v>
      </c>
    </row>
    <row r="238" spans="1:13" x14ac:dyDescent="0.25">
      <c r="A238" s="11" t="s">
        <v>473</v>
      </c>
      <c r="B238" s="12">
        <v>19.14</v>
      </c>
      <c r="C238" s="12">
        <v>19.14</v>
      </c>
      <c r="D238" s="12">
        <v>19.29</v>
      </c>
      <c r="E238" s="12">
        <v>57.57</v>
      </c>
      <c r="H238" s="11" t="s">
        <v>277</v>
      </c>
      <c r="I238" s="12">
        <v>1.69</v>
      </c>
      <c r="J238" s="12">
        <v>1.69</v>
      </c>
      <c r="K238" s="12">
        <v>1.69</v>
      </c>
      <c r="L238" s="12">
        <v>5.07</v>
      </c>
      <c r="M238" s="9">
        <f>K238/J238-1</f>
        <v>0</v>
      </c>
    </row>
    <row r="239" spans="1:13" x14ac:dyDescent="0.25">
      <c r="A239" s="11" t="s">
        <v>475</v>
      </c>
      <c r="B239" s="12">
        <v>3.33</v>
      </c>
      <c r="C239" s="12">
        <v>3.31</v>
      </c>
      <c r="D239" s="12">
        <v>3.3</v>
      </c>
      <c r="E239" s="12">
        <v>9.9400000000000013</v>
      </c>
      <c r="H239" s="11" t="s">
        <v>281</v>
      </c>
      <c r="I239" s="12">
        <v>0.01</v>
      </c>
      <c r="J239" s="12">
        <v>0.01</v>
      </c>
      <c r="K239" s="12">
        <v>0.01</v>
      </c>
      <c r="L239" s="12">
        <v>0.03</v>
      </c>
      <c r="M239" s="9">
        <f>K239/J239-1</f>
        <v>0</v>
      </c>
    </row>
    <row r="240" spans="1:13" x14ac:dyDescent="0.25">
      <c r="A240" s="11" t="s">
        <v>477</v>
      </c>
      <c r="B240" s="12">
        <v>260</v>
      </c>
      <c r="C240" s="12">
        <v>260</v>
      </c>
      <c r="D240" s="12">
        <v>260</v>
      </c>
      <c r="E240" s="12">
        <v>780</v>
      </c>
      <c r="H240" s="11" t="s">
        <v>285</v>
      </c>
      <c r="I240" s="12">
        <v>2.17</v>
      </c>
      <c r="J240" s="12">
        <v>2.17</v>
      </c>
      <c r="K240" s="12">
        <v>2.17</v>
      </c>
      <c r="L240" s="12">
        <v>6.51</v>
      </c>
      <c r="M240" s="9">
        <f>K240/J240-1</f>
        <v>0</v>
      </c>
    </row>
    <row r="241" spans="1:13" x14ac:dyDescent="0.25">
      <c r="A241" s="11" t="s">
        <v>479</v>
      </c>
      <c r="B241" s="12">
        <v>115</v>
      </c>
      <c r="C241" s="12">
        <v>112.9</v>
      </c>
      <c r="D241" s="12">
        <v>113</v>
      </c>
      <c r="E241" s="12">
        <v>340.9</v>
      </c>
      <c r="H241" s="11" t="s">
        <v>289</v>
      </c>
      <c r="I241" s="12">
        <v>7.14</v>
      </c>
      <c r="J241" s="12">
        <v>7.14</v>
      </c>
      <c r="K241" s="12">
        <v>7.14</v>
      </c>
      <c r="L241" s="12">
        <v>21.419999999999998</v>
      </c>
      <c r="M241" s="9">
        <f>K241/J241-1</f>
        <v>0</v>
      </c>
    </row>
    <row r="242" spans="1:13" x14ac:dyDescent="0.25">
      <c r="A242" s="11" t="s">
        <v>481</v>
      </c>
      <c r="B242" s="12">
        <v>52</v>
      </c>
      <c r="C242" s="12">
        <v>53.88</v>
      </c>
      <c r="D242" s="12">
        <v>55.8</v>
      </c>
      <c r="E242" s="12">
        <v>161.68</v>
      </c>
      <c r="H242" s="11" t="s">
        <v>291</v>
      </c>
      <c r="I242" s="12">
        <v>0.43</v>
      </c>
      <c r="J242" s="12">
        <v>0.44</v>
      </c>
      <c r="K242" s="12">
        <v>0.44</v>
      </c>
      <c r="L242" s="12">
        <v>1.31</v>
      </c>
      <c r="M242" s="9">
        <f>K242/J242-1</f>
        <v>0</v>
      </c>
    </row>
    <row r="243" spans="1:13" x14ac:dyDescent="0.25">
      <c r="A243" s="11" t="s">
        <v>483</v>
      </c>
      <c r="B243" s="12">
        <v>1.1000000000000001</v>
      </c>
      <c r="C243" s="12">
        <v>1.1200000000000001</v>
      </c>
      <c r="D243" s="12">
        <v>1.07</v>
      </c>
      <c r="E243" s="12">
        <v>3.29</v>
      </c>
      <c r="H243" s="11" t="s">
        <v>303</v>
      </c>
      <c r="I243" s="12">
        <v>26</v>
      </c>
      <c r="J243" s="12">
        <v>25.9</v>
      </c>
      <c r="K243" s="12">
        <v>25.9</v>
      </c>
      <c r="L243" s="12">
        <v>77.8</v>
      </c>
      <c r="M243" s="9">
        <f>K243/J243-1</f>
        <v>0</v>
      </c>
    </row>
    <row r="244" spans="1:13" x14ac:dyDescent="0.25">
      <c r="A244" s="11" t="s">
        <v>485</v>
      </c>
      <c r="B244" s="12">
        <v>1.77</v>
      </c>
      <c r="C244" s="12">
        <v>1.83</v>
      </c>
      <c r="D244" s="12">
        <v>1.8</v>
      </c>
      <c r="E244" s="12">
        <v>5.4</v>
      </c>
      <c r="H244" s="11" t="s">
        <v>315</v>
      </c>
      <c r="I244" s="12">
        <v>0.86</v>
      </c>
      <c r="J244" s="12">
        <v>0.85</v>
      </c>
      <c r="K244" s="12">
        <v>0.85</v>
      </c>
      <c r="L244" s="12">
        <v>2.56</v>
      </c>
      <c r="M244" s="9">
        <f>K244/J244-1</f>
        <v>0</v>
      </c>
    </row>
    <row r="245" spans="1:13" x14ac:dyDescent="0.25">
      <c r="A245" s="11" t="s">
        <v>487</v>
      </c>
      <c r="B245" s="12">
        <v>4.22</v>
      </c>
      <c r="C245" s="12">
        <v>4.22</v>
      </c>
      <c r="D245" s="12">
        <v>4.26</v>
      </c>
      <c r="E245" s="12">
        <v>12.7</v>
      </c>
      <c r="H245" s="11" t="s">
        <v>317</v>
      </c>
      <c r="I245" s="12">
        <v>0.33</v>
      </c>
      <c r="J245" s="12">
        <v>0.35</v>
      </c>
      <c r="K245" s="12">
        <v>0.35</v>
      </c>
      <c r="L245" s="12">
        <v>1.0299999999999998</v>
      </c>
      <c r="M245" s="9">
        <f>K245/J245-1</f>
        <v>0</v>
      </c>
    </row>
    <row r="246" spans="1:13" x14ac:dyDescent="0.25">
      <c r="A246" s="11" t="s">
        <v>489</v>
      </c>
      <c r="B246" s="12">
        <v>8.31</v>
      </c>
      <c r="C246" s="12">
        <v>8.34</v>
      </c>
      <c r="D246" s="12">
        <v>8.4</v>
      </c>
      <c r="E246" s="12">
        <v>25.049999999999997</v>
      </c>
      <c r="H246" s="11" t="s">
        <v>329</v>
      </c>
      <c r="I246" s="12">
        <v>24.3</v>
      </c>
      <c r="J246" s="12">
        <v>24.99</v>
      </c>
      <c r="K246" s="12">
        <v>24.99</v>
      </c>
      <c r="L246" s="12">
        <v>74.28</v>
      </c>
      <c r="M246" s="9">
        <f>K246/J246-1</f>
        <v>0</v>
      </c>
    </row>
    <row r="247" spans="1:13" x14ac:dyDescent="0.25">
      <c r="A247" s="11" t="s">
        <v>491</v>
      </c>
      <c r="B247" s="12">
        <v>2.4500000000000002</v>
      </c>
      <c r="C247" s="12">
        <v>2.4700000000000002</v>
      </c>
      <c r="D247" s="12">
        <v>2.4300000000000002</v>
      </c>
      <c r="E247" s="12">
        <v>7.35</v>
      </c>
      <c r="H247" s="11" t="s">
        <v>337</v>
      </c>
      <c r="I247" s="12">
        <v>1.51</v>
      </c>
      <c r="J247" s="12">
        <v>1.51</v>
      </c>
      <c r="K247" s="12">
        <v>1.51</v>
      </c>
      <c r="L247" s="12">
        <v>4.53</v>
      </c>
      <c r="M247" s="9">
        <f>K247/J247-1</f>
        <v>0</v>
      </c>
    </row>
    <row r="248" spans="1:13" x14ac:dyDescent="0.25">
      <c r="A248" s="11" t="s">
        <v>493</v>
      </c>
      <c r="B248" s="12">
        <v>27.4</v>
      </c>
      <c r="C248" s="12">
        <v>27.11</v>
      </c>
      <c r="D248" s="12">
        <v>27.35</v>
      </c>
      <c r="E248" s="12">
        <v>81.86</v>
      </c>
      <c r="H248" s="11" t="s">
        <v>347</v>
      </c>
      <c r="I248" s="12">
        <v>3.3</v>
      </c>
      <c r="J248" s="12">
        <v>3.3</v>
      </c>
      <c r="K248" s="12">
        <v>3.3</v>
      </c>
      <c r="L248" s="12">
        <v>9.8999999999999986</v>
      </c>
      <c r="M248" s="9">
        <f>K248/J248-1</f>
        <v>0</v>
      </c>
    </row>
    <row r="249" spans="1:13" x14ac:dyDescent="0.25">
      <c r="A249" s="11" t="s">
        <v>495</v>
      </c>
      <c r="B249" s="12">
        <v>24.38</v>
      </c>
      <c r="C249" s="12">
        <v>25.2</v>
      </c>
      <c r="D249" s="12">
        <v>24.74</v>
      </c>
      <c r="E249" s="12">
        <v>74.319999999999993</v>
      </c>
      <c r="H249" s="11" t="s">
        <v>361</v>
      </c>
      <c r="I249" s="12">
        <v>0.02</v>
      </c>
      <c r="J249" s="12">
        <v>0.02</v>
      </c>
      <c r="K249" s="12">
        <v>0.02</v>
      </c>
      <c r="L249" s="12">
        <v>0.06</v>
      </c>
      <c r="M249" s="9">
        <f>K249/J249-1</f>
        <v>0</v>
      </c>
    </row>
    <row r="250" spans="1:13" x14ac:dyDescent="0.25">
      <c r="A250" s="11" t="s">
        <v>497</v>
      </c>
      <c r="B250" s="12">
        <v>7539</v>
      </c>
      <c r="C250" s="12">
        <v>7749</v>
      </c>
      <c r="D250" s="12">
        <v>7716</v>
      </c>
      <c r="E250" s="12">
        <v>23004</v>
      </c>
      <c r="H250" s="11" t="s">
        <v>365</v>
      </c>
      <c r="I250" s="12">
        <v>1.0900000000000001</v>
      </c>
      <c r="J250" s="12">
        <v>1.1000000000000001</v>
      </c>
      <c r="K250" s="12">
        <v>1.1000000000000001</v>
      </c>
      <c r="L250" s="12">
        <v>3.2900000000000005</v>
      </c>
      <c r="M250" s="9">
        <f>K250/J250-1</f>
        <v>0</v>
      </c>
    </row>
    <row r="251" spans="1:13" x14ac:dyDescent="0.25">
      <c r="A251" s="11" t="s">
        <v>499</v>
      </c>
      <c r="B251" s="12">
        <v>4.0999999999999996</v>
      </c>
      <c r="C251" s="12">
        <v>4.12</v>
      </c>
      <c r="D251" s="12">
        <v>4.3499999999999996</v>
      </c>
      <c r="E251" s="12">
        <v>12.569999999999999</v>
      </c>
      <c r="H251" s="11" t="s">
        <v>367</v>
      </c>
      <c r="I251" s="12">
        <v>0.99</v>
      </c>
      <c r="J251" s="12">
        <v>0.98</v>
      </c>
      <c r="K251" s="12">
        <v>0.98</v>
      </c>
      <c r="L251" s="12">
        <v>2.95</v>
      </c>
      <c r="M251" s="9">
        <f>K251/J251-1</f>
        <v>0</v>
      </c>
    </row>
    <row r="252" spans="1:13" x14ac:dyDescent="0.25">
      <c r="A252" s="11" t="s">
        <v>501</v>
      </c>
      <c r="B252" s="12">
        <v>1.07</v>
      </c>
      <c r="C252" s="12">
        <v>1.1000000000000001</v>
      </c>
      <c r="D252" s="12">
        <v>1.08</v>
      </c>
      <c r="E252" s="12">
        <v>3.25</v>
      </c>
      <c r="H252" s="11" t="s">
        <v>369</v>
      </c>
      <c r="I252" s="12">
        <v>9.01</v>
      </c>
      <c r="J252" s="12">
        <v>9</v>
      </c>
      <c r="K252" s="12">
        <v>9</v>
      </c>
      <c r="L252" s="12">
        <v>27.009999999999998</v>
      </c>
      <c r="M252" s="9">
        <f>K252/J252-1</f>
        <v>0</v>
      </c>
    </row>
    <row r="253" spans="1:13" x14ac:dyDescent="0.25">
      <c r="A253" s="11" t="s">
        <v>503</v>
      </c>
      <c r="B253" s="12">
        <v>41.22</v>
      </c>
      <c r="C253" s="12">
        <v>40.9</v>
      </c>
      <c r="D253" s="12">
        <v>41.27</v>
      </c>
      <c r="E253" s="12">
        <v>123.39000000000001</v>
      </c>
      <c r="H253" s="11" t="s">
        <v>371</v>
      </c>
      <c r="I253" s="12">
        <v>5.9</v>
      </c>
      <c r="J253" s="12">
        <v>5.8</v>
      </c>
      <c r="K253" s="12">
        <v>5.8</v>
      </c>
      <c r="L253" s="12">
        <v>17.5</v>
      </c>
      <c r="M253" s="9">
        <f>K253/J253-1</f>
        <v>0</v>
      </c>
    </row>
    <row r="254" spans="1:13" x14ac:dyDescent="0.25">
      <c r="A254" s="11" t="s">
        <v>505</v>
      </c>
      <c r="B254" s="12">
        <v>66.05</v>
      </c>
      <c r="C254" s="12">
        <v>66.180000000000007</v>
      </c>
      <c r="D254" s="12">
        <v>66.150000000000006</v>
      </c>
      <c r="E254" s="12">
        <v>198.38000000000002</v>
      </c>
      <c r="H254" s="11" t="s">
        <v>375</v>
      </c>
      <c r="I254" s="12">
        <v>29.9</v>
      </c>
      <c r="J254" s="12">
        <v>29.9</v>
      </c>
      <c r="K254" s="12">
        <v>29.9</v>
      </c>
      <c r="L254" s="12">
        <v>89.699999999999989</v>
      </c>
      <c r="M254" s="9">
        <f>K254/J254-1</f>
        <v>0</v>
      </c>
    </row>
    <row r="255" spans="1:13" x14ac:dyDescent="0.25">
      <c r="A255" s="11" t="s">
        <v>507</v>
      </c>
      <c r="B255" s="12">
        <v>5.84</v>
      </c>
      <c r="C255" s="12">
        <v>5.97</v>
      </c>
      <c r="D255" s="12">
        <v>6</v>
      </c>
      <c r="E255" s="12">
        <v>17.809999999999999</v>
      </c>
      <c r="H255" s="11" t="s">
        <v>377</v>
      </c>
      <c r="I255" s="12">
        <v>1.56</v>
      </c>
      <c r="J255" s="12">
        <v>1.54</v>
      </c>
      <c r="K255" s="12">
        <v>1.54</v>
      </c>
      <c r="L255" s="12">
        <v>4.6400000000000006</v>
      </c>
      <c r="M255" s="9">
        <f>K255/J255-1</f>
        <v>0</v>
      </c>
    </row>
    <row r="256" spans="1:13" x14ac:dyDescent="0.25">
      <c r="A256" s="11" t="s">
        <v>509</v>
      </c>
      <c r="B256" s="12">
        <v>7.5</v>
      </c>
      <c r="C256" s="12">
        <v>7.55</v>
      </c>
      <c r="D256" s="12">
        <v>7.58</v>
      </c>
      <c r="E256" s="12">
        <v>22.630000000000003</v>
      </c>
      <c r="H256" s="11" t="s">
        <v>387</v>
      </c>
      <c r="I256" s="12">
        <v>56.85</v>
      </c>
      <c r="J256" s="12">
        <v>56.85</v>
      </c>
      <c r="K256" s="12">
        <v>56.85</v>
      </c>
      <c r="L256" s="12">
        <v>170.55</v>
      </c>
      <c r="M256" s="9">
        <f>K256/J256-1</f>
        <v>0</v>
      </c>
    </row>
    <row r="257" spans="1:13" x14ac:dyDescent="0.25">
      <c r="A257" s="11" t="s">
        <v>511</v>
      </c>
      <c r="B257" s="12">
        <v>452.1</v>
      </c>
      <c r="C257" s="12">
        <v>451</v>
      </c>
      <c r="D257" s="12">
        <v>466.2</v>
      </c>
      <c r="E257" s="12">
        <v>1369.3</v>
      </c>
      <c r="H257" s="11" t="s">
        <v>391</v>
      </c>
      <c r="I257" s="12">
        <v>3.5</v>
      </c>
      <c r="J257" s="12">
        <v>3.46</v>
      </c>
      <c r="K257" s="12">
        <v>3.46</v>
      </c>
      <c r="L257" s="12">
        <v>10.42</v>
      </c>
      <c r="M257" s="9">
        <f>K257/J257-1</f>
        <v>0</v>
      </c>
    </row>
    <row r="258" spans="1:13" x14ac:dyDescent="0.25">
      <c r="A258" s="11" t="s">
        <v>513</v>
      </c>
      <c r="B258" s="12">
        <v>10.26</v>
      </c>
      <c r="C258" s="12">
        <v>10.199999999999999</v>
      </c>
      <c r="D258" s="12">
        <v>10.199999999999999</v>
      </c>
      <c r="E258" s="12">
        <v>30.66</v>
      </c>
      <c r="H258" s="11" t="s">
        <v>395</v>
      </c>
      <c r="I258" s="12">
        <v>12.97</v>
      </c>
      <c r="J258" s="12">
        <v>13</v>
      </c>
      <c r="K258" s="12">
        <v>13</v>
      </c>
      <c r="L258" s="12">
        <v>38.97</v>
      </c>
      <c r="M258" s="9">
        <f>K258/J258-1</f>
        <v>0</v>
      </c>
    </row>
    <row r="259" spans="1:13" x14ac:dyDescent="0.25">
      <c r="A259" s="11" t="s">
        <v>515</v>
      </c>
      <c r="B259" s="12">
        <v>35.200000000000003</v>
      </c>
      <c r="C259" s="12">
        <v>35</v>
      </c>
      <c r="D259" s="12">
        <v>35</v>
      </c>
      <c r="E259" s="12">
        <v>105.2</v>
      </c>
      <c r="H259" s="11" t="s">
        <v>407</v>
      </c>
      <c r="I259" s="12">
        <v>1.06</v>
      </c>
      <c r="J259" s="12">
        <v>1.06</v>
      </c>
      <c r="K259" s="12">
        <v>1.06</v>
      </c>
      <c r="L259" s="12">
        <v>3.18</v>
      </c>
      <c r="M259" s="9">
        <f>K259/J259-1</f>
        <v>0</v>
      </c>
    </row>
    <row r="260" spans="1:13" x14ac:dyDescent="0.25">
      <c r="A260" s="11" t="s">
        <v>517</v>
      </c>
      <c r="B260" s="12">
        <v>0.5</v>
      </c>
      <c r="C260" s="12">
        <v>0.47</v>
      </c>
      <c r="D260" s="12">
        <v>0.51</v>
      </c>
      <c r="E260" s="12">
        <v>1.48</v>
      </c>
      <c r="H260" s="11" t="s">
        <v>409</v>
      </c>
      <c r="I260" s="12">
        <v>9.0500000000000007</v>
      </c>
      <c r="J260" s="12">
        <v>9.0500000000000007</v>
      </c>
      <c r="K260" s="12">
        <v>9.0500000000000007</v>
      </c>
      <c r="L260" s="12">
        <v>27.150000000000002</v>
      </c>
      <c r="M260" s="9">
        <f>K260/J260-1</f>
        <v>0</v>
      </c>
    </row>
    <row r="261" spans="1:13" x14ac:dyDescent="0.25">
      <c r="A261" s="11" t="s">
        <v>519</v>
      </c>
      <c r="B261" s="12">
        <v>201.7</v>
      </c>
      <c r="C261" s="12">
        <v>200.9</v>
      </c>
      <c r="D261" s="12">
        <v>211.5</v>
      </c>
      <c r="E261" s="12">
        <v>614.1</v>
      </c>
      <c r="H261" s="11" t="s">
        <v>413</v>
      </c>
      <c r="I261" s="12">
        <v>2.2000000000000002</v>
      </c>
      <c r="J261" s="12">
        <v>2.2000000000000002</v>
      </c>
      <c r="K261" s="12">
        <v>2.2000000000000002</v>
      </c>
      <c r="L261" s="12">
        <v>6.6000000000000005</v>
      </c>
      <c r="M261" s="9">
        <f>K261/J261-1</f>
        <v>0</v>
      </c>
    </row>
    <row r="262" spans="1:13" x14ac:dyDescent="0.25">
      <c r="A262" s="11" t="s">
        <v>521</v>
      </c>
      <c r="B262" s="12">
        <v>21</v>
      </c>
      <c r="C262" s="12">
        <v>21</v>
      </c>
      <c r="D262" s="12">
        <v>21</v>
      </c>
      <c r="E262" s="12">
        <v>63</v>
      </c>
      <c r="H262" s="11" t="s">
        <v>415</v>
      </c>
      <c r="I262" s="12">
        <v>4.07</v>
      </c>
      <c r="J262" s="12">
        <v>4.0199999999999996</v>
      </c>
      <c r="K262" s="12">
        <v>4.0199999999999996</v>
      </c>
      <c r="L262" s="12">
        <v>12.11</v>
      </c>
      <c r="M262" s="9">
        <f>K262/J262-1</f>
        <v>0</v>
      </c>
    </row>
    <row r="263" spans="1:13" x14ac:dyDescent="0.25">
      <c r="A263" s="11" t="s">
        <v>523</v>
      </c>
      <c r="B263" s="12">
        <v>13.25</v>
      </c>
      <c r="C263" s="12">
        <v>13.86</v>
      </c>
      <c r="D263" s="12">
        <v>14.15</v>
      </c>
      <c r="E263" s="12">
        <v>41.26</v>
      </c>
      <c r="H263" s="11" t="s">
        <v>417</v>
      </c>
      <c r="I263" s="12">
        <v>0.83</v>
      </c>
      <c r="J263" s="12">
        <v>0.85</v>
      </c>
      <c r="K263" s="12">
        <v>0.85</v>
      </c>
      <c r="L263" s="12">
        <v>2.5299999999999998</v>
      </c>
      <c r="M263" s="9">
        <f>K263/J263-1</f>
        <v>0</v>
      </c>
    </row>
    <row r="264" spans="1:13" x14ac:dyDescent="0.25">
      <c r="A264" s="11" t="s">
        <v>525</v>
      </c>
      <c r="B264" s="12">
        <v>13.69</v>
      </c>
      <c r="C264" s="12">
        <v>13.55</v>
      </c>
      <c r="D264" s="12">
        <v>13.67</v>
      </c>
      <c r="E264" s="12">
        <v>40.910000000000004</v>
      </c>
      <c r="H264" s="11" t="s">
        <v>419</v>
      </c>
      <c r="I264" s="12">
        <v>3.34</v>
      </c>
      <c r="J264" s="12">
        <v>3.34</v>
      </c>
      <c r="K264" s="12">
        <v>3.34</v>
      </c>
      <c r="L264" s="12">
        <v>10.02</v>
      </c>
      <c r="M264" s="9">
        <f>K264/J264-1</f>
        <v>0</v>
      </c>
    </row>
    <row r="265" spans="1:13" x14ac:dyDescent="0.25">
      <c r="A265" s="11" t="s">
        <v>527</v>
      </c>
      <c r="B265" s="12">
        <v>8.5</v>
      </c>
      <c r="C265" s="12">
        <v>8.8000000000000007</v>
      </c>
      <c r="D265" s="12">
        <v>8.77</v>
      </c>
      <c r="E265" s="12">
        <v>26.07</v>
      </c>
      <c r="H265" s="11" t="s">
        <v>421</v>
      </c>
      <c r="I265" s="12">
        <v>1.62</v>
      </c>
      <c r="J265" s="12">
        <v>1.61</v>
      </c>
      <c r="K265" s="12">
        <v>1.61</v>
      </c>
      <c r="L265" s="12">
        <v>4.8400000000000007</v>
      </c>
      <c r="M265" s="9">
        <f>K265/J265-1</f>
        <v>0</v>
      </c>
    </row>
    <row r="266" spans="1:13" x14ac:dyDescent="0.25">
      <c r="A266" s="11" t="s">
        <v>529</v>
      </c>
      <c r="B266" s="12">
        <v>7.0000000000000007E-2</v>
      </c>
      <c r="C266" s="12">
        <v>7.0000000000000007E-2</v>
      </c>
      <c r="D266" s="12">
        <v>7.0000000000000007E-2</v>
      </c>
      <c r="E266" s="12">
        <v>0.21000000000000002</v>
      </c>
      <c r="H266" s="11" t="s">
        <v>441</v>
      </c>
      <c r="I266" s="12">
        <v>0.02</v>
      </c>
      <c r="J266" s="12">
        <v>0.02</v>
      </c>
      <c r="K266" s="12">
        <v>0.02</v>
      </c>
      <c r="L266" s="12">
        <v>0.06</v>
      </c>
      <c r="M266" s="9">
        <f>K266/J266-1</f>
        <v>0</v>
      </c>
    </row>
    <row r="267" spans="1:13" x14ac:dyDescent="0.25">
      <c r="A267" s="11" t="s">
        <v>531</v>
      </c>
      <c r="B267" s="12">
        <v>2.09</v>
      </c>
      <c r="C267" s="12">
        <v>2</v>
      </c>
      <c r="D267" s="12">
        <v>2.0499999999999998</v>
      </c>
      <c r="E267" s="12">
        <v>6.14</v>
      </c>
      <c r="H267" s="11" t="s">
        <v>443</v>
      </c>
      <c r="I267" s="12">
        <v>6.66</v>
      </c>
      <c r="J267" s="12">
        <v>6.66</v>
      </c>
      <c r="K267" s="12">
        <v>6.66</v>
      </c>
      <c r="L267" s="12">
        <v>19.98</v>
      </c>
      <c r="M267" s="9">
        <f>K267/J267-1</f>
        <v>0</v>
      </c>
    </row>
    <row r="268" spans="1:13" x14ac:dyDescent="0.25">
      <c r="A268" s="11" t="s">
        <v>533</v>
      </c>
      <c r="B268" s="12">
        <v>10.52</v>
      </c>
      <c r="C268" s="12">
        <v>10</v>
      </c>
      <c r="D268" s="12">
        <v>10.29</v>
      </c>
      <c r="E268" s="12">
        <v>30.81</v>
      </c>
      <c r="H268" s="11" t="s">
        <v>467</v>
      </c>
      <c r="I268" s="12">
        <v>29.25</v>
      </c>
      <c r="J268" s="12">
        <v>29.25</v>
      </c>
      <c r="K268" s="12">
        <v>29.25</v>
      </c>
      <c r="L268" s="12">
        <v>87.75</v>
      </c>
      <c r="M268" s="9">
        <f>K268/J268-1</f>
        <v>0</v>
      </c>
    </row>
    <row r="269" spans="1:13" x14ac:dyDescent="0.25">
      <c r="A269" s="11" t="s">
        <v>535</v>
      </c>
      <c r="B269" s="12">
        <v>0.56000000000000005</v>
      </c>
      <c r="C269" s="12">
        <v>0.56999999999999995</v>
      </c>
      <c r="D269" s="12">
        <v>0.56999999999999995</v>
      </c>
      <c r="E269" s="12">
        <v>1.6999999999999997</v>
      </c>
      <c r="H269" s="11" t="s">
        <v>477</v>
      </c>
      <c r="I269" s="12">
        <v>260</v>
      </c>
      <c r="J269" s="12">
        <v>260</v>
      </c>
      <c r="K269" s="12">
        <v>260</v>
      </c>
      <c r="L269" s="12">
        <v>780</v>
      </c>
      <c r="M269" s="9">
        <f>K269/J269-1</f>
        <v>0</v>
      </c>
    </row>
    <row r="270" spans="1:13" x14ac:dyDescent="0.25">
      <c r="A270" s="11" t="s">
        <v>537</v>
      </c>
      <c r="B270" s="12">
        <v>1.54</v>
      </c>
      <c r="C270" s="12">
        <v>1.58</v>
      </c>
      <c r="D270" s="12">
        <v>2.02</v>
      </c>
      <c r="E270" s="12">
        <v>5.1400000000000006</v>
      </c>
      <c r="H270" s="11" t="s">
        <v>513</v>
      </c>
      <c r="I270" s="12">
        <v>10.26</v>
      </c>
      <c r="J270" s="12">
        <v>10.199999999999999</v>
      </c>
      <c r="K270" s="12">
        <v>10.199999999999999</v>
      </c>
      <c r="L270" s="12">
        <v>30.66</v>
      </c>
      <c r="M270" s="9">
        <f>K270/J270-1</f>
        <v>0</v>
      </c>
    </row>
    <row r="271" spans="1:13" x14ac:dyDescent="0.25">
      <c r="A271" s="11" t="s">
        <v>539</v>
      </c>
      <c r="B271" s="12">
        <v>7.09</v>
      </c>
      <c r="C271" s="12">
        <v>7.23</v>
      </c>
      <c r="D271" s="12">
        <v>7.5</v>
      </c>
      <c r="E271" s="12">
        <v>21.82</v>
      </c>
      <c r="H271" s="11" t="s">
        <v>515</v>
      </c>
      <c r="I271" s="12">
        <v>35.200000000000003</v>
      </c>
      <c r="J271" s="12">
        <v>35</v>
      </c>
      <c r="K271" s="12">
        <v>35</v>
      </c>
      <c r="L271" s="12">
        <v>105.2</v>
      </c>
      <c r="M271" s="9">
        <f>K271/J271-1</f>
        <v>0</v>
      </c>
    </row>
    <row r="272" spans="1:13" x14ac:dyDescent="0.25">
      <c r="A272" s="11" t="s">
        <v>541</v>
      </c>
      <c r="B272" s="12">
        <v>1.5</v>
      </c>
      <c r="C272" s="12">
        <v>1.54</v>
      </c>
      <c r="D272" s="12">
        <v>1.5</v>
      </c>
      <c r="E272" s="12">
        <v>4.54</v>
      </c>
      <c r="H272" s="11" t="s">
        <v>521</v>
      </c>
      <c r="I272" s="12">
        <v>21</v>
      </c>
      <c r="J272" s="12">
        <v>21</v>
      </c>
      <c r="K272" s="12">
        <v>21</v>
      </c>
      <c r="L272" s="12">
        <v>63</v>
      </c>
      <c r="M272" s="9">
        <f>K272/J272-1</f>
        <v>0</v>
      </c>
    </row>
    <row r="273" spans="1:13" x14ac:dyDescent="0.25">
      <c r="A273" s="11" t="s">
        <v>543</v>
      </c>
      <c r="B273" s="12">
        <v>1.34</v>
      </c>
      <c r="C273" s="12">
        <v>1.34</v>
      </c>
      <c r="D273" s="12">
        <v>1.31</v>
      </c>
      <c r="E273" s="12">
        <v>3.99</v>
      </c>
      <c r="H273" s="11" t="s">
        <v>529</v>
      </c>
      <c r="I273" s="12">
        <v>7.0000000000000007E-2</v>
      </c>
      <c r="J273" s="12">
        <v>7.0000000000000007E-2</v>
      </c>
      <c r="K273" s="12">
        <v>7.0000000000000007E-2</v>
      </c>
      <c r="L273" s="12">
        <v>0.21000000000000002</v>
      </c>
      <c r="M273" s="9">
        <f>K273/J273-1</f>
        <v>0</v>
      </c>
    </row>
    <row r="274" spans="1:13" x14ac:dyDescent="0.25">
      <c r="A274" s="11" t="s">
        <v>545</v>
      </c>
      <c r="B274" s="12">
        <v>0.16</v>
      </c>
      <c r="C274" s="12">
        <v>0.16</v>
      </c>
      <c r="D274" s="12">
        <v>0.16</v>
      </c>
      <c r="E274" s="12">
        <v>0.48</v>
      </c>
      <c r="H274" s="11" t="s">
        <v>535</v>
      </c>
      <c r="I274" s="12">
        <v>0.56000000000000005</v>
      </c>
      <c r="J274" s="12">
        <v>0.56999999999999995</v>
      </c>
      <c r="K274" s="12">
        <v>0.56999999999999995</v>
      </c>
      <c r="L274" s="12">
        <v>1.6999999999999997</v>
      </c>
      <c r="M274" s="9">
        <f>K274/J274-1</f>
        <v>0</v>
      </c>
    </row>
    <row r="275" spans="1:13" x14ac:dyDescent="0.25">
      <c r="A275" s="11" t="s">
        <v>547</v>
      </c>
      <c r="B275" s="12">
        <v>33.799999999999997</v>
      </c>
      <c r="C275" s="12">
        <v>33.01</v>
      </c>
      <c r="D275" s="12">
        <v>33.9</v>
      </c>
      <c r="E275" s="12">
        <v>100.71000000000001</v>
      </c>
      <c r="H275" s="11" t="s">
        <v>545</v>
      </c>
      <c r="I275" s="12">
        <v>0.16</v>
      </c>
      <c r="J275" s="12">
        <v>0.16</v>
      </c>
      <c r="K275" s="12">
        <v>0.16</v>
      </c>
      <c r="L275" s="12">
        <v>0.48</v>
      </c>
      <c r="M275" s="9">
        <f>K275/J275-1</f>
        <v>0</v>
      </c>
    </row>
    <row r="276" spans="1:13" x14ac:dyDescent="0.25">
      <c r="A276" s="11" t="s">
        <v>549</v>
      </c>
      <c r="B276" s="12">
        <v>1.46</v>
      </c>
      <c r="C276" s="12">
        <v>1.45</v>
      </c>
      <c r="D276" s="12">
        <v>1.46</v>
      </c>
      <c r="E276" s="12">
        <v>4.37</v>
      </c>
      <c r="H276" s="11" t="s">
        <v>567</v>
      </c>
      <c r="I276" s="12">
        <v>3.05</v>
      </c>
      <c r="J276" s="12">
        <v>3.34</v>
      </c>
      <c r="K276" s="12">
        <v>3.34</v>
      </c>
      <c r="L276" s="12">
        <v>9.73</v>
      </c>
      <c r="M276" s="9">
        <f>K276/J276-1</f>
        <v>0</v>
      </c>
    </row>
    <row r="277" spans="1:13" x14ac:dyDescent="0.25">
      <c r="A277" s="11" t="s">
        <v>551</v>
      </c>
      <c r="B277" s="12">
        <v>10</v>
      </c>
      <c r="C277" s="12">
        <v>10</v>
      </c>
      <c r="D277" s="12">
        <v>9.75</v>
      </c>
      <c r="E277" s="12">
        <v>29.75</v>
      </c>
      <c r="H277" s="11" t="s">
        <v>571</v>
      </c>
      <c r="I277" s="12">
        <v>5.59</v>
      </c>
      <c r="J277" s="12">
        <v>5.7</v>
      </c>
      <c r="K277" s="12">
        <v>5.7</v>
      </c>
      <c r="L277" s="12">
        <v>16.989999999999998</v>
      </c>
      <c r="M277" s="9">
        <f>K277/J277-1</f>
        <v>0</v>
      </c>
    </row>
    <row r="278" spans="1:13" x14ac:dyDescent="0.25">
      <c r="A278" s="11" t="s">
        <v>553</v>
      </c>
      <c r="B278" s="12">
        <v>1.46</v>
      </c>
      <c r="C278" s="12">
        <v>1.46</v>
      </c>
      <c r="D278" s="12">
        <v>1.39</v>
      </c>
      <c r="E278" s="12">
        <v>4.3099999999999996</v>
      </c>
      <c r="H278" s="11" t="s">
        <v>579</v>
      </c>
      <c r="I278" s="12">
        <v>7.0000000000000007E-2</v>
      </c>
      <c r="J278" s="12">
        <v>7.0000000000000007E-2</v>
      </c>
      <c r="K278" s="12">
        <v>7.0000000000000007E-2</v>
      </c>
      <c r="L278" s="12">
        <v>0.21000000000000002</v>
      </c>
      <c r="M278" s="9">
        <f>K278/J278-1</f>
        <v>0</v>
      </c>
    </row>
    <row r="279" spans="1:13" x14ac:dyDescent="0.25">
      <c r="A279" s="11" t="s">
        <v>555</v>
      </c>
      <c r="B279" s="12">
        <v>149.9</v>
      </c>
      <c r="C279" s="12">
        <v>152.4</v>
      </c>
      <c r="D279" s="12">
        <v>154.69999999999999</v>
      </c>
      <c r="E279" s="12">
        <v>457</v>
      </c>
      <c r="H279" s="11" t="s">
        <v>581</v>
      </c>
      <c r="I279" s="12">
        <v>4.28</v>
      </c>
      <c r="J279" s="12">
        <v>4.4000000000000004</v>
      </c>
      <c r="K279" s="12">
        <v>4.4000000000000004</v>
      </c>
      <c r="L279" s="12">
        <v>13.08</v>
      </c>
      <c r="M279" s="9">
        <f>K279/J279-1</f>
        <v>0</v>
      </c>
    </row>
    <row r="280" spans="1:13" x14ac:dyDescent="0.25">
      <c r="A280" s="11" t="s">
        <v>557</v>
      </c>
      <c r="B280" s="12">
        <v>12.5</v>
      </c>
      <c r="C280" s="12">
        <v>12.75</v>
      </c>
      <c r="D280" s="12">
        <v>12.94</v>
      </c>
      <c r="E280" s="12">
        <v>38.19</v>
      </c>
      <c r="H280" s="11" t="s">
        <v>595</v>
      </c>
      <c r="I280" s="12">
        <v>7.05</v>
      </c>
      <c r="J280" s="12">
        <v>7.05</v>
      </c>
      <c r="K280" s="12">
        <v>7.05</v>
      </c>
      <c r="L280" s="12">
        <v>21.15</v>
      </c>
      <c r="M280" s="9">
        <f>K280/J280-1</f>
        <v>0</v>
      </c>
    </row>
    <row r="281" spans="1:13" x14ac:dyDescent="0.25">
      <c r="A281" s="11" t="s">
        <v>559</v>
      </c>
      <c r="B281" s="12">
        <v>10.5</v>
      </c>
      <c r="C281" s="12">
        <v>10.5</v>
      </c>
      <c r="D281" s="12">
        <v>10.39</v>
      </c>
      <c r="E281" s="12">
        <v>31.39</v>
      </c>
      <c r="H281" s="11" t="s">
        <v>597</v>
      </c>
      <c r="I281" s="12">
        <v>0.11</v>
      </c>
      <c r="J281" s="12">
        <v>0.11</v>
      </c>
      <c r="K281" s="12">
        <v>0.11</v>
      </c>
      <c r="L281" s="12">
        <v>0.33</v>
      </c>
      <c r="M281" s="9">
        <f>K281/J281-1</f>
        <v>0</v>
      </c>
    </row>
    <row r="282" spans="1:13" x14ac:dyDescent="0.25">
      <c r="A282" s="11" t="s">
        <v>561</v>
      </c>
      <c r="B282" s="12">
        <v>6.13</v>
      </c>
      <c r="C282" s="12">
        <v>6.15</v>
      </c>
      <c r="D282" s="12">
        <v>6.25</v>
      </c>
      <c r="E282" s="12">
        <v>18.53</v>
      </c>
      <c r="H282" s="11" t="s">
        <v>599</v>
      </c>
      <c r="I282" s="12">
        <v>2.8</v>
      </c>
      <c r="J282" s="12">
        <v>2.9</v>
      </c>
      <c r="K282" s="12">
        <v>2.9</v>
      </c>
      <c r="L282" s="12">
        <v>8.6</v>
      </c>
      <c r="M282" s="9">
        <f>K282/J282-1</f>
        <v>0</v>
      </c>
    </row>
    <row r="283" spans="1:13" x14ac:dyDescent="0.25">
      <c r="A283" s="11" t="s">
        <v>563</v>
      </c>
      <c r="B283" s="12">
        <v>2.16</v>
      </c>
      <c r="C283" s="12">
        <v>2.15</v>
      </c>
      <c r="D283" s="12">
        <v>2.21</v>
      </c>
      <c r="E283" s="12">
        <v>6.5200000000000005</v>
      </c>
      <c r="H283" s="11" t="s">
        <v>603</v>
      </c>
      <c r="I283" s="12">
        <v>5.1100000000000003</v>
      </c>
      <c r="J283" s="12">
        <v>5.3</v>
      </c>
      <c r="K283" s="12">
        <v>5.3</v>
      </c>
      <c r="L283" s="12">
        <v>15.71</v>
      </c>
      <c r="M283" s="9">
        <f>K283/J283-1</f>
        <v>0</v>
      </c>
    </row>
    <row r="284" spans="1:13" x14ac:dyDescent="0.25">
      <c r="A284" s="11" t="s">
        <v>565</v>
      </c>
      <c r="B284" s="12">
        <v>1.64</v>
      </c>
      <c r="C284" s="12">
        <v>1.62</v>
      </c>
      <c r="D284" s="12">
        <v>1.61</v>
      </c>
      <c r="E284" s="12">
        <v>4.87</v>
      </c>
      <c r="H284" s="11" t="s">
        <v>615</v>
      </c>
      <c r="I284" s="12">
        <v>8.2100000000000009</v>
      </c>
      <c r="J284" s="12">
        <v>8.36</v>
      </c>
      <c r="K284" s="12">
        <v>8.36</v>
      </c>
      <c r="L284" s="12">
        <v>24.93</v>
      </c>
      <c r="M284" s="9">
        <f>K284/J284-1</f>
        <v>0</v>
      </c>
    </row>
    <row r="285" spans="1:13" x14ac:dyDescent="0.25">
      <c r="A285" s="11" t="s">
        <v>567</v>
      </c>
      <c r="B285" s="12">
        <v>3.05</v>
      </c>
      <c r="C285" s="12">
        <v>3.34</v>
      </c>
      <c r="D285" s="12">
        <v>3.34</v>
      </c>
      <c r="E285" s="12">
        <v>9.73</v>
      </c>
      <c r="H285" s="11" t="s">
        <v>625</v>
      </c>
      <c r="I285" s="12">
        <v>1.1499999999999999</v>
      </c>
      <c r="J285" s="12">
        <v>1.1499999999999999</v>
      </c>
      <c r="K285" s="12">
        <v>1.1499999999999999</v>
      </c>
      <c r="L285" s="12">
        <v>3.4499999999999997</v>
      </c>
      <c r="M285" s="9">
        <f>K285/J285-1</f>
        <v>0</v>
      </c>
    </row>
    <row r="286" spans="1:13" x14ac:dyDescent="0.25">
      <c r="A286" s="11" t="s">
        <v>569</v>
      </c>
      <c r="B286" s="12">
        <v>17.5</v>
      </c>
      <c r="C286" s="12">
        <v>17.11</v>
      </c>
      <c r="D286" s="12">
        <v>17.600000000000001</v>
      </c>
      <c r="E286" s="12">
        <v>52.21</v>
      </c>
      <c r="H286" s="11" t="s">
        <v>627</v>
      </c>
      <c r="I286" s="12">
        <v>1.62</v>
      </c>
      <c r="J286" s="12">
        <v>1.6</v>
      </c>
      <c r="K286" s="12">
        <v>1.6</v>
      </c>
      <c r="L286" s="12">
        <v>4.82</v>
      </c>
      <c r="M286" s="9">
        <f>K286/J286-1</f>
        <v>0</v>
      </c>
    </row>
    <row r="287" spans="1:13" x14ac:dyDescent="0.25">
      <c r="A287" s="11" t="s">
        <v>571</v>
      </c>
      <c r="B287" s="12">
        <v>5.59</v>
      </c>
      <c r="C287" s="12">
        <v>5.7</v>
      </c>
      <c r="D287" s="12">
        <v>5.7</v>
      </c>
      <c r="E287" s="12">
        <v>16.989999999999998</v>
      </c>
      <c r="H287" s="11" t="s">
        <v>629</v>
      </c>
      <c r="I287" s="12">
        <v>0.26</v>
      </c>
      <c r="J287" s="12">
        <v>0.27</v>
      </c>
      <c r="K287" s="12">
        <v>0.27</v>
      </c>
      <c r="L287" s="12">
        <v>0.8</v>
      </c>
      <c r="M287" s="9">
        <f>K287/J287-1</f>
        <v>0</v>
      </c>
    </row>
    <row r="288" spans="1:13" x14ac:dyDescent="0.25">
      <c r="A288" s="11" t="s">
        <v>573</v>
      </c>
      <c r="B288" s="12">
        <v>4.92</v>
      </c>
      <c r="C288" s="12">
        <v>4.8899999999999997</v>
      </c>
      <c r="D288" s="12">
        <v>4.78</v>
      </c>
      <c r="E288" s="12">
        <v>14.59</v>
      </c>
      <c r="H288" s="11" t="s">
        <v>633</v>
      </c>
      <c r="I288" s="12">
        <v>3.23</v>
      </c>
      <c r="J288" s="12">
        <v>3.31</v>
      </c>
      <c r="K288" s="12">
        <v>3.31</v>
      </c>
      <c r="L288" s="12">
        <v>9.85</v>
      </c>
      <c r="M288" s="9">
        <f>K288/J288-1</f>
        <v>0</v>
      </c>
    </row>
    <row r="289" spans="1:13" x14ac:dyDescent="0.25">
      <c r="A289" s="11" t="s">
        <v>575</v>
      </c>
      <c r="B289" s="12">
        <v>244.45</v>
      </c>
      <c r="C289" s="12">
        <v>243.55</v>
      </c>
      <c r="D289" s="12">
        <v>242</v>
      </c>
      <c r="E289" s="12">
        <v>730</v>
      </c>
      <c r="H289" s="11" t="s">
        <v>635</v>
      </c>
      <c r="I289" s="12">
        <v>1.54</v>
      </c>
      <c r="J289" s="12">
        <v>1.62</v>
      </c>
      <c r="K289" s="12">
        <v>1.62</v>
      </c>
      <c r="L289" s="12">
        <v>4.78</v>
      </c>
      <c r="M289" s="9">
        <f>K289/J289-1</f>
        <v>0</v>
      </c>
    </row>
    <row r="290" spans="1:13" x14ac:dyDescent="0.25">
      <c r="A290" s="11" t="s">
        <v>577</v>
      </c>
      <c r="B290" s="12">
        <v>23.7</v>
      </c>
      <c r="C290" s="12">
        <v>23.7</v>
      </c>
      <c r="D290" s="12">
        <v>24.25</v>
      </c>
      <c r="E290" s="12">
        <v>71.650000000000006</v>
      </c>
      <c r="H290" s="11" t="s">
        <v>639</v>
      </c>
      <c r="I290" s="12">
        <v>0.22</v>
      </c>
      <c r="J290" s="12">
        <v>0.23</v>
      </c>
      <c r="K290" s="12">
        <v>0.23</v>
      </c>
      <c r="L290" s="12">
        <v>0.68</v>
      </c>
      <c r="M290" s="9">
        <f>K290/J290-1</f>
        <v>0</v>
      </c>
    </row>
    <row r="291" spans="1:13" x14ac:dyDescent="0.25">
      <c r="A291" s="11" t="s">
        <v>579</v>
      </c>
      <c r="B291" s="12">
        <v>7.0000000000000007E-2</v>
      </c>
      <c r="C291" s="12">
        <v>7.0000000000000007E-2</v>
      </c>
      <c r="D291" s="12">
        <v>7.0000000000000007E-2</v>
      </c>
      <c r="E291" s="12">
        <v>0.21000000000000002</v>
      </c>
      <c r="H291" s="11" t="s">
        <v>643</v>
      </c>
      <c r="I291" s="12">
        <v>100</v>
      </c>
      <c r="J291" s="12">
        <v>100</v>
      </c>
      <c r="K291" s="12">
        <v>100</v>
      </c>
      <c r="L291" s="12">
        <v>300</v>
      </c>
      <c r="M291" s="9">
        <f>K291/J291-1</f>
        <v>0</v>
      </c>
    </row>
    <row r="292" spans="1:13" x14ac:dyDescent="0.25">
      <c r="A292" s="11" t="s">
        <v>581</v>
      </c>
      <c r="B292" s="12">
        <v>4.28</v>
      </c>
      <c r="C292" s="12">
        <v>4.4000000000000004</v>
      </c>
      <c r="D292" s="12">
        <v>4.4000000000000004</v>
      </c>
      <c r="E292" s="12">
        <v>13.08</v>
      </c>
      <c r="H292" s="11" t="s">
        <v>647</v>
      </c>
      <c r="I292" s="12">
        <v>10.8</v>
      </c>
      <c r="J292" s="12">
        <v>10.8</v>
      </c>
      <c r="K292" s="12">
        <v>10.8</v>
      </c>
      <c r="L292" s="12">
        <v>32.400000000000006</v>
      </c>
      <c r="M292" s="9">
        <f>K292/J292-1</f>
        <v>0</v>
      </c>
    </row>
    <row r="293" spans="1:13" x14ac:dyDescent="0.25">
      <c r="A293" s="11" t="s">
        <v>583</v>
      </c>
      <c r="B293" s="12">
        <v>1.2</v>
      </c>
      <c r="C293" s="12">
        <v>1.25</v>
      </c>
      <c r="D293" s="12">
        <v>1.28</v>
      </c>
      <c r="E293" s="12">
        <v>3.7300000000000004</v>
      </c>
      <c r="H293" s="11" t="s">
        <v>653</v>
      </c>
      <c r="I293" s="12">
        <v>0.49</v>
      </c>
      <c r="J293" s="12">
        <v>0.49</v>
      </c>
      <c r="K293" s="12">
        <v>0.49</v>
      </c>
      <c r="L293" s="12">
        <v>1.47</v>
      </c>
      <c r="M293" s="9">
        <f>K293/J293-1</f>
        <v>0</v>
      </c>
    </row>
    <row r="294" spans="1:13" x14ac:dyDescent="0.25">
      <c r="A294" s="11" t="s">
        <v>585</v>
      </c>
      <c r="B294" s="12">
        <v>3.87</v>
      </c>
      <c r="C294" s="12">
        <v>3.83</v>
      </c>
      <c r="D294" s="12">
        <v>3.8</v>
      </c>
      <c r="E294" s="12">
        <v>11.5</v>
      </c>
      <c r="H294" s="11" t="s">
        <v>657</v>
      </c>
      <c r="I294" s="12">
        <v>0.49</v>
      </c>
      <c r="J294" s="12">
        <v>0.49</v>
      </c>
      <c r="K294" s="12">
        <v>0.49</v>
      </c>
      <c r="L294" s="12">
        <v>1.47</v>
      </c>
      <c r="M294" s="9">
        <f>K294/J294-1</f>
        <v>0</v>
      </c>
    </row>
    <row r="295" spans="1:13" x14ac:dyDescent="0.25">
      <c r="A295" s="11" t="s">
        <v>587</v>
      </c>
      <c r="B295" s="12">
        <v>49.2</v>
      </c>
      <c r="C295" s="12">
        <v>49.5</v>
      </c>
      <c r="D295" s="12">
        <v>50.3</v>
      </c>
      <c r="E295" s="12">
        <v>149</v>
      </c>
      <c r="H295" s="11" t="s">
        <v>659</v>
      </c>
      <c r="I295" s="12">
        <v>0.16</v>
      </c>
      <c r="J295" s="12">
        <v>0.16</v>
      </c>
      <c r="K295" s="12">
        <v>0.16</v>
      </c>
      <c r="L295" s="12">
        <v>0.48</v>
      </c>
      <c r="M295" s="9">
        <f>K295/J295-1</f>
        <v>0</v>
      </c>
    </row>
    <row r="296" spans="1:13" x14ac:dyDescent="0.25">
      <c r="A296" s="11" t="s">
        <v>589</v>
      </c>
      <c r="B296" s="12">
        <v>1.1499999999999999</v>
      </c>
      <c r="C296" s="12">
        <v>1.1399999999999999</v>
      </c>
      <c r="D296" s="12">
        <v>1.1499999999999999</v>
      </c>
      <c r="E296" s="12">
        <v>3.44</v>
      </c>
      <c r="H296" s="11" t="s">
        <v>667</v>
      </c>
      <c r="I296" s="12">
        <v>25.1</v>
      </c>
      <c r="J296" s="12">
        <v>25.2</v>
      </c>
      <c r="K296" s="12">
        <v>25.2</v>
      </c>
      <c r="L296" s="12">
        <v>75.5</v>
      </c>
      <c r="M296" s="9">
        <f>K296/J296-1</f>
        <v>0</v>
      </c>
    </row>
    <row r="297" spans="1:13" x14ac:dyDescent="0.25">
      <c r="A297" s="11" t="s">
        <v>591</v>
      </c>
      <c r="B297" s="12">
        <v>2.1</v>
      </c>
      <c r="C297" s="12">
        <v>2.0499999999999998</v>
      </c>
      <c r="D297" s="12">
        <v>2.02</v>
      </c>
      <c r="E297" s="12">
        <v>6.17</v>
      </c>
      <c r="H297" s="11" t="s">
        <v>679</v>
      </c>
      <c r="I297" s="12">
        <v>2.25</v>
      </c>
      <c r="J297" s="12">
        <v>2.15</v>
      </c>
      <c r="K297" s="12">
        <v>2.15</v>
      </c>
      <c r="L297" s="12">
        <v>6.5500000000000007</v>
      </c>
      <c r="M297" s="9">
        <f>K297/J297-1</f>
        <v>0</v>
      </c>
    </row>
    <row r="298" spans="1:13" x14ac:dyDescent="0.25">
      <c r="A298" s="11" t="s">
        <v>593</v>
      </c>
      <c r="B298" s="12">
        <v>2.0699999999999998</v>
      </c>
      <c r="C298" s="12">
        <v>2.0699999999999998</v>
      </c>
      <c r="D298" s="12">
        <v>2.08</v>
      </c>
      <c r="E298" s="12">
        <v>6.22</v>
      </c>
      <c r="H298" s="11" t="s">
        <v>681</v>
      </c>
      <c r="I298" s="12">
        <v>0.7</v>
      </c>
      <c r="J298" s="12">
        <v>0.7</v>
      </c>
      <c r="K298" s="12">
        <v>0.7</v>
      </c>
      <c r="L298" s="12">
        <v>2.0999999999999996</v>
      </c>
      <c r="M298" s="9">
        <f>K298/J298-1</f>
        <v>0</v>
      </c>
    </row>
    <row r="299" spans="1:13" x14ac:dyDescent="0.25">
      <c r="A299" s="11" t="s">
        <v>595</v>
      </c>
      <c r="B299" s="12">
        <v>7.05</v>
      </c>
      <c r="C299" s="12">
        <v>7.05</v>
      </c>
      <c r="D299" s="12">
        <v>7.05</v>
      </c>
      <c r="E299" s="12">
        <v>21.15</v>
      </c>
      <c r="H299" s="11" t="s">
        <v>685</v>
      </c>
      <c r="I299" s="12">
        <v>0.09</v>
      </c>
      <c r="J299" s="12">
        <v>0.09</v>
      </c>
      <c r="K299" s="12">
        <v>0.09</v>
      </c>
      <c r="L299" s="12">
        <v>0.27</v>
      </c>
      <c r="M299" s="9">
        <f>K299/J299-1</f>
        <v>0</v>
      </c>
    </row>
    <row r="300" spans="1:13" x14ac:dyDescent="0.25">
      <c r="A300" s="11" t="s">
        <v>597</v>
      </c>
      <c r="B300" s="12">
        <v>0.11</v>
      </c>
      <c r="C300" s="12">
        <v>0.11</v>
      </c>
      <c r="D300" s="12">
        <v>0.11</v>
      </c>
      <c r="E300" s="12">
        <v>0.33</v>
      </c>
      <c r="H300" s="11" t="s">
        <v>695</v>
      </c>
      <c r="I300" s="12">
        <v>4.4400000000000004</v>
      </c>
      <c r="J300" s="12">
        <v>4.4000000000000004</v>
      </c>
      <c r="K300" s="12">
        <v>4.4000000000000004</v>
      </c>
      <c r="L300" s="12">
        <v>13.24</v>
      </c>
      <c r="M300" s="9">
        <f>K300/J300-1</f>
        <v>0</v>
      </c>
    </row>
    <row r="301" spans="1:13" x14ac:dyDescent="0.25">
      <c r="A301" s="11" t="s">
        <v>599</v>
      </c>
      <c r="B301" s="12">
        <v>2.8</v>
      </c>
      <c r="C301" s="12">
        <v>2.9</v>
      </c>
      <c r="D301" s="12">
        <v>2.9</v>
      </c>
      <c r="E301" s="12">
        <v>8.6</v>
      </c>
      <c r="H301" s="11" t="s">
        <v>701</v>
      </c>
      <c r="I301" s="12">
        <v>15.05</v>
      </c>
      <c r="J301" s="12">
        <v>15</v>
      </c>
      <c r="K301" s="12">
        <v>15</v>
      </c>
      <c r="L301" s="12">
        <v>45.05</v>
      </c>
      <c r="M301" s="9">
        <f>K301/J301-1</f>
        <v>0</v>
      </c>
    </row>
    <row r="302" spans="1:13" x14ac:dyDescent="0.25">
      <c r="A302" s="11" t="s">
        <v>601</v>
      </c>
      <c r="B302" s="12">
        <v>10</v>
      </c>
      <c r="C302" s="12">
        <v>9.98</v>
      </c>
      <c r="D302" s="12">
        <v>9.99</v>
      </c>
      <c r="E302" s="12">
        <v>29.97</v>
      </c>
      <c r="H302" s="11" t="s">
        <v>707</v>
      </c>
      <c r="I302" s="12">
        <v>1.04</v>
      </c>
      <c r="J302" s="12">
        <v>1.04</v>
      </c>
      <c r="K302" s="12">
        <v>1.04</v>
      </c>
      <c r="L302" s="12">
        <v>3.12</v>
      </c>
      <c r="M302" s="9">
        <f>K302/J302-1</f>
        <v>0</v>
      </c>
    </row>
    <row r="303" spans="1:13" x14ac:dyDescent="0.25">
      <c r="A303" s="11" t="s">
        <v>603</v>
      </c>
      <c r="B303" s="12">
        <v>5.1100000000000003</v>
      </c>
      <c r="C303" s="12">
        <v>5.3</v>
      </c>
      <c r="D303" s="12">
        <v>5.3</v>
      </c>
      <c r="E303" s="12">
        <v>15.71</v>
      </c>
      <c r="H303" s="11" t="s">
        <v>719</v>
      </c>
      <c r="I303" s="12">
        <v>14.58</v>
      </c>
      <c r="J303" s="12">
        <v>14.48</v>
      </c>
      <c r="K303" s="12">
        <v>14.48</v>
      </c>
      <c r="L303" s="12">
        <v>43.540000000000006</v>
      </c>
      <c r="M303" s="9">
        <f>K303/J303-1</f>
        <v>0</v>
      </c>
    </row>
    <row r="304" spans="1:13" x14ac:dyDescent="0.25">
      <c r="A304" s="11" t="s">
        <v>605</v>
      </c>
      <c r="B304" s="12">
        <v>7.78</v>
      </c>
      <c r="C304" s="12">
        <v>7.81</v>
      </c>
      <c r="D304" s="12">
        <v>8.1999999999999993</v>
      </c>
      <c r="E304" s="12">
        <v>23.79</v>
      </c>
      <c r="H304" s="11" t="s">
        <v>721</v>
      </c>
      <c r="I304" s="12">
        <v>139</v>
      </c>
      <c r="J304" s="12">
        <v>140.85</v>
      </c>
      <c r="K304" s="12">
        <v>140.85</v>
      </c>
      <c r="L304" s="12">
        <v>420.70000000000005</v>
      </c>
      <c r="M304" s="9">
        <f>K304/J304-1</f>
        <v>0</v>
      </c>
    </row>
    <row r="305" spans="1:13" x14ac:dyDescent="0.25">
      <c r="A305" s="11" t="s">
        <v>607</v>
      </c>
      <c r="B305" s="12">
        <v>41</v>
      </c>
      <c r="C305" s="12">
        <v>40.81</v>
      </c>
      <c r="D305" s="12">
        <v>41</v>
      </c>
      <c r="E305" s="12">
        <v>122.81</v>
      </c>
      <c r="H305" s="11" t="s">
        <v>723</v>
      </c>
      <c r="I305" s="12">
        <v>1.19</v>
      </c>
      <c r="J305" s="12">
        <v>1.19</v>
      </c>
      <c r="K305" s="12">
        <v>1.19</v>
      </c>
      <c r="L305" s="12">
        <v>3.57</v>
      </c>
      <c r="M305" s="9">
        <f>K305/J305-1</f>
        <v>0</v>
      </c>
    </row>
    <row r="306" spans="1:13" x14ac:dyDescent="0.25">
      <c r="A306" s="11" t="s">
        <v>609</v>
      </c>
      <c r="B306" s="12">
        <v>1.52</v>
      </c>
      <c r="C306" s="12">
        <v>1.5</v>
      </c>
      <c r="D306" s="12">
        <v>1.52</v>
      </c>
      <c r="E306" s="12">
        <v>4.54</v>
      </c>
      <c r="H306" s="11" t="s">
        <v>727</v>
      </c>
      <c r="I306" s="12">
        <v>4.2</v>
      </c>
      <c r="J306" s="12">
        <v>4.1500000000000004</v>
      </c>
      <c r="K306" s="12">
        <v>4.1500000000000004</v>
      </c>
      <c r="L306" s="12">
        <v>12.500000000000002</v>
      </c>
      <c r="M306" s="9">
        <f>K306/J306-1</f>
        <v>0</v>
      </c>
    </row>
    <row r="307" spans="1:13" x14ac:dyDescent="0.25">
      <c r="A307" s="11" t="s">
        <v>611</v>
      </c>
      <c r="B307" s="12">
        <v>6.15</v>
      </c>
      <c r="C307" s="12">
        <v>6.15</v>
      </c>
      <c r="D307" s="12">
        <v>6.29</v>
      </c>
      <c r="E307" s="12">
        <v>18.59</v>
      </c>
      <c r="H307" s="11" t="s">
        <v>749</v>
      </c>
      <c r="I307" s="12">
        <v>0.04</v>
      </c>
      <c r="J307" s="12">
        <v>0.04</v>
      </c>
      <c r="K307" s="12">
        <v>0.04</v>
      </c>
      <c r="L307" s="12">
        <v>0.12</v>
      </c>
      <c r="M307" s="9">
        <f>K307/J307-1</f>
        <v>0</v>
      </c>
    </row>
    <row r="308" spans="1:13" x14ac:dyDescent="0.25">
      <c r="A308" s="11" t="s">
        <v>613</v>
      </c>
      <c r="B308" s="12">
        <v>226.5</v>
      </c>
      <c r="C308" s="12">
        <v>226.5</v>
      </c>
      <c r="D308" s="12">
        <v>232.05</v>
      </c>
      <c r="E308" s="12">
        <v>685.05</v>
      </c>
      <c r="H308" s="11" t="s">
        <v>769</v>
      </c>
      <c r="I308" s="12">
        <v>0.79</v>
      </c>
      <c r="J308" s="12">
        <v>0.79</v>
      </c>
      <c r="K308" s="12">
        <v>0.79</v>
      </c>
      <c r="L308" s="12">
        <v>2.37</v>
      </c>
      <c r="M308" s="9">
        <f>K308/J308-1</f>
        <v>0</v>
      </c>
    </row>
    <row r="309" spans="1:13" x14ac:dyDescent="0.25">
      <c r="A309" s="11" t="s">
        <v>615</v>
      </c>
      <c r="B309" s="12">
        <v>8.2100000000000009</v>
      </c>
      <c r="C309" s="12">
        <v>8.36</v>
      </c>
      <c r="D309" s="12">
        <v>8.36</v>
      </c>
      <c r="E309" s="12">
        <v>24.93</v>
      </c>
      <c r="H309" s="11" t="s">
        <v>773</v>
      </c>
      <c r="I309" s="12">
        <v>25.35</v>
      </c>
      <c r="J309" s="12">
        <v>26.95</v>
      </c>
      <c r="K309" s="12">
        <v>26.95</v>
      </c>
      <c r="L309" s="12">
        <v>79.25</v>
      </c>
      <c r="M309" s="9">
        <f>K309/J309-1</f>
        <v>0</v>
      </c>
    </row>
    <row r="310" spans="1:13" x14ac:dyDescent="0.25">
      <c r="A310" s="11" t="s">
        <v>617</v>
      </c>
      <c r="B310" s="12">
        <v>73.5</v>
      </c>
      <c r="C310" s="12">
        <v>73</v>
      </c>
      <c r="D310" s="12">
        <v>73.5</v>
      </c>
      <c r="E310" s="12">
        <v>220</v>
      </c>
      <c r="H310" s="11" t="s">
        <v>775</v>
      </c>
      <c r="I310" s="12">
        <v>0.19</v>
      </c>
      <c r="J310" s="12">
        <v>0.21</v>
      </c>
      <c r="K310" s="12">
        <v>0.21</v>
      </c>
      <c r="L310" s="12">
        <v>0.61</v>
      </c>
      <c r="M310" s="9">
        <f>K310/J310-1</f>
        <v>0</v>
      </c>
    </row>
    <row r="311" spans="1:13" x14ac:dyDescent="0.25">
      <c r="A311" s="11" t="s">
        <v>619</v>
      </c>
      <c r="B311" s="12">
        <v>47.5</v>
      </c>
      <c r="C311" s="12">
        <v>48</v>
      </c>
      <c r="D311" s="12">
        <v>48.55</v>
      </c>
      <c r="E311" s="12">
        <v>144.05000000000001</v>
      </c>
      <c r="H311" s="11" t="s">
        <v>777</v>
      </c>
      <c r="I311" s="12">
        <v>1.9</v>
      </c>
      <c r="J311" s="12">
        <v>1.74</v>
      </c>
      <c r="K311" s="12">
        <v>1.74</v>
      </c>
      <c r="L311" s="12">
        <v>5.38</v>
      </c>
      <c r="M311" s="9">
        <f>K311/J311-1</f>
        <v>0</v>
      </c>
    </row>
    <row r="312" spans="1:13" x14ac:dyDescent="0.25">
      <c r="A312" s="11" t="s">
        <v>621</v>
      </c>
      <c r="B312" s="12">
        <v>1.1499999999999999</v>
      </c>
      <c r="C312" s="12">
        <v>1.1000000000000001</v>
      </c>
      <c r="D312" s="12">
        <v>1.1200000000000001</v>
      </c>
      <c r="E312" s="12">
        <v>3.37</v>
      </c>
      <c r="H312" s="11" t="s">
        <v>797</v>
      </c>
      <c r="I312" s="12">
        <v>1.83</v>
      </c>
      <c r="J312" s="12">
        <v>1.81</v>
      </c>
      <c r="K312" s="12">
        <v>1.81</v>
      </c>
      <c r="L312" s="12">
        <v>5.45</v>
      </c>
      <c r="M312" s="9">
        <f>K312/J312-1</f>
        <v>0</v>
      </c>
    </row>
    <row r="313" spans="1:13" x14ac:dyDescent="0.25">
      <c r="A313" s="11" t="s">
        <v>623</v>
      </c>
      <c r="B313" s="12">
        <v>15</v>
      </c>
      <c r="C313" s="12">
        <v>15</v>
      </c>
      <c r="D313" s="12">
        <v>14.85</v>
      </c>
      <c r="E313" s="12">
        <v>44.85</v>
      </c>
      <c r="H313" s="11" t="s">
        <v>815</v>
      </c>
      <c r="I313" s="12">
        <v>8.4</v>
      </c>
      <c r="J313" s="12">
        <v>8.4</v>
      </c>
      <c r="K313" s="12">
        <v>8.4</v>
      </c>
      <c r="L313" s="12">
        <v>25.200000000000003</v>
      </c>
      <c r="M313" s="9">
        <f>K313/J313-1</f>
        <v>0</v>
      </c>
    </row>
    <row r="314" spans="1:13" x14ac:dyDescent="0.25">
      <c r="A314" s="11" t="s">
        <v>625</v>
      </c>
      <c r="B314" s="12">
        <v>1.1499999999999999</v>
      </c>
      <c r="C314" s="12">
        <v>1.1499999999999999</v>
      </c>
      <c r="D314" s="12">
        <v>1.1499999999999999</v>
      </c>
      <c r="E314" s="12">
        <v>3.4499999999999997</v>
      </c>
      <c r="H314" s="11" t="s">
        <v>827</v>
      </c>
      <c r="I314" s="12">
        <v>13.3</v>
      </c>
      <c r="J314" s="12">
        <v>13.3</v>
      </c>
      <c r="K314" s="12">
        <v>13.3</v>
      </c>
      <c r="L314" s="12">
        <v>39.900000000000006</v>
      </c>
      <c r="M314" s="9">
        <f>K314/J314-1</f>
        <v>0</v>
      </c>
    </row>
    <row r="315" spans="1:13" x14ac:dyDescent="0.25">
      <c r="A315" s="11" t="s">
        <v>627</v>
      </c>
      <c r="B315" s="12">
        <v>1.62</v>
      </c>
      <c r="C315" s="12">
        <v>1.6</v>
      </c>
      <c r="D315" s="12">
        <v>1.6</v>
      </c>
      <c r="E315" s="12">
        <v>4.82</v>
      </c>
      <c r="H315" s="11" t="s">
        <v>829</v>
      </c>
      <c r="I315" s="12">
        <v>0.22</v>
      </c>
      <c r="J315" s="12">
        <v>0.24</v>
      </c>
      <c r="K315" s="12">
        <v>0.24</v>
      </c>
      <c r="L315" s="12">
        <v>0.7</v>
      </c>
      <c r="M315" s="9">
        <f>K315/J315-1</f>
        <v>0</v>
      </c>
    </row>
    <row r="316" spans="1:13" x14ac:dyDescent="0.25">
      <c r="A316" s="11" t="s">
        <v>629</v>
      </c>
      <c r="B316" s="12">
        <v>0.26</v>
      </c>
      <c r="C316" s="12">
        <v>0.27</v>
      </c>
      <c r="D316" s="12">
        <v>0.27</v>
      </c>
      <c r="E316" s="12">
        <v>0.8</v>
      </c>
      <c r="H316" s="11" t="s">
        <v>833</v>
      </c>
      <c r="I316" s="12">
        <v>21.6</v>
      </c>
      <c r="J316" s="12">
        <v>21</v>
      </c>
      <c r="K316" s="12">
        <v>21</v>
      </c>
      <c r="L316" s="12">
        <v>63.6</v>
      </c>
      <c r="M316" s="9">
        <f>K316/J316-1</f>
        <v>0</v>
      </c>
    </row>
    <row r="317" spans="1:13" x14ac:dyDescent="0.25">
      <c r="A317" s="11" t="s">
        <v>631</v>
      </c>
      <c r="B317" s="12">
        <v>3.8</v>
      </c>
      <c r="C317" s="12">
        <v>3.8</v>
      </c>
      <c r="D317" s="12">
        <v>3.79</v>
      </c>
      <c r="E317" s="12">
        <v>11.39</v>
      </c>
      <c r="H317" s="11" t="s">
        <v>837</v>
      </c>
      <c r="I317" s="12">
        <v>109</v>
      </c>
      <c r="J317" s="12">
        <v>109</v>
      </c>
      <c r="K317" s="12">
        <v>109</v>
      </c>
      <c r="L317" s="12">
        <v>327</v>
      </c>
      <c r="M317" s="9">
        <f>K317/J317-1</f>
        <v>0</v>
      </c>
    </row>
    <row r="318" spans="1:13" x14ac:dyDescent="0.25">
      <c r="A318" s="11" t="s">
        <v>633</v>
      </c>
      <c r="B318" s="12">
        <v>3.23</v>
      </c>
      <c r="C318" s="12">
        <v>3.31</v>
      </c>
      <c r="D318" s="12">
        <v>3.31</v>
      </c>
      <c r="E318" s="12">
        <v>9.85</v>
      </c>
      <c r="H318" s="11" t="s">
        <v>843</v>
      </c>
      <c r="I318" s="12">
        <v>87</v>
      </c>
      <c r="J318" s="12">
        <v>87</v>
      </c>
      <c r="K318" s="12">
        <v>87</v>
      </c>
      <c r="L318" s="12">
        <v>261</v>
      </c>
      <c r="M318" s="9">
        <f>K318/J318-1</f>
        <v>0</v>
      </c>
    </row>
    <row r="319" spans="1:13" x14ac:dyDescent="0.25">
      <c r="A319" s="11" t="s">
        <v>635</v>
      </c>
      <c r="B319" s="12">
        <v>1.54</v>
      </c>
      <c r="C319" s="12">
        <v>1.62</v>
      </c>
      <c r="D319" s="12">
        <v>1.62</v>
      </c>
      <c r="E319" s="12">
        <v>4.78</v>
      </c>
      <c r="H319" s="11" t="s">
        <v>845</v>
      </c>
      <c r="I319" s="12">
        <v>4.95</v>
      </c>
      <c r="J319" s="12">
        <v>5.01</v>
      </c>
      <c r="K319" s="12">
        <v>5.01</v>
      </c>
      <c r="L319" s="12">
        <v>14.97</v>
      </c>
      <c r="M319" s="9">
        <f>K319/J319-1</f>
        <v>0</v>
      </c>
    </row>
    <row r="320" spans="1:13" x14ac:dyDescent="0.25">
      <c r="A320" s="11" t="s">
        <v>637</v>
      </c>
      <c r="B320" s="12">
        <v>37.44</v>
      </c>
      <c r="C320" s="12">
        <v>37.69</v>
      </c>
      <c r="D320" s="12">
        <v>37.979999999999997</v>
      </c>
      <c r="E320" s="12">
        <v>113.10999999999999</v>
      </c>
      <c r="H320" s="11" t="s">
        <v>869</v>
      </c>
      <c r="I320" s="12">
        <v>3.96</v>
      </c>
      <c r="J320" s="12">
        <v>3.96</v>
      </c>
      <c r="K320" s="12">
        <v>3.96</v>
      </c>
      <c r="L320" s="12">
        <v>11.879999999999999</v>
      </c>
      <c r="M320" s="9">
        <f>K320/J320-1</f>
        <v>0</v>
      </c>
    </row>
    <row r="321" spans="1:13" x14ac:dyDescent="0.25">
      <c r="A321" s="11" t="s">
        <v>639</v>
      </c>
      <c r="B321" s="12">
        <v>0.22</v>
      </c>
      <c r="C321" s="12">
        <v>0.23</v>
      </c>
      <c r="D321" s="12">
        <v>0.23</v>
      </c>
      <c r="E321" s="12">
        <v>0.68</v>
      </c>
      <c r="H321" s="11" t="s">
        <v>871</v>
      </c>
      <c r="I321" s="12">
        <v>1.95</v>
      </c>
      <c r="J321" s="12">
        <v>1.95</v>
      </c>
      <c r="K321" s="12">
        <v>1.95</v>
      </c>
      <c r="L321" s="12">
        <v>5.85</v>
      </c>
      <c r="M321" s="9">
        <f>K321/J321-1</f>
        <v>0</v>
      </c>
    </row>
    <row r="322" spans="1:13" x14ac:dyDescent="0.25">
      <c r="A322" s="11" t="s">
        <v>641</v>
      </c>
      <c r="B322" s="12">
        <v>50.95</v>
      </c>
      <c r="C322" s="12">
        <v>51</v>
      </c>
      <c r="D322" s="12">
        <v>51.9</v>
      </c>
      <c r="E322" s="12">
        <v>153.85</v>
      </c>
      <c r="H322" s="11" t="s">
        <v>873</v>
      </c>
      <c r="I322" s="12">
        <v>17.48</v>
      </c>
      <c r="J322" s="12">
        <v>17.600000000000001</v>
      </c>
      <c r="K322" s="12">
        <v>17.600000000000001</v>
      </c>
      <c r="L322" s="12">
        <v>52.68</v>
      </c>
      <c r="M322" s="9">
        <f>K322/J322-1</f>
        <v>0</v>
      </c>
    </row>
    <row r="323" spans="1:13" x14ac:dyDescent="0.25">
      <c r="A323" s="11" t="s">
        <v>643</v>
      </c>
      <c r="B323" s="12">
        <v>100</v>
      </c>
      <c r="C323" s="12">
        <v>100</v>
      </c>
      <c r="D323" s="12">
        <v>100</v>
      </c>
      <c r="E323" s="12">
        <v>300</v>
      </c>
      <c r="H323" s="11" t="s">
        <v>875</v>
      </c>
      <c r="I323" s="12">
        <v>56.69</v>
      </c>
      <c r="J323" s="12">
        <v>56</v>
      </c>
      <c r="K323" s="12">
        <v>56</v>
      </c>
      <c r="L323" s="12">
        <v>168.69</v>
      </c>
      <c r="M323" s="9">
        <f>K323/J323-1</f>
        <v>0</v>
      </c>
    </row>
    <row r="324" spans="1:13" x14ac:dyDescent="0.25">
      <c r="A324" s="11" t="s">
        <v>645</v>
      </c>
      <c r="B324" s="12">
        <v>7.3</v>
      </c>
      <c r="C324" s="12">
        <v>7.58</v>
      </c>
      <c r="D324" s="12">
        <v>7.9</v>
      </c>
      <c r="E324" s="12">
        <v>22.78</v>
      </c>
      <c r="H324" s="11" t="s">
        <v>883</v>
      </c>
      <c r="I324" s="12">
        <v>2.0699999999999998</v>
      </c>
      <c r="J324" s="12">
        <v>2.09</v>
      </c>
      <c r="K324" s="12">
        <v>2.09</v>
      </c>
      <c r="L324" s="12">
        <v>6.25</v>
      </c>
      <c r="M324" s="9">
        <f>K324/J324-1</f>
        <v>0</v>
      </c>
    </row>
    <row r="325" spans="1:13" x14ac:dyDescent="0.25">
      <c r="A325" s="11" t="s">
        <v>647</v>
      </c>
      <c r="B325" s="12">
        <v>10.8</v>
      </c>
      <c r="C325" s="12">
        <v>10.8</v>
      </c>
      <c r="D325" s="12">
        <v>10.8</v>
      </c>
      <c r="E325" s="12">
        <v>32.400000000000006</v>
      </c>
      <c r="H325" s="11" t="s">
        <v>887</v>
      </c>
      <c r="I325" s="12">
        <v>1.63</v>
      </c>
      <c r="J325" s="12">
        <v>1.63</v>
      </c>
      <c r="K325" s="12">
        <v>1.63</v>
      </c>
      <c r="L325" s="12">
        <v>4.8899999999999997</v>
      </c>
      <c r="M325" s="9">
        <f>K325/J325-1</f>
        <v>0</v>
      </c>
    </row>
    <row r="326" spans="1:13" x14ac:dyDescent="0.25">
      <c r="A326" s="11" t="s">
        <v>649</v>
      </c>
      <c r="B326" s="12">
        <v>178</v>
      </c>
      <c r="C326" s="12">
        <v>181.8</v>
      </c>
      <c r="D326" s="12">
        <v>179</v>
      </c>
      <c r="E326" s="12">
        <v>538.79999999999995</v>
      </c>
      <c r="H326" s="11" t="s">
        <v>895</v>
      </c>
      <c r="I326" s="12">
        <v>1.97</v>
      </c>
      <c r="J326" s="12">
        <v>2.0299999999999998</v>
      </c>
      <c r="K326" s="12">
        <v>2.0299999999999998</v>
      </c>
      <c r="L326" s="12">
        <v>6.0299999999999994</v>
      </c>
      <c r="M326" s="9">
        <f>K326/J326-1</f>
        <v>0</v>
      </c>
    </row>
    <row r="327" spans="1:13" x14ac:dyDescent="0.25">
      <c r="A327" s="11" t="s">
        <v>651</v>
      </c>
      <c r="B327" s="12">
        <v>87.39</v>
      </c>
      <c r="C327" s="12">
        <v>85.32</v>
      </c>
      <c r="D327" s="12">
        <v>85.56</v>
      </c>
      <c r="E327" s="12">
        <v>258.27</v>
      </c>
      <c r="H327" s="11" t="s">
        <v>903</v>
      </c>
      <c r="I327" s="12">
        <v>3.14</v>
      </c>
      <c r="J327" s="12">
        <v>3.15</v>
      </c>
      <c r="K327" s="12">
        <v>3.15</v>
      </c>
      <c r="L327" s="12">
        <v>9.44</v>
      </c>
      <c r="M327" s="9">
        <f>K327/J327-1</f>
        <v>0</v>
      </c>
    </row>
    <row r="328" spans="1:13" x14ac:dyDescent="0.25">
      <c r="A328" s="11" t="s">
        <v>653</v>
      </c>
      <c r="B328" s="12">
        <v>0.49</v>
      </c>
      <c r="C328" s="12">
        <v>0.49</v>
      </c>
      <c r="D328" s="12">
        <v>0.49</v>
      </c>
      <c r="E328" s="12">
        <v>1.47</v>
      </c>
      <c r="H328" s="11" t="s">
        <v>907</v>
      </c>
      <c r="I328" s="12">
        <v>1.46</v>
      </c>
      <c r="J328" s="12">
        <v>1.6</v>
      </c>
      <c r="K328" s="12">
        <v>1.6</v>
      </c>
      <c r="L328" s="12">
        <v>4.66</v>
      </c>
      <c r="M328" s="9">
        <f>K328/J328-1</f>
        <v>0</v>
      </c>
    </row>
    <row r="329" spans="1:13" x14ac:dyDescent="0.25">
      <c r="A329" s="11" t="s">
        <v>655</v>
      </c>
      <c r="B329" s="12">
        <v>29.99</v>
      </c>
      <c r="C329" s="12">
        <v>29.89</v>
      </c>
      <c r="D329" s="12">
        <v>29.99</v>
      </c>
      <c r="E329" s="12">
        <v>89.86999999999999</v>
      </c>
      <c r="H329" s="11" t="s">
        <v>917</v>
      </c>
      <c r="I329" s="12">
        <v>2</v>
      </c>
      <c r="J329" s="12">
        <v>2.4</v>
      </c>
      <c r="K329" s="12">
        <v>2.4</v>
      </c>
      <c r="L329" s="12">
        <v>6.8000000000000007</v>
      </c>
      <c r="M329" s="9">
        <f>K329/J329-1</f>
        <v>0</v>
      </c>
    </row>
    <row r="330" spans="1:13" x14ac:dyDescent="0.25">
      <c r="A330" s="11" t="s">
        <v>657</v>
      </c>
      <c r="B330" s="12">
        <v>0.49</v>
      </c>
      <c r="C330" s="12">
        <v>0.49</v>
      </c>
      <c r="D330" s="12">
        <v>0.49</v>
      </c>
      <c r="E330" s="12">
        <v>1.47</v>
      </c>
      <c r="H330" s="11" t="s">
        <v>919</v>
      </c>
      <c r="I330" s="12">
        <v>0.86</v>
      </c>
      <c r="J330" s="12">
        <v>0.86</v>
      </c>
      <c r="K330" s="12">
        <v>0.86</v>
      </c>
      <c r="L330" s="12">
        <v>2.58</v>
      </c>
      <c r="M330" s="9">
        <f>K330/J330-1</f>
        <v>0</v>
      </c>
    </row>
    <row r="331" spans="1:13" x14ac:dyDescent="0.25">
      <c r="A331" s="11" t="s">
        <v>659</v>
      </c>
      <c r="B331" s="12">
        <v>0.16</v>
      </c>
      <c r="C331" s="12">
        <v>0.16</v>
      </c>
      <c r="D331" s="12">
        <v>0.16</v>
      </c>
      <c r="E331" s="12">
        <v>0.48</v>
      </c>
      <c r="H331" s="11" t="s">
        <v>923</v>
      </c>
      <c r="I331" s="12">
        <v>38.9</v>
      </c>
      <c r="J331" s="12">
        <v>38.9</v>
      </c>
      <c r="K331" s="12">
        <v>38.9</v>
      </c>
      <c r="L331" s="12">
        <v>116.69999999999999</v>
      </c>
      <c r="M331" s="9">
        <f>K331/J331-1</f>
        <v>0</v>
      </c>
    </row>
    <row r="332" spans="1:13" x14ac:dyDescent="0.25">
      <c r="A332" s="11" t="s">
        <v>661</v>
      </c>
      <c r="B332" s="12">
        <v>19.190000000000001</v>
      </c>
      <c r="C332" s="12">
        <v>19.45</v>
      </c>
      <c r="D332" s="12">
        <v>19.07</v>
      </c>
      <c r="E332" s="12">
        <v>57.71</v>
      </c>
      <c r="H332" s="11" t="s">
        <v>929</v>
      </c>
      <c r="I332" s="12">
        <v>8.4</v>
      </c>
      <c r="J332" s="12">
        <v>8.4</v>
      </c>
      <c r="K332" s="12">
        <v>8.4</v>
      </c>
      <c r="L332" s="12">
        <v>25.200000000000003</v>
      </c>
      <c r="M332" s="9">
        <f>K332/J332-1</f>
        <v>0</v>
      </c>
    </row>
    <row r="333" spans="1:13" x14ac:dyDescent="0.25">
      <c r="A333" s="11" t="s">
        <v>663</v>
      </c>
      <c r="B333" s="12">
        <v>4.3899999999999997</v>
      </c>
      <c r="C333" s="12">
        <v>4.46</v>
      </c>
      <c r="D333" s="12">
        <v>4.3600000000000003</v>
      </c>
      <c r="E333" s="12">
        <v>13.21</v>
      </c>
      <c r="H333" s="11" t="s">
        <v>945</v>
      </c>
      <c r="I333" s="12">
        <v>391</v>
      </c>
      <c r="J333" s="12">
        <v>386</v>
      </c>
      <c r="K333" s="12">
        <v>386</v>
      </c>
      <c r="L333" s="12">
        <v>1163</v>
      </c>
      <c r="M333" s="9">
        <f>K333/J333-1</f>
        <v>0</v>
      </c>
    </row>
    <row r="334" spans="1:13" x14ac:dyDescent="0.25">
      <c r="A334" s="11" t="s">
        <v>665</v>
      </c>
      <c r="B334" s="12">
        <v>5.2</v>
      </c>
      <c r="C334" s="12">
        <v>5.4</v>
      </c>
      <c r="D334" s="12">
        <v>5.5</v>
      </c>
      <c r="E334" s="12">
        <v>16.100000000000001</v>
      </c>
      <c r="H334" s="11" t="s">
        <v>809</v>
      </c>
      <c r="I334" s="12">
        <v>43</v>
      </c>
      <c r="J334" s="12">
        <v>43.59</v>
      </c>
      <c r="K334" s="12">
        <v>43.58</v>
      </c>
      <c r="L334" s="12">
        <v>130.17000000000002</v>
      </c>
      <c r="M334" s="9">
        <f>K334/J334-1</f>
        <v>-2.2941041523294459E-4</v>
      </c>
    </row>
    <row r="335" spans="1:13" x14ac:dyDescent="0.25">
      <c r="A335" s="11" t="s">
        <v>667</v>
      </c>
      <c r="B335" s="12">
        <v>25.1</v>
      </c>
      <c r="C335" s="12">
        <v>25.2</v>
      </c>
      <c r="D335" s="12">
        <v>25.2</v>
      </c>
      <c r="E335" s="12">
        <v>75.5</v>
      </c>
      <c r="H335" s="11" t="s">
        <v>939</v>
      </c>
      <c r="I335" s="12">
        <v>285</v>
      </c>
      <c r="J335" s="12">
        <v>285</v>
      </c>
      <c r="K335" s="12">
        <v>284.89999999999998</v>
      </c>
      <c r="L335" s="12">
        <v>854.9</v>
      </c>
      <c r="M335" s="9">
        <f>K335/J335-1</f>
        <v>-3.5087719298254605E-4</v>
      </c>
    </row>
    <row r="336" spans="1:13" x14ac:dyDescent="0.25">
      <c r="A336" s="11" t="s">
        <v>669</v>
      </c>
      <c r="B336" s="12">
        <v>53</v>
      </c>
      <c r="C336" s="12">
        <v>52.71</v>
      </c>
      <c r="D336" s="12">
        <v>53.31</v>
      </c>
      <c r="E336" s="12">
        <v>159.02000000000001</v>
      </c>
      <c r="H336" s="11" t="s">
        <v>505</v>
      </c>
      <c r="I336" s="12">
        <v>66.05</v>
      </c>
      <c r="J336" s="12">
        <v>66.180000000000007</v>
      </c>
      <c r="K336" s="12">
        <v>66.150000000000006</v>
      </c>
      <c r="L336" s="12">
        <v>198.38000000000002</v>
      </c>
      <c r="M336" s="9">
        <f>K336/J336-1</f>
        <v>-4.5330915684493878E-4</v>
      </c>
    </row>
    <row r="337" spans="1:13" x14ac:dyDescent="0.25">
      <c r="A337" s="11" t="s">
        <v>671</v>
      </c>
      <c r="B337" s="12">
        <v>33.17</v>
      </c>
      <c r="C337" s="12">
        <v>33.35</v>
      </c>
      <c r="D337" s="12">
        <v>33</v>
      </c>
      <c r="E337" s="12">
        <v>99.52000000000001</v>
      </c>
      <c r="H337" s="11" t="s">
        <v>255</v>
      </c>
      <c r="I337" s="12">
        <v>13.18</v>
      </c>
      <c r="J337" s="12">
        <v>13.34</v>
      </c>
      <c r="K337" s="12">
        <v>13.33</v>
      </c>
      <c r="L337" s="12">
        <v>39.85</v>
      </c>
      <c r="M337" s="9">
        <f>K337/J337-1</f>
        <v>-7.496251874062887E-4</v>
      </c>
    </row>
    <row r="338" spans="1:13" x14ac:dyDescent="0.25">
      <c r="A338" s="11" t="s">
        <v>673</v>
      </c>
      <c r="B338" s="12">
        <v>88.4</v>
      </c>
      <c r="C338" s="12">
        <v>88</v>
      </c>
      <c r="D338" s="12">
        <v>88.2</v>
      </c>
      <c r="E338" s="12">
        <v>264.60000000000002</v>
      </c>
      <c r="H338" s="11" t="s">
        <v>57</v>
      </c>
      <c r="I338" s="12">
        <v>12.3</v>
      </c>
      <c r="J338" s="12">
        <v>12.3</v>
      </c>
      <c r="K338" s="12">
        <v>12.29</v>
      </c>
      <c r="L338" s="12">
        <v>36.89</v>
      </c>
      <c r="M338" s="9">
        <f>K338/J338-1</f>
        <v>-8.1300813008144956E-4</v>
      </c>
    </row>
    <row r="339" spans="1:13" x14ac:dyDescent="0.25">
      <c r="A339" s="11" t="s">
        <v>675</v>
      </c>
      <c r="B339" s="12">
        <v>2.4700000000000002</v>
      </c>
      <c r="C339" s="12">
        <v>2.58</v>
      </c>
      <c r="D339" s="12">
        <v>2.59</v>
      </c>
      <c r="E339" s="12">
        <v>7.6400000000000006</v>
      </c>
      <c r="H339" s="11" t="s">
        <v>849</v>
      </c>
      <c r="I339" s="12">
        <v>9.59</v>
      </c>
      <c r="J339" s="12">
        <v>9.8000000000000007</v>
      </c>
      <c r="K339" s="12">
        <v>9.7899999999999991</v>
      </c>
      <c r="L339" s="12">
        <v>29.18</v>
      </c>
      <c r="M339" s="9">
        <f>K339/J339-1</f>
        <v>-1.0204081632654294E-3</v>
      </c>
    </row>
    <row r="340" spans="1:13" x14ac:dyDescent="0.25">
      <c r="A340" s="11" t="s">
        <v>677</v>
      </c>
      <c r="B340" s="12">
        <v>0.2</v>
      </c>
      <c r="C340" s="12">
        <v>0.2</v>
      </c>
      <c r="D340" s="12">
        <v>0.19</v>
      </c>
      <c r="E340" s="12">
        <v>0.59000000000000008</v>
      </c>
      <c r="H340" s="11" t="s">
        <v>733</v>
      </c>
      <c r="I340" s="12">
        <v>8.0299999999999994</v>
      </c>
      <c r="J340" s="12">
        <v>8.25</v>
      </c>
      <c r="K340" s="12">
        <v>8.24</v>
      </c>
      <c r="L340" s="12">
        <v>24.520000000000003</v>
      </c>
      <c r="M340" s="9">
        <f>K340/J340-1</f>
        <v>-1.2121212121212199E-3</v>
      </c>
    </row>
    <row r="341" spans="1:13" x14ac:dyDescent="0.25">
      <c r="A341" s="11" t="s">
        <v>679</v>
      </c>
      <c r="B341" s="12">
        <v>2.25</v>
      </c>
      <c r="C341" s="12">
        <v>2.15</v>
      </c>
      <c r="D341" s="12">
        <v>2.15</v>
      </c>
      <c r="E341" s="12">
        <v>6.5500000000000007</v>
      </c>
      <c r="H341" s="11" t="s">
        <v>921</v>
      </c>
      <c r="I341" s="12">
        <v>7.49</v>
      </c>
      <c r="J341" s="12">
        <v>7.49</v>
      </c>
      <c r="K341" s="12">
        <v>7.48</v>
      </c>
      <c r="L341" s="12">
        <v>22.46</v>
      </c>
      <c r="M341" s="9">
        <f>K341/J341-1</f>
        <v>-1.3351134846462109E-3</v>
      </c>
    </row>
    <row r="342" spans="1:13" x14ac:dyDescent="0.25">
      <c r="A342" s="11" t="s">
        <v>681</v>
      </c>
      <c r="B342" s="12">
        <v>0.7</v>
      </c>
      <c r="C342" s="12">
        <v>0.7</v>
      </c>
      <c r="D342" s="12">
        <v>0.7</v>
      </c>
      <c r="E342" s="12">
        <v>2.0999999999999996</v>
      </c>
      <c r="H342" s="11" t="s">
        <v>459</v>
      </c>
      <c r="I342" s="12">
        <v>7.38</v>
      </c>
      <c r="J342" s="12">
        <v>7.38</v>
      </c>
      <c r="K342" s="12">
        <v>7.37</v>
      </c>
      <c r="L342" s="12">
        <v>22.13</v>
      </c>
      <c r="M342" s="9">
        <f>K342/J342-1</f>
        <v>-1.3550135501354532E-3</v>
      </c>
    </row>
    <row r="343" spans="1:13" x14ac:dyDescent="0.25">
      <c r="A343" s="11" t="s">
        <v>683</v>
      </c>
      <c r="B343" s="12">
        <v>17.399999999999999</v>
      </c>
      <c r="C343" s="12">
        <v>17.600000000000001</v>
      </c>
      <c r="D343" s="12">
        <v>18.5</v>
      </c>
      <c r="E343" s="12">
        <v>53.5</v>
      </c>
      <c r="H343" s="11" t="s">
        <v>115</v>
      </c>
      <c r="I343" s="12">
        <v>11</v>
      </c>
      <c r="J343" s="12">
        <v>11.02</v>
      </c>
      <c r="K343" s="12">
        <v>11</v>
      </c>
      <c r="L343" s="12">
        <v>33.019999999999996</v>
      </c>
      <c r="M343" s="9">
        <f>K343/J343-1</f>
        <v>-1.8148820326678861E-3</v>
      </c>
    </row>
    <row r="344" spans="1:13" x14ac:dyDescent="0.25">
      <c r="A344" s="11" t="s">
        <v>685</v>
      </c>
      <c r="B344" s="12">
        <v>0.09</v>
      </c>
      <c r="C344" s="12">
        <v>0.09</v>
      </c>
      <c r="D344" s="12">
        <v>0.09</v>
      </c>
      <c r="E344" s="12">
        <v>0.27</v>
      </c>
      <c r="H344" s="11" t="s">
        <v>171</v>
      </c>
      <c r="I344" s="12">
        <v>89.56</v>
      </c>
      <c r="J344" s="12">
        <v>88.5</v>
      </c>
      <c r="K344" s="12">
        <v>88.3</v>
      </c>
      <c r="L344" s="12">
        <v>266.36</v>
      </c>
      <c r="M344" s="9">
        <f>K344/J344-1</f>
        <v>-2.2598870056497189E-3</v>
      </c>
    </row>
    <row r="345" spans="1:13" x14ac:dyDescent="0.25">
      <c r="A345" s="11" t="s">
        <v>687</v>
      </c>
      <c r="B345" s="12">
        <v>2.11</v>
      </c>
      <c r="C345" s="12">
        <v>2.21</v>
      </c>
      <c r="D345" s="12">
        <v>2.19</v>
      </c>
      <c r="E345" s="12">
        <v>6.51</v>
      </c>
      <c r="H345" s="11" t="s">
        <v>889</v>
      </c>
      <c r="I345" s="12">
        <v>193.5</v>
      </c>
      <c r="J345" s="12">
        <v>193.45</v>
      </c>
      <c r="K345" s="12">
        <v>193</v>
      </c>
      <c r="L345" s="12">
        <v>579.95000000000005</v>
      </c>
      <c r="M345" s="9">
        <f>K345/J345-1</f>
        <v>-2.3261824760919536E-3</v>
      </c>
    </row>
    <row r="346" spans="1:13" x14ac:dyDescent="0.25">
      <c r="A346" s="11" t="s">
        <v>689</v>
      </c>
      <c r="B346" s="12">
        <v>26.65</v>
      </c>
      <c r="C346" s="12">
        <v>27.2</v>
      </c>
      <c r="D346" s="12">
        <v>28.4</v>
      </c>
      <c r="E346" s="12">
        <v>82.25</v>
      </c>
      <c r="H346" s="11" t="s">
        <v>631</v>
      </c>
      <c r="I346" s="12">
        <v>3.8</v>
      </c>
      <c r="J346" s="12">
        <v>3.8</v>
      </c>
      <c r="K346" s="12">
        <v>3.79</v>
      </c>
      <c r="L346" s="12">
        <v>11.39</v>
      </c>
      <c r="M346" s="9">
        <f>K346/J346-1</f>
        <v>-2.6315789473683182E-3</v>
      </c>
    </row>
    <row r="347" spans="1:13" x14ac:dyDescent="0.25">
      <c r="A347" s="11" t="s">
        <v>691</v>
      </c>
      <c r="B347" s="12">
        <v>6.25</v>
      </c>
      <c r="C347" s="12">
        <v>6.25</v>
      </c>
      <c r="D347" s="12">
        <v>6.42</v>
      </c>
      <c r="E347" s="12">
        <v>18.920000000000002</v>
      </c>
      <c r="H347" s="11" t="s">
        <v>475</v>
      </c>
      <c r="I347" s="12">
        <v>3.33</v>
      </c>
      <c r="J347" s="12">
        <v>3.31</v>
      </c>
      <c r="K347" s="12">
        <v>3.3</v>
      </c>
      <c r="L347" s="12">
        <v>9.9400000000000013</v>
      </c>
      <c r="M347" s="9">
        <f>K347/J347-1</f>
        <v>-3.0211480362538623E-3</v>
      </c>
    </row>
    <row r="348" spans="1:13" x14ac:dyDescent="0.25">
      <c r="A348" s="11" t="s">
        <v>693</v>
      </c>
      <c r="B348" s="12">
        <v>16.079999999999998</v>
      </c>
      <c r="C348" s="12">
        <v>16.350000000000001</v>
      </c>
      <c r="D348" s="12">
        <v>16.649999999999999</v>
      </c>
      <c r="E348" s="12">
        <v>49.08</v>
      </c>
      <c r="H348" s="11" t="s">
        <v>95</v>
      </c>
      <c r="I348" s="12">
        <v>3</v>
      </c>
      <c r="J348" s="12">
        <v>3</v>
      </c>
      <c r="K348" s="12">
        <v>2.99</v>
      </c>
      <c r="L348" s="12">
        <v>8.99</v>
      </c>
      <c r="M348" s="9">
        <f>K348/J348-1</f>
        <v>-3.3333333333332993E-3</v>
      </c>
    </row>
    <row r="349" spans="1:13" x14ac:dyDescent="0.25">
      <c r="A349" s="11" t="s">
        <v>695</v>
      </c>
      <c r="B349" s="12">
        <v>4.4400000000000004</v>
      </c>
      <c r="C349" s="12">
        <v>4.4000000000000004</v>
      </c>
      <c r="D349" s="12">
        <v>4.4000000000000004</v>
      </c>
      <c r="E349" s="12">
        <v>13.24</v>
      </c>
      <c r="H349" s="11" t="s">
        <v>527</v>
      </c>
      <c r="I349" s="12">
        <v>8.5</v>
      </c>
      <c r="J349" s="12">
        <v>8.8000000000000007</v>
      </c>
      <c r="K349" s="12">
        <v>8.77</v>
      </c>
      <c r="L349" s="12">
        <v>26.07</v>
      </c>
      <c r="M349" s="9">
        <f>K349/J349-1</f>
        <v>-3.4090909090910282E-3</v>
      </c>
    </row>
    <row r="350" spans="1:13" x14ac:dyDescent="0.25">
      <c r="A350" s="11" t="s">
        <v>697</v>
      </c>
      <c r="B350" s="12">
        <v>1.34</v>
      </c>
      <c r="C350" s="12">
        <v>1.45</v>
      </c>
      <c r="D350" s="12">
        <v>1.25</v>
      </c>
      <c r="E350" s="12">
        <v>4.04</v>
      </c>
      <c r="H350" s="11" t="s">
        <v>703</v>
      </c>
      <c r="I350" s="12">
        <v>2.83</v>
      </c>
      <c r="J350" s="12">
        <v>2.83</v>
      </c>
      <c r="K350" s="12">
        <v>2.82</v>
      </c>
      <c r="L350" s="12">
        <v>8.48</v>
      </c>
      <c r="M350" s="9">
        <f>K350/J350-1</f>
        <v>-3.5335689045937757E-3</v>
      </c>
    </row>
    <row r="351" spans="1:13" x14ac:dyDescent="0.25">
      <c r="A351" s="11" t="s">
        <v>699</v>
      </c>
      <c r="B351" s="12">
        <v>13</v>
      </c>
      <c r="C351" s="12">
        <v>13.2</v>
      </c>
      <c r="D351" s="12">
        <v>13</v>
      </c>
      <c r="E351" s="12">
        <v>39.200000000000003</v>
      </c>
      <c r="H351" s="11" t="s">
        <v>69</v>
      </c>
      <c r="I351" s="12">
        <v>52.98</v>
      </c>
      <c r="J351" s="12">
        <v>54</v>
      </c>
      <c r="K351" s="12">
        <v>53.8</v>
      </c>
      <c r="L351" s="12">
        <v>160.77999999999997</v>
      </c>
      <c r="M351" s="9">
        <f>K351/J351-1</f>
        <v>-3.7037037037037646E-3</v>
      </c>
    </row>
    <row r="352" spans="1:13" x14ac:dyDescent="0.25">
      <c r="A352" s="11" t="s">
        <v>701</v>
      </c>
      <c r="B352" s="12">
        <v>15.05</v>
      </c>
      <c r="C352" s="12">
        <v>15</v>
      </c>
      <c r="D352" s="12">
        <v>15</v>
      </c>
      <c r="E352" s="12">
        <v>45.05</v>
      </c>
      <c r="H352" s="11" t="s">
        <v>355</v>
      </c>
      <c r="I352" s="12">
        <v>5.01</v>
      </c>
      <c r="J352" s="12">
        <v>5.14</v>
      </c>
      <c r="K352" s="12">
        <v>5.12</v>
      </c>
      <c r="L352" s="12">
        <v>15.27</v>
      </c>
      <c r="M352" s="9">
        <f>K352/J352-1</f>
        <v>-3.8910505836574627E-3</v>
      </c>
    </row>
    <row r="353" spans="1:13" x14ac:dyDescent="0.25">
      <c r="A353" s="11" t="s">
        <v>703</v>
      </c>
      <c r="B353" s="12">
        <v>2.83</v>
      </c>
      <c r="C353" s="12">
        <v>2.83</v>
      </c>
      <c r="D353" s="12">
        <v>2.82</v>
      </c>
      <c r="E353" s="12">
        <v>8.48</v>
      </c>
      <c r="H353" s="11" t="s">
        <v>497</v>
      </c>
      <c r="I353" s="12">
        <v>7539</v>
      </c>
      <c r="J353" s="12">
        <v>7749</v>
      </c>
      <c r="K353" s="12">
        <v>7716</v>
      </c>
      <c r="L353" s="12">
        <v>23004</v>
      </c>
      <c r="M353" s="9">
        <f>K353/J353-1</f>
        <v>-4.2586140147116147E-3</v>
      </c>
    </row>
    <row r="354" spans="1:13" x14ac:dyDescent="0.25">
      <c r="A354" s="11" t="s">
        <v>705</v>
      </c>
      <c r="B354" s="12">
        <v>1.1299999999999999</v>
      </c>
      <c r="C354" s="12">
        <v>1.19</v>
      </c>
      <c r="D354" s="12">
        <v>1.2</v>
      </c>
      <c r="E354" s="12">
        <v>3.5199999999999996</v>
      </c>
      <c r="H354" s="11" t="s">
        <v>857</v>
      </c>
      <c r="I354" s="12">
        <v>6.8</v>
      </c>
      <c r="J354" s="12">
        <v>6.74</v>
      </c>
      <c r="K354" s="12">
        <v>6.71</v>
      </c>
      <c r="L354" s="12">
        <v>20.25</v>
      </c>
      <c r="M354" s="9">
        <f>K354/J354-1</f>
        <v>-4.4510385756676429E-3</v>
      </c>
    </row>
    <row r="355" spans="1:13" x14ac:dyDescent="0.25">
      <c r="A355" s="11" t="s">
        <v>707</v>
      </c>
      <c r="B355" s="12">
        <v>1.04</v>
      </c>
      <c r="C355" s="12">
        <v>1.04</v>
      </c>
      <c r="D355" s="12">
        <v>1.04</v>
      </c>
      <c r="E355" s="12">
        <v>3.12</v>
      </c>
      <c r="H355" s="11" t="s">
        <v>759</v>
      </c>
      <c r="I355" s="12">
        <v>2.1800000000000002</v>
      </c>
      <c r="J355" s="12">
        <v>2.17</v>
      </c>
      <c r="K355" s="12">
        <v>2.16</v>
      </c>
      <c r="L355" s="12">
        <v>6.51</v>
      </c>
      <c r="M355" s="9">
        <f>K355/J355-1</f>
        <v>-4.6082949308754451E-3</v>
      </c>
    </row>
    <row r="356" spans="1:13" x14ac:dyDescent="0.25">
      <c r="A356" s="11" t="s">
        <v>709</v>
      </c>
      <c r="B356" s="12">
        <v>16.2</v>
      </c>
      <c r="C356" s="12">
        <v>16.2</v>
      </c>
      <c r="D356" s="12">
        <v>16.5</v>
      </c>
      <c r="E356" s="12">
        <v>48.9</v>
      </c>
      <c r="H356" s="11" t="s">
        <v>247</v>
      </c>
      <c r="I356" s="12">
        <v>10.71</v>
      </c>
      <c r="J356" s="12">
        <v>10.7</v>
      </c>
      <c r="K356" s="12">
        <v>10.65</v>
      </c>
      <c r="L356" s="12">
        <v>32.06</v>
      </c>
      <c r="M356" s="9">
        <f>K356/J356-1</f>
        <v>-4.6728971962616273E-3</v>
      </c>
    </row>
    <row r="357" spans="1:13" x14ac:dyDescent="0.25">
      <c r="A357" s="11" t="s">
        <v>711</v>
      </c>
      <c r="B357" s="12">
        <v>1.37</v>
      </c>
      <c r="C357" s="12">
        <v>1.47</v>
      </c>
      <c r="D357" s="12">
        <v>1.44</v>
      </c>
      <c r="E357" s="12">
        <v>4.2799999999999994</v>
      </c>
      <c r="H357" s="11" t="s">
        <v>321</v>
      </c>
      <c r="I357" s="12">
        <v>1.77</v>
      </c>
      <c r="J357" s="12">
        <v>1.81</v>
      </c>
      <c r="K357" s="12">
        <v>1.8</v>
      </c>
      <c r="L357" s="12">
        <v>5.38</v>
      </c>
      <c r="M357" s="9">
        <f>K357/J357-1</f>
        <v>-5.5248618784530246E-3</v>
      </c>
    </row>
    <row r="358" spans="1:13" x14ac:dyDescent="0.25">
      <c r="A358" s="11" t="s">
        <v>713</v>
      </c>
      <c r="B358" s="12">
        <v>5.88</v>
      </c>
      <c r="C358" s="12">
        <v>5.93</v>
      </c>
      <c r="D358" s="12">
        <v>6.15</v>
      </c>
      <c r="E358" s="12">
        <v>17.96</v>
      </c>
      <c r="H358" s="11" t="s">
        <v>865</v>
      </c>
      <c r="I358" s="12">
        <v>8.85</v>
      </c>
      <c r="J358" s="12">
        <v>8.8699999999999992</v>
      </c>
      <c r="K358" s="12">
        <v>8.82</v>
      </c>
      <c r="L358" s="12">
        <v>26.54</v>
      </c>
      <c r="M358" s="9">
        <f>K358/J358-1</f>
        <v>-5.636978579481311E-3</v>
      </c>
    </row>
    <row r="359" spans="1:13" x14ac:dyDescent="0.25">
      <c r="A359" s="11" t="s">
        <v>715</v>
      </c>
      <c r="B359" s="12">
        <v>2.94</v>
      </c>
      <c r="C359" s="12">
        <v>2.94</v>
      </c>
      <c r="D359" s="12">
        <v>2.89</v>
      </c>
      <c r="E359" s="12">
        <v>8.77</v>
      </c>
      <c r="H359" s="11" t="s">
        <v>767</v>
      </c>
      <c r="I359" s="12">
        <v>1.72</v>
      </c>
      <c r="J359" s="12">
        <v>1.72</v>
      </c>
      <c r="K359" s="12">
        <v>1.71</v>
      </c>
      <c r="L359" s="12">
        <v>5.15</v>
      </c>
      <c r="M359" s="9">
        <f>K359/J359-1</f>
        <v>-5.8139534883721034E-3</v>
      </c>
    </row>
    <row r="360" spans="1:13" x14ac:dyDescent="0.25">
      <c r="A360" s="11" t="s">
        <v>717</v>
      </c>
      <c r="B360" s="12">
        <v>23.75</v>
      </c>
      <c r="C360" s="12">
        <v>23.99</v>
      </c>
      <c r="D360" s="12">
        <v>24</v>
      </c>
      <c r="E360" s="12">
        <v>71.739999999999995</v>
      </c>
      <c r="H360" s="11" t="s">
        <v>33</v>
      </c>
      <c r="I360" s="12">
        <v>5.08</v>
      </c>
      <c r="J360" s="12">
        <v>5.08</v>
      </c>
      <c r="K360" s="12">
        <v>5.05</v>
      </c>
      <c r="L360" s="12">
        <v>15.21</v>
      </c>
      <c r="M360" s="9">
        <f>K360/J360-1</f>
        <v>-5.9055118110237226E-3</v>
      </c>
    </row>
    <row r="361" spans="1:13" x14ac:dyDescent="0.25">
      <c r="A361" s="11" t="s">
        <v>719</v>
      </c>
      <c r="B361" s="12">
        <v>14.58</v>
      </c>
      <c r="C361" s="12">
        <v>14.48</v>
      </c>
      <c r="D361" s="12">
        <v>14.48</v>
      </c>
      <c r="E361" s="12">
        <v>43.540000000000006</v>
      </c>
      <c r="H361" s="11" t="s">
        <v>351</v>
      </c>
      <c r="I361" s="12">
        <v>4.87</v>
      </c>
      <c r="J361" s="12">
        <v>5.03</v>
      </c>
      <c r="K361" s="12">
        <v>5</v>
      </c>
      <c r="L361" s="12">
        <v>14.9</v>
      </c>
      <c r="M361" s="9">
        <f>K361/J361-1</f>
        <v>-5.9642147117296984E-3</v>
      </c>
    </row>
    <row r="362" spans="1:13" x14ac:dyDescent="0.25">
      <c r="A362" s="11" t="s">
        <v>721</v>
      </c>
      <c r="B362" s="12">
        <v>139</v>
      </c>
      <c r="C362" s="12">
        <v>140.85</v>
      </c>
      <c r="D362" s="12">
        <v>140.85</v>
      </c>
      <c r="E362" s="12">
        <v>420.70000000000005</v>
      </c>
      <c r="H362" s="11" t="s">
        <v>293</v>
      </c>
      <c r="I362" s="12">
        <v>3.26</v>
      </c>
      <c r="J362" s="12">
        <v>3.3</v>
      </c>
      <c r="K362" s="12">
        <v>3.28</v>
      </c>
      <c r="L362" s="12">
        <v>9.84</v>
      </c>
      <c r="M362" s="9">
        <f>K362/J362-1</f>
        <v>-6.0606060606060996E-3</v>
      </c>
    </row>
    <row r="363" spans="1:13" x14ac:dyDescent="0.25">
      <c r="A363" s="11" t="s">
        <v>723</v>
      </c>
      <c r="B363" s="12">
        <v>1.19</v>
      </c>
      <c r="C363" s="12">
        <v>1.19</v>
      </c>
      <c r="D363" s="12">
        <v>1.19</v>
      </c>
      <c r="E363" s="12">
        <v>3.57</v>
      </c>
      <c r="H363" s="11" t="s">
        <v>271</v>
      </c>
      <c r="I363" s="12">
        <v>16.57</v>
      </c>
      <c r="J363" s="12">
        <v>16.27</v>
      </c>
      <c r="K363" s="12">
        <v>16.170000000000002</v>
      </c>
      <c r="L363" s="12">
        <v>49.010000000000005</v>
      </c>
      <c r="M363" s="9">
        <f>K363/J363-1</f>
        <v>-6.1462814996925408E-3</v>
      </c>
    </row>
    <row r="364" spans="1:13" x14ac:dyDescent="0.25">
      <c r="A364" s="11" t="s">
        <v>725</v>
      </c>
      <c r="B364" s="12">
        <v>485.5</v>
      </c>
      <c r="C364" s="12">
        <v>500</v>
      </c>
      <c r="D364" s="12">
        <v>508.65</v>
      </c>
      <c r="E364" s="12">
        <v>1494.15</v>
      </c>
      <c r="H364" s="11" t="s">
        <v>269</v>
      </c>
      <c r="I364" s="12">
        <v>25.2</v>
      </c>
      <c r="J364" s="12">
        <v>26.02</v>
      </c>
      <c r="K364" s="12">
        <v>25.86</v>
      </c>
      <c r="L364" s="12">
        <v>77.08</v>
      </c>
      <c r="M364" s="9">
        <f>K364/J364-1</f>
        <v>-6.1491160645656961E-3</v>
      </c>
    </row>
    <row r="365" spans="1:13" x14ac:dyDescent="0.25">
      <c r="A365" s="11" t="s">
        <v>727</v>
      </c>
      <c r="B365" s="12">
        <v>4.2</v>
      </c>
      <c r="C365" s="12">
        <v>4.1500000000000004</v>
      </c>
      <c r="D365" s="12">
        <v>4.1500000000000004</v>
      </c>
      <c r="E365" s="12">
        <v>12.500000000000002</v>
      </c>
      <c r="H365" s="11" t="s">
        <v>565</v>
      </c>
      <c r="I365" s="12">
        <v>1.64</v>
      </c>
      <c r="J365" s="12">
        <v>1.62</v>
      </c>
      <c r="K365" s="12">
        <v>1.61</v>
      </c>
      <c r="L365" s="12">
        <v>4.87</v>
      </c>
      <c r="M365" s="9">
        <f>K365/J365-1</f>
        <v>-6.1728395061728669E-3</v>
      </c>
    </row>
    <row r="366" spans="1:13" x14ac:dyDescent="0.25">
      <c r="A366" s="11" t="s">
        <v>729</v>
      </c>
      <c r="B366" s="12">
        <v>6.47</v>
      </c>
      <c r="C366" s="12">
        <v>6.44</v>
      </c>
      <c r="D366" s="12">
        <v>6.4</v>
      </c>
      <c r="E366" s="12">
        <v>19.310000000000002</v>
      </c>
      <c r="H366" s="11" t="s">
        <v>729</v>
      </c>
      <c r="I366" s="12">
        <v>6.47</v>
      </c>
      <c r="J366" s="12">
        <v>6.44</v>
      </c>
      <c r="K366" s="12">
        <v>6.4</v>
      </c>
      <c r="L366" s="12">
        <v>19.310000000000002</v>
      </c>
      <c r="M366" s="9">
        <f>K366/J366-1</f>
        <v>-6.2111801242236142E-3</v>
      </c>
    </row>
    <row r="367" spans="1:13" x14ac:dyDescent="0.25">
      <c r="A367" s="11" t="s">
        <v>731</v>
      </c>
      <c r="B367" s="12">
        <v>12.8</v>
      </c>
      <c r="C367" s="12">
        <v>12.79</v>
      </c>
      <c r="D367" s="12">
        <v>12.56</v>
      </c>
      <c r="E367" s="12">
        <v>38.15</v>
      </c>
      <c r="H367" s="11" t="s">
        <v>575</v>
      </c>
      <c r="I367" s="12">
        <v>244.45</v>
      </c>
      <c r="J367" s="12">
        <v>243.55</v>
      </c>
      <c r="K367" s="12">
        <v>242</v>
      </c>
      <c r="L367" s="12">
        <v>730</v>
      </c>
      <c r="M367" s="9">
        <f>K367/J367-1</f>
        <v>-6.364196263600963E-3</v>
      </c>
    </row>
    <row r="368" spans="1:13" x14ac:dyDescent="0.25">
      <c r="A368" s="11" t="s">
        <v>733</v>
      </c>
      <c r="B368" s="12">
        <v>8.0299999999999994</v>
      </c>
      <c r="C368" s="12">
        <v>8.25</v>
      </c>
      <c r="D368" s="12">
        <v>8.24</v>
      </c>
      <c r="E368" s="12">
        <v>24.520000000000003</v>
      </c>
      <c r="H368" s="11" t="s">
        <v>915</v>
      </c>
      <c r="I368" s="12">
        <v>4.0999999999999996</v>
      </c>
      <c r="J368" s="12">
        <v>4.47</v>
      </c>
      <c r="K368" s="12">
        <v>4.4400000000000004</v>
      </c>
      <c r="L368" s="12">
        <v>13.010000000000002</v>
      </c>
      <c r="M368" s="9">
        <f>K368/J368-1</f>
        <v>-6.7114093959730337E-3</v>
      </c>
    </row>
    <row r="369" spans="1:13" x14ac:dyDescent="0.25">
      <c r="A369" s="11" t="s">
        <v>735</v>
      </c>
      <c r="B369" s="12">
        <v>5.97</v>
      </c>
      <c r="C369" s="12">
        <v>6.03</v>
      </c>
      <c r="D369" s="12">
        <v>5.95</v>
      </c>
      <c r="E369" s="12">
        <v>17.95</v>
      </c>
      <c r="H369" s="11" t="s">
        <v>89</v>
      </c>
      <c r="I369" s="12">
        <v>4.33</v>
      </c>
      <c r="J369" s="12">
        <v>4.33</v>
      </c>
      <c r="K369" s="12">
        <v>4.3</v>
      </c>
      <c r="L369" s="12">
        <v>12.96</v>
      </c>
      <c r="M369" s="9">
        <f>K369/J369-1</f>
        <v>-6.9284064665127154E-3</v>
      </c>
    </row>
    <row r="370" spans="1:13" x14ac:dyDescent="0.25">
      <c r="A370" s="11" t="s">
        <v>737</v>
      </c>
      <c r="B370" s="12">
        <v>16.309999999999999</v>
      </c>
      <c r="C370" s="12">
        <v>16.309999999999999</v>
      </c>
      <c r="D370" s="12">
        <v>15.82</v>
      </c>
      <c r="E370" s="12">
        <v>48.44</v>
      </c>
      <c r="H370" s="11" t="s">
        <v>765</v>
      </c>
      <c r="I370" s="12">
        <v>1.41</v>
      </c>
      <c r="J370" s="12">
        <v>1.41</v>
      </c>
      <c r="K370" s="12">
        <v>1.4</v>
      </c>
      <c r="L370" s="12">
        <v>4.22</v>
      </c>
      <c r="M370" s="9">
        <f>K370/J370-1</f>
        <v>-7.0921985815602939E-3</v>
      </c>
    </row>
    <row r="371" spans="1:13" x14ac:dyDescent="0.25">
      <c r="A371" s="11" t="s">
        <v>739</v>
      </c>
      <c r="B371" s="12">
        <v>18.350000000000001</v>
      </c>
      <c r="C371" s="12">
        <v>17.5</v>
      </c>
      <c r="D371" s="12">
        <v>17.8</v>
      </c>
      <c r="E371" s="12">
        <v>53.650000000000006</v>
      </c>
      <c r="H371" s="11" t="s">
        <v>813</v>
      </c>
      <c r="I371" s="12">
        <v>7.9</v>
      </c>
      <c r="J371" s="12">
        <v>8.06</v>
      </c>
      <c r="K371" s="12">
        <v>8</v>
      </c>
      <c r="L371" s="12">
        <v>23.96</v>
      </c>
      <c r="M371" s="9">
        <f>K371/J371-1</f>
        <v>-7.4441687344913854E-3</v>
      </c>
    </row>
    <row r="372" spans="1:13" x14ac:dyDescent="0.25">
      <c r="A372" s="11" t="s">
        <v>741</v>
      </c>
      <c r="B372" s="12">
        <v>2.1800000000000002</v>
      </c>
      <c r="C372" s="12">
        <v>2.17</v>
      </c>
      <c r="D372" s="12">
        <v>2.35</v>
      </c>
      <c r="E372" s="12">
        <v>6.6999999999999993</v>
      </c>
      <c r="H372" s="11" t="s">
        <v>585</v>
      </c>
      <c r="I372" s="12">
        <v>3.87</v>
      </c>
      <c r="J372" s="12">
        <v>3.83</v>
      </c>
      <c r="K372" s="12">
        <v>3.8</v>
      </c>
      <c r="L372" s="12">
        <v>11.5</v>
      </c>
      <c r="M372" s="9">
        <f>K372/J372-1</f>
        <v>-7.8328981723237989E-3</v>
      </c>
    </row>
    <row r="373" spans="1:13" x14ac:dyDescent="0.25">
      <c r="A373" s="11" t="s">
        <v>743</v>
      </c>
      <c r="B373" s="12">
        <v>6.41</v>
      </c>
      <c r="C373" s="12">
        <v>6.45</v>
      </c>
      <c r="D373" s="12">
        <v>6.49</v>
      </c>
      <c r="E373" s="12">
        <v>19.350000000000001</v>
      </c>
      <c r="H373" s="11" t="s">
        <v>97</v>
      </c>
      <c r="I373" s="12">
        <v>2.48</v>
      </c>
      <c r="J373" s="12">
        <v>2.5499999999999998</v>
      </c>
      <c r="K373" s="12">
        <v>2.5299999999999998</v>
      </c>
      <c r="L373" s="12">
        <v>7.5599999999999987</v>
      </c>
      <c r="M373" s="9">
        <f>K373/J373-1</f>
        <v>-7.8431372549019329E-3</v>
      </c>
    </row>
    <row r="374" spans="1:13" x14ac:dyDescent="0.25">
      <c r="A374" s="11" t="s">
        <v>745</v>
      </c>
      <c r="B374" s="12">
        <v>1.98</v>
      </c>
      <c r="C374" s="12">
        <v>1.98</v>
      </c>
      <c r="D374" s="12">
        <v>1.96</v>
      </c>
      <c r="E374" s="12">
        <v>5.92</v>
      </c>
      <c r="H374" s="11" t="s">
        <v>157</v>
      </c>
      <c r="I374" s="12">
        <v>2.4900000000000002</v>
      </c>
      <c r="J374" s="12">
        <v>2.5</v>
      </c>
      <c r="K374" s="12">
        <v>2.48</v>
      </c>
      <c r="L374" s="12">
        <v>7.4700000000000006</v>
      </c>
      <c r="M374" s="9">
        <f>K374/J374-1</f>
        <v>-8.0000000000000071E-3</v>
      </c>
    </row>
    <row r="375" spans="1:13" x14ac:dyDescent="0.25">
      <c r="A375" s="11" t="s">
        <v>747</v>
      </c>
      <c r="B375" s="12">
        <v>5.75</v>
      </c>
      <c r="C375" s="12">
        <v>5.85</v>
      </c>
      <c r="D375" s="12">
        <v>5.0999999999999996</v>
      </c>
      <c r="E375" s="12">
        <v>16.7</v>
      </c>
      <c r="H375" s="11" t="s">
        <v>343</v>
      </c>
      <c r="I375" s="12">
        <v>4.8</v>
      </c>
      <c r="J375" s="12">
        <v>4.95</v>
      </c>
      <c r="K375" s="12">
        <v>4.91</v>
      </c>
      <c r="L375" s="12">
        <v>14.66</v>
      </c>
      <c r="M375" s="9">
        <f>K375/J375-1</f>
        <v>-8.0808080808081328E-3</v>
      </c>
    </row>
    <row r="376" spans="1:13" x14ac:dyDescent="0.25">
      <c r="A376" s="11" t="s">
        <v>749</v>
      </c>
      <c r="B376" s="12">
        <v>0.04</v>
      </c>
      <c r="C376" s="12">
        <v>0.04</v>
      </c>
      <c r="D376" s="12">
        <v>0.04</v>
      </c>
      <c r="E376" s="12">
        <v>0.12</v>
      </c>
      <c r="H376" s="11" t="s">
        <v>445</v>
      </c>
      <c r="I376" s="12">
        <v>1.22</v>
      </c>
      <c r="J376" s="12">
        <v>1.22</v>
      </c>
      <c r="K376" s="12">
        <v>1.21</v>
      </c>
      <c r="L376" s="12">
        <v>3.65</v>
      </c>
      <c r="M376" s="9">
        <f>K376/J376-1</f>
        <v>-8.1967213114754189E-3</v>
      </c>
    </row>
    <row r="377" spans="1:13" x14ac:dyDescent="0.25">
      <c r="A377" s="11" t="s">
        <v>751</v>
      </c>
      <c r="B377" s="12">
        <v>0.69</v>
      </c>
      <c r="C377" s="12">
        <v>0.67</v>
      </c>
      <c r="D377" s="12">
        <v>0.7</v>
      </c>
      <c r="E377" s="12">
        <v>2.0599999999999996</v>
      </c>
      <c r="H377" s="11" t="s">
        <v>91</v>
      </c>
      <c r="I377" s="12">
        <v>7.23</v>
      </c>
      <c r="J377" s="12">
        <v>7.24</v>
      </c>
      <c r="K377" s="12">
        <v>7.18</v>
      </c>
      <c r="L377" s="12">
        <v>21.65</v>
      </c>
      <c r="M377" s="9">
        <f>K377/J377-1</f>
        <v>-8.2872928176795924E-3</v>
      </c>
    </row>
    <row r="378" spans="1:13" x14ac:dyDescent="0.25">
      <c r="A378" s="11" t="s">
        <v>753</v>
      </c>
      <c r="B378" s="12">
        <v>5.85</v>
      </c>
      <c r="C378" s="12">
        <v>5.8</v>
      </c>
      <c r="D378" s="12">
        <v>5.7</v>
      </c>
      <c r="E378" s="12">
        <v>17.349999999999998</v>
      </c>
      <c r="H378" s="11" t="s">
        <v>13</v>
      </c>
      <c r="I378" s="12">
        <v>3.37</v>
      </c>
      <c r="J378" s="12">
        <v>3.43</v>
      </c>
      <c r="K378" s="12">
        <v>3.4</v>
      </c>
      <c r="L378" s="12">
        <v>10.200000000000001</v>
      </c>
      <c r="M378" s="9">
        <f>K378/J378-1</f>
        <v>-8.7463556851312685E-3</v>
      </c>
    </row>
    <row r="379" spans="1:13" x14ac:dyDescent="0.25">
      <c r="A379" s="11" t="s">
        <v>755</v>
      </c>
      <c r="B379" s="12">
        <v>12.1</v>
      </c>
      <c r="C379" s="12">
        <v>12.1</v>
      </c>
      <c r="D379" s="12">
        <v>11.6</v>
      </c>
      <c r="E379" s="12">
        <v>35.799999999999997</v>
      </c>
      <c r="H379" s="11" t="s">
        <v>323</v>
      </c>
      <c r="I379" s="12">
        <v>3.4</v>
      </c>
      <c r="J379" s="12">
        <v>3.4</v>
      </c>
      <c r="K379" s="12">
        <v>3.37</v>
      </c>
      <c r="L379" s="12">
        <v>10.17</v>
      </c>
      <c r="M379" s="9">
        <f>K379/J379-1</f>
        <v>-8.8235294117646745E-3</v>
      </c>
    </row>
    <row r="380" spans="1:13" x14ac:dyDescent="0.25">
      <c r="A380" s="11" t="s">
        <v>757</v>
      </c>
      <c r="B380" s="12">
        <v>2.38</v>
      </c>
      <c r="C380" s="12">
        <v>2.38</v>
      </c>
      <c r="D380" s="12">
        <v>2.41</v>
      </c>
      <c r="E380" s="12">
        <v>7.17</v>
      </c>
      <c r="H380" s="11" t="s">
        <v>687</v>
      </c>
      <c r="I380" s="12">
        <v>2.11</v>
      </c>
      <c r="J380" s="12">
        <v>2.21</v>
      </c>
      <c r="K380" s="12">
        <v>2.19</v>
      </c>
      <c r="L380" s="12">
        <v>6.51</v>
      </c>
      <c r="M380" s="9">
        <f>K380/J380-1</f>
        <v>-9.0497737556560764E-3</v>
      </c>
    </row>
    <row r="381" spans="1:13" x14ac:dyDescent="0.25">
      <c r="A381" s="11" t="s">
        <v>759</v>
      </c>
      <c r="B381" s="12">
        <v>2.1800000000000002</v>
      </c>
      <c r="C381" s="12">
        <v>2.17</v>
      </c>
      <c r="D381" s="12">
        <v>2.16</v>
      </c>
      <c r="E381" s="12">
        <v>6.51</v>
      </c>
      <c r="H381" s="11" t="s">
        <v>839</v>
      </c>
      <c r="I381" s="12">
        <v>22.2</v>
      </c>
      <c r="J381" s="12">
        <v>21.8</v>
      </c>
      <c r="K381" s="12">
        <v>21.6</v>
      </c>
      <c r="L381" s="12">
        <v>65.599999999999994</v>
      </c>
      <c r="M381" s="9">
        <f>K381/J381-1</f>
        <v>-9.1743119266054496E-3</v>
      </c>
    </row>
    <row r="382" spans="1:13" x14ac:dyDescent="0.25">
      <c r="A382" s="11" t="s">
        <v>761</v>
      </c>
      <c r="B382" s="12">
        <v>1.45</v>
      </c>
      <c r="C382" s="12">
        <v>1.5</v>
      </c>
      <c r="D382" s="12">
        <v>1.44</v>
      </c>
      <c r="E382" s="12">
        <v>4.3900000000000006</v>
      </c>
      <c r="H382" s="11" t="s">
        <v>93</v>
      </c>
      <c r="I382" s="12">
        <v>20.7</v>
      </c>
      <c r="J382" s="12">
        <v>20.7</v>
      </c>
      <c r="K382" s="12">
        <v>20.51</v>
      </c>
      <c r="L382" s="12">
        <v>61.91</v>
      </c>
      <c r="M382" s="9">
        <f>K382/J382-1</f>
        <v>-9.1787439613525423E-3</v>
      </c>
    </row>
    <row r="383" spans="1:13" x14ac:dyDescent="0.25">
      <c r="A383" s="11" t="s">
        <v>763</v>
      </c>
      <c r="B383" s="12">
        <v>16.3</v>
      </c>
      <c r="C383" s="12">
        <v>16.45</v>
      </c>
      <c r="D383" s="12">
        <v>16.600000000000001</v>
      </c>
      <c r="E383" s="12">
        <v>49.35</v>
      </c>
      <c r="H383" s="11" t="s">
        <v>257</v>
      </c>
      <c r="I383" s="12">
        <v>49.63</v>
      </c>
      <c r="J383" s="12">
        <v>50.98</v>
      </c>
      <c r="K383" s="12">
        <v>50.51</v>
      </c>
      <c r="L383" s="12">
        <v>151.12</v>
      </c>
      <c r="M383" s="9">
        <f>K383/J383-1</f>
        <v>-9.2193016869360767E-3</v>
      </c>
    </row>
    <row r="384" spans="1:13" x14ac:dyDescent="0.25">
      <c r="A384" s="11" t="s">
        <v>765</v>
      </c>
      <c r="B384" s="12">
        <v>1.41</v>
      </c>
      <c r="C384" s="12">
        <v>1.41</v>
      </c>
      <c r="D384" s="12">
        <v>1.4</v>
      </c>
      <c r="E384" s="12">
        <v>4.22</v>
      </c>
      <c r="H384" s="11" t="s">
        <v>245</v>
      </c>
      <c r="I384" s="12">
        <v>81</v>
      </c>
      <c r="J384" s="12">
        <v>82</v>
      </c>
      <c r="K384" s="12">
        <v>81.22</v>
      </c>
      <c r="L384" s="12">
        <v>244.22</v>
      </c>
      <c r="M384" s="9">
        <f>K384/J384-1</f>
        <v>-9.512195121951228E-3</v>
      </c>
    </row>
    <row r="385" spans="1:13" x14ac:dyDescent="0.25">
      <c r="A385" s="11" t="s">
        <v>767</v>
      </c>
      <c r="B385" s="12">
        <v>1.72</v>
      </c>
      <c r="C385" s="12">
        <v>1.72</v>
      </c>
      <c r="D385" s="12">
        <v>1.71</v>
      </c>
      <c r="E385" s="12">
        <v>5.15</v>
      </c>
      <c r="H385" s="11" t="s">
        <v>279</v>
      </c>
      <c r="I385" s="12">
        <v>25.71</v>
      </c>
      <c r="J385" s="12">
        <v>25.45</v>
      </c>
      <c r="K385" s="12">
        <v>25.2</v>
      </c>
      <c r="L385" s="12">
        <v>76.36</v>
      </c>
      <c r="M385" s="9">
        <f>K385/J385-1</f>
        <v>-9.8231827111984193E-3</v>
      </c>
    </row>
    <row r="386" spans="1:13" x14ac:dyDescent="0.25">
      <c r="A386" s="11" t="s">
        <v>769</v>
      </c>
      <c r="B386" s="12">
        <v>0.79</v>
      </c>
      <c r="C386" s="12">
        <v>0.79</v>
      </c>
      <c r="D386" s="12">
        <v>0.79</v>
      </c>
      <c r="E386" s="12">
        <v>2.37</v>
      </c>
      <c r="H386" s="11" t="s">
        <v>319</v>
      </c>
      <c r="I386" s="12">
        <v>1.98</v>
      </c>
      <c r="J386" s="12">
        <v>2</v>
      </c>
      <c r="K386" s="12">
        <v>1.98</v>
      </c>
      <c r="L386" s="12">
        <v>5.96</v>
      </c>
      <c r="M386" s="9">
        <f>K386/J386-1</f>
        <v>-1.0000000000000009E-2</v>
      </c>
    </row>
    <row r="387" spans="1:13" x14ac:dyDescent="0.25">
      <c r="A387" s="11" t="s">
        <v>771</v>
      </c>
      <c r="B387" s="12">
        <v>53.55</v>
      </c>
      <c r="C387" s="12">
        <v>54.19</v>
      </c>
      <c r="D387" s="12">
        <v>53.5</v>
      </c>
      <c r="E387" s="12">
        <v>161.24</v>
      </c>
      <c r="H387" s="11" t="s">
        <v>623</v>
      </c>
      <c r="I387" s="12">
        <v>15</v>
      </c>
      <c r="J387" s="12">
        <v>15</v>
      </c>
      <c r="K387" s="12">
        <v>14.85</v>
      </c>
      <c r="L387" s="12">
        <v>44.85</v>
      </c>
      <c r="M387" s="9">
        <f>K387/J387-1</f>
        <v>-1.0000000000000009E-2</v>
      </c>
    </row>
    <row r="388" spans="1:13" x14ac:dyDescent="0.25">
      <c r="A388" s="11" t="s">
        <v>773</v>
      </c>
      <c r="B388" s="12">
        <v>25.35</v>
      </c>
      <c r="C388" s="12">
        <v>26.95</v>
      </c>
      <c r="D388" s="12">
        <v>26.95</v>
      </c>
      <c r="E388" s="12">
        <v>79.25</v>
      </c>
      <c r="H388" s="11" t="s">
        <v>745</v>
      </c>
      <c r="I388" s="12">
        <v>1.98</v>
      </c>
      <c r="J388" s="12">
        <v>1.98</v>
      </c>
      <c r="K388" s="12">
        <v>1.96</v>
      </c>
      <c r="L388" s="12">
        <v>5.92</v>
      </c>
      <c r="M388" s="9">
        <f>K388/J388-1</f>
        <v>-1.0101010101010055E-2</v>
      </c>
    </row>
    <row r="389" spans="1:13" x14ac:dyDescent="0.25">
      <c r="A389" s="11" t="s">
        <v>775</v>
      </c>
      <c r="B389" s="12">
        <v>0.19</v>
      </c>
      <c r="C389" s="12">
        <v>0.21</v>
      </c>
      <c r="D389" s="12">
        <v>0.21</v>
      </c>
      <c r="E389" s="12">
        <v>0.61</v>
      </c>
      <c r="H389" s="11" t="s">
        <v>793</v>
      </c>
      <c r="I389" s="12">
        <v>9.5500000000000007</v>
      </c>
      <c r="J389" s="12">
        <v>9.5500000000000007</v>
      </c>
      <c r="K389" s="12">
        <v>9.4499999999999993</v>
      </c>
      <c r="L389" s="12">
        <v>28.55</v>
      </c>
      <c r="M389" s="9">
        <f>K389/J389-1</f>
        <v>-1.0471204188481797E-2</v>
      </c>
    </row>
    <row r="390" spans="1:13" x14ac:dyDescent="0.25">
      <c r="A390" s="11" t="s">
        <v>777</v>
      </c>
      <c r="B390" s="12">
        <v>1.9</v>
      </c>
      <c r="C390" s="12">
        <v>1.74</v>
      </c>
      <c r="D390" s="12">
        <v>1.74</v>
      </c>
      <c r="E390" s="12">
        <v>5.38</v>
      </c>
      <c r="H390" s="11" t="s">
        <v>559</v>
      </c>
      <c r="I390" s="12">
        <v>10.5</v>
      </c>
      <c r="J390" s="12">
        <v>10.5</v>
      </c>
      <c r="K390" s="12">
        <v>10.39</v>
      </c>
      <c r="L390" s="12">
        <v>31.39</v>
      </c>
      <c r="M390" s="9">
        <f>K390/J390-1</f>
        <v>-1.0476190476190417E-2</v>
      </c>
    </row>
    <row r="391" spans="1:13" x14ac:dyDescent="0.25">
      <c r="A391" s="11" t="s">
        <v>779</v>
      </c>
      <c r="B391" s="12">
        <v>23.41</v>
      </c>
      <c r="C391" s="12">
        <v>23.5</v>
      </c>
      <c r="D391" s="12">
        <v>23.73</v>
      </c>
      <c r="E391" s="12">
        <v>70.64</v>
      </c>
      <c r="H391" s="11" t="s">
        <v>671</v>
      </c>
      <c r="I391" s="12">
        <v>33.17</v>
      </c>
      <c r="J391" s="12">
        <v>33.35</v>
      </c>
      <c r="K391" s="12">
        <v>33</v>
      </c>
      <c r="L391" s="12">
        <v>99.52000000000001</v>
      </c>
      <c r="M391" s="9">
        <f>K391/J391-1</f>
        <v>-1.0494752623688153E-2</v>
      </c>
    </row>
    <row r="392" spans="1:13" x14ac:dyDescent="0.25">
      <c r="A392" s="11" t="s">
        <v>781</v>
      </c>
      <c r="B392" s="12">
        <v>6.2</v>
      </c>
      <c r="C392" s="12">
        <v>6.15</v>
      </c>
      <c r="D392" s="12">
        <v>6</v>
      </c>
      <c r="E392" s="12">
        <v>18.350000000000001</v>
      </c>
      <c r="H392" s="11" t="s">
        <v>215</v>
      </c>
      <c r="I392" s="12">
        <v>2.8</v>
      </c>
      <c r="J392" s="12">
        <v>2.85</v>
      </c>
      <c r="K392" s="12">
        <v>2.82</v>
      </c>
      <c r="L392" s="12">
        <v>8.4700000000000006</v>
      </c>
      <c r="M392" s="9">
        <f>K392/J392-1</f>
        <v>-1.0526315789473717E-2</v>
      </c>
    </row>
    <row r="393" spans="1:13" x14ac:dyDescent="0.25">
      <c r="A393" s="11" t="s">
        <v>783</v>
      </c>
      <c r="B393" s="12">
        <v>16.54</v>
      </c>
      <c r="C393" s="12">
        <v>16.28</v>
      </c>
      <c r="D393" s="12">
        <v>16.55</v>
      </c>
      <c r="E393" s="12">
        <v>49.370000000000005</v>
      </c>
      <c r="H393" s="11" t="s">
        <v>393</v>
      </c>
      <c r="I393" s="12">
        <v>16.14</v>
      </c>
      <c r="J393" s="12">
        <v>16.399999999999999</v>
      </c>
      <c r="K393" s="12">
        <v>16.22</v>
      </c>
      <c r="L393" s="12">
        <v>48.76</v>
      </c>
      <c r="M393" s="9">
        <f>K393/J393-1</f>
        <v>-1.0975609756097571E-2</v>
      </c>
    </row>
    <row r="394" spans="1:13" x14ac:dyDescent="0.25">
      <c r="A394" s="11" t="s">
        <v>785</v>
      </c>
      <c r="B394" s="12">
        <v>15.75</v>
      </c>
      <c r="C394" s="12">
        <v>15.6</v>
      </c>
      <c r="D394" s="12">
        <v>15.7</v>
      </c>
      <c r="E394" s="12">
        <v>47.05</v>
      </c>
      <c r="H394" s="11" t="s">
        <v>853</v>
      </c>
      <c r="I394" s="12">
        <v>4.5</v>
      </c>
      <c r="J394" s="12">
        <v>4.05</v>
      </c>
      <c r="K394" s="12">
        <v>4</v>
      </c>
      <c r="L394" s="12">
        <v>12.55</v>
      </c>
      <c r="M394" s="9">
        <f>K394/J394-1</f>
        <v>-1.2345679012345623E-2</v>
      </c>
    </row>
    <row r="395" spans="1:13" x14ac:dyDescent="0.25">
      <c r="A395" s="11" t="s">
        <v>787</v>
      </c>
      <c r="B395" s="12">
        <v>3.35</v>
      </c>
      <c r="C395" s="12">
        <v>3.3</v>
      </c>
      <c r="D395" s="12">
        <v>3.1</v>
      </c>
      <c r="E395" s="12">
        <v>9.75</v>
      </c>
      <c r="H395" s="11" t="s">
        <v>771</v>
      </c>
      <c r="I395" s="12">
        <v>53.55</v>
      </c>
      <c r="J395" s="12">
        <v>54.19</v>
      </c>
      <c r="K395" s="12">
        <v>53.5</v>
      </c>
      <c r="L395" s="12">
        <v>161.24</v>
      </c>
      <c r="M395" s="9">
        <f>K395/J395-1</f>
        <v>-1.2732976563941678E-2</v>
      </c>
    </row>
    <row r="396" spans="1:13" x14ac:dyDescent="0.25">
      <c r="A396" s="11" t="s">
        <v>789</v>
      </c>
      <c r="B396" s="12">
        <v>1.88</v>
      </c>
      <c r="C396" s="12">
        <v>1.81</v>
      </c>
      <c r="D396" s="12">
        <v>1.9</v>
      </c>
      <c r="E396" s="12">
        <v>5.59</v>
      </c>
      <c r="H396" s="11" t="s">
        <v>469</v>
      </c>
      <c r="I396" s="12">
        <v>3.84</v>
      </c>
      <c r="J396" s="12">
        <v>3.85</v>
      </c>
      <c r="K396" s="12">
        <v>3.8</v>
      </c>
      <c r="L396" s="12">
        <v>11.489999999999998</v>
      </c>
      <c r="M396" s="9">
        <f>K396/J396-1</f>
        <v>-1.2987012987013102E-2</v>
      </c>
    </row>
    <row r="397" spans="1:13" x14ac:dyDescent="0.25">
      <c r="A397" s="11" t="s">
        <v>791</v>
      </c>
      <c r="B397" s="12">
        <v>5.26</v>
      </c>
      <c r="C397" s="12">
        <v>5.26</v>
      </c>
      <c r="D397" s="12">
        <v>5.38</v>
      </c>
      <c r="E397" s="12">
        <v>15.899999999999999</v>
      </c>
      <c r="H397" s="11" t="s">
        <v>79</v>
      </c>
      <c r="I397" s="12">
        <v>6.79</v>
      </c>
      <c r="J397" s="12">
        <v>6.87</v>
      </c>
      <c r="K397" s="12">
        <v>6.78</v>
      </c>
      <c r="L397" s="12">
        <v>20.440000000000001</v>
      </c>
      <c r="M397" s="9">
        <f>K397/J397-1</f>
        <v>-1.3100436681222738E-2</v>
      </c>
    </row>
    <row r="398" spans="1:13" x14ac:dyDescent="0.25">
      <c r="A398" s="11" t="s">
        <v>793</v>
      </c>
      <c r="B398" s="12">
        <v>9.5500000000000007</v>
      </c>
      <c r="C398" s="12">
        <v>9.5500000000000007</v>
      </c>
      <c r="D398" s="12">
        <v>9.4499999999999993</v>
      </c>
      <c r="E398" s="12">
        <v>28.55</v>
      </c>
      <c r="H398" s="11" t="s">
        <v>135</v>
      </c>
      <c r="I398" s="12">
        <v>1.52</v>
      </c>
      <c r="J398" s="12">
        <v>1.52</v>
      </c>
      <c r="K398" s="12">
        <v>1.5</v>
      </c>
      <c r="L398" s="12">
        <v>4.54</v>
      </c>
      <c r="M398" s="9">
        <f>K398/J398-1</f>
        <v>-1.3157894736842146E-2</v>
      </c>
    </row>
    <row r="399" spans="1:13" x14ac:dyDescent="0.25">
      <c r="A399" s="11" t="s">
        <v>795</v>
      </c>
      <c r="B399" s="12">
        <v>32.1</v>
      </c>
      <c r="C399" s="12">
        <v>33</v>
      </c>
      <c r="D399" s="12">
        <v>35.65</v>
      </c>
      <c r="E399" s="12">
        <v>100.75</v>
      </c>
      <c r="H399" s="11" t="s">
        <v>735</v>
      </c>
      <c r="I399" s="12">
        <v>5.97</v>
      </c>
      <c r="J399" s="12">
        <v>6.03</v>
      </c>
      <c r="K399" s="12">
        <v>5.95</v>
      </c>
      <c r="L399" s="12">
        <v>17.95</v>
      </c>
      <c r="M399" s="9">
        <f>K399/J399-1</f>
        <v>-1.3266998341625258E-2</v>
      </c>
    </row>
    <row r="400" spans="1:13" x14ac:dyDescent="0.25">
      <c r="A400" s="11" t="s">
        <v>797</v>
      </c>
      <c r="B400" s="12">
        <v>1.83</v>
      </c>
      <c r="C400" s="12">
        <v>1.81</v>
      </c>
      <c r="D400" s="12">
        <v>1.81</v>
      </c>
      <c r="E400" s="12">
        <v>5.45</v>
      </c>
      <c r="H400" s="11" t="s">
        <v>185</v>
      </c>
      <c r="I400" s="12">
        <v>3.56</v>
      </c>
      <c r="J400" s="12">
        <v>3.6</v>
      </c>
      <c r="K400" s="12">
        <v>3.55</v>
      </c>
      <c r="L400" s="12">
        <v>10.71</v>
      </c>
      <c r="M400" s="9">
        <f>K400/J400-1</f>
        <v>-1.3888888888888951E-2</v>
      </c>
    </row>
    <row r="401" spans="1:13" x14ac:dyDescent="0.25">
      <c r="A401" s="11" t="s">
        <v>799</v>
      </c>
      <c r="B401" s="12">
        <v>1.06</v>
      </c>
      <c r="C401" s="12">
        <v>1.02</v>
      </c>
      <c r="D401" s="12">
        <v>1.05</v>
      </c>
      <c r="E401" s="12">
        <v>3.13</v>
      </c>
      <c r="H401" s="11" t="s">
        <v>943</v>
      </c>
      <c r="I401" s="12">
        <v>6.27</v>
      </c>
      <c r="J401" s="12">
        <v>6.45</v>
      </c>
      <c r="K401" s="12">
        <v>6.36</v>
      </c>
      <c r="L401" s="12">
        <v>19.079999999999998</v>
      </c>
      <c r="M401" s="9">
        <f>K401/J401-1</f>
        <v>-1.3953488372092981E-2</v>
      </c>
    </row>
    <row r="402" spans="1:13" x14ac:dyDescent="0.25">
      <c r="A402" s="11" t="s">
        <v>801</v>
      </c>
      <c r="B402" s="12">
        <v>0.53</v>
      </c>
      <c r="C402" s="12">
        <v>0.56000000000000005</v>
      </c>
      <c r="D402" s="12">
        <v>0.54</v>
      </c>
      <c r="E402" s="12">
        <v>1.6300000000000001</v>
      </c>
      <c r="H402" s="11" t="s">
        <v>23</v>
      </c>
      <c r="I402" s="12">
        <v>44.89</v>
      </c>
      <c r="J402" s="12">
        <v>45.85</v>
      </c>
      <c r="K402" s="12">
        <v>45.2</v>
      </c>
      <c r="L402" s="12">
        <v>135.94</v>
      </c>
      <c r="M402" s="9">
        <f>K402/J402-1</f>
        <v>-1.4176663031624792E-2</v>
      </c>
    </row>
    <row r="403" spans="1:13" x14ac:dyDescent="0.25">
      <c r="A403" s="11" t="s">
        <v>803</v>
      </c>
      <c r="B403" s="12">
        <v>3</v>
      </c>
      <c r="C403" s="12">
        <v>3.44</v>
      </c>
      <c r="D403" s="12">
        <v>3.6</v>
      </c>
      <c r="E403" s="12">
        <v>10.039999999999999</v>
      </c>
      <c r="H403" s="11" t="s">
        <v>905</v>
      </c>
      <c r="I403" s="12">
        <v>3.46</v>
      </c>
      <c r="J403" s="12">
        <v>3.5</v>
      </c>
      <c r="K403" s="12">
        <v>3.45</v>
      </c>
      <c r="L403" s="12">
        <v>10.41</v>
      </c>
      <c r="M403" s="9">
        <f>K403/J403-1</f>
        <v>-1.4285714285714235E-2</v>
      </c>
    </row>
    <row r="404" spans="1:13" x14ac:dyDescent="0.25">
      <c r="A404" s="11" t="s">
        <v>805</v>
      </c>
      <c r="B404" s="12">
        <v>12.25</v>
      </c>
      <c r="C404" s="12">
        <v>12.4</v>
      </c>
      <c r="D404" s="12">
        <v>12.06</v>
      </c>
      <c r="E404" s="12">
        <v>36.71</v>
      </c>
      <c r="H404" s="11" t="s">
        <v>591</v>
      </c>
      <c r="I404" s="12">
        <v>2.1</v>
      </c>
      <c r="J404" s="12">
        <v>2.0499999999999998</v>
      </c>
      <c r="K404" s="12">
        <v>2.02</v>
      </c>
      <c r="L404" s="12">
        <v>6.17</v>
      </c>
      <c r="M404" s="9">
        <f>K404/J404-1</f>
        <v>-1.4634146341463317E-2</v>
      </c>
    </row>
    <row r="405" spans="1:13" x14ac:dyDescent="0.25">
      <c r="A405" s="11" t="s">
        <v>807</v>
      </c>
      <c r="B405" s="12">
        <v>40.35</v>
      </c>
      <c r="C405" s="12">
        <v>41.31</v>
      </c>
      <c r="D405" s="12">
        <v>41.98</v>
      </c>
      <c r="E405" s="12">
        <v>123.63999999999999</v>
      </c>
      <c r="H405" s="11" t="s">
        <v>193</v>
      </c>
      <c r="I405" s="12">
        <v>3.11</v>
      </c>
      <c r="J405" s="12">
        <v>3.38</v>
      </c>
      <c r="K405" s="12">
        <v>3.33</v>
      </c>
      <c r="L405" s="12">
        <v>9.82</v>
      </c>
      <c r="M405" s="9">
        <f>K405/J405-1</f>
        <v>-1.4792899408283988E-2</v>
      </c>
    </row>
    <row r="406" spans="1:13" x14ac:dyDescent="0.25">
      <c r="A406" s="11" t="s">
        <v>809</v>
      </c>
      <c r="B406" s="12">
        <v>43</v>
      </c>
      <c r="C406" s="12">
        <v>43.59</v>
      </c>
      <c r="D406" s="12">
        <v>43.58</v>
      </c>
      <c r="E406" s="12">
        <v>130.17000000000002</v>
      </c>
      <c r="H406" s="11" t="s">
        <v>699</v>
      </c>
      <c r="I406" s="12">
        <v>13</v>
      </c>
      <c r="J406" s="12">
        <v>13.2</v>
      </c>
      <c r="K406" s="12">
        <v>13</v>
      </c>
      <c r="L406" s="12">
        <v>39.200000000000003</v>
      </c>
      <c r="M406" s="9">
        <f>K406/J406-1</f>
        <v>-1.5151515151515138E-2</v>
      </c>
    </row>
    <row r="407" spans="1:13" x14ac:dyDescent="0.25">
      <c r="A407" s="11" t="s">
        <v>811</v>
      </c>
      <c r="B407" s="12">
        <v>2.6</v>
      </c>
      <c r="C407" s="12">
        <v>2.5499999999999998</v>
      </c>
      <c r="D407" s="12">
        <v>2.4</v>
      </c>
      <c r="E407" s="12">
        <v>7.5500000000000007</v>
      </c>
      <c r="H407" s="11" t="s">
        <v>649</v>
      </c>
      <c r="I407" s="12">
        <v>178</v>
      </c>
      <c r="J407" s="12">
        <v>181.8</v>
      </c>
      <c r="K407" s="12">
        <v>179</v>
      </c>
      <c r="L407" s="12">
        <v>538.79999999999995</v>
      </c>
      <c r="M407" s="9">
        <f>K407/J407-1</f>
        <v>-1.5401540154015514E-2</v>
      </c>
    </row>
    <row r="408" spans="1:13" x14ac:dyDescent="0.25">
      <c r="A408" s="11" t="s">
        <v>813</v>
      </c>
      <c r="B408" s="12">
        <v>7.9</v>
      </c>
      <c r="C408" s="12">
        <v>8.06</v>
      </c>
      <c r="D408" s="12">
        <v>8</v>
      </c>
      <c r="E408" s="12">
        <v>23.96</v>
      </c>
      <c r="H408" s="11" t="s">
        <v>447</v>
      </c>
      <c r="I408" s="12">
        <v>33.4</v>
      </c>
      <c r="J408" s="12">
        <v>33</v>
      </c>
      <c r="K408" s="12">
        <v>32.479999999999997</v>
      </c>
      <c r="L408" s="12">
        <v>98.88</v>
      </c>
      <c r="M408" s="9">
        <f>K408/J408-1</f>
        <v>-1.5757575757575859E-2</v>
      </c>
    </row>
    <row r="409" spans="1:13" x14ac:dyDescent="0.25">
      <c r="A409" s="11" t="s">
        <v>815</v>
      </c>
      <c r="B409" s="12">
        <v>8.4</v>
      </c>
      <c r="C409" s="12">
        <v>8.4</v>
      </c>
      <c r="D409" s="12">
        <v>8.4</v>
      </c>
      <c r="E409" s="12">
        <v>25.200000000000003</v>
      </c>
      <c r="H409" s="11" t="s">
        <v>349</v>
      </c>
      <c r="I409" s="12">
        <v>1.83</v>
      </c>
      <c r="J409" s="12">
        <v>1.89</v>
      </c>
      <c r="K409" s="12">
        <v>1.86</v>
      </c>
      <c r="L409" s="12">
        <v>5.58</v>
      </c>
      <c r="M409" s="9">
        <f>K409/J409-1</f>
        <v>-1.5873015873015817E-2</v>
      </c>
    </row>
    <row r="410" spans="1:13" x14ac:dyDescent="0.25">
      <c r="A410" s="11" t="s">
        <v>817</v>
      </c>
      <c r="B410" s="12">
        <v>2.66</v>
      </c>
      <c r="C410" s="12">
        <v>2.65</v>
      </c>
      <c r="D410" s="12">
        <v>2.68</v>
      </c>
      <c r="E410" s="12">
        <v>7.99</v>
      </c>
      <c r="H410" s="11" t="s">
        <v>327</v>
      </c>
      <c r="I410" s="12">
        <v>41.95</v>
      </c>
      <c r="J410" s="12">
        <v>42.2</v>
      </c>
      <c r="K410" s="12">
        <v>41.53</v>
      </c>
      <c r="L410" s="12">
        <v>125.68</v>
      </c>
      <c r="M410" s="9">
        <f>K410/J410-1</f>
        <v>-1.5876777251184859E-2</v>
      </c>
    </row>
    <row r="411" spans="1:13" x14ac:dyDescent="0.25">
      <c r="A411" s="11" t="s">
        <v>819</v>
      </c>
      <c r="B411" s="12">
        <v>338.75</v>
      </c>
      <c r="C411" s="12">
        <v>343.9</v>
      </c>
      <c r="D411" s="12">
        <v>353</v>
      </c>
      <c r="E411" s="12">
        <v>1035.6500000000001</v>
      </c>
      <c r="H411" s="11" t="s">
        <v>451</v>
      </c>
      <c r="I411" s="12">
        <v>107.5</v>
      </c>
      <c r="J411" s="12">
        <v>110</v>
      </c>
      <c r="K411" s="12">
        <v>108.25</v>
      </c>
      <c r="L411" s="12">
        <v>325.75</v>
      </c>
      <c r="M411" s="9">
        <f>K411/J411-1</f>
        <v>-1.5909090909090873E-2</v>
      </c>
    </row>
    <row r="412" spans="1:13" x14ac:dyDescent="0.25">
      <c r="A412" s="11" t="s">
        <v>821</v>
      </c>
      <c r="B412" s="12">
        <v>12.68</v>
      </c>
      <c r="C412" s="12">
        <v>12.7</v>
      </c>
      <c r="D412" s="12">
        <v>12.45</v>
      </c>
      <c r="E412" s="12">
        <v>37.83</v>
      </c>
      <c r="H412" s="11" t="s">
        <v>491</v>
      </c>
      <c r="I412" s="12">
        <v>2.4500000000000002</v>
      </c>
      <c r="J412" s="12">
        <v>2.4700000000000002</v>
      </c>
      <c r="K412" s="12">
        <v>2.4300000000000002</v>
      </c>
      <c r="L412" s="12">
        <v>7.35</v>
      </c>
      <c r="M412" s="9">
        <f>K412/J412-1</f>
        <v>-1.619433198380571E-2</v>
      </c>
    </row>
    <row r="413" spans="1:13" x14ac:dyDescent="0.25">
      <c r="A413" s="11" t="s">
        <v>823</v>
      </c>
      <c r="B413" s="12">
        <v>10.1</v>
      </c>
      <c r="C413" s="12">
        <v>10.31</v>
      </c>
      <c r="D413" s="12">
        <v>10.5</v>
      </c>
      <c r="E413" s="12">
        <v>30.91</v>
      </c>
      <c r="H413" s="11" t="s">
        <v>485</v>
      </c>
      <c r="I413" s="12">
        <v>1.77</v>
      </c>
      <c r="J413" s="12">
        <v>1.83</v>
      </c>
      <c r="K413" s="12">
        <v>1.8</v>
      </c>
      <c r="L413" s="12">
        <v>5.4</v>
      </c>
      <c r="M413" s="9">
        <f>K413/J413-1</f>
        <v>-1.6393442622950838E-2</v>
      </c>
    </row>
    <row r="414" spans="1:13" x14ac:dyDescent="0.25">
      <c r="A414" s="11" t="s">
        <v>825</v>
      </c>
      <c r="B414" s="12">
        <v>2.25</v>
      </c>
      <c r="C414" s="12">
        <v>2.39</v>
      </c>
      <c r="D414" s="12">
        <v>2.7</v>
      </c>
      <c r="E414" s="12">
        <v>7.3400000000000007</v>
      </c>
      <c r="H414" s="11" t="s">
        <v>263</v>
      </c>
      <c r="I414" s="12">
        <v>11.55</v>
      </c>
      <c r="J414" s="12">
        <v>11.5</v>
      </c>
      <c r="K414" s="12">
        <v>11.31</v>
      </c>
      <c r="L414" s="12">
        <v>34.36</v>
      </c>
      <c r="M414" s="9">
        <f>K414/J414-1</f>
        <v>-1.6521739130434754E-2</v>
      </c>
    </row>
    <row r="415" spans="1:13" x14ac:dyDescent="0.25">
      <c r="A415" s="11" t="s">
        <v>827</v>
      </c>
      <c r="B415" s="12">
        <v>13.3</v>
      </c>
      <c r="C415" s="12">
        <v>13.3</v>
      </c>
      <c r="D415" s="12">
        <v>13.3</v>
      </c>
      <c r="E415" s="12">
        <v>39.900000000000006</v>
      </c>
      <c r="H415" s="11" t="s">
        <v>339</v>
      </c>
      <c r="I415" s="12">
        <v>9.8000000000000007</v>
      </c>
      <c r="J415" s="12">
        <v>11.49</v>
      </c>
      <c r="K415" s="12">
        <v>11.3</v>
      </c>
      <c r="L415" s="12">
        <v>32.590000000000003</v>
      </c>
      <c r="M415" s="9">
        <f>K415/J415-1</f>
        <v>-1.6536118363794539E-2</v>
      </c>
    </row>
    <row r="416" spans="1:13" x14ac:dyDescent="0.25">
      <c r="A416" s="11" t="s">
        <v>829</v>
      </c>
      <c r="B416" s="12">
        <v>0.22</v>
      </c>
      <c r="C416" s="12">
        <v>0.24</v>
      </c>
      <c r="D416" s="12">
        <v>0.24</v>
      </c>
      <c r="E416" s="12">
        <v>0.7</v>
      </c>
      <c r="H416" s="11" t="s">
        <v>715</v>
      </c>
      <c r="I416" s="12">
        <v>2.94</v>
      </c>
      <c r="J416" s="12">
        <v>2.94</v>
      </c>
      <c r="K416" s="12">
        <v>2.89</v>
      </c>
      <c r="L416" s="12">
        <v>8.77</v>
      </c>
      <c r="M416" s="9">
        <f>K416/J416-1</f>
        <v>-1.7006802721088343E-2</v>
      </c>
    </row>
    <row r="417" spans="1:13" x14ac:dyDescent="0.25">
      <c r="A417" s="11" t="s">
        <v>831</v>
      </c>
      <c r="B417" s="12">
        <v>13.19</v>
      </c>
      <c r="C417" s="12">
        <v>13.2</v>
      </c>
      <c r="D417" s="12">
        <v>13.6</v>
      </c>
      <c r="E417" s="12">
        <v>39.99</v>
      </c>
      <c r="H417" s="11" t="s">
        <v>753</v>
      </c>
      <c r="I417" s="12">
        <v>5.85</v>
      </c>
      <c r="J417" s="12">
        <v>5.8</v>
      </c>
      <c r="K417" s="12">
        <v>5.7</v>
      </c>
      <c r="L417" s="12">
        <v>17.349999999999998</v>
      </c>
      <c r="M417" s="9">
        <f>K417/J417-1</f>
        <v>-1.7241379310344751E-2</v>
      </c>
    </row>
    <row r="418" spans="1:13" x14ac:dyDescent="0.25">
      <c r="A418" s="11" t="s">
        <v>833</v>
      </c>
      <c r="B418" s="12">
        <v>21.6</v>
      </c>
      <c r="C418" s="12">
        <v>21</v>
      </c>
      <c r="D418" s="12">
        <v>21</v>
      </c>
      <c r="E418" s="12">
        <v>63.6</v>
      </c>
      <c r="H418" s="11" t="s">
        <v>105</v>
      </c>
      <c r="I418" s="12">
        <v>1.1399999999999999</v>
      </c>
      <c r="J418" s="12">
        <v>1.1399999999999999</v>
      </c>
      <c r="K418" s="12">
        <v>1.1200000000000001</v>
      </c>
      <c r="L418" s="12">
        <v>3.4</v>
      </c>
      <c r="M418" s="9">
        <f>K418/J418-1</f>
        <v>-1.754385964912264E-2</v>
      </c>
    </row>
    <row r="419" spans="1:13" x14ac:dyDescent="0.25">
      <c r="A419" s="11" t="s">
        <v>835</v>
      </c>
      <c r="B419" s="12">
        <v>3.97</v>
      </c>
      <c r="C419" s="12">
        <v>4.0599999999999996</v>
      </c>
      <c r="D419" s="12">
        <v>4.07</v>
      </c>
      <c r="E419" s="12">
        <v>12.1</v>
      </c>
      <c r="H419" s="11" t="s">
        <v>731</v>
      </c>
      <c r="I419" s="12">
        <v>12.8</v>
      </c>
      <c r="J419" s="12">
        <v>12.79</v>
      </c>
      <c r="K419" s="12">
        <v>12.56</v>
      </c>
      <c r="L419" s="12">
        <v>38.15</v>
      </c>
      <c r="M419" s="9">
        <f>K419/J419-1</f>
        <v>-1.7982799061766919E-2</v>
      </c>
    </row>
    <row r="420" spans="1:13" x14ac:dyDescent="0.25">
      <c r="A420" s="11" t="s">
        <v>837</v>
      </c>
      <c r="B420" s="12">
        <v>109</v>
      </c>
      <c r="C420" s="12">
        <v>109</v>
      </c>
      <c r="D420" s="12">
        <v>109</v>
      </c>
      <c r="E420" s="12">
        <v>327</v>
      </c>
      <c r="H420" s="11" t="s">
        <v>501</v>
      </c>
      <c r="I420" s="12">
        <v>1.07</v>
      </c>
      <c r="J420" s="12">
        <v>1.1000000000000001</v>
      </c>
      <c r="K420" s="12">
        <v>1.08</v>
      </c>
      <c r="L420" s="12">
        <v>3.25</v>
      </c>
      <c r="M420" s="9">
        <f>K420/J420-1</f>
        <v>-1.8181818181818188E-2</v>
      </c>
    </row>
    <row r="421" spans="1:13" x14ac:dyDescent="0.25">
      <c r="A421" s="11" t="s">
        <v>839</v>
      </c>
      <c r="B421" s="12">
        <v>22.2</v>
      </c>
      <c r="C421" s="12">
        <v>21.8</v>
      </c>
      <c r="D421" s="12">
        <v>21.6</v>
      </c>
      <c r="E421" s="12">
        <v>65.599999999999994</v>
      </c>
      <c r="H421" s="11" t="s">
        <v>495</v>
      </c>
      <c r="I421" s="12">
        <v>24.38</v>
      </c>
      <c r="J421" s="12">
        <v>25.2</v>
      </c>
      <c r="K421" s="12">
        <v>24.74</v>
      </c>
      <c r="L421" s="12">
        <v>74.319999999999993</v>
      </c>
      <c r="M421" s="9">
        <f>K421/J421-1</f>
        <v>-1.82539682539683E-2</v>
      </c>
    </row>
    <row r="422" spans="1:13" x14ac:dyDescent="0.25">
      <c r="A422" s="11" t="s">
        <v>841</v>
      </c>
      <c r="B422" s="12">
        <v>12.35</v>
      </c>
      <c r="C422" s="12">
        <v>12.7</v>
      </c>
      <c r="D422" s="12">
        <v>12.75</v>
      </c>
      <c r="E422" s="12">
        <v>37.799999999999997</v>
      </c>
      <c r="H422" s="11" t="s">
        <v>435</v>
      </c>
      <c r="I422" s="12">
        <v>9.65</v>
      </c>
      <c r="J422" s="12">
        <v>10</v>
      </c>
      <c r="K422" s="12">
        <v>9.81</v>
      </c>
      <c r="L422" s="12">
        <v>29.46</v>
      </c>
      <c r="M422" s="9">
        <f>K422/J422-1</f>
        <v>-1.8999999999999906E-2</v>
      </c>
    </row>
    <row r="423" spans="1:13" x14ac:dyDescent="0.25">
      <c r="A423" s="11" t="s">
        <v>843</v>
      </c>
      <c r="B423" s="12">
        <v>87</v>
      </c>
      <c r="C423" s="12">
        <v>87</v>
      </c>
      <c r="D423" s="12">
        <v>87</v>
      </c>
      <c r="E423" s="12">
        <v>261</v>
      </c>
      <c r="H423" s="11" t="s">
        <v>661</v>
      </c>
      <c r="I423" s="12">
        <v>19.190000000000001</v>
      </c>
      <c r="J423" s="12">
        <v>19.45</v>
      </c>
      <c r="K423" s="12">
        <v>19.07</v>
      </c>
      <c r="L423" s="12">
        <v>57.71</v>
      </c>
      <c r="M423" s="9">
        <f>K423/J423-1</f>
        <v>-1.9537275064267279E-2</v>
      </c>
    </row>
    <row r="424" spans="1:13" x14ac:dyDescent="0.25">
      <c r="A424" s="11" t="s">
        <v>845</v>
      </c>
      <c r="B424" s="12">
        <v>4.95</v>
      </c>
      <c r="C424" s="12">
        <v>5.01</v>
      </c>
      <c r="D424" s="12">
        <v>5.01</v>
      </c>
      <c r="E424" s="12">
        <v>14.97</v>
      </c>
      <c r="H424" s="11" t="s">
        <v>821</v>
      </c>
      <c r="I424" s="12">
        <v>12.68</v>
      </c>
      <c r="J424" s="12">
        <v>12.7</v>
      </c>
      <c r="K424" s="12">
        <v>12.45</v>
      </c>
      <c r="L424" s="12">
        <v>37.83</v>
      </c>
      <c r="M424" s="9">
        <f>K424/J424-1</f>
        <v>-1.9685039370078705E-2</v>
      </c>
    </row>
    <row r="425" spans="1:13" x14ac:dyDescent="0.25">
      <c r="A425" s="11" t="s">
        <v>847</v>
      </c>
      <c r="B425" s="12">
        <v>0.7</v>
      </c>
      <c r="C425" s="12">
        <v>0.75</v>
      </c>
      <c r="D425" s="12">
        <v>0.76</v>
      </c>
      <c r="E425" s="12">
        <v>2.21</v>
      </c>
      <c r="H425" s="11" t="s">
        <v>299</v>
      </c>
      <c r="I425" s="12">
        <v>1.47</v>
      </c>
      <c r="J425" s="12">
        <v>1.48</v>
      </c>
      <c r="K425" s="12">
        <v>1.45</v>
      </c>
      <c r="L425" s="12">
        <v>4.4000000000000004</v>
      </c>
      <c r="M425" s="9">
        <f>K425/J425-1</f>
        <v>-2.0270270270270285E-2</v>
      </c>
    </row>
    <row r="426" spans="1:13" x14ac:dyDescent="0.25">
      <c r="A426" s="11" t="s">
        <v>849</v>
      </c>
      <c r="B426" s="12">
        <v>9.59</v>
      </c>
      <c r="C426" s="12">
        <v>9.8000000000000007</v>
      </c>
      <c r="D426" s="12">
        <v>9.7899999999999991</v>
      </c>
      <c r="E426" s="12">
        <v>29.18</v>
      </c>
      <c r="H426" s="11" t="s">
        <v>711</v>
      </c>
      <c r="I426" s="12">
        <v>1.37</v>
      </c>
      <c r="J426" s="12">
        <v>1.47</v>
      </c>
      <c r="K426" s="12">
        <v>1.44</v>
      </c>
      <c r="L426" s="12">
        <v>4.2799999999999994</v>
      </c>
      <c r="M426" s="9">
        <f>K426/J426-1</f>
        <v>-2.0408163265306145E-2</v>
      </c>
    </row>
    <row r="427" spans="1:13" x14ac:dyDescent="0.25">
      <c r="A427" s="11" t="s">
        <v>851</v>
      </c>
      <c r="B427" s="12">
        <v>16.48</v>
      </c>
      <c r="C427" s="12">
        <v>16.73</v>
      </c>
      <c r="D427" s="12">
        <v>16.2</v>
      </c>
      <c r="E427" s="12">
        <v>49.41</v>
      </c>
      <c r="H427" s="11" t="s">
        <v>179</v>
      </c>
      <c r="I427" s="12">
        <v>8.25</v>
      </c>
      <c r="J427" s="12">
        <v>8.4700000000000006</v>
      </c>
      <c r="K427" s="12">
        <v>8.2899999999999991</v>
      </c>
      <c r="L427" s="12">
        <v>25.009999999999998</v>
      </c>
      <c r="M427" s="9">
        <f>K427/J427-1</f>
        <v>-2.1251475796930541E-2</v>
      </c>
    </row>
    <row r="428" spans="1:13" x14ac:dyDescent="0.25">
      <c r="A428" s="11" t="s">
        <v>853</v>
      </c>
      <c r="B428" s="12">
        <v>4.5</v>
      </c>
      <c r="C428" s="12">
        <v>4.05</v>
      </c>
      <c r="D428" s="12">
        <v>4</v>
      </c>
      <c r="E428" s="12">
        <v>12.55</v>
      </c>
      <c r="H428" s="11" t="s">
        <v>353</v>
      </c>
      <c r="I428" s="12">
        <v>3.15</v>
      </c>
      <c r="J428" s="12">
        <v>3.29</v>
      </c>
      <c r="K428" s="12">
        <v>3.22</v>
      </c>
      <c r="L428" s="12">
        <v>9.66</v>
      </c>
      <c r="M428" s="9">
        <f>K428/J428-1</f>
        <v>-2.1276595744680771E-2</v>
      </c>
    </row>
    <row r="429" spans="1:13" x14ac:dyDescent="0.25">
      <c r="A429" s="11" t="s">
        <v>855</v>
      </c>
      <c r="B429" s="12">
        <v>3.65</v>
      </c>
      <c r="C429" s="12">
        <v>3.61</v>
      </c>
      <c r="D429" s="12">
        <v>3.65</v>
      </c>
      <c r="E429" s="12">
        <v>10.91</v>
      </c>
      <c r="H429" s="11" t="s">
        <v>183</v>
      </c>
      <c r="I429" s="12">
        <v>1.37</v>
      </c>
      <c r="J429" s="12">
        <v>1.36</v>
      </c>
      <c r="K429" s="12">
        <v>1.33</v>
      </c>
      <c r="L429" s="12">
        <v>4.0600000000000005</v>
      </c>
      <c r="M429" s="9">
        <f>K429/J429-1</f>
        <v>-2.2058823529411797E-2</v>
      </c>
    </row>
    <row r="430" spans="1:13" x14ac:dyDescent="0.25">
      <c r="A430" s="11" t="s">
        <v>857</v>
      </c>
      <c r="B430" s="12">
        <v>6.8</v>
      </c>
      <c r="C430" s="12">
        <v>6.74</v>
      </c>
      <c r="D430" s="12">
        <v>6.71</v>
      </c>
      <c r="E430" s="12">
        <v>20.25</v>
      </c>
      <c r="H430" s="11" t="s">
        <v>543</v>
      </c>
      <c r="I430" s="12">
        <v>1.34</v>
      </c>
      <c r="J430" s="12">
        <v>1.34</v>
      </c>
      <c r="K430" s="12">
        <v>1.31</v>
      </c>
      <c r="L430" s="12">
        <v>3.99</v>
      </c>
      <c r="M430" s="9">
        <f>K430/J430-1</f>
        <v>-2.2388059701492602E-2</v>
      </c>
    </row>
    <row r="431" spans="1:13" x14ac:dyDescent="0.25">
      <c r="A431" s="11" t="s">
        <v>859</v>
      </c>
      <c r="B431" s="12">
        <v>6.2</v>
      </c>
      <c r="C431" s="12">
        <v>6.3</v>
      </c>
      <c r="D431" s="12">
        <v>6.39</v>
      </c>
      <c r="E431" s="12">
        <v>18.89</v>
      </c>
      <c r="H431" s="11" t="s">
        <v>333</v>
      </c>
      <c r="I431" s="12">
        <v>17.05</v>
      </c>
      <c r="J431" s="12">
        <v>16.95</v>
      </c>
      <c r="K431" s="12">
        <v>16.57</v>
      </c>
      <c r="L431" s="12">
        <v>50.57</v>
      </c>
      <c r="M431" s="9">
        <f>K431/J431-1</f>
        <v>-2.2418879056047114E-2</v>
      </c>
    </row>
    <row r="432" spans="1:13" x14ac:dyDescent="0.25">
      <c r="A432" s="11" t="s">
        <v>861</v>
      </c>
      <c r="B432" s="12">
        <v>9.57</v>
      </c>
      <c r="C432" s="12">
        <v>9.5</v>
      </c>
      <c r="D432" s="12">
        <v>9.75</v>
      </c>
      <c r="E432" s="12">
        <v>28.82</v>
      </c>
      <c r="H432" s="11" t="s">
        <v>663</v>
      </c>
      <c r="I432" s="12">
        <v>4.3899999999999997</v>
      </c>
      <c r="J432" s="12">
        <v>4.46</v>
      </c>
      <c r="K432" s="12">
        <v>4.3600000000000003</v>
      </c>
      <c r="L432" s="12">
        <v>13.21</v>
      </c>
      <c r="M432" s="9">
        <f>K432/J432-1</f>
        <v>-2.2421524663677084E-2</v>
      </c>
    </row>
    <row r="433" spans="1:13" x14ac:dyDescent="0.25">
      <c r="A433" s="11" t="s">
        <v>863</v>
      </c>
      <c r="B433" s="12">
        <v>4.53</v>
      </c>
      <c r="C433" s="12">
        <v>4.84</v>
      </c>
      <c r="D433" s="12">
        <v>4.8899999999999997</v>
      </c>
      <c r="E433" s="12">
        <v>14.260000000000002</v>
      </c>
      <c r="H433" s="11" t="s">
        <v>573</v>
      </c>
      <c r="I433" s="12">
        <v>4.92</v>
      </c>
      <c r="J433" s="12">
        <v>4.8899999999999997</v>
      </c>
      <c r="K433" s="12">
        <v>4.78</v>
      </c>
      <c r="L433" s="12">
        <v>14.59</v>
      </c>
      <c r="M433" s="9">
        <f>K433/J433-1</f>
        <v>-2.2494887525562279E-2</v>
      </c>
    </row>
    <row r="434" spans="1:13" x14ac:dyDescent="0.25">
      <c r="A434" s="11" t="s">
        <v>865</v>
      </c>
      <c r="B434" s="12">
        <v>8.85</v>
      </c>
      <c r="C434" s="12">
        <v>8.8699999999999992</v>
      </c>
      <c r="D434" s="12">
        <v>8.82</v>
      </c>
      <c r="E434" s="12">
        <v>26.54</v>
      </c>
      <c r="H434" s="11" t="s">
        <v>205</v>
      </c>
      <c r="I434" s="12">
        <v>6.25</v>
      </c>
      <c r="J434" s="12">
        <v>6.26</v>
      </c>
      <c r="K434" s="12">
        <v>6.11</v>
      </c>
      <c r="L434" s="12">
        <v>18.62</v>
      </c>
      <c r="M434" s="9">
        <f>K434/J434-1</f>
        <v>-2.3961661341852958E-2</v>
      </c>
    </row>
    <row r="435" spans="1:13" x14ac:dyDescent="0.25">
      <c r="A435" s="11" t="s">
        <v>867</v>
      </c>
      <c r="B435" s="12">
        <v>4.2699999999999996</v>
      </c>
      <c r="C435" s="12">
        <v>4.68</v>
      </c>
      <c r="D435" s="12">
        <v>4.93</v>
      </c>
      <c r="E435" s="12">
        <v>13.879999999999999</v>
      </c>
      <c r="H435" s="11" t="s">
        <v>77</v>
      </c>
      <c r="I435" s="12">
        <v>2.42</v>
      </c>
      <c r="J435" s="12">
        <v>2.5</v>
      </c>
      <c r="K435" s="12">
        <v>2.44</v>
      </c>
      <c r="L435" s="12">
        <v>7.3599999999999994</v>
      </c>
      <c r="M435" s="9">
        <f>K435/J435-1</f>
        <v>-2.4000000000000021E-2</v>
      </c>
    </row>
    <row r="436" spans="1:13" x14ac:dyDescent="0.25">
      <c r="A436" s="11" t="s">
        <v>869</v>
      </c>
      <c r="B436" s="12">
        <v>3.96</v>
      </c>
      <c r="C436" s="12">
        <v>3.96</v>
      </c>
      <c r="D436" s="12">
        <v>3.96</v>
      </c>
      <c r="E436" s="12">
        <v>11.879999999999999</v>
      </c>
      <c r="H436" s="11" t="s">
        <v>781</v>
      </c>
      <c r="I436" s="12">
        <v>6.2</v>
      </c>
      <c r="J436" s="12">
        <v>6.15</v>
      </c>
      <c r="K436" s="12">
        <v>6</v>
      </c>
      <c r="L436" s="12">
        <v>18.350000000000001</v>
      </c>
      <c r="M436" s="9">
        <f>K436/J436-1</f>
        <v>-2.4390243902439046E-2</v>
      </c>
    </row>
    <row r="437" spans="1:13" x14ac:dyDescent="0.25">
      <c r="A437" s="11" t="s">
        <v>871</v>
      </c>
      <c r="B437" s="12">
        <v>1.95</v>
      </c>
      <c r="C437" s="12">
        <v>1.95</v>
      </c>
      <c r="D437" s="12">
        <v>1.95</v>
      </c>
      <c r="E437" s="12">
        <v>5.85</v>
      </c>
      <c r="H437" s="11" t="s">
        <v>551</v>
      </c>
      <c r="I437" s="12">
        <v>10</v>
      </c>
      <c r="J437" s="12">
        <v>10</v>
      </c>
      <c r="K437" s="12">
        <v>9.75</v>
      </c>
      <c r="L437" s="12">
        <v>29.75</v>
      </c>
      <c r="M437" s="9">
        <f>K437/J437-1</f>
        <v>-2.5000000000000022E-2</v>
      </c>
    </row>
    <row r="438" spans="1:13" x14ac:dyDescent="0.25">
      <c r="A438" s="11" t="s">
        <v>873</v>
      </c>
      <c r="B438" s="12">
        <v>17.48</v>
      </c>
      <c r="C438" s="12">
        <v>17.600000000000001</v>
      </c>
      <c r="D438" s="12">
        <v>17.600000000000001</v>
      </c>
      <c r="E438" s="12">
        <v>52.68</v>
      </c>
      <c r="H438" s="11" t="s">
        <v>541</v>
      </c>
      <c r="I438" s="12">
        <v>1.5</v>
      </c>
      <c r="J438" s="12">
        <v>1.54</v>
      </c>
      <c r="K438" s="12">
        <v>1.5</v>
      </c>
      <c r="L438" s="12">
        <v>4.54</v>
      </c>
      <c r="M438" s="9">
        <f>K438/J438-1</f>
        <v>-2.5974025974025983E-2</v>
      </c>
    </row>
    <row r="439" spans="1:13" x14ac:dyDescent="0.25">
      <c r="A439" s="11" t="s">
        <v>875</v>
      </c>
      <c r="B439" s="12">
        <v>56.69</v>
      </c>
      <c r="C439" s="12">
        <v>56</v>
      </c>
      <c r="D439" s="12">
        <v>56</v>
      </c>
      <c r="E439" s="12">
        <v>168.69</v>
      </c>
      <c r="H439" s="11" t="s">
        <v>885</v>
      </c>
      <c r="I439" s="12">
        <v>2.67</v>
      </c>
      <c r="J439" s="12">
        <v>2.67</v>
      </c>
      <c r="K439" s="12">
        <v>2.6</v>
      </c>
      <c r="L439" s="12">
        <v>7.9399999999999995</v>
      </c>
      <c r="M439" s="9">
        <f>K439/J439-1</f>
        <v>-2.6217228464419429E-2</v>
      </c>
    </row>
    <row r="440" spans="1:13" x14ac:dyDescent="0.25">
      <c r="A440" s="11" t="s">
        <v>877</v>
      </c>
      <c r="B440" s="12">
        <v>8.59</v>
      </c>
      <c r="C440" s="12">
        <v>8.59</v>
      </c>
      <c r="D440" s="12">
        <v>8.6</v>
      </c>
      <c r="E440" s="12">
        <v>25.78</v>
      </c>
      <c r="H440" s="11" t="s">
        <v>101</v>
      </c>
      <c r="I440" s="12">
        <v>7.19</v>
      </c>
      <c r="J440" s="12">
        <v>7.19</v>
      </c>
      <c r="K440" s="12">
        <v>7</v>
      </c>
      <c r="L440" s="12">
        <v>21.380000000000003</v>
      </c>
      <c r="M440" s="9">
        <f>K440/J440-1</f>
        <v>-2.6425591098748313E-2</v>
      </c>
    </row>
    <row r="441" spans="1:13" x14ac:dyDescent="0.25">
      <c r="A441" s="11" t="s">
        <v>879</v>
      </c>
      <c r="B441" s="12">
        <v>23.4</v>
      </c>
      <c r="C441" s="12">
        <v>24.4</v>
      </c>
      <c r="D441" s="12">
        <v>24.69</v>
      </c>
      <c r="E441" s="12">
        <v>72.489999999999995</v>
      </c>
      <c r="H441" s="11" t="s">
        <v>461</v>
      </c>
      <c r="I441" s="12">
        <v>7.6</v>
      </c>
      <c r="J441" s="12">
        <v>7.55</v>
      </c>
      <c r="K441" s="12">
        <v>7.35</v>
      </c>
      <c r="L441" s="12">
        <v>22.5</v>
      </c>
      <c r="M441" s="9">
        <f>K441/J441-1</f>
        <v>-2.6490066225165587E-2</v>
      </c>
    </row>
    <row r="442" spans="1:13" x14ac:dyDescent="0.25">
      <c r="A442" s="11" t="s">
        <v>881</v>
      </c>
      <c r="B442" s="12">
        <v>2.38</v>
      </c>
      <c r="C442" s="12">
        <v>2.39</v>
      </c>
      <c r="D442" s="12">
        <v>2.4</v>
      </c>
      <c r="E442" s="12">
        <v>7.17</v>
      </c>
      <c r="H442" s="11" t="s">
        <v>805</v>
      </c>
      <c r="I442" s="12">
        <v>12.25</v>
      </c>
      <c r="J442" s="12">
        <v>12.4</v>
      </c>
      <c r="K442" s="12">
        <v>12.06</v>
      </c>
      <c r="L442" s="12">
        <v>36.71</v>
      </c>
      <c r="M442" s="9">
        <f>K442/J442-1</f>
        <v>-2.741935483870972E-2</v>
      </c>
    </row>
    <row r="443" spans="1:13" x14ac:dyDescent="0.25">
      <c r="A443" s="11" t="s">
        <v>883</v>
      </c>
      <c r="B443" s="12">
        <v>2.0699999999999998</v>
      </c>
      <c r="C443" s="12">
        <v>2.09</v>
      </c>
      <c r="D443" s="12">
        <v>2.09</v>
      </c>
      <c r="E443" s="12">
        <v>6.25</v>
      </c>
      <c r="H443" s="11" t="s">
        <v>211</v>
      </c>
      <c r="I443" s="12">
        <v>0.72</v>
      </c>
      <c r="J443" s="12">
        <v>0.72</v>
      </c>
      <c r="K443" s="12">
        <v>0.7</v>
      </c>
      <c r="L443" s="12">
        <v>2.1399999999999997</v>
      </c>
      <c r="M443" s="9">
        <f>K443/J443-1</f>
        <v>-2.777777777777779E-2</v>
      </c>
    </row>
    <row r="444" spans="1:13" x14ac:dyDescent="0.25">
      <c r="A444" s="11" t="s">
        <v>885</v>
      </c>
      <c r="B444" s="12">
        <v>2.67</v>
      </c>
      <c r="C444" s="12">
        <v>2.67</v>
      </c>
      <c r="D444" s="12">
        <v>2.6</v>
      </c>
      <c r="E444" s="12">
        <v>7.9399999999999995</v>
      </c>
      <c r="H444" s="11" t="s">
        <v>153</v>
      </c>
      <c r="I444" s="12">
        <v>1.06</v>
      </c>
      <c r="J444" s="12">
        <v>1.06</v>
      </c>
      <c r="K444" s="12">
        <v>1.03</v>
      </c>
      <c r="L444" s="12">
        <v>3.1500000000000004</v>
      </c>
      <c r="M444" s="9">
        <f>K444/J444-1</f>
        <v>-2.8301886792452824E-2</v>
      </c>
    </row>
    <row r="445" spans="1:13" x14ac:dyDescent="0.25">
      <c r="A445" s="11" t="s">
        <v>887</v>
      </c>
      <c r="B445" s="12">
        <v>1.63</v>
      </c>
      <c r="C445" s="12">
        <v>1.63</v>
      </c>
      <c r="D445" s="12">
        <v>1.63</v>
      </c>
      <c r="E445" s="12">
        <v>4.8899999999999997</v>
      </c>
      <c r="H445" s="11" t="s">
        <v>901</v>
      </c>
      <c r="I445" s="12">
        <v>4.18</v>
      </c>
      <c r="J445" s="12">
        <v>4.17</v>
      </c>
      <c r="K445" s="12">
        <v>4.05</v>
      </c>
      <c r="L445" s="12">
        <v>12.399999999999999</v>
      </c>
      <c r="M445" s="9">
        <f>K445/J445-1</f>
        <v>-2.877697841726623E-2</v>
      </c>
    </row>
    <row r="446" spans="1:13" x14ac:dyDescent="0.25">
      <c r="A446" s="11" t="s">
        <v>889</v>
      </c>
      <c r="B446" s="12">
        <v>193.5</v>
      </c>
      <c r="C446" s="12">
        <v>193.45</v>
      </c>
      <c r="D446" s="12">
        <v>193</v>
      </c>
      <c r="E446" s="12">
        <v>579.95000000000005</v>
      </c>
      <c r="H446" s="11" t="s">
        <v>737</v>
      </c>
      <c r="I446" s="12">
        <v>16.309999999999999</v>
      </c>
      <c r="J446" s="12">
        <v>16.309999999999999</v>
      </c>
      <c r="K446" s="12">
        <v>15.82</v>
      </c>
      <c r="L446" s="12">
        <v>48.44</v>
      </c>
      <c r="M446" s="9">
        <f>K446/J446-1</f>
        <v>-3.0042918454935563E-2</v>
      </c>
    </row>
    <row r="447" spans="1:13" x14ac:dyDescent="0.25">
      <c r="A447" s="11" t="s">
        <v>891</v>
      </c>
      <c r="B447" s="12">
        <v>4.29</v>
      </c>
      <c r="C447" s="12">
        <v>4.3</v>
      </c>
      <c r="D447" s="12">
        <v>4.3499999999999996</v>
      </c>
      <c r="E447" s="12">
        <v>12.94</v>
      </c>
      <c r="H447" s="11" t="s">
        <v>225</v>
      </c>
      <c r="I447" s="12">
        <v>3.97</v>
      </c>
      <c r="J447" s="12">
        <v>3.97</v>
      </c>
      <c r="K447" s="12">
        <v>3.85</v>
      </c>
      <c r="L447" s="12">
        <v>11.790000000000001</v>
      </c>
      <c r="M447" s="9">
        <f>K447/J447-1</f>
        <v>-3.0226700251889227E-2</v>
      </c>
    </row>
    <row r="448" spans="1:13" x14ac:dyDescent="0.25">
      <c r="A448" s="11" t="s">
        <v>893</v>
      </c>
      <c r="B448" s="12">
        <v>9.15</v>
      </c>
      <c r="C448" s="12">
        <v>9.24</v>
      </c>
      <c r="D448" s="12">
        <v>9.59</v>
      </c>
      <c r="E448" s="12">
        <v>27.98</v>
      </c>
      <c r="H448" s="11" t="s">
        <v>899</v>
      </c>
      <c r="I448" s="12">
        <v>9.76</v>
      </c>
      <c r="J448" s="12">
        <v>9.65</v>
      </c>
      <c r="K448" s="12">
        <v>9.35</v>
      </c>
      <c r="L448" s="12">
        <v>28.759999999999998</v>
      </c>
      <c r="M448" s="9">
        <f>K448/J448-1</f>
        <v>-3.1088082901554515E-2</v>
      </c>
    </row>
    <row r="449" spans="1:13" x14ac:dyDescent="0.25">
      <c r="A449" s="11" t="s">
        <v>895</v>
      </c>
      <c r="B449" s="12">
        <v>1.97</v>
      </c>
      <c r="C449" s="12">
        <v>2.0299999999999998</v>
      </c>
      <c r="D449" s="12">
        <v>2.0299999999999998</v>
      </c>
      <c r="E449" s="12">
        <v>6.0299999999999994</v>
      </c>
      <c r="H449" s="11" t="s">
        <v>851</v>
      </c>
      <c r="I449" s="12">
        <v>16.48</v>
      </c>
      <c r="J449" s="12">
        <v>16.73</v>
      </c>
      <c r="K449" s="12">
        <v>16.2</v>
      </c>
      <c r="L449" s="12">
        <v>49.41</v>
      </c>
      <c r="M449" s="9">
        <f>K449/J449-1</f>
        <v>-3.167961745367609E-2</v>
      </c>
    </row>
    <row r="450" spans="1:13" x14ac:dyDescent="0.25">
      <c r="A450" s="11" t="s">
        <v>897</v>
      </c>
      <c r="B450" s="12">
        <v>9.1999999999999993</v>
      </c>
      <c r="C450" s="12">
        <v>9.49</v>
      </c>
      <c r="D450" s="12">
        <v>9.7799999999999994</v>
      </c>
      <c r="E450" s="12">
        <v>28.47</v>
      </c>
      <c r="H450" s="11" t="s">
        <v>911</v>
      </c>
      <c r="I450" s="12">
        <v>7.13</v>
      </c>
      <c r="J450" s="12">
        <v>7.5</v>
      </c>
      <c r="K450" s="12">
        <v>7.26</v>
      </c>
      <c r="L450" s="12">
        <v>21.89</v>
      </c>
      <c r="M450" s="9">
        <f>K450/J450-1</f>
        <v>-3.2000000000000028E-2</v>
      </c>
    </row>
    <row r="451" spans="1:13" x14ac:dyDescent="0.25">
      <c r="A451" s="11" t="s">
        <v>899</v>
      </c>
      <c r="B451" s="12">
        <v>9.76</v>
      </c>
      <c r="C451" s="12">
        <v>9.65</v>
      </c>
      <c r="D451" s="12">
        <v>9.35</v>
      </c>
      <c r="E451" s="12">
        <v>28.759999999999998</v>
      </c>
      <c r="H451" s="11" t="s">
        <v>401</v>
      </c>
      <c r="I451" s="12">
        <v>0.92</v>
      </c>
      <c r="J451" s="12">
        <v>0.93</v>
      </c>
      <c r="K451" s="12">
        <v>0.9</v>
      </c>
      <c r="L451" s="12">
        <v>2.75</v>
      </c>
      <c r="M451" s="9">
        <f>K451/J451-1</f>
        <v>-3.2258064516129115E-2</v>
      </c>
    </row>
    <row r="452" spans="1:13" x14ac:dyDescent="0.25">
      <c r="A452" s="11" t="s">
        <v>901</v>
      </c>
      <c r="B452" s="12">
        <v>4.18</v>
      </c>
      <c r="C452" s="12">
        <v>4.17</v>
      </c>
      <c r="D452" s="12">
        <v>4.05</v>
      </c>
      <c r="E452" s="12">
        <v>12.399999999999999</v>
      </c>
      <c r="H452" s="11" t="s">
        <v>801</v>
      </c>
      <c r="I452" s="12">
        <v>0.53</v>
      </c>
      <c r="J452" s="12">
        <v>0.56000000000000005</v>
      </c>
      <c r="K452" s="12">
        <v>0.54</v>
      </c>
      <c r="L452" s="12">
        <v>1.6300000000000001</v>
      </c>
      <c r="M452" s="9">
        <f>K452/J452-1</f>
        <v>-3.5714285714285698E-2</v>
      </c>
    </row>
    <row r="453" spans="1:13" x14ac:dyDescent="0.25">
      <c r="A453" s="11" t="s">
        <v>903</v>
      </c>
      <c r="B453" s="12">
        <v>3.14</v>
      </c>
      <c r="C453" s="12">
        <v>3.15</v>
      </c>
      <c r="D453" s="12">
        <v>3.15</v>
      </c>
      <c r="E453" s="12">
        <v>9.44</v>
      </c>
      <c r="H453" s="11" t="s">
        <v>425</v>
      </c>
      <c r="I453" s="12">
        <v>1.93</v>
      </c>
      <c r="J453" s="12">
        <v>1.93</v>
      </c>
      <c r="K453" s="12">
        <v>1.86</v>
      </c>
      <c r="L453" s="12">
        <v>5.72</v>
      </c>
      <c r="M453" s="9">
        <f>K453/J453-1</f>
        <v>-3.6269430051813378E-2</v>
      </c>
    </row>
    <row r="454" spans="1:13" x14ac:dyDescent="0.25">
      <c r="A454" s="11" t="s">
        <v>905</v>
      </c>
      <c r="B454" s="12">
        <v>3.46</v>
      </c>
      <c r="C454" s="12">
        <v>3.5</v>
      </c>
      <c r="D454" s="12">
        <v>3.45</v>
      </c>
      <c r="E454" s="12">
        <v>10.41</v>
      </c>
      <c r="H454" s="11" t="s">
        <v>761</v>
      </c>
      <c r="I454" s="12">
        <v>1.45</v>
      </c>
      <c r="J454" s="12">
        <v>1.5</v>
      </c>
      <c r="K454" s="12">
        <v>1.44</v>
      </c>
      <c r="L454" s="12">
        <v>4.3900000000000006</v>
      </c>
      <c r="M454" s="9">
        <f>K454/J454-1</f>
        <v>-4.0000000000000036E-2</v>
      </c>
    </row>
    <row r="455" spans="1:13" x14ac:dyDescent="0.25">
      <c r="A455" s="11" t="s">
        <v>907</v>
      </c>
      <c r="B455" s="12">
        <v>1.46</v>
      </c>
      <c r="C455" s="12">
        <v>1.6</v>
      </c>
      <c r="D455" s="12">
        <v>1.6</v>
      </c>
      <c r="E455" s="12">
        <v>4.66</v>
      </c>
      <c r="H455" s="11" t="s">
        <v>149</v>
      </c>
      <c r="I455" s="12">
        <v>1.69</v>
      </c>
      <c r="J455" s="12">
        <v>1.72</v>
      </c>
      <c r="K455" s="12">
        <v>1.65</v>
      </c>
      <c r="L455" s="12">
        <v>5.0600000000000005</v>
      </c>
      <c r="M455" s="9">
        <f>K455/J455-1</f>
        <v>-4.0697674418604723E-2</v>
      </c>
    </row>
    <row r="456" spans="1:13" x14ac:dyDescent="0.25">
      <c r="A456" s="11" t="s">
        <v>909</v>
      </c>
      <c r="B456" s="12">
        <v>955</v>
      </c>
      <c r="C456" s="12">
        <v>965</v>
      </c>
      <c r="D456" s="12">
        <v>982.05</v>
      </c>
      <c r="E456" s="12">
        <v>2902.05</v>
      </c>
      <c r="H456" s="11" t="s">
        <v>167</v>
      </c>
      <c r="I456" s="12">
        <v>17.649999999999999</v>
      </c>
      <c r="J456" s="12">
        <v>17</v>
      </c>
      <c r="K456" s="12">
        <v>16.3</v>
      </c>
      <c r="L456" s="12">
        <v>50.95</v>
      </c>
      <c r="M456" s="9">
        <f>K456/J456-1</f>
        <v>-4.1176470588235259E-2</v>
      </c>
    </row>
    <row r="457" spans="1:13" x14ac:dyDescent="0.25">
      <c r="A457" s="11" t="s">
        <v>911</v>
      </c>
      <c r="B457" s="12">
        <v>7.13</v>
      </c>
      <c r="C457" s="12">
        <v>7.5</v>
      </c>
      <c r="D457" s="12">
        <v>7.26</v>
      </c>
      <c r="E457" s="12">
        <v>21.89</v>
      </c>
      <c r="H457" s="11" t="s">
        <v>755</v>
      </c>
      <c r="I457" s="12">
        <v>12.1</v>
      </c>
      <c r="J457" s="12">
        <v>12.1</v>
      </c>
      <c r="K457" s="12">
        <v>11.6</v>
      </c>
      <c r="L457" s="12">
        <v>35.799999999999997</v>
      </c>
      <c r="M457" s="9">
        <f>K457/J457-1</f>
        <v>-4.132231404958675E-2</v>
      </c>
    </row>
    <row r="458" spans="1:13" x14ac:dyDescent="0.25">
      <c r="A458" s="11" t="s">
        <v>913</v>
      </c>
      <c r="B458" s="12">
        <v>0.16</v>
      </c>
      <c r="C458" s="12">
        <v>0.16</v>
      </c>
      <c r="D458" s="12">
        <v>0.14000000000000001</v>
      </c>
      <c r="E458" s="12">
        <v>0.46</v>
      </c>
      <c r="H458" s="11" t="s">
        <v>197</v>
      </c>
      <c r="I458" s="12">
        <v>4.4000000000000004</v>
      </c>
      <c r="J458" s="12">
        <v>4.5999999999999996</v>
      </c>
      <c r="K458" s="12">
        <v>4.4000000000000004</v>
      </c>
      <c r="L458" s="12">
        <v>13.4</v>
      </c>
      <c r="M458" s="9">
        <f>K458/J458-1</f>
        <v>-4.3478260869565077E-2</v>
      </c>
    </row>
    <row r="459" spans="1:13" x14ac:dyDescent="0.25">
      <c r="A459" s="11" t="s">
        <v>915</v>
      </c>
      <c r="B459" s="12">
        <v>4.0999999999999996</v>
      </c>
      <c r="C459" s="12">
        <v>4.47</v>
      </c>
      <c r="D459" s="12">
        <v>4.4400000000000004</v>
      </c>
      <c r="E459" s="12">
        <v>13.010000000000002</v>
      </c>
      <c r="H459" s="11" t="s">
        <v>429</v>
      </c>
      <c r="I459" s="12">
        <v>20.89</v>
      </c>
      <c r="J459" s="12">
        <v>21.35</v>
      </c>
      <c r="K459" s="12">
        <v>20.399999999999999</v>
      </c>
      <c r="L459" s="12">
        <v>62.64</v>
      </c>
      <c r="M459" s="9">
        <f>K459/J459-1</f>
        <v>-4.44964871194381E-2</v>
      </c>
    </row>
    <row r="460" spans="1:13" x14ac:dyDescent="0.25">
      <c r="A460" s="11" t="s">
        <v>917</v>
      </c>
      <c r="B460" s="12">
        <v>2</v>
      </c>
      <c r="C460" s="12">
        <v>2.4</v>
      </c>
      <c r="D460" s="12">
        <v>2.4</v>
      </c>
      <c r="E460" s="12">
        <v>6.8000000000000007</v>
      </c>
      <c r="H460" s="11" t="s">
        <v>483</v>
      </c>
      <c r="I460" s="12">
        <v>1.1000000000000001</v>
      </c>
      <c r="J460" s="12">
        <v>1.1200000000000001</v>
      </c>
      <c r="K460" s="12">
        <v>1.07</v>
      </c>
      <c r="L460" s="12">
        <v>3.29</v>
      </c>
      <c r="M460" s="9">
        <f>K460/J460-1</f>
        <v>-4.4642857142857206E-2</v>
      </c>
    </row>
    <row r="461" spans="1:13" x14ac:dyDescent="0.25">
      <c r="A461" s="11" t="s">
        <v>919</v>
      </c>
      <c r="B461" s="12">
        <v>0.86</v>
      </c>
      <c r="C461" s="12">
        <v>0.86</v>
      </c>
      <c r="D461" s="12">
        <v>0.86</v>
      </c>
      <c r="E461" s="12">
        <v>2.58</v>
      </c>
      <c r="H461" s="11" t="s">
        <v>455</v>
      </c>
      <c r="I461" s="12">
        <v>39.24</v>
      </c>
      <c r="J461" s="12">
        <v>38</v>
      </c>
      <c r="K461" s="12">
        <v>36.19</v>
      </c>
      <c r="L461" s="12">
        <v>113.43</v>
      </c>
      <c r="M461" s="9">
        <f>K461/J461-1</f>
        <v>-4.7631578947368469E-2</v>
      </c>
    </row>
    <row r="462" spans="1:13" x14ac:dyDescent="0.25">
      <c r="A462" s="11" t="s">
        <v>921</v>
      </c>
      <c r="B462" s="12">
        <v>7.49</v>
      </c>
      <c r="C462" s="12">
        <v>7.49</v>
      </c>
      <c r="D462" s="12">
        <v>7.48</v>
      </c>
      <c r="E462" s="12">
        <v>22.46</v>
      </c>
      <c r="H462" s="11" t="s">
        <v>553</v>
      </c>
      <c r="I462" s="12">
        <v>1.46</v>
      </c>
      <c r="J462" s="12">
        <v>1.46</v>
      </c>
      <c r="K462" s="12">
        <v>1.39</v>
      </c>
      <c r="L462" s="12">
        <v>4.3099999999999996</v>
      </c>
      <c r="M462" s="9">
        <f>K462/J462-1</f>
        <v>-4.7945205479452135E-2</v>
      </c>
    </row>
    <row r="463" spans="1:13" x14ac:dyDescent="0.25">
      <c r="A463" s="11" t="s">
        <v>923</v>
      </c>
      <c r="B463" s="12">
        <v>38.9</v>
      </c>
      <c r="C463" s="12">
        <v>38.9</v>
      </c>
      <c r="D463" s="12">
        <v>38.9</v>
      </c>
      <c r="E463" s="12">
        <v>116.69999999999999</v>
      </c>
      <c r="H463" s="11" t="s">
        <v>243</v>
      </c>
      <c r="I463" s="12">
        <v>26.86</v>
      </c>
      <c r="J463" s="12">
        <v>26.27</v>
      </c>
      <c r="K463" s="12">
        <v>25</v>
      </c>
      <c r="L463" s="12">
        <v>78.13</v>
      </c>
      <c r="M463" s="9">
        <f>K463/J463-1</f>
        <v>-4.834411876665401E-2</v>
      </c>
    </row>
    <row r="464" spans="1:13" x14ac:dyDescent="0.25">
      <c r="A464" s="11" t="s">
        <v>925</v>
      </c>
      <c r="B464" s="12">
        <v>8.3000000000000007</v>
      </c>
      <c r="C464" s="12">
        <v>8.5</v>
      </c>
      <c r="D464" s="12">
        <v>8.69</v>
      </c>
      <c r="E464" s="12">
        <v>25.490000000000002</v>
      </c>
      <c r="H464" s="11" t="s">
        <v>677</v>
      </c>
      <c r="I464" s="12">
        <v>0.2</v>
      </c>
      <c r="J464" s="12">
        <v>0.2</v>
      </c>
      <c r="K464" s="12">
        <v>0.19</v>
      </c>
      <c r="L464" s="12">
        <v>0.59000000000000008</v>
      </c>
      <c r="M464" s="9">
        <f>K464/J464-1</f>
        <v>-5.0000000000000044E-2</v>
      </c>
    </row>
    <row r="465" spans="1:13" x14ac:dyDescent="0.25">
      <c r="A465" s="11" t="s">
        <v>927</v>
      </c>
      <c r="B465" s="12">
        <v>18</v>
      </c>
      <c r="C465" s="12">
        <v>18</v>
      </c>
      <c r="D465" s="12">
        <v>18.11</v>
      </c>
      <c r="E465" s="12">
        <v>54.11</v>
      </c>
      <c r="H465" s="11" t="s">
        <v>7</v>
      </c>
      <c r="I465" s="12">
        <v>2.09</v>
      </c>
      <c r="J465" s="12">
        <v>2.2599999999999998</v>
      </c>
      <c r="K465" s="12">
        <v>2.14</v>
      </c>
      <c r="L465" s="12">
        <v>6.49</v>
      </c>
      <c r="M465" s="9">
        <f>K465/J465-1</f>
        <v>-5.3097345132743223E-2</v>
      </c>
    </row>
    <row r="466" spans="1:13" x14ac:dyDescent="0.25">
      <c r="A466" s="11" t="s">
        <v>929</v>
      </c>
      <c r="B466" s="12">
        <v>8.4</v>
      </c>
      <c r="C466" s="12">
        <v>8.4</v>
      </c>
      <c r="D466" s="12">
        <v>8.4</v>
      </c>
      <c r="E466" s="12">
        <v>25.200000000000003</v>
      </c>
      <c r="H466" s="11" t="s">
        <v>219</v>
      </c>
      <c r="I466" s="12">
        <v>1.82</v>
      </c>
      <c r="J466" s="12">
        <v>1.82</v>
      </c>
      <c r="K466" s="12">
        <v>1.72</v>
      </c>
      <c r="L466" s="12">
        <v>5.36</v>
      </c>
      <c r="M466" s="9">
        <f>K466/J466-1</f>
        <v>-5.4945054945054972E-2</v>
      </c>
    </row>
    <row r="467" spans="1:13" x14ac:dyDescent="0.25">
      <c r="A467" s="11" t="s">
        <v>931</v>
      </c>
      <c r="B467" s="12">
        <v>2.69</v>
      </c>
      <c r="C467" s="12">
        <v>2.63</v>
      </c>
      <c r="D467" s="12">
        <v>2.85</v>
      </c>
      <c r="E467" s="12">
        <v>8.17</v>
      </c>
      <c r="H467" s="11" t="s">
        <v>811</v>
      </c>
      <c r="I467" s="12">
        <v>2.6</v>
      </c>
      <c r="J467" s="12">
        <v>2.5499999999999998</v>
      </c>
      <c r="K467" s="12">
        <v>2.4</v>
      </c>
      <c r="L467" s="12">
        <v>7.5500000000000007</v>
      </c>
      <c r="M467" s="9">
        <f>K467/J467-1</f>
        <v>-5.8823529411764719E-2</v>
      </c>
    </row>
    <row r="468" spans="1:13" x14ac:dyDescent="0.25">
      <c r="A468" s="11" t="s">
        <v>933</v>
      </c>
      <c r="B468" s="12">
        <v>0.92</v>
      </c>
      <c r="C468" s="12">
        <v>0.95</v>
      </c>
      <c r="D468" s="12">
        <v>1.04</v>
      </c>
      <c r="E468" s="12">
        <v>2.91</v>
      </c>
      <c r="H468" s="11" t="s">
        <v>787</v>
      </c>
      <c r="I468" s="12">
        <v>3.35</v>
      </c>
      <c r="J468" s="12">
        <v>3.3</v>
      </c>
      <c r="K468" s="12">
        <v>3.1</v>
      </c>
      <c r="L468" s="12">
        <v>9.75</v>
      </c>
      <c r="M468" s="9">
        <f>K468/J468-1</f>
        <v>-6.0606060606060552E-2</v>
      </c>
    </row>
    <row r="469" spans="1:13" x14ac:dyDescent="0.25">
      <c r="A469" s="11" t="s">
        <v>935</v>
      </c>
      <c r="B469" s="12">
        <v>23.28</v>
      </c>
      <c r="C469" s="12">
        <v>24.1</v>
      </c>
      <c r="D469" s="12">
        <v>24.62</v>
      </c>
      <c r="E469" s="12">
        <v>72</v>
      </c>
      <c r="H469" s="11" t="s">
        <v>181</v>
      </c>
      <c r="I469" s="12">
        <v>0.7</v>
      </c>
      <c r="J469" s="12">
        <v>0.71</v>
      </c>
      <c r="K469" s="12">
        <v>0.64</v>
      </c>
      <c r="L469" s="12">
        <v>2.0499999999999998</v>
      </c>
      <c r="M469" s="9">
        <f>K469/J469-1</f>
        <v>-9.8591549295774628E-2</v>
      </c>
    </row>
    <row r="470" spans="1:13" x14ac:dyDescent="0.25">
      <c r="A470" s="11" t="s">
        <v>937</v>
      </c>
      <c r="B470" s="12">
        <v>64.989999999999995</v>
      </c>
      <c r="C470" s="12">
        <v>64.08</v>
      </c>
      <c r="D470" s="12">
        <v>64.790000000000006</v>
      </c>
      <c r="E470" s="12">
        <v>193.86</v>
      </c>
      <c r="H470" s="11" t="s">
        <v>913</v>
      </c>
      <c r="I470" s="12">
        <v>0.16</v>
      </c>
      <c r="J470" s="12">
        <v>0.16</v>
      </c>
      <c r="K470" s="12">
        <v>0.14000000000000001</v>
      </c>
      <c r="L470" s="12">
        <v>0.46</v>
      </c>
      <c r="M470" s="9">
        <f>K470/J470-1</f>
        <v>-0.12499999999999989</v>
      </c>
    </row>
    <row r="471" spans="1:13" x14ac:dyDescent="0.25">
      <c r="A471" s="11" t="s">
        <v>939</v>
      </c>
      <c r="B471" s="12">
        <v>285</v>
      </c>
      <c r="C471" s="12">
        <v>285</v>
      </c>
      <c r="D471" s="12">
        <v>284.89999999999998</v>
      </c>
      <c r="E471" s="12">
        <v>854.9</v>
      </c>
      <c r="H471" s="11" t="s">
        <v>747</v>
      </c>
      <c r="I471" s="12">
        <v>5.75</v>
      </c>
      <c r="J471" s="12">
        <v>5.85</v>
      </c>
      <c r="K471" s="12">
        <v>5.0999999999999996</v>
      </c>
      <c r="L471" s="12">
        <v>16.7</v>
      </c>
      <c r="M471" s="9">
        <f>K471/J471-1</f>
        <v>-0.12820512820512819</v>
      </c>
    </row>
    <row r="472" spans="1:13" x14ac:dyDescent="0.25">
      <c r="A472" s="11" t="s">
        <v>941</v>
      </c>
      <c r="B472" s="12">
        <v>1.55</v>
      </c>
      <c r="C472" s="12">
        <v>1.54</v>
      </c>
      <c r="D472" s="12">
        <v>1.55</v>
      </c>
      <c r="E472" s="12">
        <v>4.6399999999999997</v>
      </c>
      <c r="H472" s="11" t="s">
        <v>697</v>
      </c>
      <c r="I472" s="12">
        <v>1.34</v>
      </c>
      <c r="J472" s="12">
        <v>1.45</v>
      </c>
      <c r="K472" s="12">
        <v>1.25</v>
      </c>
      <c r="L472" s="12">
        <v>4.04</v>
      </c>
      <c r="M472" s="9">
        <f>K472/J472-1</f>
        <v>-0.13793103448275856</v>
      </c>
    </row>
    <row r="473" spans="1:13" x14ac:dyDescent="0.25">
      <c r="A473" s="11" t="s">
        <v>943</v>
      </c>
      <c r="B473" s="12">
        <v>6.27</v>
      </c>
      <c r="C473" s="12">
        <v>6.45</v>
      </c>
      <c r="D473" s="12">
        <v>6.36</v>
      </c>
      <c r="E473" s="12">
        <v>19.079999999999998</v>
      </c>
    </row>
    <row r="474" spans="1:13" x14ac:dyDescent="0.25">
      <c r="A474" s="11" t="s">
        <v>945</v>
      </c>
      <c r="B474" s="12">
        <v>391</v>
      </c>
      <c r="C474" s="12">
        <v>386</v>
      </c>
      <c r="D474" s="12">
        <v>386</v>
      </c>
      <c r="E474" s="12">
        <v>1163</v>
      </c>
    </row>
    <row r="475" spans="1:13" x14ac:dyDescent="0.25">
      <c r="A475" s="11" t="s">
        <v>950</v>
      </c>
      <c r="B475" s="12">
        <v>20151.68</v>
      </c>
      <c r="C475" s="12">
        <v>20433.730000000014</v>
      </c>
      <c r="D475" s="12">
        <v>20542.170000000002</v>
      </c>
      <c r="E475" s="12">
        <v>61127.579999999994</v>
      </c>
    </row>
  </sheetData>
  <sortState ref="H3:M475">
    <sortCondition descending="1" ref="M44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11"/>
  <sheetViews>
    <sheetView workbookViewId="0">
      <selection activeCell="B2" sqref="A1:H1411"/>
    </sheetView>
  </sheetViews>
  <sheetFormatPr defaultRowHeight="15" x14ac:dyDescent="0.25"/>
  <cols>
    <col min="1" max="1" width="10.140625" bestFit="1" customWidth="1"/>
    <col min="2" max="2" width="13.140625" bestFit="1" customWidth="1"/>
    <col min="3" max="3" width="15.7109375" bestFit="1" customWidth="1"/>
    <col min="4" max="4" width="17.5703125" customWidth="1"/>
    <col min="5" max="5" width="10.28515625" customWidth="1"/>
    <col min="6" max="6" width="10" bestFit="1" customWidth="1"/>
    <col min="7" max="7" width="11" bestFit="1" customWidth="1"/>
    <col min="8" max="8" width="14" customWidth="1"/>
  </cols>
  <sheetData>
    <row r="1" spans="1:8" x14ac:dyDescent="0.25">
      <c r="A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959</v>
      </c>
    </row>
    <row r="2" spans="1:8" x14ac:dyDescent="0.25">
      <c r="A2" s="2">
        <v>42025</v>
      </c>
      <c r="B2" s="1" t="s">
        <v>7</v>
      </c>
      <c r="C2" s="1" t="s">
        <v>8</v>
      </c>
      <c r="D2">
        <v>2.09</v>
      </c>
      <c r="E2">
        <v>9</v>
      </c>
      <c r="F2">
        <v>18</v>
      </c>
      <c r="G2">
        <v>6496000</v>
      </c>
      <c r="H2">
        <f>G2*D2</f>
        <v>13576640</v>
      </c>
    </row>
    <row r="3" spans="1:8" x14ac:dyDescent="0.25">
      <c r="A3" s="2">
        <v>42025</v>
      </c>
      <c r="B3" s="1" t="s">
        <v>9</v>
      </c>
      <c r="C3" s="1" t="s">
        <v>10</v>
      </c>
      <c r="D3">
        <v>0.79</v>
      </c>
      <c r="E3">
        <v>25</v>
      </c>
      <c r="F3">
        <v>21</v>
      </c>
      <c r="G3">
        <v>22309000</v>
      </c>
      <c r="H3">
        <f t="shared" ref="H3:H66" si="0">G3*D3</f>
        <v>17624110</v>
      </c>
    </row>
    <row r="4" spans="1:8" x14ac:dyDescent="0.25">
      <c r="A4" s="2">
        <v>42025</v>
      </c>
      <c r="B4" s="1" t="s">
        <v>11</v>
      </c>
      <c r="C4" s="1" t="s">
        <v>12</v>
      </c>
      <c r="D4">
        <v>5.8</v>
      </c>
      <c r="E4">
        <v>1090</v>
      </c>
      <c r="F4">
        <v>6270</v>
      </c>
      <c r="G4">
        <v>1852000</v>
      </c>
      <c r="H4">
        <f t="shared" si="0"/>
        <v>10741600</v>
      </c>
    </row>
    <row r="5" spans="1:8" x14ac:dyDescent="0.25">
      <c r="A5" s="2">
        <v>42025</v>
      </c>
      <c r="B5" s="1" t="s">
        <v>13</v>
      </c>
      <c r="C5" s="1" t="s">
        <v>14</v>
      </c>
      <c r="D5">
        <v>3.37</v>
      </c>
      <c r="E5">
        <v>10129</v>
      </c>
      <c r="F5">
        <v>34090</v>
      </c>
      <c r="G5">
        <v>48206000</v>
      </c>
      <c r="H5">
        <f t="shared" si="0"/>
        <v>162454220</v>
      </c>
    </row>
    <row r="6" spans="1:8" x14ac:dyDescent="0.25">
      <c r="A6" s="2">
        <v>42025</v>
      </c>
      <c r="B6" s="1" t="s">
        <v>15</v>
      </c>
      <c r="C6" s="1" t="s">
        <v>16</v>
      </c>
      <c r="D6">
        <v>0.3</v>
      </c>
      <c r="E6">
        <v>0</v>
      </c>
      <c r="F6">
        <v>0</v>
      </c>
      <c r="G6">
        <v>0</v>
      </c>
      <c r="H6">
        <f t="shared" si="0"/>
        <v>0</v>
      </c>
    </row>
    <row r="7" spans="1:8" x14ac:dyDescent="0.25">
      <c r="A7" s="2">
        <v>42025</v>
      </c>
      <c r="B7" s="1" t="s">
        <v>17</v>
      </c>
      <c r="C7" s="1" t="s">
        <v>18</v>
      </c>
      <c r="D7">
        <v>32.5</v>
      </c>
      <c r="E7">
        <v>894</v>
      </c>
      <c r="F7">
        <v>29050</v>
      </c>
      <c r="G7">
        <v>13122000</v>
      </c>
      <c r="H7">
        <f t="shared" si="0"/>
        <v>426465000</v>
      </c>
    </row>
    <row r="8" spans="1:8" x14ac:dyDescent="0.25">
      <c r="A8" s="2">
        <v>42025</v>
      </c>
      <c r="B8" s="1" t="s">
        <v>19</v>
      </c>
      <c r="C8" s="1" t="s">
        <v>20</v>
      </c>
      <c r="D8">
        <v>27.5</v>
      </c>
      <c r="E8">
        <v>718</v>
      </c>
      <c r="F8">
        <v>19710</v>
      </c>
      <c r="G8">
        <v>8143000</v>
      </c>
      <c r="H8">
        <f t="shared" si="0"/>
        <v>223932500</v>
      </c>
    </row>
    <row r="9" spans="1:8" x14ac:dyDescent="0.25">
      <c r="A9" s="2">
        <v>42025</v>
      </c>
      <c r="B9" s="1" t="s">
        <v>21</v>
      </c>
      <c r="C9" s="1" t="s">
        <v>22</v>
      </c>
      <c r="D9">
        <v>8.24</v>
      </c>
      <c r="E9">
        <v>648</v>
      </c>
      <c r="F9">
        <v>5340</v>
      </c>
      <c r="G9">
        <v>17461000</v>
      </c>
      <c r="H9">
        <f t="shared" si="0"/>
        <v>143878640</v>
      </c>
    </row>
    <row r="10" spans="1:8" x14ac:dyDescent="0.25">
      <c r="A10" s="2">
        <v>42025</v>
      </c>
      <c r="B10" s="1" t="s">
        <v>23</v>
      </c>
      <c r="C10" s="1" t="s">
        <v>24</v>
      </c>
      <c r="D10">
        <v>44.89</v>
      </c>
      <c r="E10">
        <v>4548</v>
      </c>
      <c r="F10">
        <v>204890</v>
      </c>
      <c r="G10">
        <v>8852000</v>
      </c>
      <c r="H10">
        <f t="shared" si="0"/>
        <v>397366280</v>
      </c>
    </row>
    <row r="11" spans="1:8" x14ac:dyDescent="0.25">
      <c r="A11" s="2">
        <v>42025</v>
      </c>
      <c r="B11" s="1" t="s">
        <v>25</v>
      </c>
      <c r="C11" s="1" t="s">
        <v>26</v>
      </c>
      <c r="D11">
        <v>0.01</v>
      </c>
      <c r="E11">
        <v>0</v>
      </c>
      <c r="F11">
        <v>0</v>
      </c>
      <c r="G11">
        <v>0</v>
      </c>
      <c r="H11">
        <f t="shared" si="0"/>
        <v>0</v>
      </c>
    </row>
    <row r="12" spans="1:8" x14ac:dyDescent="0.25">
      <c r="A12" s="2">
        <v>42025</v>
      </c>
      <c r="B12" s="1" t="s">
        <v>27</v>
      </c>
      <c r="C12" s="1" t="s">
        <v>28</v>
      </c>
      <c r="D12">
        <v>7.95</v>
      </c>
      <c r="E12">
        <v>25</v>
      </c>
      <c r="F12">
        <v>200</v>
      </c>
      <c r="G12">
        <v>43035000</v>
      </c>
      <c r="H12">
        <f t="shared" si="0"/>
        <v>342128250</v>
      </c>
    </row>
    <row r="13" spans="1:8" x14ac:dyDescent="0.25">
      <c r="A13" s="2">
        <v>42025</v>
      </c>
      <c r="B13" s="1" t="s">
        <v>29</v>
      </c>
      <c r="C13" s="1" t="s">
        <v>30</v>
      </c>
      <c r="D13">
        <v>1.37</v>
      </c>
      <c r="E13">
        <v>10228</v>
      </c>
      <c r="F13">
        <v>13810</v>
      </c>
      <c r="G13">
        <v>0</v>
      </c>
      <c r="H13">
        <f t="shared" si="0"/>
        <v>0</v>
      </c>
    </row>
    <row r="14" spans="1:8" x14ac:dyDescent="0.25">
      <c r="A14" s="2">
        <v>42025</v>
      </c>
      <c r="B14" s="1" t="s">
        <v>31</v>
      </c>
      <c r="C14" s="1" t="s">
        <v>32</v>
      </c>
      <c r="D14">
        <v>1</v>
      </c>
      <c r="E14">
        <v>0</v>
      </c>
      <c r="F14">
        <v>0</v>
      </c>
      <c r="G14">
        <v>0</v>
      </c>
      <c r="H14">
        <f t="shared" si="0"/>
        <v>0</v>
      </c>
    </row>
    <row r="15" spans="1:8" x14ac:dyDescent="0.25">
      <c r="A15" s="2">
        <v>42025</v>
      </c>
      <c r="B15" s="1" t="s">
        <v>33</v>
      </c>
      <c r="C15" s="1" t="s">
        <v>34</v>
      </c>
      <c r="D15">
        <v>5.08</v>
      </c>
      <c r="E15">
        <v>1200234</v>
      </c>
      <c r="F15">
        <v>6091020</v>
      </c>
      <c r="G15">
        <v>29399000</v>
      </c>
      <c r="H15">
        <f t="shared" si="0"/>
        <v>149346920</v>
      </c>
    </row>
    <row r="16" spans="1:8" x14ac:dyDescent="0.25">
      <c r="A16" s="2">
        <v>42025</v>
      </c>
      <c r="B16" s="1" t="s">
        <v>35</v>
      </c>
      <c r="C16" s="1" t="s">
        <v>36</v>
      </c>
      <c r="D16">
        <v>79.790000000000006</v>
      </c>
      <c r="E16">
        <v>62843</v>
      </c>
      <c r="F16">
        <v>4999620</v>
      </c>
      <c r="G16">
        <v>43097000</v>
      </c>
      <c r="H16">
        <f t="shared" si="0"/>
        <v>3438709630.0000005</v>
      </c>
    </row>
    <row r="17" spans="1:8" x14ac:dyDescent="0.25">
      <c r="A17" s="2">
        <v>42025</v>
      </c>
      <c r="B17" s="1" t="s">
        <v>37</v>
      </c>
      <c r="C17" s="1" t="s">
        <v>38</v>
      </c>
      <c r="D17">
        <v>14.14</v>
      </c>
      <c r="E17">
        <v>408</v>
      </c>
      <c r="F17">
        <v>5810</v>
      </c>
      <c r="G17">
        <v>3975000</v>
      </c>
      <c r="H17">
        <f t="shared" si="0"/>
        <v>56206500</v>
      </c>
    </row>
    <row r="18" spans="1:8" x14ac:dyDescent="0.25">
      <c r="A18" s="2">
        <v>42025</v>
      </c>
      <c r="B18" s="1" t="s">
        <v>39</v>
      </c>
      <c r="C18" s="1" t="s">
        <v>40</v>
      </c>
      <c r="D18">
        <v>2.1</v>
      </c>
      <c r="E18">
        <v>4664</v>
      </c>
      <c r="F18">
        <v>9710</v>
      </c>
      <c r="G18">
        <v>7353000</v>
      </c>
      <c r="H18">
        <f t="shared" si="0"/>
        <v>15441300</v>
      </c>
    </row>
    <row r="19" spans="1:8" x14ac:dyDescent="0.25">
      <c r="A19" s="2">
        <v>42025</v>
      </c>
      <c r="B19" s="1" t="s">
        <v>41</v>
      </c>
      <c r="C19" s="1" t="s">
        <v>42</v>
      </c>
      <c r="D19">
        <v>0.64</v>
      </c>
      <c r="E19">
        <v>0</v>
      </c>
      <c r="F19">
        <v>0</v>
      </c>
      <c r="G19">
        <v>0</v>
      </c>
      <c r="H19">
        <f t="shared" si="0"/>
        <v>0</v>
      </c>
    </row>
    <row r="20" spans="1:8" x14ac:dyDescent="0.25">
      <c r="A20" s="2">
        <v>42025</v>
      </c>
      <c r="B20" s="1" t="s">
        <v>43</v>
      </c>
      <c r="C20" s="1" t="s">
        <v>44</v>
      </c>
      <c r="D20">
        <v>9</v>
      </c>
      <c r="E20">
        <v>232624</v>
      </c>
      <c r="F20">
        <v>2099590</v>
      </c>
      <c r="G20">
        <v>24397000</v>
      </c>
      <c r="H20">
        <f t="shared" si="0"/>
        <v>219573000</v>
      </c>
    </row>
    <row r="21" spans="1:8" x14ac:dyDescent="0.25">
      <c r="A21" s="2">
        <v>42025</v>
      </c>
      <c r="B21" s="1" t="s">
        <v>45</v>
      </c>
      <c r="C21" s="1" t="s">
        <v>46</v>
      </c>
      <c r="D21">
        <v>44.4</v>
      </c>
      <c r="E21">
        <v>2992</v>
      </c>
      <c r="F21">
        <v>132870</v>
      </c>
      <c r="G21">
        <v>9046000</v>
      </c>
      <c r="H21">
        <f t="shared" si="0"/>
        <v>401642400</v>
      </c>
    </row>
    <row r="22" spans="1:8" x14ac:dyDescent="0.25">
      <c r="A22" s="2">
        <v>42025</v>
      </c>
      <c r="B22" s="1" t="s">
        <v>47</v>
      </c>
      <c r="C22" s="1" t="s">
        <v>48</v>
      </c>
      <c r="D22">
        <v>8.06</v>
      </c>
      <c r="E22">
        <v>860</v>
      </c>
      <c r="F22">
        <v>6980</v>
      </c>
      <c r="G22">
        <v>9800000</v>
      </c>
      <c r="H22">
        <f t="shared" si="0"/>
        <v>78988000</v>
      </c>
    </row>
    <row r="23" spans="1:8" x14ac:dyDescent="0.25">
      <c r="A23" s="2">
        <v>42025</v>
      </c>
      <c r="B23" s="1" t="s">
        <v>49</v>
      </c>
      <c r="C23" s="1" t="s">
        <v>50</v>
      </c>
      <c r="D23">
        <v>99</v>
      </c>
      <c r="E23">
        <v>13191</v>
      </c>
      <c r="F23">
        <v>1299690</v>
      </c>
      <c r="G23">
        <v>4659000</v>
      </c>
      <c r="H23">
        <f t="shared" si="0"/>
        <v>461241000</v>
      </c>
    </row>
    <row r="24" spans="1:8" x14ac:dyDescent="0.25">
      <c r="A24" s="2">
        <v>42025</v>
      </c>
      <c r="B24" s="1" t="s">
        <v>51</v>
      </c>
      <c r="C24" s="1" t="s">
        <v>52</v>
      </c>
      <c r="D24">
        <v>0.26</v>
      </c>
      <c r="E24">
        <v>0</v>
      </c>
      <c r="F24">
        <v>0</v>
      </c>
      <c r="G24">
        <v>0</v>
      </c>
      <c r="H24">
        <f t="shared" si="0"/>
        <v>0</v>
      </c>
    </row>
    <row r="25" spans="1:8" x14ac:dyDescent="0.25">
      <c r="A25" s="2">
        <v>42025</v>
      </c>
      <c r="B25" s="1" t="s">
        <v>53</v>
      </c>
      <c r="C25" s="1" t="s">
        <v>54</v>
      </c>
      <c r="D25">
        <v>104.5</v>
      </c>
      <c r="E25">
        <v>332</v>
      </c>
      <c r="F25">
        <v>34380</v>
      </c>
      <c r="G25">
        <v>14487000</v>
      </c>
      <c r="H25">
        <f t="shared" si="0"/>
        <v>1513891500</v>
      </c>
    </row>
    <row r="26" spans="1:8" x14ac:dyDescent="0.25">
      <c r="A26" s="2">
        <v>42025</v>
      </c>
      <c r="B26" s="1" t="s">
        <v>55</v>
      </c>
      <c r="C26" s="1" t="s">
        <v>56</v>
      </c>
      <c r="D26">
        <v>35.479999999999997</v>
      </c>
      <c r="E26">
        <v>765</v>
      </c>
      <c r="F26">
        <v>26910</v>
      </c>
      <c r="G26">
        <v>25382000</v>
      </c>
      <c r="H26">
        <f t="shared" si="0"/>
        <v>900553359.99999988</v>
      </c>
    </row>
    <row r="27" spans="1:8" x14ac:dyDescent="0.25">
      <c r="A27" s="2">
        <v>42025</v>
      </c>
      <c r="B27" s="1" t="s">
        <v>57</v>
      </c>
      <c r="C27" s="1" t="s">
        <v>58</v>
      </c>
      <c r="D27">
        <v>12.3</v>
      </c>
      <c r="E27">
        <v>1</v>
      </c>
      <c r="F27">
        <v>10</v>
      </c>
      <c r="G27">
        <v>5540000</v>
      </c>
      <c r="H27">
        <f t="shared" si="0"/>
        <v>68142000</v>
      </c>
    </row>
    <row r="28" spans="1:8" x14ac:dyDescent="0.25">
      <c r="A28" s="2">
        <v>42025</v>
      </c>
      <c r="B28" s="1" t="s">
        <v>59</v>
      </c>
      <c r="C28" s="1" t="s">
        <v>60</v>
      </c>
      <c r="D28">
        <v>4.88</v>
      </c>
      <c r="E28">
        <v>194121</v>
      </c>
      <c r="F28">
        <v>934490</v>
      </c>
      <c r="G28">
        <v>22063000</v>
      </c>
      <c r="H28">
        <f t="shared" si="0"/>
        <v>107667440</v>
      </c>
    </row>
    <row r="29" spans="1:8" x14ac:dyDescent="0.25">
      <c r="A29" s="2">
        <v>42025</v>
      </c>
      <c r="B29" s="1" t="s">
        <v>61</v>
      </c>
      <c r="C29" s="1" t="s">
        <v>62</v>
      </c>
      <c r="D29">
        <v>1.47</v>
      </c>
      <c r="E29">
        <v>352</v>
      </c>
      <c r="F29">
        <v>490</v>
      </c>
      <c r="G29">
        <v>2520000</v>
      </c>
      <c r="H29">
        <f t="shared" si="0"/>
        <v>3704400</v>
      </c>
    </row>
    <row r="30" spans="1:8" x14ac:dyDescent="0.25">
      <c r="A30" s="2">
        <v>42025</v>
      </c>
      <c r="B30" s="1" t="s">
        <v>63</v>
      </c>
      <c r="C30" s="1" t="s">
        <v>64</v>
      </c>
      <c r="D30">
        <v>14.55</v>
      </c>
      <c r="E30">
        <v>5</v>
      </c>
      <c r="F30">
        <v>70</v>
      </c>
      <c r="G30">
        <v>3286000</v>
      </c>
      <c r="H30">
        <f t="shared" si="0"/>
        <v>47811300</v>
      </c>
    </row>
    <row r="31" spans="1:8" x14ac:dyDescent="0.25">
      <c r="A31" s="2">
        <v>42025</v>
      </c>
      <c r="B31" s="1" t="s">
        <v>65</v>
      </c>
      <c r="C31" s="1" t="s">
        <v>66</v>
      </c>
      <c r="D31">
        <v>1.94</v>
      </c>
      <c r="E31">
        <v>743472</v>
      </c>
      <c r="F31">
        <v>1375550</v>
      </c>
      <c r="G31">
        <v>32823000</v>
      </c>
      <c r="H31">
        <f t="shared" si="0"/>
        <v>63676620</v>
      </c>
    </row>
    <row r="32" spans="1:8" x14ac:dyDescent="0.25">
      <c r="A32" s="2">
        <v>42025</v>
      </c>
      <c r="B32" s="1" t="s">
        <v>67</v>
      </c>
      <c r="C32" s="1" t="s">
        <v>68</v>
      </c>
      <c r="D32">
        <v>12.95</v>
      </c>
      <c r="E32">
        <v>1040</v>
      </c>
      <c r="F32">
        <v>13860</v>
      </c>
      <c r="G32">
        <v>17889000</v>
      </c>
      <c r="H32">
        <f t="shared" si="0"/>
        <v>231662550</v>
      </c>
    </row>
    <row r="33" spans="1:8" x14ac:dyDescent="0.25">
      <c r="A33" s="2">
        <v>42025</v>
      </c>
      <c r="B33" s="1" t="s">
        <v>69</v>
      </c>
      <c r="C33" s="1" t="s">
        <v>70</v>
      </c>
      <c r="D33">
        <v>52.98</v>
      </c>
      <c r="E33">
        <v>98115</v>
      </c>
      <c r="F33">
        <v>5207410</v>
      </c>
      <c r="G33">
        <v>74917000</v>
      </c>
      <c r="H33">
        <f t="shared" si="0"/>
        <v>3969102660</v>
      </c>
    </row>
    <row r="34" spans="1:8" x14ac:dyDescent="0.25">
      <c r="A34" s="2">
        <v>42025</v>
      </c>
      <c r="B34" s="1" t="s">
        <v>71</v>
      </c>
      <c r="C34" s="1" t="s">
        <v>72</v>
      </c>
      <c r="D34">
        <v>8.3000000000000007</v>
      </c>
      <c r="E34">
        <v>1200</v>
      </c>
      <c r="F34">
        <v>9960</v>
      </c>
      <c r="G34">
        <v>16750000</v>
      </c>
      <c r="H34">
        <f t="shared" si="0"/>
        <v>139025000</v>
      </c>
    </row>
    <row r="35" spans="1:8" x14ac:dyDescent="0.25">
      <c r="A35" s="2">
        <v>42025</v>
      </c>
      <c r="B35" s="1" t="s">
        <v>73</v>
      </c>
      <c r="C35" s="1" t="s">
        <v>74</v>
      </c>
      <c r="D35">
        <v>15.56</v>
      </c>
      <c r="E35">
        <v>133</v>
      </c>
      <c r="F35">
        <v>2070</v>
      </c>
      <c r="G35">
        <v>0</v>
      </c>
      <c r="H35">
        <f t="shared" si="0"/>
        <v>0</v>
      </c>
    </row>
    <row r="36" spans="1:8" x14ac:dyDescent="0.25">
      <c r="A36" s="2">
        <v>42025</v>
      </c>
      <c r="B36" s="1" t="s">
        <v>75</v>
      </c>
      <c r="C36" s="1" t="s">
        <v>76</v>
      </c>
      <c r="D36">
        <v>26</v>
      </c>
      <c r="E36">
        <v>21878</v>
      </c>
      <c r="F36">
        <v>569020</v>
      </c>
      <c r="G36">
        <v>9253000</v>
      </c>
      <c r="H36">
        <f t="shared" si="0"/>
        <v>240578000</v>
      </c>
    </row>
    <row r="37" spans="1:8" x14ac:dyDescent="0.25">
      <c r="A37" s="2">
        <v>42025</v>
      </c>
      <c r="B37" s="1" t="s">
        <v>77</v>
      </c>
      <c r="C37" s="1" t="s">
        <v>78</v>
      </c>
      <c r="D37">
        <v>2.42</v>
      </c>
      <c r="E37">
        <v>1697</v>
      </c>
      <c r="F37">
        <v>4100</v>
      </c>
      <c r="G37">
        <v>24386000</v>
      </c>
      <c r="H37">
        <f t="shared" si="0"/>
        <v>59014120</v>
      </c>
    </row>
    <row r="38" spans="1:8" x14ac:dyDescent="0.25">
      <c r="A38" s="2">
        <v>42025</v>
      </c>
      <c r="B38" s="1" t="s">
        <v>79</v>
      </c>
      <c r="C38" s="1" t="s">
        <v>80</v>
      </c>
      <c r="D38">
        <v>6.79</v>
      </c>
      <c r="E38">
        <v>1587</v>
      </c>
      <c r="F38">
        <v>10560</v>
      </c>
      <c r="G38">
        <v>2464000</v>
      </c>
      <c r="H38">
        <f t="shared" si="0"/>
        <v>16730560</v>
      </c>
    </row>
    <row r="39" spans="1:8" x14ac:dyDescent="0.25">
      <c r="A39" s="2">
        <v>42025</v>
      </c>
      <c r="B39" s="1" t="s">
        <v>81</v>
      </c>
      <c r="C39" s="1" t="s">
        <v>82</v>
      </c>
      <c r="D39">
        <v>0.98</v>
      </c>
      <c r="E39">
        <v>19808</v>
      </c>
      <c r="F39">
        <v>18970</v>
      </c>
      <c r="G39">
        <v>11698000</v>
      </c>
      <c r="H39">
        <f t="shared" si="0"/>
        <v>11464040</v>
      </c>
    </row>
    <row r="40" spans="1:8" x14ac:dyDescent="0.25">
      <c r="A40" s="2">
        <v>42025</v>
      </c>
      <c r="B40" s="1" t="s">
        <v>83</v>
      </c>
      <c r="C40" s="1" t="s">
        <v>84</v>
      </c>
      <c r="D40">
        <v>1.04</v>
      </c>
      <c r="E40">
        <v>10</v>
      </c>
      <c r="F40">
        <v>10</v>
      </c>
      <c r="G40">
        <v>0</v>
      </c>
      <c r="H40">
        <f t="shared" si="0"/>
        <v>0</v>
      </c>
    </row>
    <row r="41" spans="1:8" x14ac:dyDescent="0.25">
      <c r="A41" s="2">
        <v>42025</v>
      </c>
      <c r="B41" s="1" t="s">
        <v>85</v>
      </c>
      <c r="C41" s="1" t="s">
        <v>86</v>
      </c>
      <c r="D41">
        <v>10.85</v>
      </c>
      <c r="E41">
        <v>916</v>
      </c>
      <c r="F41">
        <v>9950</v>
      </c>
      <c r="G41">
        <v>24981000</v>
      </c>
      <c r="H41">
        <f t="shared" si="0"/>
        <v>271043850</v>
      </c>
    </row>
    <row r="42" spans="1:8" x14ac:dyDescent="0.25">
      <c r="A42" s="2">
        <v>42025</v>
      </c>
      <c r="B42" s="1" t="s">
        <v>87</v>
      </c>
      <c r="C42" s="1" t="s">
        <v>88</v>
      </c>
      <c r="D42">
        <v>3.13</v>
      </c>
      <c r="E42">
        <v>2856</v>
      </c>
      <c r="F42">
        <v>8880</v>
      </c>
      <c r="G42">
        <v>39722000</v>
      </c>
      <c r="H42">
        <f t="shared" si="0"/>
        <v>124329860</v>
      </c>
    </row>
    <row r="43" spans="1:8" x14ac:dyDescent="0.25">
      <c r="A43" s="2">
        <v>42025</v>
      </c>
      <c r="B43" s="1" t="s">
        <v>89</v>
      </c>
      <c r="C43" s="1" t="s">
        <v>90</v>
      </c>
      <c r="D43">
        <v>4.33</v>
      </c>
      <c r="E43">
        <v>16</v>
      </c>
      <c r="F43">
        <v>70</v>
      </c>
      <c r="G43">
        <v>3999000</v>
      </c>
      <c r="H43">
        <f t="shared" si="0"/>
        <v>17315670</v>
      </c>
    </row>
    <row r="44" spans="1:8" x14ac:dyDescent="0.25">
      <c r="A44" s="2">
        <v>42025</v>
      </c>
      <c r="B44" s="1" t="s">
        <v>91</v>
      </c>
      <c r="C44" s="1" t="s">
        <v>92</v>
      </c>
      <c r="D44">
        <v>7.23</v>
      </c>
      <c r="E44">
        <v>81</v>
      </c>
      <c r="F44">
        <v>590</v>
      </c>
      <c r="G44">
        <v>15327000</v>
      </c>
      <c r="H44">
        <f t="shared" si="0"/>
        <v>110814210</v>
      </c>
    </row>
    <row r="45" spans="1:8" x14ac:dyDescent="0.25">
      <c r="A45" s="2">
        <v>42025</v>
      </c>
      <c r="B45" s="1" t="s">
        <v>93</v>
      </c>
      <c r="C45" s="1" t="s">
        <v>94</v>
      </c>
      <c r="D45">
        <v>20.7</v>
      </c>
      <c r="E45">
        <v>0</v>
      </c>
      <c r="F45">
        <v>0</v>
      </c>
      <c r="G45">
        <v>2322000</v>
      </c>
      <c r="H45">
        <f t="shared" si="0"/>
        <v>48065400</v>
      </c>
    </row>
    <row r="46" spans="1:8" x14ac:dyDescent="0.25">
      <c r="A46" s="2">
        <v>42025</v>
      </c>
      <c r="B46" s="1" t="s">
        <v>95</v>
      </c>
      <c r="C46" s="1" t="s">
        <v>96</v>
      </c>
      <c r="D46">
        <v>3</v>
      </c>
      <c r="E46">
        <v>0</v>
      </c>
      <c r="F46">
        <v>0</v>
      </c>
      <c r="G46">
        <v>0</v>
      </c>
      <c r="H46">
        <f t="shared" si="0"/>
        <v>0</v>
      </c>
    </row>
    <row r="47" spans="1:8" x14ac:dyDescent="0.25">
      <c r="A47" s="2">
        <v>42025</v>
      </c>
      <c r="B47" s="1" t="s">
        <v>97</v>
      </c>
      <c r="C47" s="1" t="s">
        <v>98</v>
      </c>
      <c r="D47">
        <v>2.48</v>
      </c>
      <c r="E47">
        <v>3557</v>
      </c>
      <c r="F47">
        <v>8780</v>
      </c>
      <c r="G47">
        <v>0</v>
      </c>
      <c r="H47">
        <f t="shared" si="0"/>
        <v>0</v>
      </c>
    </row>
    <row r="48" spans="1:8" x14ac:dyDescent="0.25">
      <c r="A48" s="2">
        <v>42025</v>
      </c>
      <c r="B48" s="1" t="s">
        <v>99</v>
      </c>
      <c r="C48" s="1" t="s">
        <v>100</v>
      </c>
      <c r="D48">
        <v>2.77</v>
      </c>
      <c r="E48">
        <v>0</v>
      </c>
      <c r="F48">
        <v>0</v>
      </c>
      <c r="G48">
        <v>0</v>
      </c>
      <c r="H48">
        <f t="shared" si="0"/>
        <v>0</v>
      </c>
    </row>
    <row r="49" spans="1:8" x14ac:dyDescent="0.25">
      <c r="A49" s="2">
        <v>42025</v>
      </c>
      <c r="B49" s="1" t="s">
        <v>101</v>
      </c>
      <c r="C49" s="1" t="s">
        <v>102</v>
      </c>
      <c r="D49">
        <v>7.19</v>
      </c>
      <c r="E49">
        <v>1</v>
      </c>
      <c r="F49">
        <v>10</v>
      </c>
      <c r="G49">
        <v>2174000</v>
      </c>
      <c r="H49">
        <f t="shared" si="0"/>
        <v>15631060</v>
      </c>
    </row>
    <row r="50" spans="1:8" x14ac:dyDescent="0.25">
      <c r="A50" s="2">
        <v>42025</v>
      </c>
      <c r="B50" s="1" t="s">
        <v>103</v>
      </c>
      <c r="C50" s="1" t="s">
        <v>104</v>
      </c>
      <c r="D50">
        <v>43.5</v>
      </c>
      <c r="E50">
        <v>24346</v>
      </c>
      <c r="F50">
        <v>1057320</v>
      </c>
      <c r="G50">
        <v>7788000</v>
      </c>
      <c r="H50">
        <f t="shared" si="0"/>
        <v>338778000</v>
      </c>
    </row>
    <row r="51" spans="1:8" x14ac:dyDescent="0.25">
      <c r="A51" s="2">
        <v>42025</v>
      </c>
      <c r="B51" s="1" t="s">
        <v>105</v>
      </c>
      <c r="C51" s="1" t="s">
        <v>106</v>
      </c>
      <c r="D51">
        <v>1.1399999999999999</v>
      </c>
      <c r="E51">
        <v>15297</v>
      </c>
      <c r="F51">
        <v>17180</v>
      </c>
      <c r="G51">
        <v>96494000</v>
      </c>
      <c r="H51">
        <f t="shared" si="0"/>
        <v>110003159.99999999</v>
      </c>
    </row>
    <row r="52" spans="1:8" x14ac:dyDescent="0.25">
      <c r="A52" s="2">
        <v>42025</v>
      </c>
      <c r="B52" s="1" t="s">
        <v>107</v>
      </c>
      <c r="C52" s="1" t="s">
        <v>108</v>
      </c>
      <c r="D52">
        <v>12.3</v>
      </c>
      <c r="E52">
        <v>60</v>
      </c>
      <c r="F52">
        <v>740</v>
      </c>
      <c r="G52">
        <v>0</v>
      </c>
      <c r="H52">
        <f t="shared" si="0"/>
        <v>0</v>
      </c>
    </row>
    <row r="53" spans="1:8" x14ac:dyDescent="0.25">
      <c r="A53" s="2">
        <v>42025</v>
      </c>
      <c r="B53" s="1" t="s">
        <v>109</v>
      </c>
      <c r="C53" s="1" t="s">
        <v>110</v>
      </c>
      <c r="D53">
        <v>304.5</v>
      </c>
      <c r="E53">
        <v>9298</v>
      </c>
      <c r="F53">
        <v>2845390</v>
      </c>
      <c r="G53">
        <v>1075000</v>
      </c>
      <c r="H53">
        <f t="shared" si="0"/>
        <v>327337500</v>
      </c>
    </row>
    <row r="54" spans="1:8" x14ac:dyDescent="0.25">
      <c r="A54" s="2">
        <v>42025</v>
      </c>
      <c r="B54" s="1" t="s">
        <v>111</v>
      </c>
      <c r="C54" s="1" t="s">
        <v>112</v>
      </c>
      <c r="D54">
        <v>3.79</v>
      </c>
      <c r="E54">
        <v>5130</v>
      </c>
      <c r="F54">
        <v>19440</v>
      </c>
      <c r="G54">
        <v>0</v>
      </c>
      <c r="H54">
        <f t="shared" si="0"/>
        <v>0</v>
      </c>
    </row>
    <row r="55" spans="1:8" x14ac:dyDescent="0.25">
      <c r="A55" s="2">
        <v>42025</v>
      </c>
      <c r="B55" s="1" t="s">
        <v>113</v>
      </c>
      <c r="C55" s="1" t="s">
        <v>114</v>
      </c>
      <c r="D55">
        <v>27.9</v>
      </c>
      <c r="E55">
        <v>0</v>
      </c>
      <c r="F55">
        <v>0</v>
      </c>
      <c r="G55">
        <v>0</v>
      </c>
      <c r="H55">
        <f t="shared" si="0"/>
        <v>0</v>
      </c>
    </row>
    <row r="56" spans="1:8" x14ac:dyDescent="0.25">
      <c r="A56" s="2">
        <v>42025</v>
      </c>
      <c r="B56" s="1" t="s">
        <v>115</v>
      </c>
      <c r="C56" s="1" t="s">
        <v>116</v>
      </c>
      <c r="D56">
        <v>11</v>
      </c>
      <c r="E56">
        <v>194</v>
      </c>
      <c r="F56">
        <v>2110</v>
      </c>
      <c r="G56">
        <v>911000</v>
      </c>
      <c r="H56">
        <f t="shared" si="0"/>
        <v>10021000</v>
      </c>
    </row>
    <row r="57" spans="1:8" x14ac:dyDescent="0.25">
      <c r="A57" s="2">
        <v>42025</v>
      </c>
      <c r="B57" s="1" t="s">
        <v>117</v>
      </c>
      <c r="C57" s="1" t="s">
        <v>118</v>
      </c>
      <c r="D57">
        <v>79.95</v>
      </c>
      <c r="E57">
        <v>0</v>
      </c>
      <c r="F57">
        <v>0</v>
      </c>
      <c r="G57">
        <v>0</v>
      </c>
      <c r="H57">
        <f t="shared" si="0"/>
        <v>0</v>
      </c>
    </row>
    <row r="58" spans="1:8" x14ac:dyDescent="0.25">
      <c r="A58" s="2">
        <v>42025</v>
      </c>
      <c r="B58" s="1" t="s">
        <v>119</v>
      </c>
      <c r="C58" s="1" t="s">
        <v>120</v>
      </c>
      <c r="D58">
        <v>4</v>
      </c>
      <c r="E58">
        <v>54134</v>
      </c>
      <c r="F58">
        <v>215930</v>
      </c>
      <c r="G58">
        <v>67191000</v>
      </c>
      <c r="H58">
        <f t="shared" si="0"/>
        <v>268764000</v>
      </c>
    </row>
    <row r="59" spans="1:8" x14ac:dyDescent="0.25">
      <c r="A59" s="2">
        <v>42025</v>
      </c>
      <c r="B59" s="1" t="s">
        <v>121</v>
      </c>
      <c r="C59" s="1" t="s">
        <v>122</v>
      </c>
      <c r="D59">
        <v>3.49</v>
      </c>
      <c r="E59">
        <v>2513</v>
      </c>
      <c r="F59">
        <v>8770</v>
      </c>
      <c r="G59">
        <v>1797000</v>
      </c>
      <c r="H59">
        <f t="shared" si="0"/>
        <v>6271530</v>
      </c>
    </row>
    <row r="60" spans="1:8" x14ac:dyDescent="0.25">
      <c r="A60" s="2">
        <v>42025</v>
      </c>
      <c r="B60" s="1" t="s">
        <v>123</v>
      </c>
      <c r="C60" s="1" t="s">
        <v>124</v>
      </c>
      <c r="D60">
        <v>1.2</v>
      </c>
      <c r="E60">
        <v>15438</v>
      </c>
      <c r="F60">
        <v>18910</v>
      </c>
      <c r="G60">
        <v>57095000</v>
      </c>
      <c r="H60">
        <f t="shared" si="0"/>
        <v>68514000</v>
      </c>
    </row>
    <row r="61" spans="1:8" x14ac:dyDescent="0.25">
      <c r="A61" s="2">
        <v>42025</v>
      </c>
      <c r="B61" s="1" t="s">
        <v>125</v>
      </c>
      <c r="C61" s="1" t="s">
        <v>126</v>
      </c>
      <c r="D61">
        <v>2.81</v>
      </c>
      <c r="E61">
        <v>58</v>
      </c>
      <c r="F61">
        <v>160</v>
      </c>
      <c r="G61">
        <v>2181000</v>
      </c>
      <c r="H61">
        <f t="shared" si="0"/>
        <v>6128610</v>
      </c>
    </row>
    <row r="62" spans="1:8" x14ac:dyDescent="0.25">
      <c r="A62" s="2">
        <v>42025</v>
      </c>
      <c r="B62" s="1" t="s">
        <v>127</v>
      </c>
      <c r="C62" s="1" t="s">
        <v>128</v>
      </c>
      <c r="D62">
        <v>61</v>
      </c>
      <c r="E62">
        <v>971</v>
      </c>
      <c r="F62">
        <v>59230</v>
      </c>
      <c r="G62">
        <v>4735000</v>
      </c>
      <c r="H62">
        <f t="shared" si="0"/>
        <v>288835000</v>
      </c>
    </row>
    <row r="63" spans="1:8" x14ac:dyDescent="0.25">
      <c r="A63" s="2">
        <v>42025</v>
      </c>
      <c r="B63" s="1" t="s">
        <v>129</v>
      </c>
      <c r="C63" s="1" t="s">
        <v>130</v>
      </c>
      <c r="D63">
        <v>99.4</v>
      </c>
      <c r="E63">
        <v>33494</v>
      </c>
      <c r="F63">
        <v>3312920</v>
      </c>
      <c r="G63">
        <v>34013000</v>
      </c>
      <c r="H63">
        <f t="shared" si="0"/>
        <v>3380892200</v>
      </c>
    </row>
    <row r="64" spans="1:8" x14ac:dyDescent="0.25">
      <c r="A64" s="2">
        <v>42025</v>
      </c>
      <c r="B64" s="1" t="s">
        <v>131</v>
      </c>
      <c r="C64" s="1" t="s">
        <v>132</v>
      </c>
      <c r="D64">
        <v>5.46</v>
      </c>
      <c r="E64">
        <v>266996</v>
      </c>
      <c r="F64">
        <v>1465440</v>
      </c>
      <c r="G64">
        <v>95414000</v>
      </c>
      <c r="H64">
        <f t="shared" si="0"/>
        <v>520960440</v>
      </c>
    </row>
    <row r="65" spans="1:8" x14ac:dyDescent="0.25">
      <c r="A65" s="2">
        <v>42025</v>
      </c>
      <c r="B65" s="1" t="s">
        <v>133</v>
      </c>
      <c r="C65" s="1" t="s">
        <v>134</v>
      </c>
      <c r="D65">
        <v>36.64</v>
      </c>
      <c r="E65">
        <v>5286</v>
      </c>
      <c r="F65">
        <v>190220</v>
      </c>
      <c r="G65">
        <v>9289000</v>
      </c>
      <c r="H65">
        <f t="shared" si="0"/>
        <v>340348960</v>
      </c>
    </row>
    <row r="66" spans="1:8" x14ac:dyDescent="0.25">
      <c r="A66" s="2">
        <v>42025</v>
      </c>
      <c r="B66" s="1" t="s">
        <v>135</v>
      </c>
      <c r="C66" s="1" t="s">
        <v>136</v>
      </c>
      <c r="D66">
        <v>1.52</v>
      </c>
      <c r="E66">
        <v>0</v>
      </c>
      <c r="F66">
        <v>0</v>
      </c>
      <c r="G66">
        <v>5226000</v>
      </c>
      <c r="H66">
        <f t="shared" si="0"/>
        <v>7943520</v>
      </c>
    </row>
    <row r="67" spans="1:8" x14ac:dyDescent="0.25">
      <c r="A67" s="2">
        <v>42025</v>
      </c>
      <c r="B67" s="1" t="s">
        <v>137</v>
      </c>
      <c r="C67" s="1" t="s">
        <v>138</v>
      </c>
      <c r="D67">
        <v>15.25</v>
      </c>
      <c r="E67">
        <v>78</v>
      </c>
      <c r="F67">
        <v>1200</v>
      </c>
      <c r="G67">
        <v>978000</v>
      </c>
      <c r="H67">
        <f t="shared" ref="H67:H130" si="1">G67*D67</f>
        <v>14914500</v>
      </c>
    </row>
    <row r="68" spans="1:8" x14ac:dyDescent="0.25">
      <c r="A68" s="2">
        <v>42025</v>
      </c>
      <c r="B68" s="1" t="s">
        <v>139</v>
      </c>
      <c r="C68" s="1" t="s">
        <v>140</v>
      </c>
      <c r="D68">
        <v>25.7</v>
      </c>
      <c r="E68">
        <v>105</v>
      </c>
      <c r="F68">
        <v>2700</v>
      </c>
      <c r="G68">
        <v>2468000</v>
      </c>
      <c r="H68">
        <f t="shared" si="1"/>
        <v>63427600</v>
      </c>
    </row>
    <row r="69" spans="1:8" x14ac:dyDescent="0.25">
      <c r="A69" s="2">
        <v>42025</v>
      </c>
      <c r="B69" s="1" t="s">
        <v>141</v>
      </c>
      <c r="C69" s="1" t="s">
        <v>142</v>
      </c>
      <c r="D69">
        <v>151.69999999999999</v>
      </c>
      <c r="E69">
        <v>2907</v>
      </c>
      <c r="F69">
        <v>438180</v>
      </c>
      <c r="G69">
        <v>10451000</v>
      </c>
      <c r="H69">
        <f t="shared" si="1"/>
        <v>1585416700</v>
      </c>
    </row>
    <row r="70" spans="1:8" x14ac:dyDescent="0.25">
      <c r="A70" s="2">
        <v>42025</v>
      </c>
      <c r="B70" s="1" t="s">
        <v>143</v>
      </c>
      <c r="C70" s="1" t="s">
        <v>144</v>
      </c>
      <c r="D70">
        <v>0.05</v>
      </c>
      <c r="E70">
        <v>40768</v>
      </c>
      <c r="F70">
        <v>2120</v>
      </c>
      <c r="G70">
        <v>0</v>
      </c>
      <c r="H70">
        <f t="shared" si="1"/>
        <v>0</v>
      </c>
    </row>
    <row r="71" spans="1:8" x14ac:dyDescent="0.25">
      <c r="A71" s="2">
        <v>42025</v>
      </c>
      <c r="B71" s="1" t="s">
        <v>145</v>
      </c>
      <c r="C71" s="1" t="s">
        <v>146</v>
      </c>
      <c r="D71">
        <v>1.24</v>
      </c>
      <c r="E71">
        <v>1916752</v>
      </c>
      <c r="F71">
        <v>1983870</v>
      </c>
      <c r="G71">
        <v>6078000</v>
      </c>
      <c r="H71">
        <f t="shared" si="1"/>
        <v>7536720</v>
      </c>
    </row>
    <row r="72" spans="1:8" x14ac:dyDescent="0.25">
      <c r="A72" s="2">
        <v>42025</v>
      </c>
      <c r="B72" s="1" t="s">
        <v>147</v>
      </c>
      <c r="C72" s="1" t="s">
        <v>148</v>
      </c>
      <c r="D72">
        <v>73.36</v>
      </c>
      <c r="E72">
        <v>0</v>
      </c>
      <c r="F72">
        <v>0</v>
      </c>
      <c r="G72">
        <v>6034000</v>
      </c>
      <c r="H72">
        <f t="shared" si="1"/>
        <v>442654240</v>
      </c>
    </row>
    <row r="73" spans="1:8" x14ac:dyDescent="0.25">
      <c r="A73" s="2">
        <v>42025</v>
      </c>
      <c r="B73" s="1" t="s">
        <v>149</v>
      </c>
      <c r="C73" s="1" t="s">
        <v>150</v>
      </c>
      <c r="D73">
        <v>1.69</v>
      </c>
      <c r="E73">
        <v>470179</v>
      </c>
      <c r="F73">
        <v>808200</v>
      </c>
      <c r="G73">
        <v>50108000</v>
      </c>
      <c r="H73">
        <f t="shared" si="1"/>
        <v>84682520</v>
      </c>
    </row>
    <row r="74" spans="1:8" x14ac:dyDescent="0.25">
      <c r="A74" s="2">
        <v>42025</v>
      </c>
      <c r="B74" s="1" t="s">
        <v>151</v>
      </c>
      <c r="C74" s="1" t="s">
        <v>152</v>
      </c>
      <c r="D74">
        <v>339</v>
      </c>
      <c r="E74">
        <v>64174</v>
      </c>
      <c r="F74">
        <v>21810080</v>
      </c>
      <c r="G74">
        <v>28420000</v>
      </c>
      <c r="H74">
        <f t="shared" si="1"/>
        <v>9634380000</v>
      </c>
    </row>
    <row r="75" spans="1:8" x14ac:dyDescent="0.25">
      <c r="A75" s="2">
        <v>42025</v>
      </c>
      <c r="B75" s="1" t="s">
        <v>153</v>
      </c>
      <c r="C75" s="1" t="s">
        <v>154</v>
      </c>
      <c r="D75">
        <v>1.06</v>
      </c>
      <c r="E75">
        <v>23085</v>
      </c>
      <c r="F75">
        <v>23910</v>
      </c>
      <c r="G75">
        <v>0</v>
      </c>
      <c r="H75">
        <f t="shared" si="1"/>
        <v>0</v>
      </c>
    </row>
    <row r="76" spans="1:8" x14ac:dyDescent="0.25">
      <c r="A76" s="2">
        <v>42025</v>
      </c>
      <c r="B76" s="1" t="s">
        <v>155</v>
      </c>
      <c r="C76" s="1" t="s">
        <v>156</v>
      </c>
      <c r="D76">
        <v>4.2</v>
      </c>
      <c r="E76">
        <v>1114</v>
      </c>
      <c r="F76">
        <v>4700</v>
      </c>
      <c r="G76">
        <v>4262000</v>
      </c>
      <c r="H76">
        <f t="shared" si="1"/>
        <v>17900400</v>
      </c>
    </row>
    <row r="77" spans="1:8" x14ac:dyDescent="0.25">
      <c r="A77" s="2">
        <v>42025</v>
      </c>
      <c r="B77" s="1" t="s">
        <v>157</v>
      </c>
      <c r="C77" s="1" t="s">
        <v>158</v>
      </c>
      <c r="D77">
        <v>2.4900000000000002</v>
      </c>
      <c r="E77">
        <v>30401</v>
      </c>
      <c r="F77">
        <v>74680</v>
      </c>
      <c r="G77">
        <v>14368000</v>
      </c>
      <c r="H77">
        <f t="shared" si="1"/>
        <v>35776320</v>
      </c>
    </row>
    <row r="78" spans="1:8" x14ac:dyDescent="0.25">
      <c r="A78" s="2">
        <v>42025</v>
      </c>
      <c r="B78" s="1" t="s">
        <v>159</v>
      </c>
      <c r="C78" s="1" t="s">
        <v>160</v>
      </c>
      <c r="D78">
        <v>0.42</v>
      </c>
      <c r="E78">
        <v>1049</v>
      </c>
      <c r="F78">
        <v>440</v>
      </c>
      <c r="G78">
        <v>0</v>
      </c>
      <c r="H78">
        <f t="shared" si="1"/>
        <v>0</v>
      </c>
    </row>
    <row r="79" spans="1:8" x14ac:dyDescent="0.25">
      <c r="A79" s="2">
        <v>42025</v>
      </c>
      <c r="B79" s="1" t="s">
        <v>161</v>
      </c>
      <c r="C79" s="1" t="s">
        <v>162</v>
      </c>
      <c r="D79">
        <v>146</v>
      </c>
      <c r="E79">
        <v>85610</v>
      </c>
      <c r="F79">
        <v>12357490</v>
      </c>
      <c r="G79">
        <v>22030000</v>
      </c>
      <c r="H79">
        <f t="shared" si="1"/>
        <v>3216380000</v>
      </c>
    </row>
    <row r="80" spans="1:8" x14ac:dyDescent="0.25">
      <c r="A80" s="2">
        <v>42025</v>
      </c>
      <c r="B80" s="1" t="s">
        <v>163</v>
      </c>
      <c r="C80" s="1" t="s">
        <v>164</v>
      </c>
      <c r="D80">
        <v>0.06</v>
      </c>
      <c r="E80">
        <v>13097</v>
      </c>
      <c r="F80">
        <v>790</v>
      </c>
      <c r="G80">
        <v>0</v>
      </c>
      <c r="H80">
        <f t="shared" si="1"/>
        <v>0</v>
      </c>
    </row>
    <row r="81" spans="1:8" x14ac:dyDescent="0.25">
      <c r="A81" s="2">
        <v>42025</v>
      </c>
      <c r="B81" s="1" t="s">
        <v>165</v>
      </c>
      <c r="C81" s="1" t="s">
        <v>166</v>
      </c>
      <c r="D81">
        <v>16.04</v>
      </c>
      <c r="E81">
        <v>77930</v>
      </c>
      <c r="F81">
        <v>1246560</v>
      </c>
      <c r="G81">
        <v>60952000</v>
      </c>
      <c r="H81">
        <f t="shared" si="1"/>
        <v>977670080</v>
      </c>
    </row>
    <row r="82" spans="1:8" x14ac:dyDescent="0.25">
      <c r="A82" s="2">
        <v>42025</v>
      </c>
      <c r="B82" s="1" t="s">
        <v>167</v>
      </c>
      <c r="C82" s="1" t="s">
        <v>168</v>
      </c>
      <c r="D82">
        <v>17.649999999999999</v>
      </c>
      <c r="E82">
        <v>7037</v>
      </c>
      <c r="F82">
        <v>121350</v>
      </c>
      <c r="G82">
        <v>1050000</v>
      </c>
      <c r="H82">
        <f t="shared" si="1"/>
        <v>18532500</v>
      </c>
    </row>
    <row r="83" spans="1:8" x14ac:dyDescent="0.25">
      <c r="A83" s="2">
        <v>42025</v>
      </c>
      <c r="B83" s="1" t="s">
        <v>169</v>
      </c>
      <c r="C83" s="1" t="s">
        <v>170</v>
      </c>
      <c r="D83">
        <v>5.19</v>
      </c>
      <c r="E83">
        <v>0</v>
      </c>
      <c r="F83">
        <v>0</v>
      </c>
      <c r="G83">
        <v>4916000</v>
      </c>
      <c r="H83">
        <f t="shared" si="1"/>
        <v>25514040.000000004</v>
      </c>
    </row>
    <row r="84" spans="1:8" x14ac:dyDescent="0.25">
      <c r="A84" s="2">
        <v>42025</v>
      </c>
      <c r="B84" s="1" t="s">
        <v>171</v>
      </c>
      <c r="C84" s="1" t="s">
        <v>172</v>
      </c>
      <c r="D84">
        <v>89.56</v>
      </c>
      <c r="E84">
        <v>41034</v>
      </c>
      <c r="F84">
        <v>3759570</v>
      </c>
      <c r="G84">
        <v>22240000</v>
      </c>
      <c r="H84">
        <f t="shared" si="1"/>
        <v>1991814400</v>
      </c>
    </row>
    <row r="85" spans="1:8" x14ac:dyDescent="0.25">
      <c r="A85" s="2">
        <v>42025</v>
      </c>
      <c r="B85" s="1" t="s">
        <v>173</v>
      </c>
      <c r="C85" s="1" t="s">
        <v>174</v>
      </c>
      <c r="D85">
        <v>1.05</v>
      </c>
      <c r="E85">
        <v>5951</v>
      </c>
      <c r="F85">
        <v>6150</v>
      </c>
      <c r="G85">
        <v>10109000</v>
      </c>
      <c r="H85">
        <f t="shared" si="1"/>
        <v>10614450</v>
      </c>
    </row>
    <row r="86" spans="1:8" x14ac:dyDescent="0.25">
      <c r="A86" s="2">
        <v>42025</v>
      </c>
      <c r="B86" s="1" t="s">
        <v>175</v>
      </c>
      <c r="C86" s="1" t="s">
        <v>176</v>
      </c>
      <c r="D86">
        <v>46.8</v>
      </c>
      <c r="E86">
        <v>44783</v>
      </c>
      <c r="F86">
        <v>2077850</v>
      </c>
      <c r="G86">
        <v>25747000</v>
      </c>
      <c r="H86">
        <f t="shared" si="1"/>
        <v>1204959600</v>
      </c>
    </row>
    <row r="87" spans="1:8" x14ac:dyDescent="0.25">
      <c r="A87" s="2">
        <v>42025</v>
      </c>
      <c r="B87" s="1" t="s">
        <v>177</v>
      </c>
      <c r="C87" s="1" t="s">
        <v>178</v>
      </c>
      <c r="D87">
        <v>8.02</v>
      </c>
      <c r="E87">
        <v>14842</v>
      </c>
      <c r="F87">
        <v>119410</v>
      </c>
      <c r="G87">
        <v>7558000</v>
      </c>
      <c r="H87">
        <f t="shared" si="1"/>
        <v>60615160</v>
      </c>
    </row>
    <row r="88" spans="1:8" x14ac:dyDescent="0.25">
      <c r="A88" s="2">
        <v>42025</v>
      </c>
      <c r="B88" s="1" t="s">
        <v>179</v>
      </c>
      <c r="C88" s="1" t="s">
        <v>180</v>
      </c>
      <c r="D88">
        <v>8.25</v>
      </c>
      <c r="E88">
        <v>2706</v>
      </c>
      <c r="F88">
        <v>22130</v>
      </c>
      <c r="G88">
        <v>3648000</v>
      </c>
      <c r="H88">
        <f t="shared" si="1"/>
        <v>30096000</v>
      </c>
    </row>
    <row r="89" spans="1:8" x14ac:dyDescent="0.25">
      <c r="A89" s="2">
        <v>42025</v>
      </c>
      <c r="B89" s="1" t="s">
        <v>181</v>
      </c>
      <c r="C89" s="1" t="s">
        <v>182</v>
      </c>
      <c r="D89">
        <v>0.7</v>
      </c>
      <c r="E89">
        <v>2550</v>
      </c>
      <c r="F89">
        <v>1770</v>
      </c>
      <c r="G89">
        <v>11252000</v>
      </c>
      <c r="H89">
        <f t="shared" si="1"/>
        <v>7876399.9999999991</v>
      </c>
    </row>
    <row r="90" spans="1:8" x14ac:dyDescent="0.25">
      <c r="A90" s="2">
        <v>42025</v>
      </c>
      <c r="B90" s="1" t="s">
        <v>183</v>
      </c>
      <c r="C90" s="1" t="s">
        <v>184</v>
      </c>
      <c r="D90">
        <v>1.37</v>
      </c>
      <c r="E90">
        <v>2286</v>
      </c>
      <c r="F90">
        <v>3090</v>
      </c>
      <c r="G90">
        <v>22530000</v>
      </c>
      <c r="H90">
        <f t="shared" si="1"/>
        <v>30866100.000000004</v>
      </c>
    </row>
    <row r="91" spans="1:8" x14ac:dyDescent="0.25">
      <c r="A91" s="2">
        <v>42025</v>
      </c>
      <c r="B91" s="1" t="s">
        <v>185</v>
      </c>
      <c r="C91" s="1" t="s">
        <v>186</v>
      </c>
      <c r="D91">
        <v>3.56</v>
      </c>
      <c r="E91">
        <v>16224</v>
      </c>
      <c r="F91">
        <v>58220</v>
      </c>
      <c r="G91">
        <v>48753000</v>
      </c>
      <c r="H91">
        <f t="shared" si="1"/>
        <v>173560680</v>
      </c>
    </row>
    <row r="92" spans="1:8" x14ac:dyDescent="0.25">
      <c r="A92" s="2">
        <v>42025</v>
      </c>
      <c r="B92" s="1" t="s">
        <v>187</v>
      </c>
      <c r="C92" s="1" t="s">
        <v>188</v>
      </c>
      <c r="D92">
        <v>103.2</v>
      </c>
      <c r="E92">
        <v>344</v>
      </c>
      <c r="F92">
        <v>35510</v>
      </c>
      <c r="G92">
        <v>4610000</v>
      </c>
      <c r="H92">
        <f t="shared" si="1"/>
        <v>475752000</v>
      </c>
    </row>
    <row r="93" spans="1:8" x14ac:dyDescent="0.25">
      <c r="A93" s="2">
        <v>42025</v>
      </c>
      <c r="B93" s="1" t="s">
        <v>189</v>
      </c>
      <c r="C93" s="1" t="s">
        <v>190</v>
      </c>
      <c r="D93">
        <v>53.49</v>
      </c>
      <c r="E93">
        <v>730</v>
      </c>
      <c r="F93">
        <v>39030</v>
      </c>
      <c r="G93">
        <v>4122000</v>
      </c>
      <c r="H93">
        <f t="shared" si="1"/>
        <v>220485780</v>
      </c>
    </row>
    <row r="94" spans="1:8" x14ac:dyDescent="0.25">
      <c r="A94" s="2">
        <v>42025</v>
      </c>
      <c r="B94" s="1" t="s">
        <v>191</v>
      </c>
      <c r="C94" s="1" t="s">
        <v>192</v>
      </c>
      <c r="D94">
        <v>20.52</v>
      </c>
      <c r="E94">
        <v>0</v>
      </c>
      <c r="F94">
        <v>0</v>
      </c>
      <c r="G94">
        <v>1091000</v>
      </c>
      <c r="H94">
        <f t="shared" si="1"/>
        <v>22387320</v>
      </c>
    </row>
    <row r="95" spans="1:8" x14ac:dyDescent="0.25">
      <c r="A95" s="2">
        <v>42025</v>
      </c>
      <c r="B95" s="1" t="s">
        <v>193</v>
      </c>
      <c r="C95" s="1" t="s">
        <v>194</v>
      </c>
      <c r="D95">
        <v>3.11</v>
      </c>
      <c r="E95">
        <v>109064</v>
      </c>
      <c r="F95">
        <v>336460</v>
      </c>
      <c r="G95">
        <v>20455000</v>
      </c>
      <c r="H95">
        <f t="shared" si="1"/>
        <v>63615050</v>
      </c>
    </row>
    <row r="96" spans="1:8" x14ac:dyDescent="0.25">
      <c r="A96" s="2">
        <v>42025</v>
      </c>
      <c r="B96" s="1" t="s">
        <v>195</v>
      </c>
      <c r="C96" s="1" t="s">
        <v>196</v>
      </c>
      <c r="D96">
        <v>4.1500000000000004</v>
      </c>
      <c r="E96">
        <v>62251</v>
      </c>
      <c r="F96">
        <v>249040</v>
      </c>
      <c r="G96">
        <v>26984000</v>
      </c>
      <c r="H96">
        <f t="shared" si="1"/>
        <v>111983600.00000001</v>
      </c>
    </row>
    <row r="97" spans="1:8" x14ac:dyDescent="0.25">
      <c r="A97" s="2">
        <v>42025</v>
      </c>
      <c r="B97" s="1" t="s">
        <v>197</v>
      </c>
      <c r="C97" s="1" t="s">
        <v>198</v>
      </c>
      <c r="D97">
        <v>4.4000000000000004</v>
      </c>
      <c r="E97">
        <v>0</v>
      </c>
      <c r="F97">
        <v>0</v>
      </c>
      <c r="G97">
        <v>0</v>
      </c>
      <c r="H97">
        <f t="shared" si="1"/>
        <v>0</v>
      </c>
    </row>
    <row r="98" spans="1:8" x14ac:dyDescent="0.25">
      <c r="A98" s="2">
        <v>42025</v>
      </c>
      <c r="B98" s="1" t="s">
        <v>199</v>
      </c>
      <c r="C98" s="1" t="s">
        <v>200</v>
      </c>
      <c r="D98">
        <v>22.98</v>
      </c>
      <c r="E98">
        <v>304471</v>
      </c>
      <c r="F98">
        <v>6877610</v>
      </c>
      <c r="G98">
        <v>214367000</v>
      </c>
      <c r="H98">
        <f t="shared" si="1"/>
        <v>4926153660</v>
      </c>
    </row>
    <row r="99" spans="1:8" x14ac:dyDescent="0.25">
      <c r="A99" s="2">
        <v>42025</v>
      </c>
      <c r="B99" s="1" t="s">
        <v>201</v>
      </c>
      <c r="C99" s="1" t="s">
        <v>202</v>
      </c>
      <c r="D99">
        <v>2.2000000000000002</v>
      </c>
      <c r="E99">
        <v>105215</v>
      </c>
      <c r="F99">
        <v>235860</v>
      </c>
      <c r="G99">
        <v>0</v>
      </c>
      <c r="H99">
        <f t="shared" si="1"/>
        <v>0</v>
      </c>
    </row>
    <row r="100" spans="1:8" x14ac:dyDescent="0.25">
      <c r="A100" s="2">
        <v>42025</v>
      </c>
      <c r="B100" s="1" t="s">
        <v>203</v>
      </c>
      <c r="C100" s="1" t="s">
        <v>204</v>
      </c>
      <c r="D100">
        <v>89.75</v>
      </c>
      <c r="E100">
        <v>18</v>
      </c>
      <c r="F100">
        <v>1600</v>
      </c>
      <c r="G100">
        <v>2567000</v>
      </c>
      <c r="H100">
        <f t="shared" si="1"/>
        <v>230388250</v>
      </c>
    </row>
    <row r="101" spans="1:8" x14ac:dyDescent="0.25">
      <c r="A101" s="2">
        <v>42025</v>
      </c>
      <c r="B101" s="1" t="s">
        <v>205</v>
      </c>
      <c r="C101" s="1" t="s">
        <v>206</v>
      </c>
      <c r="D101">
        <v>6.25</v>
      </c>
      <c r="E101">
        <v>3480</v>
      </c>
      <c r="F101">
        <v>21940</v>
      </c>
      <c r="G101">
        <v>8556000</v>
      </c>
      <c r="H101">
        <f t="shared" si="1"/>
        <v>53475000</v>
      </c>
    </row>
    <row r="102" spans="1:8" x14ac:dyDescent="0.25">
      <c r="A102" s="2">
        <v>42025</v>
      </c>
      <c r="B102" s="1" t="s">
        <v>207</v>
      </c>
      <c r="C102" s="1" t="s">
        <v>208</v>
      </c>
      <c r="D102">
        <v>4.8899999999999997</v>
      </c>
      <c r="E102">
        <v>0</v>
      </c>
      <c r="F102">
        <v>0</v>
      </c>
      <c r="G102">
        <v>2659000</v>
      </c>
      <c r="H102">
        <f t="shared" si="1"/>
        <v>13002510</v>
      </c>
    </row>
    <row r="103" spans="1:8" x14ac:dyDescent="0.25">
      <c r="A103" s="2">
        <v>42025</v>
      </c>
      <c r="B103" s="1" t="s">
        <v>209</v>
      </c>
      <c r="C103" s="1" t="s">
        <v>210</v>
      </c>
      <c r="D103">
        <v>6.28</v>
      </c>
      <c r="E103">
        <v>4981</v>
      </c>
      <c r="F103">
        <v>31050</v>
      </c>
      <c r="G103">
        <v>0</v>
      </c>
      <c r="H103">
        <f t="shared" si="1"/>
        <v>0</v>
      </c>
    </row>
    <row r="104" spans="1:8" x14ac:dyDescent="0.25">
      <c r="A104" s="2">
        <v>42025</v>
      </c>
      <c r="B104" s="1" t="s">
        <v>211</v>
      </c>
      <c r="C104" s="1" t="s">
        <v>212</v>
      </c>
      <c r="D104">
        <v>0.72</v>
      </c>
      <c r="E104">
        <v>20924</v>
      </c>
      <c r="F104">
        <v>14920</v>
      </c>
      <c r="G104">
        <v>8257000</v>
      </c>
      <c r="H104">
        <f t="shared" si="1"/>
        <v>5945040</v>
      </c>
    </row>
    <row r="105" spans="1:8" x14ac:dyDescent="0.25">
      <c r="A105" s="2">
        <v>42025</v>
      </c>
      <c r="B105" s="1" t="s">
        <v>213</v>
      </c>
      <c r="C105" s="1" t="s">
        <v>214</v>
      </c>
      <c r="D105">
        <v>48.1</v>
      </c>
      <c r="E105">
        <v>479</v>
      </c>
      <c r="F105">
        <v>22930</v>
      </c>
      <c r="G105">
        <v>7229000</v>
      </c>
      <c r="H105">
        <f t="shared" si="1"/>
        <v>347714900</v>
      </c>
    </row>
    <row r="106" spans="1:8" x14ac:dyDescent="0.25">
      <c r="A106" s="2">
        <v>42025</v>
      </c>
      <c r="B106" s="1" t="s">
        <v>215</v>
      </c>
      <c r="C106" s="1" t="s">
        <v>216</v>
      </c>
      <c r="D106">
        <v>2.8</v>
      </c>
      <c r="E106">
        <v>957</v>
      </c>
      <c r="F106">
        <v>2730</v>
      </c>
      <c r="G106">
        <v>0</v>
      </c>
      <c r="H106">
        <f t="shared" si="1"/>
        <v>0</v>
      </c>
    </row>
    <row r="107" spans="1:8" x14ac:dyDescent="0.25">
      <c r="A107" s="2">
        <v>42025</v>
      </c>
      <c r="B107" s="1" t="s">
        <v>217</v>
      </c>
      <c r="C107" s="1" t="s">
        <v>218</v>
      </c>
      <c r="D107">
        <v>0.21</v>
      </c>
      <c r="E107">
        <v>18222</v>
      </c>
      <c r="F107">
        <v>3830</v>
      </c>
      <c r="G107">
        <v>0</v>
      </c>
      <c r="H107">
        <f t="shared" si="1"/>
        <v>0</v>
      </c>
    </row>
    <row r="108" spans="1:8" x14ac:dyDescent="0.25">
      <c r="A108" s="2">
        <v>42025</v>
      </c>
      <c r="B108" s="1" t="s">
        <v>219</v>
      </c>
      <c r="C108" s="1" t="s">
        <v>220</v>
      </c>
      <c r="D108">
        <v>1.82</v>
      </c>
      <c r="E108">
        <v>700</v>
      </c>
      <c r="F108">
        <v>1270</v>
      </c>
      <c r="G108">
        <v>0</v>
      </c>
      <c r="H108">
        <f t="shared" si="1"/>
        <v>0</v>
      </c>
    </row>
    <row r="109" spans="1:8" x14ac:dyDescent="0.25">
      <c r="A109" s="2">
        <v>42025</v>
      </c>
      <c r="B109" s="1" t="s">
        <v>221</v>
      </c>
      <c r="C109" s="1" t="s">
        <v>222</v>
      </c>
      <c r="D109">
        <v>3.35</v>
      </c>
      <c r="E109">
        <v>2769</v>
      </c>
      <c r="F109">
        <v>9270</v>
      </c>
      <c r="G109">
        <v>3196000</v>
      </c>
      <c r="H109">
        <f t="shared" si="1"/>
        <v>10706600</v>
      </c>
    </row>
    <row r="110" spans="1:8" x14ac:dyDescent="0.25">
      <c r="A110" s="2">
        <v>42025</v>
      </c>
      <c r="B110" s="1" t="s">
        <v>223</v>
      </c>
      <c r="C110" s="1" t="s">
        <v>224</v>
      </c>
      <c r="D110">
        <v>0.28000000000000003</v>
      </c>
      <c r="E110">
        <v>37863</v>
      </c>
      <c r="F110">
        <v>10600</v>
      </c>
      <c r="G110">
        <v>13003000</v>
      </c>
      <c r="H110">
        <f t="shared" si="1"/>
        <v>3640840.0000000005</v>
      </c>
    </row>
    <row r="111" spans="1:8" x14ac:dyDescent="0.25">
      <c r="A111" s="2">
        <v>42025</v>
      </c>
      <c r="B111" s="1" t="s">
        <v>225</v>
      </c>
      <c r="C111" s="1" t="s">
        <v>226</v>
      </c>
      <c r="D111">
        <v>3.97</v>
      </c>
      <c r="E111">
        <v>6</v>
      </c>
      <c r="F111">
        <v>20</v>
      </c>
      <c r="G111">
        <v>0</v>
      </c>
      <c r="H111">
        <f t="shared" si="1"/>
        <v>0</v>
      </c>
    </row>
    <row r="112" spans="1:8" x14ac:dyDescent="0.25">
      <c r="A112" s="2">
        <v>42025</v>
      </c>
      <c r="B112" s="1" t="s">
        <v>227</v>
      </c>
      <c r="C112" s="1" t="s">
        <v>228</v>
      </c>
      <c r="D112">
        <v>7.25</v>
      </c>
      <c r="E112">
        <v>26816</v>
      </c>
      <c r="F112">
        <v>193120</v>
      </c>
      <c r="G112">
        <v>17743000</v>
      </c>
      <c r="H112">
        <f t="shared" si="1"/>
        <v>128636750</v>
      </c>
    </row>
    <row r="113" spans="1:8" x14ac:dyDescent="0.25">
      <c r="A113" s="2">
        <v>42025</v>
      </c>
      <c r="B113" s="1" t="s">
        <v>229</v>
      </c>
      <c r="C113" s="1" t="s">
        <v>230</v>
      </c>
      <c r="D113">
        <v>1.92</v>
      </c>
      <c r="E113">
        <v>843176</v>
      </c>
      <c r="F113">
        <v>1616080</v>
      </c>
      <c r="G113">
        <v>45748000</v>
      </c>
      <c r="H113">
        <f t="shared" si="1"/>
        <v>87836160</v>
      </c>
    </row>
    <row r="114" spans="1:8" x14ac:dyDescent="0.25">
      <c r="A114" s="2">
        <v>42025</v>
      </c>
      <c r="B114" s="1" t="s">
        <v>231</v>
      </c>
      <c r="C114" s="1" t="s">
        <v>232</v>
      </c>
      <c r="D114">
        <v>1.66</v>
      </c>
      <c r="E114">
        <v>1028</v>
      </c>
      <c r="F114">
        <v>1660</v>
      </c>
      <c r="G114">
        <v>0</v>
      </c>
      <c r="H114">
        <f t="shared" si="1"/>
        <v>0</v>
      </c>
    </row>
    <row r="115" spans="1:8" x14ac:dyDescent="0.25">
      <c r="A115" s="2">
        <v>42025</v>
      </c>
      <c r="B115" s="1" t="s">
        <v>233</v>
      </c>
      <c r="C115" s="1" t="s">
        <v>234</v>
      </c>
      <c r="D115">
        <v>6.5</v>
      </c>
      <c r="E115">
        <v>1007967</v>
      </c>
      <c r="F115">
        <v>6458040</v>
      </c>
      <c r="G115">
        <v>223328000</v>
      </c>
      <c r="H115">
        <f t="shared" si="1"/>
        <v>1451632000</v>
      </c>
    </row>
    <row r="116" spans="1:8" x14ac:dyDescent="0.25">
      <c r="A116" s="2">
        <v>42025</v>
      </c>
      <c r="B116" s="1" t="s">
        <v>235</v>
      </c>
      <c r="C116" s="1" t="s">
        <v>236</v>
      </c>
      <c r="D116">
        <v>2.2400000000000002</v>
      </c>
      <c r="E116">
        <v>154</v>
      </c>
      <c r="F116">
        <v>340</v>
      </c>
      <c r="G116">
        <v>2588000</v>
      </c>
      <c r="H116">
        <f t="shared" si="1"/>
        <v>5797120.0000000009</v>
      </c>
    </row>
    <row r="117" spans="1:8" x14ac:dyDescent="0.25">
      <c r="A117" s="2">
        <v>42025</v>
      </c>
      <c r="B117" s="1" t="s">
        <v>237</v>
      </c>
      <c r="C117" s="1" t="s">
        <v>238</v>
      </c>
      <c r="D117">
        <v>15</v>
      </c>
      <c r="E117">
        <v>634</v>
      </c>
      <c r="F117">
        <v>9510</v>
      </c>
      <c r="G117">
        <v>1039000</v>
      </c>
      <c r="H117">
        <f t="shared" si="1"/>
        <v>15585000</v>
      </c>
    </row>
    <row r="118" spans="1:8" x14ac:dyDescent="0.25">
      <c r="A118" s="2">
        <v>42025</v>
      </c>
      <c r="B118" s="1" t="s">
        <v>239</v>
      </c>
      <c r="C118" s="1" t="s">
        <v>240</v>
      </c>
      <c r="D118">
        <v>0.17</v>
      </c>
      <c r="E118">
        <v>27427</v>
      </c>
      <c r="F118">
        <v>4500</v>
      </c>
      <c r="G118">
        <v>0</v>
      </c>
      <c r="H118">
        <f t="shared" si="1"/>
        <v>0</v>
      </c>
    </row>
    <row r="119" spans="1:8" x14ac:dyDescent="0.25">
      <c r="A119" s="2">
        <v>42025</v>
      </c>
      <c r="B119" s="1" t="s">
        <v>241</v>
      </c>
      <c r="C119" s="1" t="s">
        <v>242</v>
      </c>
      <c r="D119">
        <v>0.28000000000000003</v>
      </c>
      <c r="E119">
        <v>19097</v>
      </c>
      <c r="F119">
        <v>5390</v>
      </c>
      <c r="G119">
        <v>0</v>
      </c>
      <c r="H119">
        <f t="shared" si="1"/>
        <v>0</v>
      </c>
    </row>
    <row r="120" spans="1:8" x14ac:dyDescent="0.25">
      <c r="A120" s="2">
        <v>42025</v>
      </c>
      <c r="B120" s="1" t="s">
        <v>243</v>
      </c>
      <c r="C120" s="1" t="s">
        <v>244</v>
      </c>
      <c r="D120">
        <v>26.86</v>
      </c>
      <c r="E120">
        <v>98677</v>
      </c>
      <c r="F120">
        <v>2336380</v>
      </c>
      <c r="G120">
        <v>7837000</v>
      </c>
      <c r="H120">
        <f t="shared" si="1"/>
        <v>210501820</v>
      </c>
    </row>
    <row r="121" spans="1:8" x14ac:dyDescent="0.25">
      <c r="A121" s="2">
        <v>42025</v>
      </c>
      <c r="B121" s="1" t="s">
        <v>245</v>
      </c>
      <c r="C121" s="1" t="s">
        <v>246</v>
      </c>
      <c r="D121">
        <v>81</v>
      </c>
      <c r="E121">
        <v>2556</v>
      </c>
      <c r="F121">
        <v>207120</v>
      </c>
      <c r="G121">
        <v>4747000</v>
      </c>
      <c r="H121">
        <f t="shared" si="1"/>
        <v>384507000</v>
      </c>
    </row>
    <row r="122" spans="1:8" x14ac:dyDescent="0.25">
      <c r="A122" s="2">
        <v>42025</v>
      </c>
      <c r="B122" s="1" t="s">
        <v>247</v>
      </c>
      <c r="C122" s="1" t="s">
        <v>248</v>
      </c>
      <c r="D122">
        <v>10.71</v>
      </c>
      <c r="E122">
        <v>235</v>
      </c>
      <c r="F122">
        <v>2520</v>
      </c>
      <c r="G122">
        <v>7051000</v>
      </c>
      <c r="H122">
        <f t="shared" si="1"/>
        <v>75516210</v>
      </c>
    </row>
    <row r="123" spans="1:8" x14ac:dyDescent="0.25">
      <c r="A123" s="2">
        <v>42025</v>
      </c>
      <c r="B123" s="1" t="s">
        <v>249</v>
      </c>
      <c r="C123" s="1" t="s">
        <v>250</v>
      </c>
      <c r="D123">
        <v>3.36</v>
      </c>
      <c r="E123">
        <v>18650</v>
      </c>
      <c r="F123">
        <v>62940</v>
      </c>
      <c r="G123">
        <v>110913000</v>
      </c>
      <c r="H123">
        <f t="shared" si="1"/>
        <v>372667680</v>
      </c>
    </row>
    <row r="124" spans="1:8" x14ac:dyDescent="0.25">
      <c r="A124" s="2">
        <v>42025</v>
      </c>
      <c r="B124" s="1" t="s">
        <v>251</v>
      </c>
      <c r="C124" s="1" t="s">
        <v>252</v>
      </c>
      <c r="D124">
        <v>1.45</v>
      </c>
      <c r="E124">
        <v>9699</v>
      </c>
      <c r="F124">
        <v>13810</v>
      </c>
      <c r="G124">
        <v>3333000</v>
      </c>
      <c r="H124">
        <f t="shared" si="1"/>
        <v>4832850</v>
      </c>
    </row>
    <row r="125" spans="1:8" x14ac:dyDescent="0.25">
      <c r="A125" s="2">
        <v>42025</v>
      </c>
      <c r="B125" s="1" t="s">
        <v>253</v>
      </c>
      <c r="C125" s="1" t="s">
        <v>254</v>
      </c>
      <c r="D125">
        <v>15.2</v>
      </c>
      <c r="E125">
        <v>11828</v>
      </c>
      <c r="F125">
        <v>179160</v>
      </c>
      <c r="G125">
        <v>2716000</v>
      </c>
      <c r="H125">
        <f t="shared" si="1"/>
        <v>41283200</v>
      </c>
    </row>
    <row r="126" spans="1:8" x14ac:dyDescent="0.25">
      <c r="A126" s="2">
        <v>42025</v>
      </c>
      <c r="B126" s="1" t="s">
        <v>255</v>
      </c>
      <c r="C126" s="1" t="s">
        <v>256</v>
      </c>
      <c r="D126">
        <v>13.18</v>
      </c>
      <c r="E126">
        <v>947</v>
      </c>
      <c r="F126">
        <v>12840</v>
      </c>
      <c r="G126">
        <v>3579000</v>
      </c>
      <c r="H126">
        <f t="shared" si="1"/>
        <v>47171220</v>
      </c>
    </row>
    <row r="127" spans="1:8" x14ac:dyDescent="0.25">
      <c r="A127" s="2">
        <v>42025</v>
      </c>
      <c r="B127" s="1" t="s">
        <v>257</v>
      </c>
      <c r="C127" s="1" t="s">
        <v>258</v>
      </c>
      <c r="D127">
        <v>49.63</v>
      </c>
      <c r="E127">
        <v>2708</v>
      </c>
      <c r="F127">
        <v>135400</v>
      </c>
      <c r="G127">
        <v>13044000</v>
      </c>
      <c r="H127">
        <f t="shared" si="1"/>
        <v>647373720</v>
      </c>
    </row>
    <row r="128" spans="1:8" x14ac:dyDescent="0.25">
      <c r="A128" s="2">
        <v>42025</v>
      </c>
      <c r="B128" s="1" t="s">
        <v>259</v>
      </c>
      <c r="C128" s="1" t="s">
        <v>260</v>
      </c>
      <c r="D128">
        <v>1.03</v>
      </c>
      <c r="E128">
        <v>1945</v>
      </c>
      <c r="F128">
        <v>1960</v>
      </c>
      <c r="G128">
        <v>11545000</v>
      </c>
      <c r="H128">
        <f t="shared" si="1"/>
        <v>11891350</v>
      </c>
    </row>
    <row r="129" spans="1:8" x14ac:dyDescent="0.25">
      <c r="A129" s="2">
        <v>42025</v>
      </c>
      <c r="B129" s="1" t="s">
        <v>261</v>
      </c>
      <c r="C129" s="1" t="s">
        <v>262</v>
      </c>
      <c r="D129">
        <v>16.43</v>
      </c>
      <c r="E129">
        <v>296942</v>
      </c>
      <c r="F129">
        <v>4802730</v>
      </c>
      <c r="G129">
        <v>214078000</v>
      </c>
      <c r="H129">
        <f t="shared" si="1"/>
        <v>3517301540</v>
      </c>
    </row>
    <row r="130" spans="1:8" x14ac:dyDescent="0.25">
      <c r="A130" s="2">
        <v>42025</v>
      </c>
      <c r="B130" s="1" t="s">
        <v>263</v>
      </c>
      <c r="C130" s="1" t="s">
        <v>264</v>
      </c>
      <c r="D130">
        <v>11.55</v>
      </c>
      <c r="E130">
        <v>1477</v>
      </c>
      <c r="F130">
        <v>17000</v>
      </c>
      <c r="G130">
        <v>7353000</v>
      </c>
      <c r="H130">
        <f t="shared" si="1"/>
        <v>84927150</v>
      </c>
    </row>
    <row r="131" spans="1:8" x14ac:dyDescent="0.25">
      <c r="A131" s="2">
        <v>42025</v>
      </c>
      <c r="B131" s="1" t="s">
        <v>265</v>
      </c>
      <c r="C131" s="1" t="s">
        <v>266</v>
      </c>
      <c r="D131">
        <v>22.19</v>
      </c>
      <c r="E131">
        <v>505916</v>
      </c>
      <c r="F131">
        <v>11116730</v>
      </c>
      <c r="G131">
        <v>200740000</v>
      </c>
      <c r="H131">
        <f t="shared" ref="H131:H194" si="2">G131*D131</f>
        <v>4454420600</v>
      </c>
    </row>
    <row r="132" spans="1:8" x14ac:dyDescent="0.25">
      <c r="A132" s="2">
        <v>42025</v>
      </c>
      <c r="B132" s="1" t="s">
        <v>267</v>
      </c>
      <c r="C132" s="1" t="s">
        <v>268</v>
      </c>
      <c r="D132">
        <v>10.8</v>
      </c>
      <c r="E132">
        <v>76</v>
      </c>
      <c r="F132">
        <v>830</v>
      </c>
      <c r="G132">
        <v>5047000</v>
      </c>
      <c r="H132">
        <f t="shared" si="2"/>
        <v>54507600</v>
      </c>
    </row>
    <row r="133" spans="1:8" x14ac:dyDescent="0.25">
      <c r="A133" s="2">
        <v>42025</v>
      </c>
      <c r="B133" s="1" t="s">
        <v>269</v>
      </c>
      <c r="C133" s="1" t="s">
        <v>270</v>
      </c>
      <c r="D133">
        <v>25.2</v>
      </c>
      <c r="E133">
        <v>1454</v>
      </c>
      <c r="F133">
        <v>36220</v>
      </c>
      <c r="G133">
        <v>4986000</v>
      </c>
      <c r="H133">
        <f t="shared" si="2"/>
        <v>125647200</v>
      </c>
    </row>
    <row r="134" spans="1:8" x14ac:dyDescent="0.25">
      <c r="A134" s="2">
        <v>42025</v>
      </c>
      <c r="B134" s="1" t="s">
        <v>271</v>
      </c>
      <c r="C134" s="1" t="s">
        <v>272</v>
      </c>
      <c r="D134">
        <v>16.57</v>
      </c>
      <c r="E134">
        <v>1999</v>
      </c>
      <c r="F134">
        <v>33370</v>
      </c>
      <c r="G134">
        <v>530000</v>
      </c>
      <c r="H134">
        <f t="shared" si="2"/>
        <v>8782100</v>
      </c>
    </row>
    <row r="135" spans="1:8" x14ac:dyDescent="0.25">
      <c r="A135" s="2">
        <v>42025</v>
      </c>
      <c r="B135" s="1" t="s">
        <v>273</v>
      </c>
      <c r="C135" s="1" t="s">
        <v>274</v>
      </c>
      <c r="D135">
        <v>4.12</v>
      </c>
      <c r="E135">
        <v>16757</v>
      </c>
      <c r="F135">
        <v>68920</v>
      </c>
      <c r="G135">
        <v>24228000</v>
      </c>
      <c r="H135">
        <f t="shared" si="2"/>
        <v>99819360</v>
      </c>
    </row>
    <row r="136" spans="1:8" x14ac:dyDescent="0.25">
      <c r="A136" s="2">
        <v>42025</v>
      </c>
      <c r="B136" s="1" t="s">
        <v>275</v>
      </c>
      <c r="C136" s="1" t="s">
        <v>276</v>
      </c>
      <c r="D136">
        <v>2.36</v>
      </c>
      <c r="E136">
        <v>786</v>
      </c>
      <c r="F136">
        <v>1830</v>
      </c>
      <c r="G136">
        <v>13646000</v>
      </c>
      <c r="H136">
        <f t="shared" si="2"/>
        <v>32204560</v>
      </c>
    </row>
    <row r="137" spans="1:8" x14ac:dyDescent="0.25">
      <c r="A137" s="2">
        <v>42025</v>
      </c>
      <c r="B137" s="1" t="s">
        <v>277</v>
      </c>
      <c r="C137" s="1" t="s">
        <v>278</v>
      </c>
      <c r="D137">
        <v>1.69</v>
      </c>
      <c r="E137">
        <v>0</v>
      </c>
      <c r="F137">
        <v>0</v>
      </c>
      <c r="G137">
        <v>0</v>
      </c>
      <c r="H137">
        <f t="shared" si="2"/>
        <v>0</v>
      </c>
    </row>
    <row r="138" spans="1:8" x14ac:dyDescent="0.25">
      <c r="A138" s="2">
        <v>42025</v>
      </c>
      <c r="B138" s="1" t="s">
        <v>279</v>
      </c>
      <c r="C138" s="1" t="s">
        <v>280</v>
      </c>
      <c r="D138">
        <v>25.71</v>
      </c>
      <c r="E138">
        <v>1807</v>
      </c>
      <c r="F138">
        <v>46440</v>
      </c>
      <c r="G138">
        <v>2121000</v>
      </c>
      <c r="H138">
        <f t="shared" si="2"/>
        <v>54530910</v>
      </c>
    </row>
    <row r="139" spans="1:8" x14ac:dyDescent="0.25">
      <c r="A139" s="2">
        <v>42025</v>
      </c>
      <c r="B139" s="1" t="s">
        <v>281</v>
      </c>
      <c r="C139" s="1" t="s">
        <v>282</v>
      </c>
      <c r="D139">
        <v>0.01</v>
      </c>
      <c r="E139">
        <v>0</v>
      </c>
      <c r="F139">
        <v>0</v>
      </c>
      <c r="G139">
        <v>0</v>
      </c>
      <c r="H139">
        <f t="shared" si="2"/>
        <v>0</v>
      </c>
    </row>
    <row r="140" spans="1:8" x14ac:dyDescent="0.25">
      <c r="A140" s="2">
        <v>42025</v>
      </c>
      <c r="B140" s="1" t="s">
        <v>283</v>
      </c>
      <c r="C140" s="1" t="s">
        <v>284</v>
      </c>
      <c r="D140">
        <v>35.35</v>
      </c>
      <c r="E140">
        <v>232991</v>
      </c>
      <c r="F140">
        <v>8200880</v>
      </c>
      <c r="G140">
        <v>77963000</v>
      </c>
      <c r="H140">
        <f t="shared" si="2"/>
        <v>2755992050</v>
      </c>
    </row>
    <row r="141" spans="1:8" x14ac:dyDescent="0.25">
      <c r="A141" s="2">
        <v>42025</v>
      </c>
      <c r="B141" s="1" t="s">
        <v>285</v>
      </c>
      <c r="C141" s="1" t="s">
        <v>286</v>
      </c>
      <c r="D141">
        <v>2.17</v>
      </c>
      <c r="E141">
        <v>0</v>
      </c>
      <c r="F141">
        <v>0</v>
      </c>
      <c r="G141">
        <v>453000</v>
      </c>
      <c r="H141">
        <f t="shared" si="2"/>
        <v>983010</v>
      </c>
    </row>
    <row r="142" spans="1:8" x14ac:dyDescent="0.25">
      <c r="A142" s="2">
        <v>42025</v>
      </c>
      <c r="B142" s="1" t="s">
        <v>287</v>
      </c>
      <c r="C142" s="1" t="s">
        <v>288</v>
      </c>
      <c r="D142">
        <v>13.54</v>
      </c>
      <c r="E142">
        <v>5208</v>
      </c>
      <c r="F142">
        <v>70960</v>
      </c>
      <c r="G142">
        <v>1423000</v>
      </c>
      <c r="H142">
        <f t="shared" si="2"/>
        <v>19267420</v>
      </c>
    </row>
    <row r="143" spans="1:8" x14ac:dyDescent="0.25">
      <c r="A143" s="2">
        <v>42025</v>
      </c>
      <c r="B143" s="1" t="s">
        <v>289</v>
      </c>
      <c r="C143" s="1" t="s">
        <v>290</v>
      </c>
      <c r="D143">
        <v>7.14</v>
      </c>
      <c r="E143">
        <v>0</v>
      </c>
      <c r="F143">
        <v>0</v>
      </c>
      <c r="G143">
        <v>14000</v>
      </c>
      <c r="H143">
        <f t="shared" si="2"/>
        <v>99960</v>
      </c>
    </row>
    <row r="144" spans="1:8" x14ac:dyDescent="0.25">
      <c r="A144" s="2">
        <v>42025</v>
      </c>
      <c r="B144" s="1" t="s">
        <v>291</v>
      </c>
      <c r="C144" s="1" t="s">
        <v>292</v>
      </c>
      <c r="D144">
        <v>0.43</v>
      </c>
      <c r="E144">
        <v>0</v>
      </c>
      <c r="F144">
        <v>0</v>
      </c>
      <c r="G144">
        <v>0</v>
      </c>
      <c r="H144">
        <f t="shared" si="2"/>
        <v>0</v>
      </c>
    </row>
    <row r="145" spans="1:8" x14ac:dyDescent="0.25">
      <c r="A145" s="2">
        <v>42025</v>
      </c>
      <c r="B145" s="1" t="s">
        <v>293</v>
      </c>
      <c r="C145" s="1" t="s">
        <v>294</v>
      </c>
      <c r="D145">
        <v>3.26</v>
      </c>
      <c r="E145">
        <v>2714</v>
      </c>
      <c r="F145">
        <v>8840</v>
      </c>
      <c r="G145">
        <v>138273000</v>
      </c>
      <c r="H145">
        <f t="shared" si="2"/>
        <v>450769980</v>
      </c>
    </row>
    <row r="146" spans="1:8" x14ac:dyDescent="0.25">
      <c r="A146" s="2">
        <v>42025</v>
      </c>
      <c r="B146" s="1" t="s">
        <v>295</v>
      </c>
      <c r="C146" s="1" t="s">
        <v>296</v>
      </c>
      <c r="D146">
        <v>51</v>
      </c>
      <c r="E146">
        <v>1714</v>
      </c>
      <c r="F146">
        <v>86040</v>
      </c>
      <c r="G146">
        <v>11601000</v>
      </c>
      <c r="H146">
        <f t="shared" si="2"/>
        <v>591651000</v>
      </c>
    </row>
    <row r="147" spans="1:8" x14ac:dyDescent="0.25">
      <c r="A147" s="2">
        <v>42025</v>
      </c>
      <c r="B147" s="1" t="s">
        <v>297</v>
      </c>
      <c r="C147" s="1" t="s">
        <v>298</v>
      </c>
      <c r="D147">
        <v>18.489999999999998</v>
      </c>
      <c r="E147">
        <v>1579</v>
      </c>
      <c r="F147">
        <v>28690</v>
      </c>
      <c r="G147">
        <v>1239000</v>
      </c>
      <c r="H147">
        <f t="shared" si="2"/>
        <v>22909109.999999996</v>
      </c>
    </row>
    <row r="148" spans="1:8" x14ac:dyDescent="0.25">
      <c r="A148" s="2">
        <v>42025</v>
      </c>
      <c r="B148" s="1" t="s">
        <v>299</v>
      </c>
      <c r="C148" s="1" t="s">
        <v>300</v>
      </c>
      <c r="D148">
        <v>1.47</v>
      </c>
      <c r="E148">
        <v>0</v>
      </c>
      <c r="F148">
        <v>0</v>
      </c>
      <c r="G148">
        <v>0</v>
      </c>
      <c r="H148">
        <f t="shared" si="2"/>
        <v>0</v>
      </c>
    </row>
    <row r="149" spans="1:8" x14ac:dyDescent="0.25">
      <c r="A149" s="2">
        <v>42025</v>
      </c>
      <c r="B149" s="1" t="s">
        <v>301</v>
      </c>
      <c r="C149" s="1" t="s">
        <v>302</v>
      </c>
      <c r="D149">
        <v>16.25</v>
      </c>
      <c r="E149">
        <v>110</v>
      </c>
      <c r="F149">
        <v>1820</v>
      </c>
      <c r="G149">
        <v>3144000</v>
      </c>
      <c r="H149">
        <f t="shared" si="2"/>
        <v>51090000</v>
      </c>
    </row>
    <row r="150" spans="1:8" x14ac:dyDescent="0.25">
      <c r="A150" s="2">
        <v>42025</v>
      </c>
      <c r="B150" s="1" t="s">
        <v>303</v>
      </c>
      <c r="C150" s="1" t="s">
        <v>304</v>
      </c>
      <c r="D150">
        <v>26</v>
      </c>
      <c r="E150">
        <v>1</v>
      </c>
      <c r="F150">
        <v>30</v>
      </c>
      <c r="G150">
        <v>3305000</v>
      </c>
      <c r="H150">
        <f t="shared" si="2"/>
        <v>85930000</v>
      </c>
    </row>
    <row r="151" spans="1:8" x14ac:dyDescent="0.25">
      <c r="A151" s="2">
        <v>42025</v>
      </c>
      <c r="B151" s="1" t="s">
        <v>305</v>
      </c>
      <c r="C151" s="1" t="s">
        <v>306</v>
      </c>
      <c r="D151">
        <v>8.81</v>
      </c>
      <c r="E151">
        <v>26757</v>
      </c>
      <c r="F151">
        <v>235580</v>
      </c>
      <c r="G151">
        <v>17846000</v>
      </c>
      <c r="H151">
        <f t="shared" si="2"/>
        <v>157223260</v>
      </c>
    </row>
    <row r="152" spans="1:8" x14ac:dyDescent="0.25">
      <c r="A152" s="2">
        <v>42025</v>
      </c>
      <c r="B152" s="1" t="s">
        <v>307</v>
      </c>
      <c r="C152" s="1" t="s">
        <v>308</v>
      </c>
      <c r="D152">
        <v>4.6399999999999997</v>
      </c>
      <c r="E152">
        <v>41</v>
      </c>
      <c r="F152">
        <v>180</v>
      </c>
      <c r="G152">
        <v>4501000</v>
      </c>
      <c r="H152">
        <f t="shared" si="2"/>
        <v>20884640</v>
      </c>
    </row>
    <row r="153" spans="1:8" x14ac:dyDescent="0.25">
      <c r="A153" s="2">
        <v>42025</v>
      </c>
      <c r="B153" s="1" t="s">
        <v>309</v>
      </c>
      <c r="C153" s="1" t="s">
        <v>310</v>
      </c>
      <c r="D153">
        <v>0.92</v>
      </c>
      <c r="E153">
        <v>7024</v>
      </c>
      <c r="F153">
        <v>6480</v>
      </c>
      <c r="G153">
        <v>11150000</v>
      </c>
      <c r="H153">
        <f t="shared" si="2"/>
        <v>10258000</v>
      </c>
    </row>
    <row r="154" spans="1:8" x14ac:dyDescent="0.25">
      <c r="A154" s="2">
        <v>42025</v>
      </c>
      <c r="B154" s="1" t="s">
        <v>311</v>
      </c>
      <c r="C154" s="1" t="s">
        <v>312</v>
      </c>
      <c r="D154">
        <v>50</v>
      </c>
      <c r="E154">
        <v>3230</v>
      </c>
      <c r="F154">
        <v>160430</v>
      </c>
      <c r="G154">
        <v>16737000</v>
      </c>
      <c r="H154">
        <f t="shared" si="2"/>
        <v>836850000</v>
      </c>
    </row>
    <row r="155" spans="1:8" x14ac:dyDescent="0.25">
      <c r="A155" s="2">
        <v>42025</v>
      </c>
      <c r="B155" s="1" t="s">
        <v>313</v>
      </c>
      <c r="C155" s="1" t="s">
        <v>314</v>
      </c>
      <c r="D155">
        <v>18.73</v>
      </c>
      <c r="E155">
        <v>178</v>
      </c>
      <c r="F155">
        <v>3330</v>
      </c>
      <c r="G155">
        <v>17024000</v>
      </c>
      <c r="H155">
        <f t="shared" si="2"/>
        <v>318859520</v>
      </c>
    </row>
    <row r="156" spans="1:8" x14ac:dyDescent="0.25">
      <c r="A156" s="2">
        <v>42025</v>
      </c>
      <c r="B156" s="1" t="s">
        <v>315</v>
      </c>
      <c r="C156" s="1" t="s">
        <v>316</v>
      </c>
      <c r="D156">
        <v>0.86</v>
      </c>
      <c r="E156">
        <v>80752</v>
      </c>
      <c r="F156">
        <v>69900</v>
      </c>
      <c r="G156">
        <v>0</v>
      </c>
      <c r="H156">
        <f t="shared" si="2"/>
        <v>0</v>
      </c>
    </row>
    <row r="157" spans="1:8" x14ac:dyDescent="0.25">
      <c r="A157" s="2">
        <v>42025</v>
      </c>
      <c r="B157" s="1" t="s">
        <v>317</v>
      </c>
      <c r="C157" s="1" t="s">
        <v>318</v>
      </c>
      <c r="D157">
        <v>0.33</v>
      </c>
      <c r="E157">
        <v>10110</v>
      </c>
      <c r="F157">
        <v>3340</v>
      </c>
      <c r="G157">
        <v>0</v>
      </c>
      <c r="H157">
        <f t="shared" si="2"/>
        <v>0</v>
      </c>
    </row>
    <row r="158" spans="1:8" x14ac:dyDescent="0.25">
      <c r="A158" s="2">
        <v>42025</v>
      </c>
      <c r="B158" s="1" t="s">
        <v>319</v>
      </c>
      <c r="C158" s="1" t="s">
        <v>320</v>
      </c>
      <c r="D158">
        <v>1.98</v>
      </c>
      <c r="E158">
        <v>79169</v>
      </c>
      <c r="F158">
        <v>156980</v>
      </c>
      <c r="G158">
        <v>293645000</v>
      </c>
      <c r="H158">
        <f t="shared" si="2"/>
        <v>581417100</v>
      </c>
    </row>
    <row r="159" spans="1:8" x14ac:dyDescent="0.25">
      <c r="A159" s="2">
        <v>42025</v>
      </c>
      <c r="B159" s="1" t="s">
        <v>321</v>
      </c>
      <c r="C159" s="1" t="s">
        <v>322</v>
      </c>
      <c r="D159">
        <v>1.77</v>
      </c>
      <c r="E159">
        <v>3861519</v>
      </c>
      <c r="F159">
        <v>6824130</v>
      </c>
      <c r="G159">
        <v>1095354000</v>
      </c>
      <c r="H159">
        <f t="shared" si="2"/>
        <v>1938776580</v>
      </c>
    </row>
    <row r="160" spans="1:8" x14ac:dyDescent="0.25">
      <c r="A160" s="2">
        <v>42025</v>
      </c>
      <c r="B160" s="1" t="s">
        <v>323</v>
      </c>
      <c r="C160" s="1" t="s">
        <v>324</v>
      </c>
      <c r="D160">
        <v>3.4</v>
      </c>
      <c r="E160">
        <v>318015</v>
      </c>
      <c r="F160">
        <v>1091190</v>
      </c>
      <c r="G160">
        <v>43628000</v>
      </c>
      <c r="H160">
        <f t="shared" si="2"/>
        <v>148335200</v>
      </c>
    </row>
    <row r="161" spans="1:8" x14ac:dyDescent="0.25">
      <c r="A161" s="2">
        <v>42025</v>
      </c>
      <c r="B161" s="1" t="s">
        <v>325</v>
      </c>
      <c r="C161" s="1" t="s">
        <v>326</v>
      </c>
      <c r="D161">
        <v>6.89</v>
      </c>
      <c r="E161">
        <v>2478</v>
      </c>
      <c r="F161">
        <v>16950</v>
      </c>
      <c r="G161">
        <v>6721000</v>
      </c>
      <c r="H161">
        <f t="shared" si="2"/>
        <v>46307690</v>
      </c>
    </row>
    <row r="162" spans="1:8" x14ac:dyDescent="0.25">
      <c r="A162" s="2">
        <v>42025</v>
      </c>
      <c r="B162" s="1" t="s">
        <v>327</v>
      </c>
      <c r="C162" s="1" t="s">
        <v>328</v>
      </c>
      <c r="D162">
        <v>41.95</v>
      </c>
      <c r="E162">
        <v>374</v>
      </c>
      <c r="F162">
        <v>15690</v>
      </c>
      <c r="G162">
        <v>20769000</v>
      </c>
      <c r="H162">
        <f t="shared" si="2"/>
        <v>871259550</v>
      </c>
    </row>
    <row r="163" spans="1:8" x14ac:dyDescent="0.25">
      <c r="A163" s="2">
        <v>42025</v>
      </c>
      <c r="B163" s="1" t="s">
        <v>329</v>
      </c>
      <c r="C163" s="1" t="s">
        <v>330</v>
      </c>
      <c r="D163">
        <v>24.3</v>
      </c>
      <c r="E163">
        <v>1</v>
      </c>
      <c r="F163">
        <v>20</v>
      </c>
      <c r="G163">
        <v>1991000</v>
      </c>
      <c r="H163">
        <f t="shared" si="2"/>
        <v>48381300</v>
      </c>
    </row>
    <row r="164" spans="1:8" x14ac:dyDescent="0.25">
      <c r="A164" s="2">
        <v>42025</v>
      </c>
      <c r="B164" s="1" t="s">
        <v>331</v>
      </c>
      <c r="C164" s="1" t="s">
        <v>332</v>
      </c>
      <c r="D164">
        <v>43.4</v>
      </c>
      <c r="E164">
        <v>8995</v>
      </c>
      <c r="F164">
        <v>390700</v>
      </c>
      <c r="G164">
        <v>27164000</v>
      </c>
      <c r="H164">
        <f t="shared" si="2"/>
        <v>1178917600</v>
      </c>
    </row>
    <row r="165" spans="1:8" x14ac:dyDescent="0.25">
      <c r="A165" s="2">
        <v>42025</v>
      </c>
      <c r="B165" s="1" t="s">
        <v>333</v>
      </c>
      <c r="C165" s="1" t="s">
        <v>334</v>
      </c>
      <c r="D165">
        <v>17.05</v>
      </c>
      <c r="E165">
        <v>80257</v>
      </c>
      <c r="F165">
        <v>1368700</v>
      </c>
      <c r="G165">
        <v>3502000</v>
      </c>
      <c r="H165">
        <f t="shared" si="2"/>
        <v>59709100</v>
      </c>
    </row>
    <row r="166" spans="1:8" x14ac:dyDescent="0.25">
      <c r="A166" s="2">
        <v>42025</v>
      </c>
      <c r="B166" s="1" t="s">
        <v>335</v>
      </c>
      <c r="C166" s="1" t="s">
        <v>336</v>
      </c>
      <c r="D166">
        <v>30.5</v>
      </c>
      <c r="E166">
        <v>65</v>
      </c>
      <c r="F166">
        <v>1990</v>
      </c>
      <c r="G166">
        <v>17315000</v>
      </c>
      <c r="H166">
        <f t="shared" si="2"/>
        <v>528107500</v>
      </c>
    </row>
    <row r="167" spans="1:8" x14ac:dyDescent="0.25">
      <c r="A167" s="2">
        <v>42025</v>
      </c>
      <c r="B167" s="1" t="s">
        <v>337</v>
      </c>
      <c r="C167" s="1" t="s">
        <v>338</v>
      </c>
      <c r="D167">
        <v>1.51</v>
      </c>
      <c r="E167">
        <v>0</v>
      </c>
      <c r="F167">
        <v>0</v>
      </c>
      <c r="G167">
        <v>0</v>
      </c>
      <c r="H167">
        <f t="shared" si="2"/>
        <v>0</v>
      </c>
    </row>
    <row r="168" spans="1:8" x14ac:dyDescent="0.25">
      <c r="A168" s="2">
        <v>42025</v>
      </c>
      <c r="B168" s="1" t="s">
        <v>339</v>
      </c>
      <c r="C168" s="1" t="s">
        <v>340</v>
      </c>
      <c r="D168">
        <v>9.8000000000000007</v>
      </c>
      <c r="E168">
        <v>31212</v>
      </c>
      <c r="F168">
        <v>306500</v>
      </c>
      <c r="G168">
        <v>3233000</v>
      </c>
      <c r="H168">
        <f t="shared" si="2"/>
        <v>31683400.000000004</v>
      </c>
    </row>
    <row r="169" spans="1:8" x14ac:dyDescent="0.25">
      <c r="A169" s="2">
        <v>42025</v>
      </c>
      <c r="B169" s="1" t="s">
        <v>341</v>
      </c>
      <c r="C169" s="1" t="s">
        <v>342</v>
      </c>
      <c r="D169">
        <v>71.989999999999995</v>
      </c>
      <c r="E169">
        <v>22673</v>
      </c>
      <c r="F169">
        <v>1607120</v>
      </c>
      <c r="G169">
        <v>40919000</v>
      </c>
      <c r="H169">
        <f t="shared" si="2"/>
        <v>2945758810</v>
      </c>
    </row>
    <row r="170" spans="1:8" x14ac:dyDescent="0.25">
      <c r="A170" s="2">
        <v>42025</v>
      </c>
      <c r="B170" s="1" t="s">
        <v>343</v>
      </c>
      <c r="C170" s="1" t="s">
        <v>344</v>
      </c>
      <c r="D170">
        <v>4.8</v>
      </c>
      <c r="E170">
        <v>271444</v>
      </c>
      <c r="F170">
        <v>1314780</v>
      </c>
      <c r="G170">
        <v>245350000</v>
      </c>
      <c r="H170">
        <f t="shared" si="2"/>
        <v>1177680000</v>
      </c>
    </row>
    <row r="171" spans="1:8" x14ac:dyDescent="0.25">
      <c r="A171" s="2">
        <v>42025</v>
      </c>
      <c r="B171" s="1" t="s">
        <v>345</v>
      </c>
      <c r="C171" s="1" t="s">
        <v>346</v>
      </c>
      <c r="D171">
        <v>103.5</v>
      </c>
      <c r="E171">
        <v>83808</v>
      </c>
      <c r="F171">
        <v>8680820</v>
      </c>
      <c r="G171">
        <v>30584000</v>
      </c>
      <c r="H171">
        <f t="shared" si="2"/>
        <v>3165444000</v>
      </c>
    </row>
    <row r="172" spans="1:8" x14ac:dyDescent="0.25">
      <c r="A172" s="2">
        <v>42025</v>
      </c>
      <c r="B172" s="1" t="s">
        <v>347</v>
      </c>
      <c r="C172" s="1" t="s">
        <v>348</v>
      </c>
      <c r="D172">
        <v>3.3</v>
      </c>
      <c r="E172">
        <v>678</v>
      </c>
      <c r="F172">
        <v>2240</v>
      </c>
      <c r="G172">
        <v>25500000</v>
      </c>
      <c r="H172">
        <f t="shared" si="2"/>
        <v>84150000</v>
      </c>
    </row>
    <row r="173" spans="1:8" x14ac:dyDescent="0.25">
      <c r="A173" s="2">
        <v>42025</v>
      </c>
      <c r="B173" s="1" t="s">
        <v>349</v>
      </c>
      <c r="C173" s="1" t="s">
        <v>350</v>
      </c>
      <c r="D173">
        <v>1.83</v>
      </c>
      <c r="E173">
        <v>704651</v>
      </c>
      <c r="F173">
        <v>1242180</v>
      </c>
      <c r="G173">
        <v>70928000</v>
      </c>
      <c r="H173">
        <f t="shared" si="2"/>
        <v>129798240</v>
      </c>
    </row>
    <row r="174" spans="1:8" x14ac:dyDescent="0.25">
      <c r="A174" s="2">
        <v>42025</v>
      </c>
      <c r="B174" s="1" t="s">
        <v>351</v>
      </c>
      <c r="C174" s="1" t="s">
        <v>352</v>
      </c>
      <c r="D174">
        <v>4.87</v>
      </c>
      <c r="E174">
        <v>22</v>
      </c>
      <c r="F174">
        <v>110</v>
      </c>
      <c r="G174">
        <v>1143000</v>
      </c>
      <c r="H174">
        <f t="shared" si="2"/>
        <v>5566410</v>
      </c>
    </row>
    <row r="175" spans="1:8" x14ac:dyDescent="0.25">
      <c r="A175" s="2">
        <v>42025</v>
      </c>
      <c r="B175" s="1" t="s">
        <v>353</v>
      </c>
      <c r="C175" s="1" t="s">
        <v>354</v>
      </c>
      <c r="D175">
        <v>3.15</v>
      </c>
      <c r="E175">
        <v>398899</v>
      </c>
      <c r="F175">
        <v>1248650</v>
      </c>
      <c r="G175">
        <v>36119000</v>
      </c>
      <c r="H175">
        <f t="shared" si="2"/>
        <v>113774850</v>
      </c>
    </row>
    <row r="176" spans="1:8" x14ac:dyDescent="0.25">
      <c r="A176" s="2">
        <v>42025</v>
      </c>
      <c r="B176" s="1" t="s">
        <v>355</v>
      </c>
      <c r="C176" s="1" t="s">
        <v>356</v>
      </c>
      <c r="D176">
        <v>5.01</v>
      </c>
      <c r="E176">
        <v>6119</v>
      </c>
      <c r="F176">
        <v>31310</v>
      </c>
      <c r="G176">
        <v>4199000</v>
      </c>
      <c r="H176">
        <f t="shared" si="2"/>
        <v>21036990</v>
      </c>
    </row>
    <row r="177" spans="1:8" x14ac:dyDescent="0.25">
      <c r="A177" s="2">
        <v>42025</v>
      </c>
      <c r="B177" s="1" t="s">
        <v>357</v>
      </c>
      <c r="C177" s="1" t="s">
        <v>358</v>
      </c>
      <c r="D177">
        <v>31.24</v>
      </c>
      <c r="E177">
        <v>3004</v>
      </c>
      <c r="F177">
        <v>93130</v>
      </c>
      <c r="G177">
        <v>1839000</v>
      </c>
      <c r="H177">
        <f t="shared" si="2"/>
        <v>57450360</v>
      </c>
    </row>
    <row r="178" spans="1:8" x14ac:dyDescent="0.25">
      <c r="A178" s="2">
        <v>42025</v>
      </c>
      <c r="B178" s="1" t="s">
        <v>359</v>
      </c>
      <c r="C178" s="1" t="s">
        <v>360</v>
      </c>
      <c r="D178">
        <v>3</v>
      </c>
      <c r="E178">
        <v>19017</v>
      </c>
      <c r="F178">
        <v>55740</v>
      </c>
      <c r="G178">
        <v>7831000</v>
      </c>
      <c r="H178">
        <f t="shared" si="2"/>
        <v>23493000</v>
      </c>
    </row>
    <row r="179" spans="1:8" x14ac:dyDescent="0.25">
      <c r="A179" s="2">
        <v>42025</v>
      </c>
      <c r="B179" s="1" t="s">
        <v>361</v>
      </c>
      <c r="C179" s="1" t="s">
        <v>362</v>
      </c>
      <c r="D179">
        <v>0.02</v>
      </c>
      <c r="E179">
        <v>0</v>
      </c>
      <c r="F179">
        <v>0</v>
      </c>
      <c r="G179">
        <v>0</v>
      </c>
      <c r="H179">
        <f t="shared" si="2"/>
        <v>0</v>
      </c>
    </row>
    <row r="180" spans="1:8" x14ac:dyDescent="0.25">
      <c r="A180" s="2">
        <v>42025</v>
      </c>
      <c r="B180" s="1" t="s">
        <v>363</v>
      </c>
      <c r="C180" s="1" t="s">
        <v>364</v>
      </c>
      <c r="D180">
        <v>0.1</v>
      </c>
      <c r="E180">
        <v>311505</v>
      </c>
      <c r="F180">
        <v>31280</v>
      </c>
      <c r="G180">
        <v>0</v>
      </c>
      <c r="H180">
        <f t="shared" si="2"/>
        <v>0</v>
      </c>
    </row>
    <row r="181" spans="1:8" x14ac:dyDescent="0.25">
      <c r="A181" s="2">
        <v>42025</v>
      </c>
      <c r="B181" s="1" t="s">
        <v>365</v>
      </c>
      <c r="C181" s="1" t="s">
        <v>366</v>
      </c>
      <c r="D181">
        <v>1.0900000000000001</v>
      </c>
      <c r="E181">
        <v>2252</v>
      </c>
      <c r="F181">
        <v>2400</v>
      </c>
      <c r="G181">
        <v>4084000</v>
      </c>
      <c r="H181">
        <f t="shared" si="2"/>
        <v>4451560</v>
      </c>
    </row>
    <row r="182" spans="1:8" x14ac:dyDescent="0.25">
      <c r="A182" s="2">
        <v>42025</v>
      </c>
      <c r="B182" s="1" t="s">
        <v>367</v>
      </c>
      <c r="C182" s="1" t="s">
        <v>368</v>
      </c>
      <c r="D182">
        <v>0.99</v>
      </c>
      <c r="E182">
        <v>93994</v>
      </c>
      <c r="F182">
        <v>92500</v>
      </c>
      <c r="G182">
        <v>5438000</v>
      </c>
      <c r="H182">
        <f t="shared" si="2"/>
        <v>5383620</v>
      </c>
    </row>
    <row r="183" spans="1:8" x14ac:dyDescent="0.25">
      <c r="A183" s="2">
        <v>42025</v>
      </c>
      <c r="B183" s="1" t="s">
        <v>369</v>
      </c>
      <c r="C183" s="1" t="s">
        <v>370</v>
      </c>
      <c r="D183">
        <v>9.01</v>
      </c>
      <c r="E183">
        <v>0</v>
      </c>
      <c r="F183">
        <v>0</v>
      </c>
      <c r="G183">
        <v>15129000</v>
      </c>
      <c r="H183">
        <f t="shared" si="2"/>
        <v>136312290</v>
      </c>
    </row>
    <row r="184" spans="1:8" x14ac:dyDescent="0.25">
      <c r="A184" s="2">
        <v>42025</v>
      </c>
      <c r="B184" s="1" t="s">
        <v>371</v>
      </c>
      <c r="C184" s="1" t="s">
        <v>372</v>
      </c>
      <c r="D184">
        <v>5.9</v>
      </c>
      <c r="E184">
        <v>1040</v>
      </c>
      <c r="F184">
        <v>6130</v>
      </c>
      <c r="G184">
        <v>9809000</v>
      </c>
      <c r="H184">
        <f t="shared" si="2"/>
        <v>57873100</v>
      </c>
    </row>
    <row r="185" spans="1:8" x14ac:dyDescent="0.25">
      <c r="A185" s="2">
        <v>42025</v>
      </c>
      <c r="B185" s="1" t="s">
        <v>373</v>
      </c>
      <c r="C185" s="1" t="s">
        <v>374</v>
      </c>
      <c r="D185">
        <v>2.1</v>
      </c>
      <c r="E185">
        <v>26</v>
      </c>
      <c r="F185">
        <v>50</v>
      </c>
      <c r="G185">
        <v>11568000</v>
      </c>
      <c r="H185">
        <f t="shared" si="2"/>
        <v>24292800</v>
      </c>
    </row>
    <row r="186" spans="1:8" x14ac:dyDescent="0.25">
      <c r="A186" s="2">
        <v>42025</v>
      </c>
      <c r="B186" s="1" t="s">
        <v>375</v>
      </c>
      <c r="C186" s="1" t="s">
        <v>376</v>
      </c>
      <c r="D186">
        <v>29.9</v>
      </c>
      <c r="E186">
        <v>7</v>
      </c>
      <c r="F186">
        <v>210</v>
      </c>
      <c r="G186">
        <v>4187000</v>
      </c>
      <c r="H186">
        <f t="shared" si="2"/>
        <v>125191300</v>
      </c>
    </row>
    <row r="187" spans="1:8" x14ac:dyDescent="0.25">
      <c r="A187" s="2">
        <v>42025</v>
      </c>
      <c r="B187" s="1" t="s">
        <v>377</v>
      </c>
      <c r="C187" s="1" t="s">
        <v>378</v>
      </c>
      <c r="D187">
        <v>1.56</v>
      </c>
      <c r="E187">
        <v>6</v>
      </c>
      <c r="F187">
        <v>10</v>
      </c>
      <c r="G187">
        <v>3715000</v>
      </c>
      <c r="H187">
        <f t="shared" si="2"/>
        <v>5795400</v>
      </c>
    </row>
    <row r="188" spans="1:8" x14ac:dyDescent="0.25">
      <c r="A188" s="2">
        <v>42025</v>
      </c>
      <c r="B188" s="1" t="s">
        <v>379</v>
      </c>
      <c r="C188" s="1" t="s">
        <v>380</v>
      </c>
      <c r="D188">
        <v>2.63</v>
      </c>
      <c r="E188">
        <v>20351</v>
      </c>
      <c r="F188">
        <v>53450</v>
      </c>
      <c r="G188">
        <v>93737000</v>
      </c>
      <c r="H188">
        <f t="shared" si="2"/>
        <v>246528310</v>
      </c>
    </row>
    <row r="189" spans="1:8" x14ac:dyDescent="0.25">
      <c r="A189" s="2">
        <v>42025</v>
      </c>
      <c r="B189" s="1" t="s">
        <v>381</v>
      </c>
      <c r="C189" s="1" t="s">
        <v>382</v>
      </c>
      <c r="D189">
        <v>2.2400000000000002</v>
      </c>
      <c r="E189">
        <v>6475</v>
      </c>
      <c r="F189">
        <v>14500</v>
      </c>
      <c r="G189">
        <v>7444000</v>
      </c>
      <c r="H189">
        <f t="shared" si="2"/>
        <v>16674560.000000002</v>
      </c>
    </row>
    <row r="190" spans="1:8" x14ac:dyDescent="0.25">
      <c r="A190" s="2">
        <v>42025</v>
      </c>
      <c r="B190" s="1" t="s">
        <v>383</v>
      </c>
      <c r="C190" s="1" t="s">
        <v>384</v>
      </c>
      <c r="D190">
        <v>1.73</v>
      </c>
      <c r="E190">
        <v>5847</v>
      </c>
      <c r="F190">
        <v>10000</v>
      </c>
      <c r="G190">
        <v>5435000</v>
      </c>
      <c r="H190">
        <f t="shared" si="2"/>
        <v>9402550</v>
      </c>
    </row>
    <row r="191" spans="1:8" x14ac:dyDescent="0.25">
      <c r="A191" s="2">
        <v>42025</v>
      </c>
      <c r="B191" s="1" t="s">
        <v>385</v>
      </c>
      <c r="C191" s="1" t="s">
        <v>386</v>
      </c>
      <c r="D191">
        <v>0.76</v>
      </c>
      <c r="E191">
        <v>68752</v>
      </c>
      <c r="F191">
        <v>52950</v>
      </c>
      <c r="G191">
        <v>23452000</v>
      </c>
      <c r="H191">
        <f t="shared" si="2"/>
        <v>17823520</v>
      </c>
    </row>
    <row r="192" spans="1:8" x14ac:dyDescent="0.25">
      <c r="A192" s="2">
        <v>42025</v>
      </c>
      <c r="B192" s="1" t="s">
        <v>387</v>
      </c>
      <c r="C192" s="1" t="s">
        <v>388</v>
      </c>
      <c r="D192">
        <v>56.85</v>
      </c>
      <c r="E192">
        <v>750</v>
      </c>
      <c r="F192">
        <v>42630</v>
      </c>
      <c r="G192">
        <v>1165000</v>
      </c>
      <c r="H192">
        <f t="shared" si="2"/>
        <v>66230250</v>
      </c>
    </row>
    <row r="193" spans="1:8" x14ac:dyDescent="0.25">
      <c r="A193" s="2">
        <v>42025</v>
      </c>
      <c r="B193" s="1" t="s">
        <v>389</v>
      </c>
      <c r="C193" s="1" t="s">
        <v>390</v>
      </c>
      <c r="D193">
        <v>137.9</v>
      </c>
      <c r="E193">
        <v>101554</v>
      </c>
      <c r="F193">
        <v>14003930</v>
      </c>
      <c r="G193">
        <v>30454000</v>
      </c>
      <c r="H193">
        <f t="shared" si="2"/>
        <v>4199606600</v>
      </c>
    </row>
    <row r="194" spans="1:8" x14ac:dyDescent="0.25">
      <c r="A194" s="2">
        <v>42025</v>
      </c>
      <c r="B194" s="1" t="s">
        <v>391</v>
      </c>
      <c r="C194" s="1" t="s">
        <v>392</v>
      </c>
      <c r="D194">
        <v>3.5</v>
      </c>
      <c r="E194">
        <v>76</v>
      </c>
      <c r="F194">
        <v>270</v>
      </c>
      <c r="G194">
        <v>12110000</v>
      </c>
      <c r="H194">
        <f t="shared" si="2"/>
        <v>42385000</v>
      </c>
    </row>
    <row r="195" spans="1:8" x14ac:dyDescent="0.25">
      <c r="A195" s="2">
        <v>42025</v>
      </c>
      <c r="B195" s="1" t="s">
        <v>393</v>
      </c>
      <c r="C195" s="1" t="s">
        <v>394</v>
      </c>
      <c r="D195">
        <v>16.14</v>
      </c>
      <c r="E195">
        <v>510</v>
      </c>
      <c r="F195">
        <v>8230</v>
      </c>
      <c r="G195">
        <v>6189000</v>
      </c>
      <c r="H195">
        <f t="shared" ref="H195:H258" si="3">G195*D195</f>
        <v>99890460</v>
      </c>
    </row>
    <row r="196" spans="1:8" x14ac:dyDescent="0.25">
      <c r="A196" s="2">
        <v>42025</v>
      </c>
      <c r="B196" s="1" t="s">
        <v>395</v>
      </c>
      <c r="C196" s="1" t="s">
        <v>396</v>
      </c>
      <c r="D196">
        <v>12.97</v>
      </c>
      <c r="E196">
        <v>55</v>
      </c>
      <c r="F196">
        <v>700</v>
      </c>
      <c r="G196">
        <v>0</v>
      </c>
      <c r="H196">
        <f t="shared" si="3"/>
        <v>0</v>
      </c>
    </row>
    <row r="197" spans="1:8" x14ac:dyDescent="0.25">
      <c r="A197" s="2">
        <v>42025</v>
      </c>
      <c r="B197" s="1" t="s">
        <v>397</v>
      </c>
      <c r="C197" s="1" t="s">
        <v>398</v>
      </c>
      <c r="D197">
        <v>159.94999999999999</v>
      </c>
      <c r="E197">
        <v>10724</v>
      </c>
      <c r="F197">
        <v>1699750</v>
      </c>
      <c r="G197">
        <v>5028000</v>
      </c>
      <c r="H197">
        <f t="shared" si="3"/>
        <v>804228600</v>
      </c>
    </row>
    <row r="198" spans="1:8" x14ac:dyDescent="0.25">
      <c r="A198" s="2">
        <v>42025</v>
      </c>
      <c r="B198" s="1" t="s">
        <v>399</v>
      </c>
      <c r="C198" s="1" t="s">
        <v>400</v>
      </c>
      <c r="D198">
        <v>18.440000000000001</v>
      </c>
      <c r="E198">
        <v>728</v>
      </c>
      <c r="F198">
        <v>13450</v>
      </c>
      <c r="G198">
        <v>4000000</v>
      </c>
      <c r="H198">
        <f t="shared" si="3"/>
        <v>73760000</v>
      </c>
    </row>
    <row r="199" spans="1:8" x14ac:dyDescent="0.25">
      <c r="A199" s="2">
        <v>42025</v>
      </c>
      <c r="B199" s="1" t="s">
        <v>401</v>
      </c>
      <c r="C199" s="1" t="s">
        <v>402</v>
      </c>
      <c r="D199">
        <v>0.92</v>
      </c>
      <c r="E199">
        <v>0</v>
      </c>
      <c r="F199">
        <v>0</v>
      </c>
      <c r="G199">
        <v>0</v>
      </c>
      <c r="H199">
        <f t="shared" si="3"/>
        <v>0</v>
      </c>
    </row>
    <row r="200" spans="1:8" x14ac:dyDescent="0.25">
      <c r="A200" s="2">
        <v>42025</v>
      </c>
      <c r="B200" s="1" t="s">
        <v>403</v>
      </c>
      <c r="C200" s="1" t="s">
        <v>404</v>
      </c>
      <c r="D200">
        <v>204</v>
      </c>
      <c r="E200">
        <v>6595</v>
      </c>
      <c r="F200">
        <v>1344550</v>
      </c>
      <c r="G200">
        <v>8393000</v>
      </c>
      <c r="H200">
        <f t="shared" si="3"/>
        <v>1712172000</v>
      </c>
    </row>
    <row r="201" spans="1:8" x14ac:dyDescent="0.25">
      <c r="A201" s="2">
        <v>42025</v>
      </c>
      <c r="B201" s="1" t="s">
        <v>405</v>
      </c>
      <c r="C201" s="1" t="s">
        <v>406</v>
      </c>
      <c r="D201">
        <v>4</v>
      </c>
      <c r="E201">
        <v>0</v>
      </c>
      <c r="F201">
        <v>0</v>
      </c>
      <c r="G201">
        <v>2639000</v>
      </c>
      <c r="H201">
        <f t="shared" si="3"/>
        <v>10556000</v>
      </c>
    </row>
    <row r="202" spans="1:8" x14ac:dyDescent="0.25">
      <c r="A202" s="2">
        <v>42025</v>
      </c>
      <c r="B202" s="1" t="s">
        <v>407</v>
      </c>
      <c r="C202" s="1" t="s">
        <v>408</v>
      </c>
      <c r="D202">
        <v>1.06</v>
      </c>
      <c r="E202">
        <v>15193</v>
      </c>
      <c r="F202">
        <v>15860</v>
      </c>
      <c r="G202">
        <v>0</v>
      </c>
      <c r="H202">
        <f t="shared" si="3"/>
        <v>0</v>
      </c>
    </row>
    <row r="203" spans="1:8" x14ac:dyDescent="0.25">
      <c r="A203" s="2">
        <v>42025</v>
      </c>
      <c r="B203" s="1" t="s">
        <v>409</v>
      </c>
      <c r="C203" s="1" t="s">
        <v>410</v>
      </c>
      <c r="D203">
        <v>9.0500000000000007</v>
      </c>
      <c r="E203">
        <v>455</v>
      </c>
      <c r="F203">
        <v>4120</v>
      </c>
      <c r="G203">
        <v>5944000</v>
      </c>
      <c r="H203">
        <f t="shared" si="3"/>
        <v>53793200.000000007</v>
      </c>
    </row>
    <row r="204" spans="1:8" x14ac:dyDescent="0.25">
      <c r="A204" s="2">
        <v>42025</v>
      </c>
      <c r="B204" s="1" t="s">
        <v>411</v>
      </c>
      <c r="C204" s="1" t="s">
        <v>412</v>
      </c>
      <c r="D204">
        <v>0.08</v>
      </c>
      <c r="E204">
        <v>3550</v>
      </c>
      <c r="F204">
        <v>280</v>
      </c>
      <c r="G204">
        <v>0</v>
      </c>
      <c r="H204">
        <f t="shared" si="3"/>
        <v>0</v>
      </c>
    </row>
    <row r="205" spans="1:8" x14ac:dyDescent="0.25">
      <c r="A205" s="2">
        <v>42025</v>
      </c>
      <c r="B205" s="1" t="s">
        <v>413</v>
      </c>
      <c r="C205" s="1" t="s">
        <v>414</v>
      </c>
      <c r="D205">
        <v>2.2000000000000002</v>
      </c>
      <c r="E205">
        <v>100</v>
      </c>
      <c r="F205">
        <v>220</v>
      </c>
      <c r="G205">
        <v>0</v>
      </c>
      <c r="H205">
        <f t="shared" si="3"/>
        <v>0</v>
      </c>
    </row>
    <row r="206" spans="1:8" x14ac:dyDescent="0.25">
      <c r="A206" s="2">
        <v>42025</v>
      </c>
      <c r="B206" s="1" t="s">
        <v>415</v>
      </c>
      <c r="C206" s="1" t="s">
        <v>416</v>
      </c>
      <c r="D206">
        <v>4.07</v>
      </c>
      <c r="E206">
        <v>11117</v>
      </c>
      <c r="F206">
        <v>44830</v>
      </c>
      <c r="G206">
        <v>18968000</v>
      </c>
      <c r="H206">
        <f t="shared" si="3"/>
        <v>77199760</v>
      </c>
    </row>
    <row r="207" spans="1:8" x14ac:dyDescent="0.25">
      <c r="A207" s="2">
        <v>42025</v>
      </c>
      <c r="B207" s="1" t="s">
        <v>417</v>
      </c>
      <c r="C207" s="1" t="s">
        <v>418</v>
      </c>
      <c r="D207">
        <v>0.83</v>
      </c>
      <c r="E207">
        <v>14</v>
      </c>
      <c r="F207">
        <v>10</v>
      </c>
      <c r="G207">
        <v>8070000</v>
      </c>
      <c r="H207">
        <f t="shared" si="3"/>
        <v>6698100</v>
      </c>
    </row>
    <row r="208" spans="1:8" x14ac:dyDescent="0.25">
      <c r="A208" s="2">
        <v>42025</v>
      </c>
      <c r="B208" s="1" t="s">
        <v>419</v>
      </c>
      <c r="C208" s="1" t="s">
        <v>420</v>
      </c>
      <c r="D208">
        <v>3.34</v>
      </c>
      <c r="E208">
        <v>404</v>
      </c>
      <c r="F208">
        <v>1290</v>
      </c>
      <c r="G208">
        <v>3600000</v>
      </c>
      <c r="H208">
        <f t="shared" si="3"/>
        <v>12024000</v>
      </c>
    </row>
    <row r="209" spans="1:8" x14ac:dyDescent="0.25">
      <c r="A209" s="2">
        <v>42025</v>
      </c>
      <c r="B209" s="1" t="s">
        <v>421</v>
      </c>
      <c r="C209" s="1" t="s">
        <v>422</v>
      </c>
      <c r="D209">
        <v>1.62</v>
      </c>
      <c r="E209">
        <v>504</v>
      </c>
      <c r="F209">
        <v>820</v>
      </c>
      <c r="G209">
        <v>0</v>
      </c>
      <c r="H209">
        <f t="shared" si="3"/>
        <v>0</v>
      </c>
    </row>
    <row r="210" spans="1:8" x14ac:dyDescent="0.25">
      <c r="A210" s="2">
        <v>42025</v>
      </c>
      <c r="B210" s="1" t="s">
        <v>423</v>
      </c>
      <c r="C210" s="1" t="s">
        <v>424</v>
      </c>
      <c r="D210">
        <v>5</v>
      </c>
      <c r="E210">
        <v>1</v>
      </c>
      <c r="F210">
        <v>5</v>
      </c>
      <c r="G210">
        <v>11334000</v>
      </c>
      <c r="H210">
        <f t="shared" si="3"/>
        <v>56670000</v>
      </c>
    </row>
    <row r="211" spans="1:8" x14ac:dyDescent="0.25">
      <c r="A211" s="2">
        <v>42025</v>
      </c>
      <c r="B211" s="1" t="s">
        <v>425</v>
      </c>
      <c r="C211" s="1" t="s">
        <v>426</v>
      </c>
      <c r="D211">
        <v>1.93</v>
      </c>
      <c r="E211">
        <v>10718</v>
      </c>
      <c r="F211">
        <v>20230</v>
      </c>
      <c r="G211">
        <v>0</v>
      </c>
      <c r="H211">
        <f t="shared" si="3"/>
        <v>0</v>
      </c>
    </row>
    <row r="212" spans="1:8" x14ac:dyDescent="0.25">
      <c r="A212" s="2">
        <v>42025</v>
      </c>
      <c r="B212" s="1" t="s">
        <v>427</v>
      </c>
      <c r="C212" s="1" t="s">
        <v>428</v>
      </c>
      <c r="D212">
        <v>22</v>
      </c>
      <c r="E212">
        <v>40</v>
      </c>
      <c r="F212">
        <v>880</v>
      </c>
      <c r="G212">
        <v>0</v>
      </c>
      <c r="H212">
        <f t="shared" si="3"/>
        <v>0</v>
      </c>
    </row>
    <row r="213" spans="1:8" x14ac:dyDescent="0.25">
      <c r="A213" s="2">
        <v>42025</v>
      </c>
      <c r="B213" s="1" t="s">
        <v>429</v>
      </c>
      <c r="C213" s="1" t="s">
        <v>430</v>
      </c>
      <c r="D213">
        <v>20.89</v>
      </c>
      <c r="E213">
        <v>347328</v>
      </c>
      <c r="F213">
        <v>7153770</v>
      </c>
      <c r="G213">
        <v>52636000</v>
      </c>
      <c r="H213">
        <f t="shared" si="3"/>
        <v>1099566040</v>
      </c>
    </row>
    <row r="214" spans="1:8" x14ac:dyDescent="0.25">
      <c r="A214" s="2">
        <v>42025</v>
      </c>
      <c r="B214" s="1" t="s">
        <v>431</v>
      </c>
      <c r="C214" s="1" t="s">
        <v>432</v>
      </c>
      <c r="D214">
        <v>0.28999999999999998</v>
      </c>
      <c r="E214">
        <v>2216</v>
      </c>
      <c r="F214">
        <v>640</v>
      </c>
      <c r="G214">
        <v>0</v>
      </c>
      <c r="H214">
        <f t="shared" si="3"/>
        <v>0</v>
      </c>
    </row>
    <row r="215" spans="1:8" x14ac:dyDescent="0.25">
      <c r="A215" s="2">
        <v>42025</v>
      </c>
      <c r="B215" s="1" t="s">
        <v>433</v>
      </c>
      <c r="C215" s="1" t="s">
        <v>434</v>
      </c>
      <c r="D215">
        <v>2.6</v>
      </c>
      <c r="E215">
        <v>23437</v>
      </c>
      <c r="F215">
        <v>61320</v>
      </c>
      <c r="G215">
        <v>32447000</v>
      </c>
      <c r="H215">
        <f t="shared" si="3"/>
        <v>84362200</v>
      </c>
    </row>
    <row r="216" spans="1:8" x14ac:dyDescent="0.25">
      <c r="A216" s="2">
        <v>42025</v>
      </c>
      <c r="B216" s="1" t="s">
        <v>435</v>
      </c>
      <c r="C216" s="1" t="s">
        <v>436</v>
      </c>
      <c r="D216">
        <v>9.65</v>
      </c>
      <c r="E216">
        <v>1036</v>
      </c>
      <c r="F216">
        <v>9900</v>
      </c>
      <c r="G216">
        <v>1509000</v>
      </c>
      <c r="H216">
        <f t="shared" si="3"/>
        <v>14561850</v>
      </c>
    </row>
    <row r="217" spans="1:8" x14ac:dyDescent="0.25">
      <c r="A217" s="2">
        <v>42025</v>
      </c>
      <c r="B217" s="1" t="s">
        <v>437</v>
      </c>
      <c r="C217" s="1" t="s">
        <v>438</v>
      </c>
      <c r="D217">
        <v>2.87</v>
      </c>
      <c r="E217">
        <v>47950</v>
      </c>
      <c r="F217">
        <v>135790</v>
      </c>
      <c r="G217">
        <v>26333000</v>
      </c>
      <c r="H217">
        <f t="shared" si="3"/>
        <v>75575710</v>
      </c>
    </row>
    <row r="218" spans="1:8" x14ac:dyDescent="0.25">
      <c r="A218" s="2">
        <v>42025</v>
      </c>
      <c r="B218" s="1" t="s">
        <v>439</v>
      </c>
      <c r="C218" s="1" t="s">
        <v>440</v>
      </c>
      <c r="D218">
        <v>2.2400000000000002</v>
      </c>
      <c r="E218">
        <v>5</v>
      </c>
      <c r="F218">
        <v>10</v>
      </c>
      <c r="G218">
        <v>4047000</v>
      </c>
      <c r="H218">
        <f t="shared" si="3"/>
        <v>9065280</v>
      </c>
    </row>
    <row r="219" spans="1:8" x14ac:dyDescent="0.25">
      <c r="A219" s="2">
        <v>42025</v>
      </c>
      <c r="B219" s="1" t="s">
        <v>441</v>
      </c>
      <c r="C219" s="1" t="s">
        <v>442</v>
      </c>
      <c r="D219">
        <v>0.02</v>
      </c>
      <c r="E219">
        <v>0</v>
      </c>
      <c r="F219">
        <v>0</v>
      </c>
      <c r="G219">
        <v>0</v>
      </c>
      <c r="H219">
        <f t="shared" si="3"/>
        <v>0</v>
      </c>
    </row>
    <row r="220" spans="1:8" x14ac:dyDescent="0.25">
      <c r="A220" s="2">
        <v>42025</v>
      </c>
      <c r="B220" s="1" t="s">
        <v>443</v>
      </c>
      <c r="C220" s="1" t="s">
        <v>444</v>
      </c>
      <c r="D220">
        <v>6.66</v>
      </c>
      <c r="E220">
        <v>0</v>
      </c>
      <c r="F220">
        <v>0</v>
      </c>
      <c r="G220">
        <v>3329000</v>
      </c>
      <c r="H220">
        <f t="shared" si="3"/>
        <v>22171140</v>
      </c>
    </row>
    <row r="221" spans="1:8" x14ac:dyDescent="0.25">
      <c r="A221" s="2">
        <v>42025</v>
      </c>
      <c r="B221" s="1" t="s">
        <v>445</v>
      </c>
      <c r="C221" s="1" t="s">
        <v>446</v>
      </c>
      <c r="D221">
        <v>1.22</v>
      </c>
      <c r="E221">
        <v>368872</v>
      </c>
      <c r="F221">
        <v>444170</v>
      </c>
      <c r="G221">
        <v>45144000</v>
      </c>
      <c r="H221">
        <f t="shared" si="3"/>
        <v>55075680</v>
      </c>
    </row>
    <row r="222" spans="1:8" x14ac:dyDescent="0.25">
      <c r="A222" s="2">
        <v>42025</v>
      </c>
      <c r="B222" s="1" t="s">
        <v>447</v>
      </c>
      <c r="C222" s="1" t="s">
        <v>448</v>
      </c>
      <c r="D222">
        <v>33.4</v>
      </c>
      <c r="E222">
        <v>97681</v>
      </c>
      <c r="F222">
        <v>3223540</v>
      </c>
      <c r="G222">
        <v>48500000</v>
      </c>
      <c r="H222">
        <f t="shared" si="3"/>
        <v>1619900000</v>
      </c>
    </row>
    <row r="223" spans="1:8" x14ac:dyDescent="0.25">
      <c r="A223" s="2">
        <v>42025</v>
      </c>
      <c r="B223" s="1" t="s">
        <v>449</v>
      </c>
      <c r="C223" s="1" t="s">
        <v>450</v>
      </c>
      <c r="D223">
        <v>271</v>
      </c>
      <c r="E223">
        <v>5543</v>
      </c>
      <c r="F223">
        <v>1501260</v>
      </c>
      <c r="G223">
        <v>9380000</v>
      </c>
      <c r="H223">
        <f t="shared" si="3"/>
        <v>2541980000</v>
      </c>
    </row>
    <row r="224" spans="1:8" x14ac:dyDescent="0.25">
      <c r="A224" s="2">
        <v>42025</v>
      </c>
      <c r="B224" s="1" t="s">
        <v>451</v>
      </c>
      <c r="C224" s="1" t="s">
        <v>452</v>
      </c>
      <c r="D224">
        <v>107.5</v>
      </c>
      <c r="E224">
        <v>956444</v>
      </c>
      <c r="F224">
        <v>101259470</v>
      </c>
      <c r="G224">
        <v>136410000</v>
      </c>
      <c r="H224">
        <f t="shared" si="3"/>
        <v>14664075000</v>
      </c>
    </row>
    <row r="225" spans="1:8" x14ac:dyDescent="0.25">
      <c r="A225" s="2">
        <v>42025</v>
      </c>
      <c r="B225" s="1" t="s">
        <v>453</v>
      </c>
      <c r="C225" s="1" t="s">
        <v>454</v>
      </c>
      <c r="D225">
        <v>12.64</v>
      </c>
      <c r="E225">
        <v>46733</v>
      </c>
      <c r="F225">
        <v>574930</v>
      </c>
      <c r="G225">
        <v>6739000</v>
      </c>
      <c r="H225">
        <f t="shared" si="3"/>
        <v>85180960</v>
      </c>
    </row>
    <row r="226" spans="1:8" x14ac:dyDescent="0.25">
      <c r="A226" s="2">
        <v>42025</v>
      </c>
      <c r="B226" s="1" t="s">
        <v>455</v>
      </c>
      <c r="C226" s="1" t="s">
        <v>456</v>
      </c>
      <c r="D226">
        <v>39.24</v>
      </c>
      <c r="E226">
        <v>37</v>
      </c>
      <c r="F226">
        <v>1350</v>
      </c>
      <c r="G226">
        <v>13085000</v>
      </c>
      <c r="H226">
        <f t="shared" si="3"/>
        <v>513455400</v>
      </c>
    </row>
    <row r="227" spans="1:8" x14ac:dyDescent="0.25">
      <c r="A227" s="2">
        <v>42025</v>
      </c>
      <c r="B227" s="1" t="s">
        <v>457</v>
      </c>
      <c r="C227" s="1" t="s">
        <v>458</v>
      </c>
      <c r="D227">
        <v>51.75</v>
      </c>
      <c r="E227">
        <v>63</v>
      </c>
      <c r="F227">
        <v>3260</v>
      </c>
      <c r="G227">
        <v>7449000</v>
      </c>
      <c r="H227">
        <f t="shared" si="3"/>
        <v>385485750</v>
      </c>
    </row>
    <row r="228" spans="1:8" x14ac:dyDescent="0.25">
      <c r="A228" s="2">
        <v>42025</v>
      </c>
      <c r="B228" s="1" t="s">
        <v>459</v>
      </c>
      <c r="C228" s="1" t="s">
        <v>460</v>
      </c>
      <c r="D228">
        <v>7.38</v>
      </c>
      <c r="E228">
        <v>5</v>
      </c>
      <c r="F228">
        <v>40</v>
      </c>
      <c r="G228">
        <v>0</v>
      </c>
      <c r="H228">
        <f t="shared" si="3"/>
        <v>0</v>
      </c>
    </row>
    <row r="229" spans="1:8" x14ac:dyDescent="0.25">
      <c r="A229" s="2">
        <v>42025</v>
      </c>
      <c r="B229" s="1" t="s">
        <v>461</v>
      </c>
      <c r="C229" s="1" t="s">
        <v>462</v>
      </c>
      <c r="D229">
        <v>7.6</v>
      </c>
      <c r="E229">
        <v>8098</v>
      </c>
      <c r="F229">
        <v>61590</v>
      </c>
      <c r="G229">
        <v>4222000</v>
      </c>
      <c r="H229">
        <f t="shared" si="3"/>
        <v>32087200</v>
      </c>
    </row>
    <row r="230" spans="1:8" x14ac:dyDescent="0.25">
      <c r="A230" s="2">
        <v>42025</v>
      </c>
      <c r="B230" s="1" t="s">
        <v>463</v>
      </c>
      <c r="C230" s="1" t="s">
        <v>464</v>
      </c>
      <c r="D230">
        <v>20.98</v>
      </c>
      <c r="E230">
        <v>131265</v>
      </c>
      <c r="F230">
        <v>2690930</v>
      </c>
      <c r="G230">
        <v>3459000</v>
      </c>
      <c r="H230">
        <f t="shared" si="3"/>
        <v>72569820</v>
      </c>
    </row>
    <row r="231" spans="1:8" x14ac:dyDescent="0.25">
      <c r="A231" s="2">
        <v>42025</v>
      </c>
      <c r="B231" s="1" t="s">
        <v>465</v>
      </c>
      <c r="C231" s="1" t="s">
        <v>466</v>
      </c>
      <c r="D231">
        <v>10.73</v>
      </c>
      <c r="E231">
        <v>16767</v>
      </c>
      <c r="F231">
        <v>179990</v>
      </c>
      <c r="G231">
        <v>23006000</v>
      </c>
      <c r="H231">
        <f t="shared" si="3"/>
        <v>246854380</v>
      </c>
    </row>
    <row r="232" spans="1:8" x14ac:dyDescent="0.25">
      <c r="A232" s="2">
        <v>42025</v>
      </c>
      <c r="B232" s="1" t="s">
        <v>467</v>
      </c>
      <c r="C232" s="1" t="s">
        <v>468</v>
      </c>
      <c r="D232">
        <v>29.25</v>
      </c>
      <c r="E232">
        <v>240</v>
      </c>
      <c r="F232">
        <v>7020</v>
      </c>
      <c r="G232">
        <v>184000</v>
      </c>
      <c r="H232">
        <f t="shared" si="3"/>
        <v>5382000</v>
      </c>
    </row>
    <row r="233" spans="1:8" x14ac:dyDescent="0.25">
      <c r="A233" s="2">
        <v>42025</v>
      </c>
      <c r="B233" s="1" t="s">
        <v>469</v>
      </c>
      <c r="C233" s="1" t="s">
        <v>470</v>
      </c>
      <c r="D233">
        <v>3.84</v>
      </c>
      <c r="E233">
        <v>390</v>
      </c>
      <c r="F233">
        <v>1500</v>
      </c>
      <c r="G233">
        <v>4815000</v>
      </c>
      <c r="H233">
        <f t="shared" si="3"/>
        <v>18489600</v>
      </c>
    </row>
    <row r="234" spans="1:8" x14ac:dyDescent="0.25">
      <c r="A234" s="2">
        <v>42025</v>
      </c>
      <c r="B234" s="1" t="s">
        <v>471</v>
      </c>
      <c r="C234" s="1" t="s">
        <v>472</v>
      </c>
      <c r="D234">
        <v>9.3800000000000008</v>
      </c>
      <c r="E234">
        <v>1766</v>
      </c>
      <c r="F234">
        <v>16480</v>
      </c>
      <c r="G234">
        <v>6713000</v>
      </c>
      <c r="H234">
        <f t="shared" si="3"/>
        <v>62967940.000000007</v>
      </c>
    </row>
    <row r="235" spans="1:8" x14ac:dyDescent="0.25">
      <c r="A235" s="2">
        <v>42025</v>
      </c>
      <c r="B235" s="1" t="s">
        <v>473</v>
      </c>
      <c r="C235" s="1" t="s">
        <v>474</v>
      </c>
      <c r="D235">
        <v>19.14</v>
      </c>
      <c r="E235">
        <v>443</v>
      </c>
      <c r="F235">
        <v>8330</v>
      </c>
      <c r="G235">
        <v>10769000</v>
      </c>
      <c r="H235">
        <f t="shared" si="3"/>
        <v>206118660</v>
      </c>
    </row>
    <row r="236" spans="1:8" x14ac:dyDescent="0.25">
      <c r="A236" s="2">
        <v>42025</v>
      </c>
      <c r="B236" s="1" t="s">
        <v>475</v>
      </c>
      <c r="C236" s="1" t="s">
        <v>476</v>
      </c>
      <c r="D236">
        <v>3.33</v>
      </c>
      <c r="E236">
        <v>15993</v>
      </c>
      <c r="F236">
        <v>52860</v>
      </c>
      <c r="G236">
        <v>11880000</v>
      </c>
      <c r="H236">
        <f t="shared" si="3"/>
        <v>39560400</v>
      </c>
    </row>
    <row r="237" spans="1:8" x14ac:dyDescent="0.25">
      <c r="A237" s="2">
        <v>42025</v>
      </c>
      <c r="B237" s="1" t="s">
        <v>477</v>
      </c>
      <c r="C237" s="1" t="s">
        <v>478</v>
      </c>
      <c r="D237">
        <v>260</v>
      </c>
      <c r="E237">
        <v>0</v>
      </c>
      <c r="F237">
        <v>0</v>
      </c>
      <c r="G237">
        <v>1231000</v>
      </c>
      <c r="H237">
        <f t="shared" si="3"/>
        <v>320060000</v>
      </c>
    </row>
    <row r="238" spans="1:8" x14ac:dyDescent="0.25">
      <c r="A238" s="2">
        <v>42025</v>
      </c>
      <c r="B238" s="1" t="s">
        <v>479</v>
      </c>
      <c r="C238" s="1" t="s">
        <v>480</v>
      </c>
      <c r="D238">
        <v>115</v>
      </c>
      <c r="E238">
        <v>8413</v>
      </c>
      <c r="F238">
        <v>969190</v>
      </c>
      <c r="G238">
        <v>14953000</v>
      </c>
      <c r="H238">
        <f t="shared" si="3"/>
        <v>1719595000</v>
      </c>
    </row>
    <row r="239" spans="1:8" x14ac:dyDescent="0.25">
      <c r="A239" s="2">
        <v>42025</v>
      </c>
      <c r="B239" s="1" t="s">
        <v>481</v>
      </c>
      <c r="C239" s="1" t="s">
        <v>482</v>
      </c>
      <c r="D239">
        <v>52</v>
      </c>
      <c r="E239">
        <v>1186</v>
      </c>
      <c r="F239">
        <v>61860</v>
      </c>
      <c r="G239">
        <v>2418000</v>
      </c>
      <c r="H239">
        <f t="shared" si="3"/>
        <v>125736000</v>
      </c>
    </row>
    <row r="240" spans="1:8" x14ac:dyDescent="0.25">
      <c r="A240" s="2">
        <v>42025</v>
      </c>
      <c r="B240" s="1" t="s">
        <v>483</v>
      </c>
      <c r="C240" s="1" t="s">
        <v>484</v>
      </c>
      <c r="D240">
        <v>1.1000000000000001</v>
      </c>
      <c r="E240">
        <v>39264</v>
      </c>
      <c r="F240">
        <v>42250</v>
      </c>
      <c r="G240">
        <v>5093000</v>
      </c>
      <c r="H240">
        <f t="shared" si="3"/>
        <v>5602300</v>
      </c>
    </row>
    <row r="241" spans="1:8" x14ac:dyDescent="0.25">
      <c r="A241" s="2">
        <v>42025</v>
      </c>
      <c r="B241" s="1" t="s">
        <v>485</v>
      </c>
      <c r="C241" s="1" t="s">
        <v>486</v>
      </c>
      <c r="D241">
        <v>1.77</v>
      </c>
      <c r="E241">
        <v>59884</v>
      </c>
      <c r="F241">
        <v>105420</v>
      </c>
      <c r="G241">
        <v>218198000</v>
      </c>
      <c r="H241">
        <f t="shared" si="3"/>
        <v>386210460</v>
      </c>
    </row>
    <row r="242" spans="1:8" x14ac:dyDescent="0.25">
      <c r="A242" s="2">
        <v>42025</v>
      </c>
      <c r="B242" s="1" t="s">
        <v>487</v>
      </c>
      <c r="C242" s="1" t="s">
        <v>488</v>
      </c>
      <c r="D242">
        <v>4.22</v>
      </c>
      <c r="E242">
        <v>21572</v>
      </c>
      <c r="F242">
        <v>91010</v>
      </c>
      <c r="G242">
        <v>10150000</v>
      </c>
      <c r="H242">
        <f t="shared" si="3"/>
        <v>42833000</v>
      </c>
    </row>
    <row r="243" spans="1:8" x14ac:dyDescent="0.25">
      <c r="A243" s="2">
        <v>42025</v>
      </c>
      <c r="B243" s="1" t="s">
        <v>489</v>
      </c>
      <c r="C243" s="1" t="s">
        <v>490</v>
      </c>
      <c r="D243">
        <v>8.31</v>
      </c>
      <c r="E243">
        <v>2966</v>
      </c>
      <c r="F243">
        <v>24650</v>
      </c>
      <c r="G243">
        <v>30148000</v>
      </c>
      <c r="H243">
        <f t="shared" si="3"/>
        <v>250529880.00000003</v>
      </c>
    </row>
    <row r="244" spans="1:8" x14ac:dyDescent="0.25">
      <c r="A244" s="2">
        <v>42025</v>
      </c>
      <c r="B244" s="1" t="s">
        <v>491</v>
      </c>
      <c r="C244" s="1" t="s">
        <v>492</v>
      </c>
      <c r="D244">
        <v>2.4500000000000002</v>
      </c>
      <c r="E244">
        <v>40672</v>
      </c>
      <c r="F244">
        <v>98030</v>
      </c>
      <c r="G244">
        <v>34971000</v>
      </c>
      <c r="H244">
        <f t="shared" si="3"/>
        <v>85678950</v>
      </c>
    </row>
    <row r="245" spans="1:8" x14ac:dyDescent="0.25">
      <c r="A245" s="2">
        <v>42025</v>
      </c>
      <c r="B245" s="1" t="s">
        <v>493</v>
      </c>
      <c r="C245" s="1" t="s">
        <v>494</v>
      </c>
      <c r="D245">
        <v>27.4</v>
      </c>
      <c r="E245">
        <v>6092</v>
      </c>
      <c r="F245">
        <v>164600</v>
      </c>
      <c r="G245">
        <v>5128000</v>
      </c>
      <c r="H245">
        <f t="shared" si="3"/>
        <v>140507200</v>
      </c>
    </row>
    <row r="246" spans="1:8" x14ac:dyDescent="0.25">
      <c r="A246" s="2">
        <v>42025</v>
      </c>
      <c r="B246" s="1" t="s">
        <v>495</v>
      </c>
      <c r="C246" s="1" t="s">
        <v>496</v>
      </c>
      <c r="D246">
        <v>24.38</v>
      </c>
      <c r="E246">
        <v>246690</v>
      </c>
      <c r="F246">
        <v>5975090</v>
      </c>
      <c r="G246">
        <v>60796000</v>
      </c>
      <c r="H246">
        <f t="shared" si="3"/>
        <v>1482206480</v>
      </c>
    </row>
    <row r="247" spans="1:8" x14ac:dyDescent="0.25">
      <c r="A247" s="2">
        <v>42025</v>
      </c>
      <c r="B247" s="1" t="s">
        <v>497</v>
      </c>
      <c r="C247" s="1" t="s">
        <v>498</v>
      </c>
      <c r="D247">
        <v>7539</v>
      </c>
      <c r="E247">
        <v>2159</v>
      </c>
      <c r="F247">
        <v>16161920</v>
      </c>
      <c r="G247">
        <v>1279000</v>
      </c>
      <c r="H247">
        <f t="shared" si="3"/>
        <v>9642381000</v>
      </c>
    </row>
    <row r="248" spans="1:8" x14ac:dyDescent="0.25">
      <c r="A248" s="2">
        <v>42025</v>
      </c>
      <c r="B248" s="1" t="s">
        <v>499</v>
      </c>
      <c r="C248" s="1" t="s">
        <v>500</v>
      </c>
      <c r="D248">
        <v>4.0999999999999996</v>
      </c>
      <c r="E248">
        <v>6185</v>
      </c>
      <c r="F248">
        <v>24870</v>
      </c>
      <c r="G248">
        <v>1827000</v>
      </c>
      <c r="H248">
        <f t="shared" si="3"/>
        <v>7490699.9999999991</v>
      </c>
    </row>
    <row r="249" spans="1:8" x14ac:dyDescent="0.25">
      <c r="A249" s="2">
        <v>42025</v>
      </c>
      <c r="B249" s="1" t="s">
        <v>501</v>
      </c>
      <c r="C249" s="1" t="s">
        <v>502</v>
      </c>
      <c r="D249">
        <v>1.07</v>
      </c>
      <c r="E249">
        <v>179615</v>
      </c>
      <c r="F249">
        <v>194270</v>
      </c>
      <c r="G249">
        <v>72970000</v>
      </c>
      <c r="H249">
        <f t="shared" si="3"/>
        <v>78077900</v>
      </c>
    </row>
    <row r="250" spans="1:8" x14ac:dyDescent="0.25">
      <c r="A250" s="2">
        <v>42025</v>
      </c>
      <c r="B250" s="1" t="s">
        <v>503</v>
      </c>
      <c r="C250" s="1" t="s">
        <v>504</v>
      </c>
      <c r="D250">
        <v>41.22</v>
      </c>
      <c r="E250">
        <v>1558</v>
      </c>
      <c r="F250">
        <v>64880</v>
      </c>
      <c r="G250">
        <v>5975000</v>
      </c>
      <c r="H250">
        <f t="shared" si="3"/>
        <v>246289500</v>
      </c>
    </row>
    <row r="251" spans="1:8" x14ac:dyDescent="0.25">
      <c r="A251" s="2">
        <v>42025</v>
      </c>
      <c r="B251" s="1" t="s">
        <v>505</v>
      </c>
      <c r="C251" s="1" t="s">
        <v>506</v>
      </c>
      <c r="D251">
        <v>66.05</v>
      </c>
      <c r="E251">
        <v>5155</v>
      </c>
      <c r="F251">
        <v>340320</v>
      </c>
      <c r="G251">
        <v>6611000</v>
      </c>
      <c r="H251">
        <f t="shared" si="3"/>
        <v>436656550</v>
      </c>
    </row>
    <row r="252" spans="1:8" x14ac:dyDescent="0.25">
      <c r="A252" s="2">
        <v>42025</v>
      </c>
      <c r="B252" s="1" t="s">
        <v>507</v>
      </c>
      <c r="C252" s="1" t="s">
        <v>508</v>
      </c>
      <c r="D252">
        <v>5.84</v>
      </c>
      <c r="E252">
        <v>11</v>
      </c>
      <c r="F252">
        <v>60</v>
      </c>
      <c r="G252">
        <v>3832000</v>
      </c>
      <c r="H252">
        <f t="shared" si="3"/>
        <v>22378880</v>
      </c>
    </row>
    <row r="253" spans="1:8" x14ac:dyDescent="0.25">
      <c r="A253" s="2">
        <v>42025</v>
      </c>
      <c r="B253" s="1" t="s">
        <v>509</v>
      </c>
      <c r="C253" s="1" t="s">
        <v>510</v>
      </c>
      <c r="D253">
        <v>7.5</v>
      </c>
      <c r="E253">
        <v>4397</v>
      </c>
      <c r="F253">
        <v>33160</v>
      </c>
      <c r="G253">
        <v>11888000</v>
      </c>
      <c r="H253">
        <f t="shared" si="3"/>
        <v>89160000</v>
      </c>
    </row>
    <row r="254" spans="1:8" x14ac:dyDescent="0.25">
      <c r="A254" s="2">
        <v>42025</v>
      </c>
      <c r="B254" s="1" t="s">
        <v>511</v>
      </c>
      <c r="C254" s="1" t="s">
        <v>512</v>
      </c>
      <c r="D254">
        <v>452.1</v>
      </c>
      <c r="E254">
        <v>39445</v>
      </c>
      <c r="F254">
        <v>17512530</v>
      </c>
      <c r="G254">
        <v>12038000</v>
      </c>
      <c r="H254">
        <f t="shared" si="3"/>
        <v>5442379800</v>
      </c>
    </row>
    <row r="255" spans="1:8" x14ac:dyDescent="0.25">
      <c r="A255" s="2">
        <v>42025</v>
      </c>
      <c r="B255" s="1" t="s">
        <v>513</v>
      </c>
      <c r="C255" s="1" t="s">
        <v>514</v>
      </c>
      <c r="D255">
        <v>10.26</v>
      </c>
      <c r="E255">
        <v>69138</v>
      </c>
      <c r="F255">
        <v>701790</v>
      </c>
      <c r="G255">
        <v>30174000</v>
      </c>
      <c r="H255">
        <f t="shared" si="3"/>
        <v>309585240</v>
      </c>
    </row>
    <row r="256" spans="1:8" x14ac:dyDescent="0.25">
      <c r="A256" s="2">
        <v>42025</v>
      </c>
      <c r="B256" s="1" t="s">
        <v>515</v>
      </c>
      <c r="C256" s="1" t="s">
        <v>516</v>
      </c>
      <c r="D256">
        <v>35.200000000000003</v>
      </c>
      <c r="E256">
        <v>103</v>
      </c>
      <c r="F256">
        <v>3630</v>
      </c>
      <c r="G256">
        <v>689000</v>
      </c>
      <c r="H256">
        <f t="shared" si="3"/>
        <v>24252800.000000004</v>
      </c>
    </row>
    <row r="257" spans="1:8" x14ac:dyDescent="0.25">
      <c r="A257" s="2">
        <v>42025</v>
      </c>
      <c r="B257" s="1" t="s">
        <v>517</v>
      </c>
      <c r="C257" s="1" t="s">
        <v>518</v>
      </c>
      <c r="D257">
        <v>0.5</v>
      </c>
      <c r="E257">
        <v>3174</v>
      </c>
      <c r="F257">
        <v>1590</v>
      </c>
      <c r="G257">
        <v>0</v>
      </c>
      <c r="H257">
        <f t="shared" si="3"/>
        <v>0</v>
      </c>
    </row>
    <row r="258" spans="1:8" x14ac:dyDescent="0.25">
      <c r="A258" s="2">
        <v>42025</v>
      </c>
      <c r="B258" s="1" t="s">
        <v>519</v>
      </c>
      <c r="C258" s="1" t="s">
        <v>520</v>
      </c>
      <c r="D258">
        <v>201.7</v>
      </c>
      <c r="E258">
        <v>827</v>
      </c>
      <c r="F258">
        <v>165650</v>
      </c>
      <c r="G258">
        <v>2559000</v>
      </c>
      <c r="H258">
        <f t="shared" si="3"/>
        <v>516150300</v>
      </c>
    </row>
    <row r="259" spans="1:8" x14ac:dyDescent="0.25">
      <c r="A259" s="2">
        <v>42025</v>
      </c>
      <c r="B259" s="1" t="s">
        <v>521</v>
      </c>
      <c r="C259" s="1" t="s">
        <v>522</v>
      </c>
      <c r="D259">
        <v>21</v>
      </c>
      <c r="E259">
        <v>0</v>
      </c>
      <c r="F259">
        <v>0</v>
      </c>
      <c r="G259">
        <v>0</v>
      </c>
      <c r="H259">
        <f t="shared" ref="H259:H322" si="4">G259*D259</f>
        <v>0</v>
      </c>
    </row>
    <row r="260" spans="1:8" x14ac:dyDescent="0.25">
      <c r="A260" s="2">
        <v>42025</v>
      </c>
      <c r="B260" s="1" t="s">
        <v>523</v>
      </c>
      <c r="C260" s="1" t="s">
        <v>524</v>
      </c>
      <c r="D260">
        <v>13.25</v>
      </c>
      <c r="E260">
        <v>609</v>
      </c>
      <c r="F260">
        <v>8100</v>
      </c>
      <c r="G260">
        <v>23198000</v>
      </c>
      <c r="H260">
        <f t="shared" si="4"/>
        <v>307373500</v>
      </c>
    </row>
    <row r="261" spans="1:8" x14ac:dyDescent="0.25">
      <c r="A261" s="2">
        <v>42025</v>
      </c>
      <c r="B261" s="1" t="s">
        <v>525</v>
      </c>
      <c r="C261" s="1" t="s">
        <v>526</v>
      </c>
      <c r="D261">
        <v>13.69</v>
      </c>
      <c r="E261">
        <v>304</v>
      </c>
      <c r="F261">
        <v>4120</v>
      </c>
      <c r="G261">
        <v>2276000</v>
      </c>
      <c r="H261">
        <f t="shared" si="4"/>
        <v>31158440</v>
      </c>
    </row>
    <row r="262" spans="1:8" x14ac:dyDescent="0.25">
      <c r="A262" s="2">
        <v>42025</v>
      </c>
      <c r="B262" s="1" t="s">
        <v>527</v>
      </c>
      <c r="C262" s="1" t="s">
        <v>528</v>
      </c>
      <c r="D262">
        <v>8.5</v>
      </c>
      <c r="E262">
        <v>7558</v>
      </c>
      <c r="F262">
        <v>63090</v>
      </c>
      <c r="G262">
        <v>9921000</v>
      </c>
      <c r="H262">
        <f t="shared" si="4"/>
        <v>84328500</v>
      </c>
    </row>
    <row r="263" spans="1:8" x14ac:dyDescent="0.25">
      <c r="A263" s="2">
        <v>42025</v>
      </c>
      <c r="B263" s="1" t="s">
        <v>529</v>
      </c>
      <c r="C263" s="1" t="s">
        <v>530</v>
      </c>
      <c r="D263">
        <v>7.0000000000000007E-2</v>
      </c>
      <c r="E263">
        <v>1000</v>
      </c>
      <c r="F263">
        <v>70</v>
      </c>
      <c r="G263">
        <v>0</v>
      </c>
      <c r="H263">
        <f t="shared" si="4"/>
        <v>0</v>
      </c>
    </row>
    <row r="264" spans="1:8" x14ac:dyDescent="0.25">
      <c r="A264" s="2">
        <v>42025</v>
      </c>
      <c r="B264" s="1" t="s">
        <v>531</v>
      </c>
      <c r="C264" s="1" t="s">
        <v>532</v>
      </c>
      <c r="D264">
        <v>2.09</v>
      </c>
      <c r="E264">
        <v>22656</v>
      </c>
      <c r="F264">
        <v>45360</v>
      </c>
      <c r="G264">
        <v>2516000</v>
      </c>
      <c r="H264">
        <f t="shared" si="4"/>
        <v>5258440</v>
      </c>
    </row>
    <row r="265" spans="1:8" x14ac:dyDescent="0.25">
      <c r="A265" s="2">
        <v>42025</v>
      </c>
      <c r="B265" s="1" t="s">
        <v>533</v>
      </c>
      <c r="C265" s="1" t="s">
        <v>534</v>
      </c>
      <c r="D265">
        <v>10.52</v>
      </c>
      <c r="E265">
        <v>0</v>
      </c>
      <c r="F265">
        <v>0</v>
      </c>
      <c r="G265">
        <v>2000000</v>
      </c>
      <c r="H265">
        <f t="shared" si="4"/>
        <v>21040000</v>
      </c>
    </row>
    <row r="266" spans="1:8" x14ac:dyDescent="0.25">
      <c r="A266" s="2">
        <v>42025</v>
      </c>
      <c r="B266" s="1" t="s">
        <v>535</v>
      </c>
      <c r="C266" s="1" t="s">
        <v>536</v>
      </c>
      <c r="D266">
        <v>0.56000000000000005</v>
      </c>
      <c r="E266">
        <v>514069</v>
      </c>
      <c r="F266">
        <v>286230</v>
      </c>
      <c r="G266">
        <v>503124000</v>
      </c>
      <c r="H266">
        <f t="shared" si="4"/>
        <v>281749440</v>
      </c>
    </row>
    <row r="267" spans="1:8" x14ac:dyDescent="0.25">
      <c r="A267" s="2">
        <v>42025</v>
      </c>
      <c r="B267" s="1" t="s">
        <v>537</v>
      </c>
      <c r="C267" s="1" t="s">
        <v>538</v>
      </c>
      <c r="D267">
        <v>1.54</v>
      </c>
      <c r="E267">
        <v>4015</v>
      </c>
      <c r="F267">
        <v>6320</v>
      </c>
      <c r="G267">
        <v>8276000</v>
      </c>
      <c r="H267">
        <f t="shared" si="4"/>
        <v>12745040</v>
      </c>
    </row>
    <row r="268" spans="1:8" x14ac:dyDescent="0.25">
      <c r="A268" s="2">
        <v>42025</v>
      </c>
      <c r="B268" s="1" t="s">
        <v>539</v>
      </c>
      <c r="C268" s="1" t="s">
        <v>540</v>
      </c>
      <c r="D268">
        <v>7.09</v>
      </c>
      <c r="E268">
        <v>721057</v>
      </c>
      <c r="F268">
        <v>5046670</v>
      </c>
      <c r="G268">
        <v>391726000</v>
      </c>
      <c r="H268">
        <f t="shared" si="4"/>
        <v>2777337340</v>
      </c>
    </row>
    <row r="269" spans="1:8" x14ac:dyDescent="0.25">
      <c r="A269" s="2">
        <v>42025</v>
      </c>
      <c r="B269" s="1" t="s">
        <v>541</v>
      </c>
      <c r="C269" s="1" t="s">
        <v>542</v>
      </c>
      <c r="D269">
        <v>1.5</v>
      </c>
      <c r="E269">
        <v>9343</v>
      </c>
      <c r="F269">
        <v>13970</v>
      </c>
      <c r="G269">
        <v>3254000</v>
      </c>
      <c r="H269">
        <f t="shared" si="4"/>
        <v>4881000</v>
      </c>
    </row>
    <row r="270" spans="1:8" x14ac:dyDescent="0.25">
      <c r="A270" s="2">
        <v>42025</v>
      </c>
      <c r="B270" s="1" t="s">
        <v>543</v>
      </c>
      <c r="C270" s="1" t="s">
        <v>544</v>
      </c>
      <c r="D270">
        <v>1.34</v>
      </c>
      <c r="E270">
        <v>68803</v>
      </c>
      <c r="F270">
        <v>91760</v>
      </c>
      <c r="G270">
        <v>50027000</v>
      </c>
      <c r="H270">
        <f t="shared" si="4"/>
        <v>67036180.000000007</v>
      </c>
    </row>
    <row r="271" spans="1:8" x14ac:dyDescent="0.25">
      <c r="A271" s="2">
        <v>42025</v>
      </c>
      <c r="B271" s="1" t="s">
        <v>545</v>
      </c>
      <c r="C271" s="1" t="s">
        <v>546</v>
      </c>
      <c r="D271">
        <v>0.16</v>
      </c>
      <c r="E271">
        <v>332230</v>
      </c>
      <c r="F271">
        <v>53160</v>
      </c>
      <c r="G271">
        <v>0</v>
      </c>
      <c r="H271">
        <f t="shared" si="4"/>
        <v>0</v>
      </c>
    </row>
    <row r="272" spans="1:8" x14ac:dyDescent="0.25">
      <c r="A272" s="2">
        <v>42025</v>
      </c>
      <c r="B272" s="1" t="s">
        <v>547</v>
      </c>
      <c r="C272" s="1" t="s">
        <v>548</v>
      </c>
      <c r="D272">
        <v>33.799999999999997</v>
      </c>
      <c r="E272">
        <v>146</v>
      </c>
      <c r="F272">
        <v>4930</v>
      </c>
      <c r="G272">
        <v>3773000</v>
      </c>
      <c r="H272">
        <f t="shared" si="4"/>
        <v>127527399.99999999</v>
      </c>
    </row>
    <row r="273" spans="1:8" x14ac:dyDescent="0.25">
      <c r="A273" s="2">
        <v>42025</v>
      </c>
      <c r="B273" s="1" t="s">
        <v>549</v>
      </c>
      <c r="C273" s="1" t="s">
        <v>550</v>
      </c>
      <c r="D273">
        <v>1.46</v>
      </c>
      <c r="E273">
        <v>4440</v>
      </c>
      <c r="F273">
        <v>6480</v>
      </c>
      <c r="G273">
        <v>42888000</v>
      </c>
      <c r="H273">
        <f t="shared" si="4"/>
        <v>62616480</v>
      </c>
    </row>
    <row r="274" spans="1:8" x14ac:dyDescent="0.25">
      <c r="A274" s="2">
        <v>42025</v>
      </c>
      <c r="B274" s="1" t="s">
        <v>551</v>
      </c>
      <c r="C274" s="1" t="s">
        <v>552</v>
      </c>
      <c r="D274">
        <v>10</v>
      </c>
      <c r="E274">
        <v>0</v>
      </c>
      <c r="F274">
        <v>0</v>
      </c>
      <c r="G274">
        <v>356000</v>
      </c>
      <c r="H274">
        <f t="shared" si="4"/>
        <v>3560000</v>
      </c>
    </row>
    <row r="275" spans="1:8" x14ac:dyDescent="0.25">
      <c r="A275" s="2">
        <v>42025</v>
      </c>
      <c r="B275" s="1" t="s">
        <v>553</v>
      </c>
      <c r="C275" s="1" t="s">
        <v>554</v>
      </c>
      <c r="D275">
        <v>1.46</v>
      </c>
      <c r="E275">
        <v>0</v>
      </c>
      <c r="F275">
        <v>0</v>
      </c>
      <c r="G275">
        <v>4265000</v>
      </c>
      <c r="H275">
        <f t="shared" si="4"/>
        <v>6226900</v>
      </c>
    </row>
    <row r="276" spans="1:8" x14ac:dyDescent="0.25">
      <c r="A276" s="2">
        <v>42025</v>
      </c>
      <c r="B276" s="1" t="s">
        <v>555</v>
      </c>
      <c r="C276" s="1" t="s">
        <v>556</v>
      </c>
      <c r="D276">
        <v>149.9</v>
      </c>
      <c r="E276">
        <v>113</v>
      </c>
      <c r="F276">
        <v>16940</v>
      </c>
      <c r="G276">
        <v>3703000</v>
      </c>
      <c r="H276">
        <f t="shared" si="4"/>
        <v>555079700</v>
      </c>
    </row>
    <row r="277" spans="1:8" x14ac:dyDescent="0.25">
      <c r="A277" s="2">
        <v>42025</v>
      </c>
      <c r="B277" s="1" t="s">
        <v>557</v>
      </c>
      <c r="C277" s="1" t="s">
        <v>558</v>
      </c>
      <c r="D277">
        <v>12.5</v>
      </c>
      <c r="E277">
        <v>233865</v>
      </c>
      <c r="F277">
        <v>2899770</v>
      </c>
      <c r="G277">
        <v>16905000</v>
      </c>
      <c r="H277">
        <f t="shared" si="4"/>
        <v>211312500</v>
      </c>
    </row>
    <row r="278" spans="1:8" x14ac:dyDescent="0.25">
      <c r="A278" s="2">
        <v>42025</v>
      </c>
      <c r="B278" s="1" t="s">
        <v>559</v>
      </c>
      <c r="C278" s="1" t="s">
        <v>560</v>
      </c>
      <c r="D278">
        <v>10.5</v>
      </c>
      <c r="E278">
        <v>137</v>
      </c>
      <c r="F278">
        <v>1380</v>
      </c>
      <c r="G278">
        <v>1026000</v>
      </c>
      <c r="H278">
        <f t="shared" si="4"/>
        <v>10773000</v>
      </c>
    </row>
    <row r="279" spans="1:8" x14ac:dyDescent="0.25">
      <c r="A279" s="2">
        <v>42025</v>
      </c>
      <c r="B279" s="1" t="s">
        <v>561</v>
      </c>
      <c r="C279" s="1" t="s">
        <v>562</v>
      </c>
      <c r="D279">
        <v>6.13</v>
      </c>
      <c r="E279">
        <v>8681</v>
      </c>
      <c r="F279">
        <v>53100</v>
      </c>
      <c r="G279">
        <v>9981000</v>
      </c>
      <c r="H279">
        <f t="shared" si="4"/>
        <v>61183530</v>
      </c>
    </row>
    <row r="280" spans="1:8" x14ac:dyDescent="0.25">
      <c r="A280" s="2">
        <v>42025</v>
      </c>
      <c r="B280" s="1" t="s">
        <v>563</v>
      </c>
      <c r="C280" s="1" t="s">
        <v>564</v>
      </c>
      <c r="D280">
        <v>2.16</v>
      </c>
      <c r="E280">
        <v>339582</v>
      </c>
      <c r="F280">
        <v>730420</v>
      </c>
      <c r="G280">
        <v>95095000</v>
      </c>
      <c r="H280">
        <f t="shared" si="4"/>
        <v>205405200</v>
      </c>
    </row>
    <row r="281" spans="1:8" x14ac:dyDescent="0.25">
      <c r="A281" s="2">
        <v>42025</v>
      </c>
      <c r="B281" s="1" t="s">
        <v>565</v>
      </c>
      <c r="C281" s="1" t="s">
        <v>566</v>
      </c>
      <c r="D281">
        <v>1.64</v>
      </c>
      <c r="E281">
        <v>13933</v>
      </c>
      <c r="F281">
        <v>22920</v>
      </c>
      <c r="G281">
        <v>9957000</v>
      </c>
      <c r="H281">
        <f t="shared" si="4"/>
        <v>16329479.999999998</v>
      </c>
    </row>
    <row r="282" spans="1:8" x14ac:dyDescent="0.25">
      <c r="A282" s="2">
        <v>42025</v>
      </c>
      <c r="B282" s="1" t="s">
        <v>567</v>
      </c>
      <c r="C282" s="1" t="s">
        <v>568</v>
      </c>
      <c r="D282">
        <v>3.05</v>
      </c>
      <c r="E282">
        <v>723</v>
      </c>
      <c r="F282">
        <v>2330</v>
      </c>
      <c r="G282">
        <v>1453000</v>
      </c>
      <c r="H282">
        <f t="shared" si="4"/>
        <v>4431650</v>
      </c>
    </row>
    <row r="283" spans="1:8" x14ac:dyDescent="0.25">
      <c r="A283" s="2">
        <v>42025</v>
      </c>
      <c r="B283" s="1" t="s">
        <v>569</v>
      </c>
      <c r="C283" s="1" t="s">
        <v>570</v>
      </c>
      <c r="D283">
        <v>17.5</v>
      </c>
      <c r="E283">
        <v>3671</v>
      </c>
      <c r="F283">
        <v>63550</v>
      </c>
      <c r="G283">
        <v>2386000</v>
      </c>
      <c r="H283">
        <f t="shared" si="4"/>
        <v>41755000</v>
      </c>
    </row>
    <row r="284" spans="1:8" x14ac:dyDescent="0.25">
      <c r="A284" s="2">
        <v>42025</v>
      </c>
      <c r="B284" s="1" t="s">
        <v>571</v>
      </c>
      <c r="C284" s="1" t="s">
        <v>572</v>
      </c>
      <c r="D284">
        <v>5.59</v>
      </c>
      <c r="E284">
        <v>7080</v>
      </c>
      <c r="F284">
        <v>39600</v>
      </c>
      <c r="G284">
        <v>257931000</v>
      </c>
      <c r="H284">
        <f t="shared" si="4"/>
        <v>1441834290</v>
      </c>
    </row>
    <row r="285" spans="1:8" x14ac:dyDescent="0.25">
      <c r="A285" s="2">
        <v>42025</v>
      </c>
      <c r="B285" s="1" t="s">
        <v>573</v>
      </c>
      <c r="C285" s="1" t="s">
        <v>574</v>
      </c>
      <c r="D285">
        <v>4.92</v>
      </c>
      <c r="E285">
        <v>882</v>
      </c>
      <c r="F285">
        <v>4250</v>
      </c>
      <c r="G285">
        <v>3499000</v>
      </c>
      <c r="H285">
        <f t="shared" si="4"/>
        <v>17215080</v>
      </c>
    </row>
    <row r="286" spans="1:8" x14ac:dyDescent="0.25">
      <c r="A286" s="2">
        <v>42025</v>
      </c>
      <c r="B286" s="1" t="s">
        <v>575</v>
      </c>
      <c r="C286" s="1" t="s">
        <v>576</v>
      </c>
      <c r="D286">
        <v>244.45</v>
      </c>
      <c r="E286">
        <v>8582</v>
      </c>
      <c r="F286">
        <v>2093130</v>
      </c>
      <c r="G286">
        <v>1930000</v>
      </c>
      <c r="H286">
        <f t="shared" si="4"/>
        <v>471788500</v>
      </c>
    </row>
    <row r="287" spans="1:8" x14ac:dyDescent="0.25">
      <c r="A287" s="2">
        <v>42025</v>
      </c>
      <c r="B287" s="1" t="s">
        <v>577</v>
      </c>
      <c r="C287" s="1" t="s">
        <v>578</v>
      </c>
      <c r="D287">
        <v>23.7</v>
      </c>
      <c r="E287">
        <v>11400</v>
      </c>
      <c r="F287">
        <v>270440</v>
      </c>
      <c r="G287">
        <v>25618000</v>
      </c>
      <c r="H287">
        <f t="shared" si="4"/>
        <v>607146600</v>
      </c>
    </row>
    <row r="288" spans="1:8" x14ac:dyDescent="0.25">
      <c r="A288" s="2">
        <v>42025</v>
      </c>
      <c r="B288" s="1" t="s">
        <v>579</v>
      </c>
      <c r="C288" s="1" t="s">
        <v>580</v>
      </c>
      <c r="D288">
        <v>7.0000000000000007E-2</v>
      </c>
      <c r="E288">
        <v>25961</v>
      </c>
      <c r="F288">
        <v>1820</v>
      </c>
      <c r="G288">
        <v>0</v>
      </c>
      <c r="H288">
        <f t="shared" si="4"/>
        <v>0</v>
      </c>
    </row>
    <row r="289" spans="1:8" x14ac:dyDescent="0.25">
      <c r="A289" s="2">
        <v>42025</v>
      </c>
      <c r="B289" s="1" t="s">
        <v>581</v>
      </c>
      <c r="C289" s="1" t="s">
        <v>582</v>
      </c>
      <c r="D289">
        <v>4.28</v>
      </c>
      <c r="E289">
        <v>5696</v>
      </c>
      <c r="F289">
        <v>25180</v>
      </c>
      <c r="G289">
        <v>24936000</v>
      </c>
      <c r="H289">
        <f t="shared" si="4"/>
        <v>106726080</v>
      </c>
    </row>
    <row r="290" spans="1:8" x14ac:dyDescent="0.25">
      <c r="A290" s="2">
        <v>42025</v>
      </c>
      <c r="B290" s="1" t="s">
        <v>583</v>
      </c>
      <c r="C290" s="1" t="s">
        <v>584</v>
      </c>
      <c r="D290">
        <v>1.2</v>
      </c>
      <c r="E290">
        <v>165</v>
      </c>
      <c r="F290">
        <v>200</v>
      </c>
      <c r="G290">
        <v>4052000</v>
      </c>
      <c r="H290">
        <f t="shared" si="4"/>
        <v>4862400</v>
      </c>
    </row>
    <row r="291" spans="1:8" x14ac:dyDescent="0.25">
      <c r="A291" s="2">
        <v>42025</v>
      </c>
      <c r="B291" s="1" t="s">
        <v>585</v>
      </c>
      <c r="C291" s="1" t="s">
        <v>586</v>
      </c>
      <c r="D291">
        <v>3.87</v>
      </c>
      <c r="E291">
        <v>20</v>
      </c>
      <c r="F291">
        <v>80</v>
      </c>
      <c r="G291">
        <v>1500000</v>
      </c>
      <c r="H291">
        <f t="shared" si="4"/>
        <v>5805000</v>
      </c>
    </row>
    <row r="292" spans="1:8" x14ac:dyDescent="0.25">
      <c r="A292" s="2">
        <v>42025</v>
      </c>
      <c r="B292" s="1" t="s">
        <v>587</v>
      </c>
      <c r="C292" s="1" t="s">
        <v>588</v>
      </c>
      <c r="D292">
        <v>49.2</v>
      </c>
      <c r="E292">
        <v>120</v>
      </c>
      <c r="F292">
        <v>5890</v>
      </c>
      <c r="G292">
        <v>297000</v>
      </c>
      <c r="H292">
        <f t="shared" si="4"/>
        <v>14612400</v>
      </c>
    </row>
    <row r="293" spans="1:8" x14ac:dyDescent="0.25">
      <c r="A293" s="2">
        <v>42025</v>
      </c>
      <c r="B293" s="1" t="s">
        <v>589</v>
      </c>
      <c r="C293" s="1" t="s">
        <v>590</v>
      </c>
      <c r="D293">
        <v>1.1499999999999999</v>
      </c>
      <c r="E293">
        <v>8538</v>
      </c>
      <c r="F293">
        <v>9790</v>
      </c>
      <c r="G293">
        <v>36087000</v>
      </c>
      <c r="H293">
        <f t="shared" si="4"/>
        <v>41500050</v>
      </c>
    </row>
    <row r="294" spans="1:8" x14ac:dyDescent="0.25">
      <c r="A294" s="2">
        <v>42025</v>
      </c>
      <c r="B294" s="1" t="s">
        <v>591</v>
      </c>
      <c r="C294" s="1" t="s">
        <v>592</v>
      </c>
      <c r="D294">
        <v>2.1</v>
      </c>
      <c r="E294">
        <v>46</v>
      </c>
      <c r="F294">
        <v>100</v>
      </c>
      <c r="G294">
        <v>4803000</v>
      </c>
      <c r="H294">
        <f t="shared" si="4"/>
        <v>10086300</v>
      </c>
    </row>
    <row r="295" spans="1:8" x14ac:dyDescent="0.25">
      <c r="A295" s="2">
        <v>42025</v>
      </c>
      <c r="B295" s="1" t="s">
        <v>593</v>
      </c>
      <c r="C295" s="1" t="s">
        <v>594</v>
      </c>
      <c r="D295">
        <v>2.0699999999999998</v>
      </c>
      <c r="E295">
        <v>0</v>
      </c>
      <c r="F295">
        <v>0</v>
      </c>
      <c r="G295">
        <v>8487000</v>
      </c>
      <c r="H295">
        <f t="shared" si="4"/>
        <v>17568090</v>
      </c>
    </row>
    <row r="296" spans="1:8" x14ac:dyDescent="0.25">
      <c r="A296" s="2">
        <v>42025</v>
      </c>
      <c r="B296" s="1" t="s">
        <v>595</v>
      </c>
      <c r="C296" s="1" t="s">
        <v>596</v>
      </c>
      <c r="D296">
        <v>7.05</v>
      </c>
      <c r="E296">
        <v>0</v>
      </c>
      <c r="F296">
        <v>0</v>
      </c>
      <c r="G296">
        <v>247000</v>
      </c>
      <c r="H296">
        <f t="shared" si="4"/>
        <v>1741350</v>
      </c>
    </row>
    <row r="297" spans="1:8" x14ac:dyDescent="0.25">
      <c r="A297" s="2">
        <v>42025</v>
      </c>
      <c r="B297" s="1" t="s">
        <v>597</v>
      </c>
      <c r="C297" s="1" t="s">
        <v>598</v>
      </c>
      <c r="D297">
        <v>0.11</v>
      </c>
      <c r="E297">
        <v>0</v>
      </c>
      <c r="F297">
        <v>0</v>
      </c>
      <c r="G297">
        <v>0</v>
      </c>
      <c r="H297">
        <f t="shared" si="4"/>
        <v>0</v>
      </c>
    </row>
    <row r="298" spans="1:8" x14ac:dyDescent="0.25">
      <c r="A298" s="2">
        <v>42025</v>
      </c>
      <c r="B298" s="1" t="s">
        <v>599</v>
      </c>
      <c r="C298" s="1" t="s">
        <v>600</v>
      </c>
      <c r="D298">
        <v>2.8</v>
      </c>
      <c r="E298">
        <v>42898</v>
      </c>
      <c r="F298">
        <v>122320</v>
      </c>
      <c r="G298">
        <v>24856000</v>
      </c>
      <c r="H298">
        <f t="shared" si="4"/>
        <v>69596800</v>
      </c>
    </row>
    <row r="299" spans="1:8" x14ac:dyDescent="0.25">
      <c r="A299" s="2">
        <v>42025</v>
      </c>
      <c r="B299" s="1" t="s">
        <v>601</v>
      </c>
      <c r="C299" s="1" t="s">
        <v>602</v>
      </c>
      <c r="D299">
        <v>10</v>
      </c>
      <c r="E299">
        <v>883</v>
      </c>
      <c r="F299">
        <v>8770</v>
      </c>
      <c r="G299">
        <v>6624000</v>
      </c>
      <c r="H299">
        <f t="shared" si="4"/>
        <v>66240000</v>
      </c>
    </row>
    <row r="300" spans="1:8" x14ac:dyDescent="0.25">
      <c r="A300" s="2">
        <v>42025</v>
      </c>
      <c r="B300" s="1" t="s">
        <v>603</v>
      </c>
      <c r="C300" s="1" t="s">
        <v>604</v>
      </c>
      <c r="D300">
        <v>5.1100000000000003</v>
      </c>
      <c r="E300">
        <v>1535</v>
      </c>
      <c r="F300">
        <v>7840</v>
      </c>
      <c r="G300">
        <v>1399000</v>
      </c>
      <c r="H300">
        <f t="shared" si="4"/>
        <v>7148890</v>
      </c>
    </row>
    <row r="301" spans="1:8" x14ac:dyDescent="0.25">
      <c r="A301" s="2">
        <v>42025</v>
      </c>
      <c r="B301" s="1" t="s">
        <v>605</v>
      </c>
      <c r="C301" s="1" t="s">
        <v>606</v>
      </c>
      <c r="D301">
        <v>7.78</v>
      </c>
      <c r="E301">
        <v>2730298</v>
      </c>
      <c r="F301">
        <v>21095360</v>
      </c>
      <c r="G301">
        <v>647357000</v>
      </c>
      <c r="H301">
        <f t="shared" si="4"/>
        <v>5036437460</v>
      </c>
    </row>
    <row r="302" spans="1:8" x14ac:dyDescent="0.25">
      <c r="A302" s="2">
        <v>42025</v>
      </c>
      <c r="B302" s="1" t="s">
        <v>607</v>
      </c>
      <c r="C302" s="1" t="s">
        <v>608</v>
      </c>
      <c r="D302">
        <v>41</v>
      </c>
      <c r="E302">
        <v>50325</v>
      </c>
      <c r="F302">
        <v>2076330</v>
      </c>
      <c r="G302">
        <v>21800000</v>
      </c>
      <c r="H302">
        <f t="shared" si="4"/>
        <v>893800000</v>
      </c>
    </row>
    <row r="303" spans="1:8" x14ac:dyDescent="0.25">
      <c r="A303" s="2">
        <v>42025</v>
      </c>
      <c r="B303" s="1" t="s">
        <v>609</v>
      </c>
      <c r="C303" s="1" t="s">
        <v>610</v>
      </c>
      <c r="D303">
        <v>1.52</v>
      </c>
      <c r="E303">
        <v>8500</v>
      </c>
      <c r="F303">
        <v>12960</v>
      </c>
      <c r="G303">
        <v>2352000</v>
      </c>
      <c r="H303">
        <f t="shared" si="4"/>
        <v>3575040</v>
      </c>
    </row>
    <row r="304" spans="1:8" x14ac:dyDescent="0.25">
      <c r="A304" s="2">
        <v>42025</v>
      </c>
      <c r="B304" s="1" t="s">
        <v>611</v>
      </c>
      <c r="C304" s="1" t="s">
        <v>612</v>
      </c>
      <c r="D304">
        <v>6.15</v>
      </c>
      <c r="E304">
        <v>668</v>
      </c>
      <c r="F304">
        <v>4110</v>
      </c>
      <c r="G304">
        <v>6568000</v>
      </c>
      <c r="H304">
        <f t="shared" si="4"/>
        <v>40393200</v>
      </c>
    </row>
    <row r="305" spans="1:8" x14ac:dyDescent="0.25">
      <c r="A305" s="2">
        <v>42025</v>
      </c>
      <c r="B305" s="1" t="s">
        <v>613</v>
      </c>
      <c r="C305" s="1" t="s">
        <v>614</v>
      </c>
      <c r="D305">
        <v>226.5</v>
      </c>
      <c r="E305">
        <v>60</v>
      </c>
      <c r="F305">
        <v>13690</v>
      </c>
      <c r="G305">
        <v>349000</v>
      </c>
      <c r="H305">
        <f t="shared" si="4"/>
        <v>79048500</v>
      </c>
    </row>
    <row r="306" spans="1:8" x14ac:dyDescent="0.25">
      <c r="A306" s="2">
        <v>42025</v>
      </c>
      <c r="B306" s="1" t="s">
        <v>615</v>
      </c>
      <c r="C306" s="1" t="s">
        <v>616</v>
      </c>
      <c r="D306">
        <v>8.2100000000000009</v>
      </c>
      <c r="E306">
        <v>755</v>
      </c>
      <c r="F306">
        <v>6220</v>
      </c>
      <c r="G306">
        <v>6256000</v>
      </c>
      <c r="H306">
        <f t="shared" si="4"/>
        <v>51361760.000000007</v>
      </c>
    </row>
    <row r="307" spans="1:8" x14ac:dyDescent="0.25">
      <c r="A307" s="2">
        <v>42025</v>
      </c>
      <c r="B307" s="1" t="s">
        <v>617</v>
      </c>
      <c r="C307" s="1" t="s">
        <v>618</v>
      </c>
      <c r="D307">
        <v>73.5</v>
      </c>
      <c r="E307">
        <v>300</v>
      </c>
      <c r="F307">
        <v>22050</v>
      </c>
      <c r="G307">
        <v>1725000</v>
      </c>
      <c r="H307">
        <f t="shared" si="4"/>
        <v>126787500</v>
      </c>
    </row>
    <row r="308" spans="1:8" x14ac:dyDescent="0.25">
      <c r="A308" s="2">
        <v>42025</v>
      </c>
      <c r="B308" s="1" t="s">
        <v>619</v>
      </c>
      <c r="C308" s="1" t="s">
        <v>620</v>
      </c>
      <c r="D308">
        <v>47.5</v>
      </c>
      <c r="E308">
        <v>686</v>
      </c>
      <c r="F308">
        <v>32630</v>
      </c>
      <c r="G308">
        <v>1688000</v>
      </c>
      <c r="H308">
        <f t="shared" si="4"/>
        <v>80180000</v>
      </c>
    </row>
    <row r="309" spans="1:8" x14ac:dyDescent="0.25">
      <c r="A309" s="2">
        <v>42025</v>
      </c>
      <c r="B309" s="1" t="s">
        <v>621</v>
      </c>
      <c r="C309" s="1" t="s">
        <v>622</v>
      </c>
      <c r="D309">
        <v>1.1499999999999999</v>
      </c>
      <c r="E309">
        <v>5970</v>
      </c>
      <c r="F309">
        <v>6750</v>
      </c>
      <c r="G309">
        <v>6642000</v>
      </c>
      <c r="H309">
        <f t="shared" si="4"/>
        <v>7638299.9999999991</v>
      </c>
    </row>
    <row r="310" spans="1:8" x14ac:dyDescent="0.25">
      <c r="A310" s="2">
        <v>42025</v>
      </c>
      <c r="B310" s="1" t="s">
        <v>623</v>
      </c>
      <c r="C310" s="1" t="s">
        <v>624</v>
      </c>
      <c r="D310">
        <v>15</v>
      </c>
      <c r="E310">
        <v>695</v>
      </c>
      <c r="F310">
        <v>10430</v>
      </c>
      <c r="G310">
        <v>5551000</v>
      </c>
      <c r="H310">
        <f t="shared" si="4"/>
        <v>83265000</v>
      </c>
    </row>
    <row r="311" spans="1:8" x14ac:dyDescent="0.25">
      <c r="A311" s="2">
        <v>42025</v>
      </c>
      <c r="B311" s="1" t="s">
        <v>625</v>
      </c>
      <c r="C311" s="1" t="s">
        <v>626</v>
      </c>
      <c r="D311">
        <v>1.1499999999999999</v>
      </c>
      <c r="E311">
        <v>5537</v>
      </c>
      <c r="F311">
        <v>6400</v>
      </c>
      <c r="G311">
        <v>5959000</v>
      </c>
      <c r="H311">
        <f t="shared" si="4"/>
        <v>6852849.9999999991</v>
      </c>
    </row>
    <row r="312" spans="1:8" x14ac:dyDescent="0.25">
      <c r="A312" s="2">
        <v>42025</v>
      </c>
      <c r="B312" s="1" t="s">
        <v>627</v>
      </c>
      <c r="C312" s="1" t="s">
        <v>628</v>
      </c>
      <c r="D312">
        <v>1.62</v>
      </c>
      <c r="E312">
        <v>38265</v>
      </c>
      <c r="F312">
        <v>61110</v>
      </c>
      <c r="G312">
        <v>0</v>
      </c>
      <c r="H312">
        <f t="shared" si="4"/>
        <v>0</v>
      </c>
    </row>
    <row r="313" spans="1:8" x14ac:dyDescent="0.25">
      <c r="A313" s="2">
        <v>42025</v>
      </c>
      <c r="B313" s="1" t="s">
        <v>629</v>
      </c>
      <c r="C313" s="1" t="s">
        <v>630</v>
      </c>
      <c r="D313">
        <v>0.26</v>
      </c>
      <c r="E313">
        <v>0</v>
      </c>
      <c r="F313">
        <v>0</v>
      </c>
      <c r="G313">
        <v>0</v>
      </c>
      <c r="H313">
        <f t="shared" si="4"/>
        <v>0</v>
      </c>
    </row>
    <row r="314" spans="1:8" x14ac:dyDescent="0.25">
      <c r="A314" s="2">
        <v>42025</v>
      </c>
      <c r="B314" s="1" t="s">
        <v>631</v>
      </c>
      <c r="C314" s="1" t="s">
        <v>632</v>
      </c>
      <c r="D314">
        <v>3.8</v>
      </c>
      <c r="E314">
        <v>324</v>
      </c>
      <c r="F314">
        <v>1180</v>
      </c>
      <c r="G314">
        <v>3736000</v>
      </c>
      <c r="H314">
        <f t="shared" si="4"/>
        <v>14196800</v>
      </c>
    </row>
    <row r="315" spans="1:8" x14ac:dyDescent="0.25">
      <c r="A315" s="2">
        <v>42025</v>
      </c>
      <c r="B315" s="1" t="s">
        <v>633</v>
      </c>
      <c r="C315" s="1" t="s">
        <v>634</v>
      </c>
      <c r="D315">
        <v>3.23</v>
      </c>
      <c r="E315">
        <v>10</v>
      </c>
      <c r="F315">
        <v>30</v>
      </c>
      <c r="G315">
        <v>0</v>
      </c>
      <c r="H315">
        <f t="shared" si="4"/>
        <v>0</v>
      </c>
    </row>
    <row r="316" spans="1:8" x14ac:dyDescent="0.25">
      <c r="A316" s="2">
        <v>42025</v>
      </c>
      <c r="B316" s="1" t="s">
        <v>635</v>
      </c>
      <c r="C316" s="1" t="s">
        <v>636</v>
      </c>
      <c r="D316">
        <v>1.54</v>
      </c>
      <c r="E316">
        <v>30</v>
      </c>
      <c r="F316">
        <v>50</v>
      </c>
      <c r="G316">
        <v>18756000</v>
      </c>
      <c r="H316">
        <f t="shared" si="4"/>
        <v>28884240</v>
      </c>
    </row>
    <row r="317" spans="1:8" x14ac:dyDescent="0.25">
      <c r="A317" s="2">
        <v>42025</v>
      </c>
      <c r="B317" s="1" t="s">
        <v>637</v>
      </c>
      <c r="C317" s="1" t="s">
        <v>638</v>
      </c>
      <c r="D317">
        <v>37.44</v>
      </c>
      <c r="E317">
        <v>49291</v>
      </c>
      <c r="F317">
        <v>1823550</v>
      </c>
      <c r="G317">
        <v>3144000</v>
      </c>
      <c r="H317">
        <f t="shared" si="4"/>
        <v>117711360</v>
      </c>
    </row>
    <row r="318" spans="1:8" x14ac:dyDescent="0.25">
      <c r="A318" s="2">
        <v>42025</v>
      </c>
      <c r="B318" s="1" t="s">
        <v>639</v>
      </c>
      <c r="C318" s="1" t="s">
        <v>640</v>
      </c>
      <c r="D318">
        <v>0.22</v>
      </c>
      <c r="E318">
        <v>18496</v>
      </c>
      <c r="F318">
        <v>4070</v>
      </c>
      <c r="G318">
        <v>0</v>
      </c>
      <c r="H318">
        <f t="shared" si="4"/>
        <v>0</v>
      </c>
    </row>
    <row r="319" spans="1:8" x14ac:dyDescent="0.25">
      <c r="A319" s="2">
        <v>42025</v>
      </c>
      <c r="B319" s="1" t="s">
        <v>641</v>
      </c>
      <c r="C319" s="1" t="s">
        <v>642</v>
      </c>
      <c r="D319">
        <v>50.95</v>
      </c>
      <c r="E319">
        <v>92</v>
      </c>
      <c r="F319">
        <v>4680</v>
      </c>
      <c r="G319">
        <v>4763000</v>
      </c>
      <c r="H319">
        <f t="shared" si="4"/>
        <v>242674850</v>
      </c>
    </row>
    <row r="320" spans="1:8" x14ac:dyDescent="0.25">
      <c r="A320" s="2">
        <v>42025</v>
      </c>
      <c r="B320" s="1" t="s">
        <v>643</v>
      </c>
      <c r="C320" s="1" t="s">
        <v>644</v>
      </c>
      <c r="D320">
        <v>100</v>
      </c>
      <c r="E320">
        <v>203</v>
      </c>
      <c r="F320">
        <v>20300</v>
      </c>
      <c r="G320">
        <v>826000</v>
      </c>
      <c r="H320">
        <f t="shared" si="4"/>
        <v>82600000</v>
      </c>
    </row>
    <row r="321" spans="1:8" x14ac:dyDescent="0.25">
      <c r="A321" s="2">
        <v>42025</v>
      </c>
      <c r="B321" s="1" t="s">
        <v>645</v>
      </c>
      <c r="C321" s="1" t="s">
        <v>646</v>
      </c>
      <c r="D321">
        <v>7.3</v>
      </c>
      <c r="E321">
        <v>14343</v>
      </c>
      <c r="F321">
        <v>108660</v>
      </c>
      <c r="G321">
        <v>2500000</v>
      </c>
      <c r="H321">
        <f t="shared" si="4"/>
        <v>18250000</v>
      </c>
    </row>
    <row r="322" spans="1:8" x14ac:dyDescent="0.25">
      <c r="A322" s="2">
        <v>42025</v>
      </c>
      <c r="B322" s="1" t="s">
        <v>647</v>
      </c>
      <c r="C322" s="1" t="s">
        <v>648</v>
      </c>
      <c r="D322">
        <v>10.8</v>
      </c>
      <c r="E322">
        <v>20821</v>
      </c>
      <c r="F322">
        <v>224450</v>
      </c>
      <c r="G322">
        <v>11288000</v>
      </c>
      <c r="H322">
        <f t="shared" si="4"/>
        <v>121910400.00000001</v>
      </c>
    </row>
    <row r="323" spans="1:8" x14ac:dyDescent="0.25">
      <c r="A323" s="2">
        <v>42025</v>
      </c>
      <c r="B323" s="1" t="s">
        <v>649</v>
      </c>
      <c r="C323" s="1" t="s">
        <v>650</v>
      </c>
      <c r="D323">
        <v>178</v>
      </c>
      <c r="E323">
        <v>396390</v>
      </c>
      <c r="F323">
        <v>70283160</v>
      </c>
      <c r="G323">
        <v>122632000</v>
      </c>
      <c r="H323">
        <f t="shared" ref="H323:H386" si="5">G323*D323</f>
        <v>21828496000</v>
      </c>
    </row>
    <row r="324" spans="1:8" x14ac:dyDescent="0.25">
      <c r="A324" s="2">
        <v>42025</v>
      </c>
      <c r="B324" s="1" t="s">
        <v>651</v>
      </c>
      <c r="C324" s="1" t="s">
        <v>652</v>
      </c>
      <c r="D324">
        <v>87.39</v>
      </c>
      <c r="E324">
        <v>68</v>
      </c>
      <c r="F324">
        <v>5900</v>
      </c>
      <c r="G324">
        <v>7304000</v>
      </c>
      <c r="H324">
        <f t="shared" si="5"/>
        <v>638296560</v>
      </c>
    </row>
    <row r="325" spans="1:8" x14ac:dyDescent="0.25">
      <c r="A325" s="2">
        <v>42025</v>
      </c>
      <c r="B325" s="1" t="s">
        <v>653</v>
      </c>
      <c r="C325" s="1" t="s">
        <v>654</v>
      </c>
      <c r="D325">
        <v>0.49</v>
      </c>
      <c r="E325">
        <v>0</v>
      </c>
      <c r="F325">
        <v>0</v>
      </c>
      <c r="G325">
        <v>0</v>
      </c>
      <c r="H325">
        <f t="shared" si="5"/>
        <v>0</v>
      </c>
    </row>
    <row r="326" spans="1:8" x14ac:dyDescent="0.25">
      <c r="A326" s="2">
        <v>42025</v>
      </c>
      <c r="B326" s="1" t="s">
        <v>655</v>
      </c>
      <c r="C326" s="1" t="s">
        <v>656</v>
      </c>
      <c r="D326">
        <v>29.99</v>
      </c>
      <c r="E326">
        <v>1</v>
      </c>
      <c r="F326">
        <v>30</v>
      </c>
      <c r="G326">
        <v>8365000</v>
      </c>
      <c r="H326">
        <f t="shared" si="5"/>
        <v>250866350</v>
      </c>
    </row>
    <row r="327" spans="1:8" x14ac:dyDescent="0.25">
      <c r="A327" s="2">
        <v>42025</v>
      </c>
      <c r="B327" s="1" t="s">
        <v>657</v>
      </c>
      <c r="C327" s="1" t="s">
        <v>658</v>
      </c>
      <c r="D327">
        <v>0.49</v>
      </c>
      <c r="E327">
        <v>25057</v>
      </c>
      <c r="F327">
        <v>12010</v>
      </c>
      <c r="G327">
        <v>49286000</v>
      </c>
      <c r="H327">
        <f t="shared" si="5"/>
        <v>24150140</v>
      </c>
    </row>
    <row r="328" spans="1:8" x14ac:dyDescent="0.25">
      <c r="A328" s="2">
        <v>42025</v>
      </c>
      <c r="B328" s="1" t="s">
        <v>659</v>
      </c>
      <c r="C328" s="1" t="s">
        <v>660</v>
      </c>
      <c r="D328">
        <v>0.16</v>
      </c>
      <c r="E328">
        <v>416157</v>
      </c>
      <c r="F328">
        <v>66590</v>
      </c>
      <c r="G328">
        <v>0</v>
      </c>
      <c r="H328">
        <f t="shared" si="5"/>
        <v>0</v>
      </c>
    </row>
    <row r="329" spans="1:8" x14ac:dyDescent="0.25">
      <c r="A329" s="2">
        <v>42025</v>
      </c>
      <c r="B329" s="1" t="s">
        <v>661</v>
      </c>
      <c r="C329" s="1" t="s">
        <v>662</v>
      </c>
      <c r="D329">
        <v>19.190000000000001</v>
      </c>
      <c r="E329">
        <v>2011781</v>
      </c>
      <c r="F329">
        <v>38539850</v>
      </c>
      <c r="G329">
        <v>778079000</v>
      </c>
      <c r="H329">
        <f t="shared" si="5"/>
        <v>14931336010.000002</v>
      </c>
    </row>
    <row r="330" spans="1:8" x14ac:dyDescent="0.25">
      <c r="A330" s="2">
        <v>42025</v>
      </c>
      <c r="B330" s="1" t="s">
        <v>663</v>
      </c>
      <c r="C330" s="1" t="s">
        <v>664</v>
      </c>
      <c r="D330">
        <v>4.3899999999999997</v>
      </c>
      <c r="E330">
        <v>3242000</v>
      </c>
      <c r="F330">
        <v>14177480</v>
      </c>
      <c r="G330">
        <v>1628262000</v>
      </c>
      <c r="H330">
        <f t="shared" si="5"/>
        <v>7148070179.999999</v>
      </c>
    </row>
    <row r="331" spans="1:8" x14ac:dyDescent="0.25">
      <c r="A331" s="2">
        <v>42025</v>
      </c>
      <c r="B331" s="1" t="s">
        <v>665</v>
      </c>
      <c r="C331" s="1" t="s">
        <v>666</v>
      </c>
      <c r="D331">
        <v>5.2</v>
      </c>
      <c r="E331">
        <v>1</v>
      </c>
      <c r="F331">
        <v>10</v>
      </c>
      <c r="G331">
        <v>31779000</v>
      </c>
      <c r="H331">
        <f t="shared" si="5"/>
        <v>165250800</v>
      </c>
    </row>
    <row r="332" spans="1:8" x14ac:dyDescent="0.25">
      <c r="A332" s="2">
        <v>42025</v>
      </c>
      <c r="B332" s="1" t="s">
        <v>667</v>
      </c>
      <c r="C332" s="1" t="s">
        <v>668</v>
      </c>
      <c r="D332">
        <v>25.1</v>
      </c>
      <c r="E332">
        <v>399</v>
      </c>
      <c r="F332">
        <v>9940</v>
      </c>
      <c r="G332">
        <v>13699000</v>
      </c>
      <c r="H332">
        <f t="shared" si="5"/>
        <v>343844900</v>
      </c>
    </row>
    <row r="333" spans="1:8" x14ac:dyDescent="0.25">
      <c r="A333" s="2">
        <v>42025</v>
      </c>
      <c r="B333" s="1" t="s">
        <v>669</v>
      </c>
      <c r="C333" s="1" t="s">
        <v>670</v>
      </c>
      <c r="D333">
        <v>53</v>
      </c>
      <c r="E333">
        <v>1100900</v>
      </c>
      <c r="F333">
        <v>57857050</v>
      </c>
      <c r="G333">
        <v>309998000</v>
      </c>
      <c r="H333">
        <f t="shared" si="5"/>
        <v>16429894000</v>
      </c>
    </row>
    <row r="334" spans="1:8" x14ac:dyDescent="0.25">
      <c r="A334" s="2">
        <v>42025</v>
      </c>
      <c r="B334" s="1" t="s">
        <v>671</v>
      </c>
      <c r="C334" s="1" t="s">
        <v>672</v>
      </c>
      <c r="D334">
        <v>33.17</v>
      </c>
      <c r="E334">
        <v>4930790</v>
      </c>
      <c r="F334">
        <v>160083160</v>
      </c>
      <c r="G334">
        <v>783205000</v>
      </c>
      <c r="H334">
        <f t="shared" si="5"/>
        <v>25978909850</v>
      </c>
    </row>
    <row r="335" spans="1:8" x14ac:dyDescent="0.25">
      <c r="A335" s="2">
        <v>42025</v>
      </c>
      <c r="B335" s="1" t="s">
        <v>673</v>
      </c>
      <c r="C335" s="1" t="s">
        <v>674</v>
      </c>
      <c r="D335">
        <v>88.4</v>
      </c>
      <c r="E335">
        <v>51644</v>
      </c>
      <c r="F335">
        <v>4539480</v>
      </c>
      <c r="G335">
        <v>25336000</v>
      </c>
      <c r="H335">
        <f t="shared" si="5"/>
        <v>2239702400</v>
      </c>
    </row>
    <row r="336" spans="1:8" x14ac:dyDescent="0.25">
      <c r="A336" s="2">
        <v>42025</v>
      </c>
      <c r="B336" s="1" t="s">
        <v>675</v>
      </c>
      <c r="C336" s="1" t="s">
        <v>676</v>
      </c>
      <c r="D336">
        <v>2.4700000000000002</v>
      </c>
      <c r="E336">
        <v>5085</v>
      </c>
      <c r="F336">
        <v>12450</v>
      </c>
      <c r="G336">
        <v>17382000</v>
      </c>
      <c r="H336">
        <f t="shared" si="5"/>
        <v>42933540</v>
      </c>
    </row>
    <row r="337" spans="1:8" x14ac:dyDescent="0.25">
      <c r="A337" s="2">
        <v>42025</v>
      </c>
      <c r="B337" s="1" t="s">
        <v>677</v>
      </c>
      <c r="C337" s="1" t="s">
        <v>678</v>
      </c>
      <c r="D337">
        <v>0.2</v>
      </c>
      <c r="E337">
        <v>67220</v>
      </c>
      <c r="F337">
        <v>13440</v>
      </c>
      <c r="G337">
        <v>0</v>
      </c>
      <c r="H337">
        <f t="shared" si="5"/>
        <v>0</v>
      </c>
    </row>
    <row r="338" spans="1:8" x14ac:dyDescent="0.25">
      <c r="A338" s="2">
        <v>42025</v>
      </c>
      <c r="B338" s="1" t="s">
        <v>679</v>
      </c>
      <c r="C338" s="1" t="s">
        <v>680</v>
      </c>
      <c r="D338">
        <v>2.25</v>
      </c>
      <c r="E338">
        <v>2200</v>
      </c>
      <c r="F338">
        <v>4960</v>
      </c>
      <c r="G338">
        <v>0</v>
      </c>
      <c r="H338">
        <f t="shared" si="5"/>
        <v>0</v>
      </c>
    </row>
    <row r="339" spans="1:8" x14ac:dyDescent="0.25">
      <c r="A339" s="2">
        <v>42025</v>
      </c>
      <c r="B339" s="1" t="s">
        <v>681</v>
      </c>
      <c r="C339" s="1" t="s">
        <v>682</v>
      </c>
      <c r="D339">
        <v>0.7</v>
      </c>
      <c r="E339">
        <v>62</v>
      </c>
      <c r="F339">
        <v>40</v>
      </c>
      <c r="G339">
        <v>0</v>
      </c>
      <c r="H339">
        <f t="shared" si="5"/>
        <v>0</v>
      </c>
    </row>
    <row r="340" spans="1:8" x14ac:dyDescent="0.25">
      <c r="A340" s="2">
        <v>42025</v>
      </c>
      <c r="B340" s="1" t="s">
        <v>683</v>
      </c>
      <c r="C340" s="1" t="s">
        <v>684</v>
      </c>
      <c r="D340">
        <v>17.399999999999999</v>
      </c>
      <c r="E340">
        <v>4454</v>
      </c>
      <c r="F340">
        <v>78070</v>
      </c>
      <c r="G340">
        <v>15164000</v>
      </c>
      <c r="H340">
        <f t="shared" si="5"/>
        <v>263853599.99999997</v>
      </c>
    </row>
    <row r="341" spans="1:8" x14ac:dyDescent="0.25">
      <c r="A341" s="2">
        <v>42025</v>
      </c>
      <c r="B341" s="1" t="s">
        <v>685</v>
      </c>
      <c r="C341" s="1" t="s">
        <v>686</v>
      </c>
      <c r="D341">
        <v>0.09</v>
      </c>
      <c r="E341">
        <v>3509132</v>
      </c>
      <c r="F341">
        <v>315820</v>
      </c>
      <c r="G341">
        <v>0</v>
      </c>
      <c r="H341">
        <f t="shared" si="5"/>
        <v>0</v>
      </c>
    </row>
    <row r="342" spans="1:8" x14ac:dyDescent="0.25">
      <c r="A342" s="2">
        <v>42025</v>
      </c>
      <c r="B342" s="1" t="s">
        <v>687</v>
      </c>
      <c r="C342" s="1" t="s">
        <v>688</v>
      </c>
      <c r="D342">
        <v>2.11</v>
      </c>
      <c r="E342">
        <v>3</v>
      </c>
      <c r="F342">
        <v>10</v>
      </c>
      <c r="G342">
        <v>0</v>
      </c>
      <c r="H342">
        <f t="shared" si="5"/>
        <v>0</v>
      </c>
    </row>
    <row r="343" spans="1:8" x14ac:dyDescent="0.25">
      <c r="A343" s="2">
        <v>42025</v>
      </c>
      <c r="B343" s="1" t="s">
        <v>689</v>
      </c>
      <c r="C343" s="1" t="s">
        <v>690</v>
      </c>
      <c r="D343">
        <v>26.65</v>
      </c>
      <c r="E343">
        <v>748</v>
      </c>
      <c r="F343">
        <v>20220</v>
      </c>
      <c r="G343">
        <v>794000</v>
      </c>
      <c r="H343">
        <f t="shared" si="5"/>
        <v>21160100</v>
      </c>
    </row>
    <row r="344" spans="1:8" x14ac:dyDescent="0.25">
      <c r="A344" s="2">
        <v>42025</v>
      </c>
      <c r="B344" s="1" t="s">
        <v>691</v>
      </c>
      <c r="C344" s="1" t="s">
        <v>692</v>
      </c>
      <c r="D344">
        <v>6.25</v>
      </c>
      <c r="E344">
        <v>24081</v>
      </c>
      <c r="F344">
        <v>151740</v>
      </c>
      <c r="G344">
        <v>25585000</v>
      </c>
      <c r="H344">
        <f t="shared" si="5"/>
        <v>159906250</v>
      </c>
    </row>
    <row r="345" spans="1:8" x14ac:dyDescent="0.25">
      <c r="A345" s="2">
        <v>42025</v>
      </c>
      <c r="B345" s="1" t="s">
        <v>693</v>
      </c>
      <c r="C345" s="1" t="s">
        <v>694</v>
      </c>
      <c r="D345">
        <v>16.079999999999998</v>
      </c>
      <c r="E345">
        <v>483</v>
      </c>
      <c r="F345">
        <v>7750</v>
      </c>
      <c r="G345">
        <v>5930000</v>
      </c>
      <c r="H345">
        <f t="shared" si="5"/>
        <v>95354399.999999985</v>
      </c>
    </row>
    <row r="346" spans="1:8" x14ac:dyDescent="0.25">
      <c r="A346" s="2">
        <v>42025</v>
      </c>
      <c r="B346" s="1" t="s">
        <v>695</v>
      </c>
      <c r="C346" s="1" t="s">
        <v>696</v>
      </c>
      <c r="D346">
        <v>4.4400000000000004</v>
      </c>
      <c r="E346">
        <v>510</v>
      </c>
      <c r="F346">
        <v>2230</v>
      </c>
      <c r="G346">
        <v>21432000</v>
      </c>
      <c r="H346">
        <f t="shared" si="5"/>
        <v>95158080.000000015</v>
      </c>
    </row>
    <row r="347" spans="1:8" x14ac:dyDescent="0.25">
      <c r="A347" s="2">
        <v>42025</v>
      </c>
      <c r="B347" s="1" t="s">
        <v>697</v>
      </c>
      <c r="C347" s="1" t="s">
        <v>698</v>
      </c>
      <c r="D347">
        <v>1.34</v>
      </c>
      <c r="E347">
        <v>590</v>
      </c>
      <c r="F347">
        <v>790</v>
      </c>
      <c r="G347">
        <v>0</v>
      </c>
      <c r="H347">
        <f t="shared" si="5"/>
        <v>0</v>
      </c>
    </row>
    <row r="348" spans="1:8" x14ac:dyDescent="0.25">
      <c r="A348" s="2">
        <v>42025</v>
      </c>
      <c r="B348" s="1" t="s">
        <v>699</v>
      </c>
      <c r="C348" s="1" t="s">
        <v>700</v>
      </c>
      <c r="D348">
        <v>13</v>
      </c>
      <c r="E348">
        <v>0</v>
      </c>
      <c r="F348">
        <v>0</v>
      </c>
      <c r="G348">
        <v>423000</v>
      </c>
      <c r="H348">
        <f t="shared" si="5"/>
        <v>5499000</v>
      </c>
    </row>
    <row r="349" spans="1:8" x14ac:dyDescent="0.25">
      <c r="A349" s="2">
        <v>42025</v>
      </c>
      <c r="B349" s="1" t="s">
        <v>701</v>
      </c>
      <c r="C349" s="1" t="s">
        <v>702</v>
      </c>
      <c r="D349">
        <v>15.05</v>
      </c>
      <c r="E349">
        <v>85</v>
      </c>
      <c r="F349">
        <v>1280</v>
      </c>
      <c r="G349">
        <v>1032000</v>
      </c>
      <c r="H349">
        <f t="shared" si="5"/>
        <v>15531600</v>
      </c>
    </row>
    <row r="350" spans="1:8" x14ac:dyDescent="0.25">
      <c r="A350" s="2">
        <v>42025</v>
      </c>
      <c r="B350" s="1" t="s">
        <v>703</v>
      </c>
      <c r="C350" s="1" t="s">
        <v>704</v>
      </c>
      <c r="D350">
        <v>2.83</v>
      </c>
      <c r="E350">
        <v>2845</v>
      </c>
      <c r="F350">
        <v>8050</v>
      </c>
      <c r="G350">
        <v>2631000</v>
      </c>
      <c r="H350">
        <f t="shared" si="5"/>
        <v>7445730</v>
      </c>
    </row>
    <row r="351" spans="1:8" x14ac:dyDescent="0.25">
      <c r="A351" s="2">
        <v>42025</v>
      </c>
      <c r="B351" s="1" t="s">
        <v>705</v>
      </c>
      <c r="C351" s="1" t="s">
        <v>706</v>
      </c>
      <c r="D351">
        <v>1.1299999999999999</v>
      </c>
      <c r="E351">
        <v>8963</v>
      </c>
      <c r="F351">
        <v>10180</v>
      </c>
      <c r="G351">
        <v>0</v>
      </c>
      <c r="H351">
        <f t="shared" si="5"/>
        <v>0</v>
      </c>
    </row>
    <row r="352" spans="1:8" x14ac:dyDescent="0.25">
      <c r="A352" s="2">
        <v>42025</v>
      </c>
      <c r="B352" s="1" t="s">
        <v>707</v>
      </c>
      <c r="C352" s="1" t="s">
        <v>708</v>
      </c>
      <c r="D352">
        <v>1.04</v>
      </c>
      <c r="E352">
        <v>4008</v>
      </c>
      <c r="F352">
        <v>4010</v>
      </c>
      <c r="G352">
        <v>0</v>
      </c>
      <c r="H352">
        <f t="shared" si="5"/>
        <v>0</v>
      </c>
    </row>
    <row r="353" spans="1:8" x14ac:dyDescent="0.25">
      <c r="A353" s="2">
        <v>42025</v>
      </c>
      <c r="B353" s="1" t="s">
        <v>709</v>
      </c>
      <c r="C353" s="1" t="s">
        <v>710</v>
      </c>
      <c r="D353">
        <v>16.2</v>
      </c>
      <c r="E353">
        <v>1132</v>
      </c>
      <c r="F353">
        <v>18060</v>
      </c>
      <c r="G353">
        <v>2716000</v>
      </c>
      <c r="H353">
        <f t="shared" si="5"/>
        <v>43999200</v>
      </c>
    </row>
    <row r="354" spans="1:8" x14ac:dyDescent="0.25">
      <c r="A354" s="2">
        <v>42025</v>
      </c>
      <c r="B354" s="1" t="s">
        <v>711</v>
      </c>
      <c r="C354" s="1" t="s">
        <v>712</v>
      </c>
      <c r="D354">
        <v>1.37</v>
      </c>
      <c r="E354">
        <v>316487</v>
      </c>
      <c r="F354">
        <v>453350</v>
      </c>
      <c r="G354">
        <v>21115000</v>
      </c>
      <c r="H354">
        <f t="shared" si="5"/>
        <v>28927550.000000004</v>
      </c>
    </row>
    <row r="355" spans="1:8" x14ac:dyDescent="0.25">
      <c r="A355" s="2">
        <v>42025</v>
      </c>
      <c r="B355" s="1" t="s">
        <v>713</v>
      </c>
      <c r="C355" s="1" t="s">
        <v>714</v>
      </c>
      <c r="D355">
        <v>5.88</v>
      </c>
      <c r="E355">
        <v>4915</v>
      </c>
      <c r="F355">
        <v>28490</v>
      </c>
      <c r="G355">
        <v>5439000</v>
      </c>
      <c r="H355">
        <f t="shared" si="5"/>
        <v>31981320</v>
      </c>
    </row>
    <row r="356" spans="1:8" x14ac:dyDescent="0.25">
      <c r="A356" s="2">
        <v>42025</v>
      </c>
      <c r="B356" s="1" t="s">
        <v>715</v>
      </c>
      <c r="C356" s="1" t="s">
        <v>716</v>
      </c>
      <c r="D356">
        <v>2.94</v>
      </c>
      <c r="E356">
        <v>7770</v>
      </c>
      <c r="F356">
        <v>22700</v>
      </c>
      <c r="G356">
        <v>14959000</v>
      </c>
      <c r="H356">
        <f t="shared" si="5"/>
        <v>43979460</v>
      </c>
    </row>
    <row r="357" spans="1:8" x14ac:dyDescent="0.25">
      <c r="A357" s="2">
        <v>42025</v>
      </c>
      <c r="B357" s="1" t="s">
        <v>717</v>
      </c>
      <c r="C357" s="1" t="s">
        <v>718</v>
      </c>
      <c r="D357">
        <v>23.75</v>
      </c>
      <c r="E357">
        <v>85</v>
      </c>
      <c r="F357">
        <v>2030</v>
      </c>
      <c r="G357">
        <v>93000</v>
      </c>
      <c r="H357">
        <f t="shared" si="5"/>
        <v>2208750</v>
      </c>
    </row>
    <row r="358" spans="1:8" x14ac:dyDescent="0.25">
      <c r="A358" s="2">
        <v>42025</v>
      </c>
      <c r="B358" s="1" t="s">
        <v>719</v>
      </c>
      <c r="C358" s="1" t="s">
        <v>720</v>
      </c>
      <c r="D358">
        <v>14.58</v>
      </c>
      <c r="E358">
        <v>10189</v>
      </c>
      <c r="F358">
        <v>147490</v>
      </c>
      <c r="G358">
        <v>8907000</v>
      </c>
      <c r="H358">
        <f t="shared" si="5"/>
        <v>129864060</v>
      </c>
    </row>
    <row r="359" spans="1:8" x14ac:dyDescent="0.25">
      <c r="A359" s="2">
        <v>42025</v>
      </c>
      <c r="B359" s="1" t="s">
        <v>721</v>
      </c>
      <c r="C359" s="1" t="s">
        <v>722</v>
      </c>
      <c r="D359">
        <v>139</v>
      </c>
      <c r="E359">
        <v>65</v>
      </c>
      <c r="F359">
        <v>9070</v>
      </c>
      <c r="G359">
        <v>3122000</v>
      </c>
      <c r="H359">
        <f t="shared" si="5"/>
        <v>433958000</v>
      </c>
    </row>
    <row r="360" spans="1:8" x14ac:dyDescent="0.25">
      <c r="A360" s="2">
        <v>42025</v>
      </c>
      <c r="B360" s="1" t="s">
        <v>723</v>
      </c>
      <c r="C360" s="1" t="s">
        <v>724</v>
      </c>
      <c r="D360">
        <v>1.19</v>
      </c>
      <c r="E360">
        <v>25</v>
      </c>
      <c r="F360">
        <v>30</v>
      </c>
      <c r="G360">
        <v>0</v>
      </c>
      <c r="H360">
        <f t="shared" si="5"/>
        <v>0</v>
      </c>
    </row>
    <row r="361" spans="1:8" x14ac:dyDescent="0.25">
      <c r="A361" s="2">
        <v>42025</v>
      </c>
      <c r="B361" s="1" t="s">
        <v>725</v>
      </c>
      <c r="C361" s="1" t="s">
        <v>726</v>
      </c>
      <c r="D361">
        <v>485.5</v>
      </c>
      <c r="E361">
        <v>125505</v>
      </c>
      <c r="F361">
        <v>60438680</v>
      </c>
      <c r="G361">
        <v>55967000</v>
      </c>
      <c r="H361">
        <f t="shared" si="5"/>
        <v>27171978500</v>
      </c>
    </row>
    <row r="362" spans="1:8" x14ac:dyDescent="0.25">
      <c r="A362" s="2">
        <v>42025</v>
      </c>
      <c r="B362" s="1" t="s">
        <v>727</v>
      </c>
      <c r="C362" s="1" t="s">
        <v>728</v>
      </c>
      <c r="D362">
        <v>4.2</v>
      </c>
      <c r="E362">
        <v>0</v>
      </c>
      <c r="F362">
        <v>0</v>
      </c>
      <c r="G362">
        <v>0</v>
      </c>
      <c r="H362">
        <f t="shared" si="5"/>
        <v>0</v>
      </c>
    </row>
    <row r="363" spans="1:8" x14ac:dyDescent="0.25">
      <c r="A363" s="2">
        <v>42025</v>
      </c>
      <c r="B363" s="1" t="s">
        <v>729</v>
      </c>
      <c r="C363" s="1" t="s">
        <v>730</v>
      </c>
      <c r="D363">
        <v>6.47</v>
      </c>
      <c r="E363">
        <v>14994</v>
      </c>
      <c r="F363">
        <v>96410</v>
      </c>
      <c r="G363">
        <v>35376000</v>
      </c>
      <c r="H363">
        <f t="shared" si="5"/>
        <v>228882720</v>
      </c>
    </row>
    <row r="364" spans="1:8" x14ac:dyDescent="0.25">
      <c r="A364" s="2">
        <v>42025</v>
      </c>
      <c r="B364" s="1" t="s">
        <v>731</v>
      </c>
      <c r="C364" s="1" t="s">
        <v>732</v>
      </c>
      <c r="D364">
        <v>12.8</v>
      </c>
      <c r="E364">
        <v>673</v>
      </c>
      <c r="F364">
        <v>8620</v>
      </c>
      <c r="G364">
        <v>10375000</v>
      </c>
      <c r="H364">
        <f t="shared" si="5"/>
        <v>132800000</v>
      </c>
    </row>
    <row r="365" spans="1:8" x14ac:dyDescent="0.25">
      <c r="A365" s="2">
        <v>42025</v>
      </c>
      <c r="B365" s="1" t="s">
        <v>733</v>
      </c>
      <c r="C365" s="1" t="s">
        <v>734</v>
      </c>
      <c r="D365">
        <v>8.0299999999999994</v>
      </c>
      <c r="E365">
        <v>28039</v>
      </c>
      <c r="F365">
        <v>218920</v>
      </c>
      <c r="G365">
        <v>19626000</v>
      </c>
      <c r="H365">
        <f t="shared" si="5"/>
        <v>157596780</v>
      </c>
    </row>
    <row r="366" spans="1:8" x14ac:dyDescent="0.25">
      <c r="A366" s="2">
        <v>42025</v>
      </c>
      <c r="B366" s="1" t="s">
        <v>735</v>
      </c>
      <c r="C366" s="1" t="s">
        <v>736</v>
      </c>
      <c r="D366">
        <v>5.97</v>
      </c>
      <c r="E366">
        <v>14489</v>
      </c>
      <c r="F366">
        <v>85090</v>
      </c>
      <c r="G366">
        <v>27134000</v>
      </c>
      <c r="H366">
        <f t="shared" si="5"/>
        <v>161989980</v>
      </c>
    </row>
    <row r="367" spans="1:8" x14ac:dyDescent="0.25">
      <c r="A367" s="2">
        <v>42025</v>
      </c>
      <c r="B367" s="1" t="s">
        <v>737</v>
      </c>
      <c r="C367" s="1" t="s">
        <v>738</v>
      </c>
      <c r="D367">
        <v>16.309999999999999</v>
      </c>
      <c r="E367">
        <v>23</v>
      </c>
      <c r="F367">
        <v>380</v>
      </c>
      <c r="G367">
        <v>1469000</v>
      </c>
      <c r="H367">
        <f t="shared" si="5"/>
        <v>23959389.999999996</v>
      </c>
    </row>
    <row r="368" spans="1:8" x14ac:dyDescent="0.25">
      <c r="A368" s="2">
        <v>42025</v>
      </c>
      <c r="B368" s="1" t="s">
        <v>739</v>
      </c>
      <c r="C368" s="1" t="s">
        <v>740</v>
      </c>
      <c r="D368">
        <v>18.350000000000001</v>
      </c>
      <c r="E368">
        <v>9551</v>
      </c>
      <c r="F368">
        <v>177690</v>
      </c>
      <c r="G368">
        <v>6355000</v>
      </c>
      <c r="H368">
        <f t="shared" si="5"/>
        <v>116614250.00000001</v>
      </c>
    </row>
    <row r="369" spans="1:8" x14ac:dyDescent="0.25">
      <c r="A369" s="2">
        <v>42025</v>
      </c>
      <c r="B369" s="1" t="s">
        <v>741</v>
      </c>
      <c r="C369" s="1" t="s">
        <v>742</v>
      </c>
      <c r="D369">
        <v>2.1800000000000002</v>
      </c>
      <c r="E369">
        <v>24179</v>
      </c>
      <c r="F369">
        <v>53260</v>
      </c>
      <c r="G369">
        <v>19987000</v>
      </c>
      <c r="H369">
        <f t="shared" si="5"/>
        <v>43571660</v>
      </c>
    </row>
    <row r="370" spans="1:8" x14ac:dyDescent="0.25">
      <c r="A370" s="2">
        <v>42025</v>
      </c>
      <c r="B370" s="1" t="s">
        <v>743</v>
      </c>
      <c r="C370" s="1" t="s">
        <v>744</v>
      </c>
      <c r="D370">
        <v>6.41</v>
      </c>
      <c r="E370">
        <v>4717</v>
      </c>
      <c r="F370">
        <v>30250</v>
      </c>
      <c r="G370">
        <v>12912000</v>
      </c>
      <c r="H370">
        <f t="shared" si="5"/>
        <v>82765920</v>
      </c>
    </row>
    <row r="371" spans="1:8" x14ac:dyDescent="0.25">
      <c r="A371" s="2">
        <v>42025</v>
      </c>
      <c r="B371" s="1" t="s">
        <v>745</v>
      </c>
      <c r="C371" s="1" t="s">
        <v>746</v>
      </c>
      <c r="D371">
        <v>1.98</v>
      </c>
      <c r="E371">
        <v>18975</v>
      </c>
      <c r="F371">
        <v>38040</v>
      </c>
      <c r="G371">
        <v>13353000</v>
      </c>
      <c r="H371">
        <f t="shared" si="5"/>
        <v>26438940</v>
      </c>
    </row>
    <row r="372" spans="1:8" x14ac:dyDescent="0.25">
      <c r="A372" s="2">
        <v>42025</v>
      </c>
      <c r="B372" s="1" t="s">
        <v>747</v>
      </c>
      <c r="C372" s="1" t="s">
        <v>748</v>
      </c>
      <c r="D372">
        <v>5.75</v>
      </c>
      <c r="E372">
        <v>8</v>
      </c>
      <c r="F372">
        <v>50</v>
      </c>
      <c r="G372">
        <v>0</v>
      </c>
      <c r="H372">
        <f t="shared" si="5"/>
        <v>0</v>
      </c>
    </row>
    <row r="373" spans="1:8" x14ac:dyDescent="0.25">
      <c r="A373" s="2">
        <v>42025</v>
      </c>
      <c r="B373" s="1" t="s">
        <v>749</v>
      </c>
      <c r="C373" s="1" t="s">
        <v>750</v>
      </c>
      <c r="D373">
        <v>0.04</v>
      </c>
      <c r="E373">
        <v>13925</v>
      </c>
      <c r="F373">
        <v>440</v>
      </c>
      <c r="G373">
        <v>6100000</v>
      </c>
      <c r="H373">
        <f t="shared" si="5"/>
        <v>244000</v>
      </c>
    </row>
    <row r="374" spans="1:8" x14ac:dyDescent="0.25">
      <c r="A374" s="2">
        <v>42025</v>
      </c>
      <c r="B374" s="1" t="s">
        <v>751</v>
      </c>
      <c r="C374" s="1" t="s">
        <v>752</v>
      </c>
      <c r="D374">
        <v>0.69</v>
      </c>
      <c r="E374">
        <v>127</v>
      </c>
      <c r="F374">
        <v>90</v>
      </c>
      <c r="G374">
        <v>0</v>
      </c>
      <c r="H374">
        <f t="shared" si="5"/>
        <v>0</v>
      </c>
    </row>
    <row r="375" spans="1:8" x14ac:dyDescent="0.25">
      <c r="A375" s="2">
        <v>42025</v>
      </c>
      <c r="B375" s="1" t="s">
        <v>753</v>
      </c>
      <c r="C375" s="1" t="s">
        <v>754</v>
      </c>
      <c r="D375">
        <v>5.85</v>
      </c>
      <c r="E375">
        <v>2831</v>
      </c>
      <c r="F375">
        <v>16150</v>
      </c>
      <c r="G375">
        <v>5343000</v>
      </c>
      <c r="H375">
        <f t="shared" si="5"/>
        <v>31256549.999999996</v>
      </c>
    </row>
    <row r="376" spans="1:8" x14ac:dyDescent="0.25">
      <c r="A376" s="2">
        <v>42025</v>
      </c>
      <c r="B376" s="1" t="s">
        <v>755</v>
      </c>
      <c r="C376" s="1" t="s">
        <v>756</v>
      </c>
      <c r="D376">
        <v>12.1</v>
      </c>
      <c r="E376">
        <v>266</v>
      </c>
      <c r="F376">
        <v>3160</v>
      </c>
      <c r="G376">
        <v>1451000</v>
      </c>
      <c r="H376">
        <f t="shared" si="5"/>
        <v>17557100</v>
      </c>
    </row>
    <row r="377" spans="1:8" x14ac:dyDescent="0.25">
      <c r="A377" s="2">
        <v>42025</v>
      </c>
      <c r="B377" s="1" t="s">
        <v>757</v>
      </c>
      <c r="C377" s="1" t="s">
        <v>758</v>
      </c>
      <c r="D377">
        <v>2.38</v>
      </c>
      <c r="E377">
        <v>23039</v>
      </c>
      <c r="F377">
        <v>53120</v>
      </c>
      <c r="G377">
        <v>3055000</v>
      </c>
      <c r="H377">
        <f t="shared" si="5"/>
        <v>7270900</v>
      </c>
    </row>
    <row r="378" spans="1:8" x14ac:dyDescent="0.25">
      <c r="A378" s="2">
        <v>42025</v>
      </c>
      <c r="B378" s="1" t="s">
        <v>759</v>
      </c>
      <c r="C378" s="1" t="s">
        <v>760</v>
      </c>
      <c r="D378">
        <v>2.1800000000000002</v>
      </c>
      <c r="E378">
        <v>27934</v>
      </c>
      <c r="F378">
        <v>60390</v>
      </c>
      <c r="G378">
        <v>121599000</v>
      </c>
      <c r="H378">
        <f t="shared" si="5"/>
        <v>265085820.00000003</v>
      </c>
    </row>
    <row r="379" spans="1:8" x14ac:dyDescent="0.25">
      <c r="A379" s="2">
        <v>42025</v>
      </c>
      <c r="B379" s="1" t="s">
        <v>761</v>
      </c>
      <c r="C379" s="1" t="s">
        <v>762</v>
      </c>
      <c r="D379">
        <v>1.45</v>
      </c>
      <c r="E379">
        <v>4388</v>
      </c>
      <c r="F379">
        <v>6460</v>
      </c>
      <c r="G379">
        <v>55661000</v>
      </c>
      <c r="H379">
        <f t="shared" si="5"/>
        <v>80708450</v>
      </c>
    </row>
    <row r="380" spans="1:8" x14ac:dyDescent="0.25">
      <c r="A380" s="2">
        <v>42025</v>
      </c>
      <c r="B380" s="1" t="s">
        <v>763</v>
      </c>
      <c r="C380" s="1" t="s">
        <v>764</v>
      </c>
      <c r="D380">
        <v>16.3</v>
      </c>
      <c r="E380">
        <v>110</v>
      </c>
      <c r="F380">
        <v>1790</v>
      </c>
      <c r="G380">
        <v>2220000</v>
      </c>
      <c r="H380">
        <f t="shared" si="5"/>
        <v>36186000</v>
      </c>
    </row>
    <row r="381" spans="1:8" x14ac:dyDescent="0.25">
      <c r="A381" s="2">
        <v>42025</v>
      </c>
      <c r="B381" s="1" t="s">
        <v>765</v>
      </c>
      <c r="C381" s="1" t="s">
        <v>766</v>
      </c>
      <c r="D381">
        <v>1.41</v>
      </c>
      <c r="E381">
        <v>7680</v>
      </c>
      <c r="F381">
        <v>10770</v>
      </c>
      <c r="G381">
        <v>0</v>
      </c>
      <c r="H381">
        <f t="shared" si="5"/>
        <v>0</v>
      </c>
    </row>
    <row r="382" spans="1:8" x14ac:dyDescent="0.25">
      <c r="A382" s="2">
        <v>42025</v>
      </c>
      <c r="B382" s="1" t="s">
        <v>767</v>
      </c>
      <c r="C382" s="1" t="s">
        <v>768</v>
      </c>
      <c r="D382">
        <v>1.72</v>
      </c>
      <c r="E382">
        <v>2005</v>
      </c>
      <c r="F382">
        <v>3450</v>
      </c>
      <c r="G382">
        <v>2747000</v>
      </c>
      <c r="H382">
        <f t="shared" si="5"/>
        <v>4724840</v>
      </c>
    </row>
    <row r="383" spans="1:8" x14ac:dyDescent="0.25">
      <c r="A383" s="2">
        <v>42025</v>
      </c>
      <c r="B383" s="1" t="s">
        <v>769</v>
      </c>
      <c r="C383" s="1" t="s">
        <v>770</v>
      </c>
      <c r="D383">
        <v>0.79</v>
      </c>
      <c r="E383">
        <v>0</v>
      </c>
      <c r="F383">
        <v>0</v>
      </c>
      <c r="G383">
        <v>0</v>
      </c>
      <c r="H383">
        <f t="shared" si="5"/>
        <v>0</v>
      </c>
    </row>
    <row r="384" spans="1:8" x14ac:dyDescent="0.25">
      <c r="A384" s="2">
        <v>42025</v>
      </c>
      <c r="B384" s="1" t="s">
        <v>771</v>
      </c>
      <c r="C384" s="1" t="s">
        <v>772</v>
      </c>
      <c r="D384">
        <v>53.55</v>
      </c>
      <c r="E384">
        <v>43658</v>
      </c>
      <c r="F384">
        <v>2260100</v>
      </c>
      <c r="G384">
        <v>23914000</v>
      </c>
      <c r="H384">
        <f t="shared" si="5"/>
        <v>1280594700</v>
      </c>
    </row>
    <row r="385" spans="1:8" x14ac:dyDescent="0.25">
      <c r="A385" s="2">
        <v>42025</v>
      </c>
      <c r="B385" s="1" t="s">
        <v>773</v>
      </c>
      <c r="C385" s="1" t="s">
        <v>774</v>
      </c>
      <c r="D385">
        <v>25.35</v>
      </c>
      <c r="E385">
        <v>352</v>
      </c>
      <c r="F385">
        <v>9020</v>
      </c>
      <c r="G385">
        <v>0</v>
      </c>
      <c r="H385">
        <f t="shared" si="5"/>
        <v>0</v>
      </c>
    </row>
    <row r="386" spans="1:8" x14ac:dyDescent="0.25">
      <c r="A386" s="2">
        <v>42025</v>
      </c>
      <c r="B386" s="1" t="s">
        <v>775</v>
      </c>
      <c r="C386" s="1" t="s">
        <v>776</v>
      </c>
      <c r="D386">
        <v>0.19</v>
      </c>
      <c r="E386">
        <v>3633</v>
      </c>
      <c r="F386">
        <v>690</v>
      </c>
      <c r="G386">
        <v>0</v>
      </c>
      <c r="H386">
        <f t="shared" si="5"/>
        <v>0</v>
      </c>
    </row>
    <row r="387" spans="1:8" x14ac:dyDescent="0.25">
      <c r="A387" s="2">
        <v>42025</v>
      </c>
      <c r="B387" s="1" t="s">
        <v>777</v>
      </c>
      <c r="C387" s="1" t="s">
        <v>778</v>
      </c>
      <c r="D387">
        <v>1.9</v>
      </c>
      <c r="E387">
        <v>50</v>
      </c>
      <c r="F387">
        <v>100</v>
      </c>
      <c r="G387">
        <v>3496000</v>
      </c>
      <c r="H387">
        <f t="shared" ref="H387:H450" si="6">G387*D387</f>
        <v>6642400</v>
      </c>
    </row>
    <row r="388" spans="1:8" x14ac:dyDescent="0.25">
      <c r="A388" s="2">
        <v>42025</v>
      </c>
      <c r="B388" s="1" t="s">
        <v>779</v>
      </c>
      <c r="C388" s="1" t="s">
        <v>780</v>
      </c>
      <c r="D388">
        <v>23.41</v>
      </c>
      <c r="E388">
        <v>203</v>
      </c>
      <c r="F388">
        <v>4750</v>
      </c>
      <c r="G388">
        <v>5187000</v>
      </c>
      <c r="H388">
        <f t="shared" si="6"/>
        <v>121427670</v>
      </c>
    </row>
    <row r="389" spans="1:8" x14ac:dyDescent="0.25">
      <c r="A389" s="2">
        <v>42025</v>
      </c>
      <c r="B389" s="1" t="s">
        <v>781</v>
      </c>
      <c r="C389" s="1" t="s">
        <v>782</v>
      </c>
      <c r="D389">
        <v>6.2</v>
      </c>
      <c r="E389">
        <v>20</v>
      </c>
      <c r="F389">
        <v>120</v>
      </c>
      <c r="G389">
        <v>2500000</v>
      </c>
      <c r="H389">
        <f t="shared" si="6"/>
        <v>15500000</v>
      </c>
    </row>
    <row r="390" spans="1:8" x14ac:dyDescent="0.25">
      <c r="A390" s="2">
        <v>42025</v>
      </c>
      <c r="B390" s="1" t="s">
        <v>783</v>
      </c>
      <c r="C390" s="1" t="s">
        <v>784</v>
      </c>
      <c r="D390">
        <v>16.54</v>
      </c>
      <c r="E390">
        <v>1005</v>
      </c>
      <c r="F390">
        <v>16560</v>
      </c>
      <c r="G390">
        <v>5246000</v>
      </c>
      <c r="H390">
        <f t="shared" si="6"/>
        <v>86768840</v>
      </c>
    </row>
    <row r="391" spans="1:8" x14ac:dyDescent="0.25">
      <c r="A391" s="2">
        <v>42025</v>
      </c>
      <c r="B391" s="1" t="s">
        <v>785</v>
      </c>
      <c r="C391" s="1" t="s">
        <v>786</v>
      </c>
      <c r="D391">
        <v>15.75</v>
      </c>
      <c r="E391">
        <v>1452</v>
      </c>
      <c r="F391">
        <v>22400</v>
      </c>
      <c r="G391">
        <v>3182000</v>
      </c>
      <c r="H391">
        <f t="shared" si="6"/>
        <v>50116500</v>
      </c>
    </row>
    <row r="392" spans="1:8" x14ac:dyDescent="0.25">
      <c r="A392" s="2">
        <v>42025</v>
      </c>
      <c r="B392" s="1" t="s">
        <v>787</v>
      </c>
      <c r="C392" s="1" t="s">
        <v>788</v>
      </c>
      <c r="D392">
        <v>3.35</v>
      </c>
      <c r="E392">
        <v>121741</v>
      </c>
      <c r="F392">
        <v>410370</v>
      </c>
      <c r="G392">
        <v>32839000</v>
      </c>
      <c r="H392">
        <f t="shared" si="6"/>
        <v>110010650</v>
      </c>
    </row>
    <row r="393" spans="1:8" x14ac:dyDescent="0.25">
      <c r="A393" s="2">
        <v>42025</v>
      </c>
      <c r="B393" s="1" t="s">
        <v>789</v>
      </c>
      <c r="C393" s="1" t="s">
        <v>790</v>
      </c>
      <c r="D393">
        <v>1.88</v>
      </c>
      <c r="E393">
        <v>33353</v>
      </c>
      <c r="F393">
        <v>64320</v>
      </c>
      <c r="G393">
        <v>18377000</v>
      </c>
      <c r="H393">
        <f t="shared" si="6"/>
        <v>34548760</v>
      </c>
    </row>
    <row r="394" spans="1:8" x14ac:dyDescent="0.25">
      <c r="A394" s="2">
        <v>42025</v>
      </c>
      <c r="B394" s="1" t="s">
        <v>791</v>
      </c>
      <c r="C394" s="1" t="s">
        <v>792</v>
      </c>
      <c r="D394">
        <v>5.26</v>
      </c>
      <c r="E394">
        <v>0</v>
      </c>
      <c r="F394">
        <v>0</v>
      </c>
      <c r="G394">
        <v>5448000</v>
      </c>
      <c r="H394">
        <f t="shared" si="6"/>
        <v>28656480</v>
      </c>
    </row>
    <row r="395" spans="1:8" x14ac:dyDescent="0.25">
      <c r="A395" s="2">
        <v>42025</v>
      </c>
      <c r="B395" s="1" t="s">
        <v>793</v>
      </c>
      <c r="C395" s="1" t="s">
        <v>794</v>
      </c>
      <c r="D395">
        <v>9.5500000000000007</v>
      </c>
      <c r="E395">
        <v>400</v>
      </c>
      <c r="F395">
        <v>3820</v>
      </c>
      <c r="G395">
        <v>1962000</v>
      </c>
      <c r="H395">
        <f t="shared" si="6"/>
        <v>18737100</v>
      </c>
    </row>
    <row r="396" spans="1:8" x14ac:dyDescent="0.25">
      <c r="A396" s="2">
        <v>42025</v>
      </c>
      <c r="B396" s="1" t="s">
        <v>795</v>
      </c>
      <c r="C396" s="1" t="s">
        <v>796</v>
      </c>
      <c r="D396">
        <v>32.1</v>
      </c>
      <c r="E396">
        <v>75</v>
      </c>
      <c r="F396">
        <v>2440</v>
      </c>
      <c r="G396">
        <v>1729000</v>
      </c>
      <c r="H396">
        <f t="shared" si="6"/>
        <v>55500900</v>
      </c>
    </row>
    <row r="397" spans="1:8" x14ac:dyDescent="0.25">
      <c r="A397" s="2">
        <v>42025</v>
      </c>
      <c r="B397" s="1" t="s">
        <v>797</v>
      </c>
      <c r="C397" s="1" t="s">
        <v>798</v>
      </c>
      <c r="D397">
        <v>1.83</v>
      </c>
      <c r="E397">
        <v>13615</v>
      </c>
      <c r="F397">
        <v>25270</v>
      </c>
      <c r="G397">
        <v>0</v>
      </c>
      <c r="H397">
        <f t="shared" si="6"/>
        <v>0</v>
      </c>
    </row>
    <row r="398" spans="1:8" x14ac:dyDescent="0.25">
      <c r="A398" s="2">
        <v>42025</v>
      </c>
      <c r="B398" s="1" t="s">
        <v>799</v>
      </c>
      <c r="C398" s="1" t="s">
        <v>800</v>
      </c>
      <c r="D398">
        <v>1.06</v>
      </c>
      <c r="E398">
        <v>131014</v>
      </c>
      <c r="F398">
        <v>136550</v>
      </c>
      <c r="G398">
        <v>31508000</v>
      </c>
      <c r="H398">
        <f t="shared" si="6"/>
        <v>33398480</v>
      </c>
    </row>
    <row r="399" spans="1:8" x14ac:dyDescent="0.25">
      <c r="A399" s="2">
        <v>42025</v>
      </c>
      <c r="B399" s="1" t="s">
        <v>801</v>
      </c>
      <c r="C399" s="1" t="s">
        <v>802</v>
      </c>
      <c r="D399">
        <v>0.53</v>
      </c>
      <c r="E399">
        <v>46752</v>
      </c>
      <c r="F399">
        <v>25570</v>
      </c>
      <c r="G399">
        <v>0</v>
      </c>
      <c r="H399">
        <f t="shared" si="6"/>
        <v>0</v>
      </c>
    </row>
    <row r="400" spans="1:8" x14ac:dyDescent="0.25">
      <c r="A400" s="2">
        <v>42025</v>
      </c>
      <c r="B400" s="1" t="s">
        <v>803</v>
      </c>
      <c r="C400" s="1" t="s">
        <v>804</v>
      </c>
      <c r="D400">
        <v>3</v>
      </c>
      <c r="E400">
        <v>2162</v>
      </c>
      <c r="F400">
        <v>6320</v>
      </c>
      <c r="G400">
        <v>0</v>
      </c>
      <c r="H400">
        <f t="shared" si="6"/>
        <v>0</v>
      </c>
    </row>
    <row r="401" spans="1:8" x14ac:dyDescent="0.25">
      <c r="A401" s="2">
        <v>42025</v>
      </c>
      <c r="B401" s="1" t="s">
        <v>805</v>
      </c>
      <c r="C401" s="1" t="s">
        <v>806</v>
      </c>
      <c r="D401">
        <v>12.25</v>
      </c>
      <c r="E401">
        <v>41889</v>
      </c>
      <c r="F401">
        <v>513200</v>
      </c>
      <c r="G401">
        <v>9601000</v>
      </c>
      <c r="H401">
        <f t="shared" si="6"/>
        <v>117612250</v>
      </c>
    </row>
    <row r="402" spans="1:8" x14ac:dyDescent="0.25">
      <c r="A402" s="2">
        <v>42025</v>
      </c>
      <c r="B402" s="1" t="s">
        <v>807</v>
      </c>
      <c r="C402" s="1" t="s">
        <v>808</v>
      </c>
      <c r="D402">
        <v>40.35</v>
      </c>
      <c r="E402">
        <v>422</v>
      </c>
      <c r="F402">
        <v>17440</v>
      </c>
      <c r="G402">
        <v>5026000</v>
      </c>
      <c r="H402">
        <f t="shared" si="6"/>
        <v>202799100</v>
      </c>
    </row>
    <row r="403" spans="1:8" x14ac:dyDescent="0.25">
      <c r="A403" s="2">
        <v>42025</v>
      </c>
      <c r="B403" s="1" t="s">
        <v>809</v>
      </c>
      <c r="C403" s="1" t="s">
        <v>810</v>
      </c>
      <c r="D403">
        <v>43</v>
      </c>
      <c r="E403">
        <v>76</v>
      </c>
      <c r="F403">
        <v>3270</v>
      </c>
      <c r="G403">
        <v>176000</v>
      </c>
      <c r="H403">
        <f t="shared" si="6"/>
        <v>7568000</v>
      </c>
    </row>
    <row r="404" spans="1:8" x14ac:dyDescent="0.25">
      <c r="A404" s="2">
        <v>42025</v>
      </c>
      <c r="B404" s="1" t="s">
        <v>811</v>
      </c>
      <c r="C404" s="1" t="s">
        <v>812</v>
      </c>
      <c r="D404">
        <v>2.6</v>
      </c>
      <c r="E404">
        <v>11025</v>
      </c>
      <c r="F404">
        <v>29010</v>
      </c>
      <c r="G404">
        <v>12010000</v>
      </c>
      <c r="H404">
        <f t="shared" si="6"/>
        <v>31226000</v>
      </c>
    </row>
    <row r="405" spans="1:8" x14ac:dyDescent="0.25">
      <c r="A405" s="2">
        <v>42025</v>
      </c>
      <c r="B405" s="1" t="s">
        <v>813</v>
      </c>
      <c r="C405" s="1" t="s">
        <v>814</v>
      </c>
      <c r="D405">
        <v>7.9</v>
      </c>
      <c r="E405">
        <v>1057</v>
      </c>
      <c r="F405">
        <v>8360</v>
      </c>
      <c r="G405">
        <v>4755000</v>
      </c>
      <c r="H405">
        <f t="shared" si="6"/>
        <v>37564500</v>
      </c>
    </row>
    <row r="406" spans="1:8" x14ac:dyDescent="0.25">
      <c r="A406" s="2">
        <v>42025</v>
      </c>
      <c r="B406" s="1" t="s">
        <v>815</v>
      </c>
      <c r="C406" s="1" t="s">
        <v>816</v>
      </c>
      <c r="D406">
        <v>8.4</v>
      </c>
      <c r="E406">
        <v>54</v>
      </c>
      <c r="F406">
        <v>450</v>
      </c>
      <c r="G406">
        <v>12000</v>
      </c>
      <c r="H406">
        <f t="shared" si="6"/>
        <v>100800</v>
      </c>
    </row>
    <row r="407" spans="1:8" x14ac:dyDescent="0.25">
      <c r="A407" s="2">
        <v>42025</v>
      </c>
      <c r="B407" s="1" t="s">
        <v>817</v>
      </c>
      <c r="C407" s="1" t="s">
        <v>818</v>
      </c>
      <c r="D407">
        <v>2.66</v>
      </c>
      <c r="E407">
        <v>16449</v>
      </c>
      <c r="F407">
        <v>43980</v>
      </c>
      <c r="G407">
        <v>97338000</v>
      </c>
      <c r="H407">
        <f t="shared" si="6"/>
        <v>258919080</v>
      </c>
    </row>
    <row r="408" spans="1:8" x14ac:dyDescent="0.25">
      <c r="A408" s="2">
        <v>42025</v>
      </c>
      <c r="B408" s="1" t="s">
        <v>819</v>
      </c>
      <c r="C408" s="1" t="s">
        <v>820</v>
      </c>
      <c r="D408">
        <v>338.75</v>
      </c>
      <c r="E408">
        <v>164</v>
      </c>
      <c r="F408">
        <v>54790</v>
      </c>
      <c r="G408">
        <v>1810000</v>
      </c>
      <c r="H408">
        <f t="shared" si="6"/>
        <v>613137500</v>
      </c>
    </row>
    <row r="409" spans="1:8" x14ac:dyDescent="0.25">
      <c r="A409" s="2">
        <v>42025</v>
      </c>
      <c r="B409" s="1" t="s">
        <v>821</v>
      </c>
      <c r="C409" s="1" t="s">
        <v>822</v>
      </c>
      <c r="D409">
        <v>12.68</v>
      </c>
      <c r="E409">
        <v>830</v>
      </c>
      <c r="F409">
        <v>10540</v>
      </c>
      <c r="G409">
        <v>7716000</v>
      </c>
      <c r="H409">
        <f t="shared" si="6"/>
        <v>97838880</v>
      </c>
    </row>
    <row r="410" spans="1:8" x14ac:dyDescent="0.25">
      <c r="A410" s="2">
        <v>42025</v>
      </c>
      <c r="B410" s="1" t="s">
        <v>823</v>
      </c>
      <c r="C410" s="1" t="s">
        <v>824</v>
      </c>
      <c r="D410">
        <v>10.1</v>
      </c>
      <c r="E410">
        <v>557</v>
      </c>
      <c r="F410">
        <v>5790</v>
      </c>
      <c r="G410">
        <v>1791000</v>
      </c>
      <c r="H410">
        <f t="shared" si="6"/>
        <v>18089100</v>
      </c>
    </row>
    <row r="411" spans="1:8" x14ac:dyDescent="0.25">
      <c r="A411" s="2">
        <v>42025</v>
      </c>
      <c r="B411" s="1" t="s">
        <v>825</v>
      </c>
      <c r="C411" s="1" t="s">
        <v>826</v>
      </c>
      <c r="D411">
        <v>2.25</v>
      </c>
      <c r="E411">
        <v>27899</v>
      </c>
      <c r="F411">
        <v>63960</v>
      </c>
      <c r="G411">
        <v>0</v>
      </c>
      <c r="H411">
        <f t="shared" si="6"/>
        <v>0</v>
      </c>
    </row>
    <row r="412" spans="1:8" x14ac:dyDescent="0.25">
      <c r="A412" s="2">
        <v>42025</v>
      </c>
      <c r="B412" s="1" t="s">
        <v>827</v>
      </c>
      <c r="C412" s="1" t="s">
        <v>828</v>
      </c>
      <c r="D412">
        <v>13.3</v>
      </c>
      <c r="E412">
        <v>1937</v>
      </c>
      <c r="F412">
        <v>25630</v>
      </c>
      <c r="G412">
        <v>925000</v>
      </c>
      <c r="H412">
        <f t="shared" si="6"/>
        <v>12302500</v>
      </c>
    </row>
    <row r="413" spans="1:8" x14ac:dyDescent="0.25">
      <c r="A413" s="2">
        <v>42025</v>
      </c>
      <c r="B413" s="1" t="s">
        <v>829</v>
      </c>
      <c r="C413" s="1" t="s">
        <v>830</v>
      </c>
      <c r="D413">
        <v>0.22</v>
      </c>
      <c r="E413">
        <v>20450</v>
      </c>
      <c r="F413">
        <v>4650</v>
      </c>
      <c r="G413">
        <v>0</v>
      </c>
      <c r="H413">
        <f t="shared" si="6"/>
        <v>0</v>
      </c>
    </row>
    <row r="414" spans="1:8" x14ac:dyDescent="0.25">
      <c r="A414" s="2">
        <v>42025</v>
      </c>
      <c r="B414" s="1" t="s">
        <v>831</v>
      </c>
      <c r="C414" s="1" t="s">
        <v>832</v>
      </c>
      <c r="D414">
        <v>13.19</v>
      </c>
      <c r="E414">
        <v>3923</v>
      </c>
      <c r="F414">
        <v>51280</v>
      </c>
      <c r="G414">
        <v>11886000</v>
      </c>
      <c r="H414">
        <f t="shared" si="6"/>
        <v>156776340</v>
      </c>
    </row>
    <row r="415" spans="1:8" x14ac:dyDescent="0.25">
      <c r="A415" s="2">
        <v>42025</v>
      </c>
      <c r="B415" s="1" t="s">
        <v>833</v>
      </c>
      <c r="C415" s="1" t="s">
        <v>834</v>
      </c>
      <c r="D415">
        <v>21.6</v>
      </c>
      <c r="E415">
        <v>2871</v>
      </c>
      <c r="F415">
        <v>61830</v>
      </c>
      <c r="G415">
        <v>5947000</v>
      </c>
      <c r="H415">
        <f t="shared" si="6"/>
        <v>128455200.00000001</v>
      </c>
    </row>
    <row r="416" spans="1:8" x14ac:dyDescent="0.25">
      <c r="A416" s="2">
        <v>42025</v>
      </c>
      <c r="B416" s="1" t="s">
        <v>835</v>
      </c>
      <c r="C416" s="1" t="s">
        <v>836</v>
      </c>
      <c r="D416">
        <v>3.97</v>
      </c>
      <c r="E416">
        <v>682646</v>
      </c>
      <c r="F416">
        <v>2722930</v>
      </c>
      <c r="G416">
        <v>496690000</v>
      </c>
      <c r="H416">
        <f t="shared" si="6"/>
        <v>1971859300</v>
      </c>
    </row>
    <row r="417" spans="1:8" x14ac:dyDescent="0.25">
      <c r="A417" s="2">
        <v>42025</v>
      </c>
      <c r="B417" s="1" t="s">
        <v>837</v>
      </c>
      <c r="C417" s="1" t="s">
        <v>838</v>
      </c>
      <c r="D417">
        <v>109</v>
      </c>
      <c r="E417">
        <v>0</v>
      </c>
      <c r="F417">
        <v>0</v>
      </c>
      <c r="G417">
        <v>142000</v>
      </c>
      <c r="H417">
        <f t="shared" si="6"/>
        <v>15478000</v>
      </c>
    </row>
    <row r="418" spans="1:8" x14ac:dyDescent="0.25">
      <c r="A418" s="2">
        <v>42025</v>
      </c>
      <c r="B418" s="1" t="s">
        <v>839</v>
      </c>
      <c r="C418" s="1" t="s">
        <v>840</v>
      </c>
      <c r="D418">
        <v>22.2</v>
      </c>
      <c r="E418">
        <v>382</v>
      </c>
      <c r="F418">
        <v>8440</v>
      </c>
      <c r="G418">
        <v>730000</v>
      </c>
      <c r="H418">
        <f t="shared" si="6"/>
        <v>16206000</v>
      </c>
    </row>
    <row r="419" spans="1:8" x14ac:dyDescent="0.25">
      <c r="A419" s="2">
        <v>42025</v>
      </c>
      <c r="B419" s="1" t="s">
        <v>841</v>
      </c>
      <c r="C419" s="1" t="s">
        <v>842</v>
      </c>
      <c r="D419">
        <v>12.35</v>
      </c>
      <c r="E419">
        <v>642</v>
      </c>
      <c r="F419">
        <v>7930</v>
      </c>
      <c r="G419">
        <v>7000000</v>
      </c>
      <c r="H419">
        <f t="shared" si="6"/>
        <v>86450000</v>
      </c>
    </row>
    <row r="420" spans="1:8" x14ac:dyDescent="0.25">
      <c r="A420" s="2">
        <v>42025</v>
      </c>
      <c r="B420" s="1" t="s">
        <v>843</v>
      </c>
      <c r="C420" s="1" t="s">
        <v>844</v>
      </c>
      <c r="D420">
        <v>87</v>
      </c>
      <c r="E420">
        <v>0</v>
      </c>
      <c r="F420">
        <v>0</v>
      </c>
      <c r="G420">
        <v>84000</v>
      </c>
      <c r="H420">
        <f t="shared" si="6"/>
        <v>7308000</v>
      </c>
    </row>
    <row r="421" spans="1:8" x14ac:dyDescent="0.25">
      <c r="A421" s="2">
        <v>42025</v>
      </c>
      <c r="B421" s="1" t="s">
        <v>845</v>
      </c>
      <c r="C421" s="1" t="s">
        <v>846</v>
      </c>
      <c r="D421">
        <v>4.95</v>
      </c>
      <c r="E421">
        <v>2248960</v>
      </c>
      <c r="F421">
        <v>11012910</v>
      </c>
      <c r="G421">
        <v>1043590000</v>
      </c>
      <c r="H421">
        <f t="shared" si="6"/>
        <v>5165770500</v>
      </c>
    </row>
    <row r="422" spans="1:8" x14ac:dyDescent="0.25">
      <c r="A422" s="2">
        <v>42025</v>
      </c>
      <c r="B422" s="1" t="s">
        <v>847</v>
      </c>
      <c r="C422" s="1" t="s">
        <v>848</v>
      </c>
      <c r="D422">
        <v>0.7</v>
      </c>
      <c r="E422">
        <v>1746</v>
      </c>
      <c r="F422">
        <v>1220</v>
      </c>
      <c r="G422">
        <v>0</v>
      </c>
      <c r="H422">
        <f t="shared" si="6"/>
        <v>0</v>
      </c>
    </row>
    <row r="423" spans="1:8" x14ac:dyDescent="0.25">
      <c r="A423" s="2">
        <v>42025</v>
      </c>
      <c r="B423" s="1" t="s">
        <v>849</v>
      </c>
      <c r="C423" s="1" t="s">
        <v>850</v>
      </c>
      <c r="D423">
        <v>9.59</v>
      </c>
      <c r="E423">
        <v>1523</v>
      </c>
      <c r="F423">
        <v>14300</v>
      </c>
      <c r="G423">
        <v>2847000</v>
      </c>
      <c r="H423">
        <f t="shared" si="6"/>
        <v>27302730</v>
      </c>
    </row>
    <row r="424" spans="1:8" x14ac:dyDescent="0.25">
      <c r="A424" s="2">
        <v>42025</v>
      </c>
      <c r="B424" s="1" t="s">
        <v>851</v>
      </c>
      <c r="C424" s="1" t="s">
        <v>852</v>
      </c>
      <c r="D424">
        <v>16.48</v>
      </c>
      <c r="E424">
        <v>135</v>
      </c>
      <c r="F424">
        <v>2190</v>
      </c>
      <c r="G424">
        <v>448000</v>
      </c>
      <c r="H424">
        <f t="shared" si="6"/>
        <v>7383040</v>
      </c>
    </row>
    <row r="425" spans="1:8" x14ac:dyDescent="0.25">
      <c r="A425" s="2">
        <v>42025</v>
      </c>
      <c r="B425" s="1" t="s">
        <v>853</v>
      </c>
      <c r="C425" s="1" t="s">
        <v>854</v>
      </c>
      <c r="D425">
        <v>4.5</v>
      </c>
      <c r="E425">
        <v>2819</v>
      </c>
      <c r="F425">
        <v>12730</v>
      </c>
      <c r="G425">
        <v>19158000</v>
      </c>
      <c r="H425">
        <f t="shared" si="6"/>
        <v>86211000</v>
      </c>
    </row>
    <row r="426" spans="1:8" x14ac:dyDescent="0.25">
      <c r="A426" s="2">
        <v>42025</v>
      </c>
      <c r="B426" s="1" t="s">
        <v>855</v>
      </c>
      <c r="C426" s="1" t="s">
        <v>856</v>
      </c>
      <c r="D426">
        <v>3.65</v>
      </c>
      <c r="E426">
        <v>2106</v>
      </c>
      <c r="F426">
        <v>7630</v>
      </c>
      <c r="G426">
        <v>6157000</v>
      </c>
      <c r="H426">
        <f t="shared" si="6"/>
        <v>22473050</v>
      </c>
    </row>
    <row r="427" spans="1:8" x14ac:dyDescent="0.25">
      <c r="A427" s="2">
        <v>42025</v>
      </c>
      <c r="B427" s="1" t="s">
        <v>857</v>
      </c>
      <c r="C427" s="1" t="s">
        <v>858</v>
      </c>
      <c r="D427">
        <v>6.8</v>
      </c>
      <c r="E427">
        <v>7469</v>
      </c>
      <c r="F427">
        <v>49800</v>
      </c>
      <c r="G427">
        <v>3969000</v>
      </c>
      <c r="H427">
        <f t="shared" si="6"/>
        <v>26989200</v>
      </c>
    </row>
    <row r="428" spans="1:8" x14ac:dyDescent="0.25">
      <c r="A428" s="2">
        <v>42025</v>
      </c>
      <c r="B428" s="1" t="s">
        <v>859</v>
      </c>
      <c r="C428" s="1" t="s">
        <v>860</v>
      </c>
      <c r="D428">
        <v>6.2</v>
      </c>
      <c r="E428">
        <v>2492</v>
      </c>
      <c r="F428">
        <v>15490</v>
      </c>
      <c r="G428">
        <v>15008000</v>
      </c>
      <c r="H428">
        <f t="shared" si="6"/>
        <v>93049600</v>
      </c>
    </row>
    <row r="429" spans="1:8" x14ac:dyDescent="0.25">
      <c r="A429" s="2">
        <v>42025</v>
      </c>
      <c r="B429" s="1" t="s">
        <v>861</v>
      </c>
      <c r="C429" s="1" t="s">
        <v>862</v>
      </c>
      <c r="D429">
        <v>9.57</v>
      </c>
      <c r="E429">
        <v>288</v>
      </c>
      <c r="F429">
        <v>2740</v>
      </c>
      <c r="G429">
        <v>14241000</v>
      </c>
      <c r="H429">
        <f t="shared" si="6"/>
        <v>136286370</v>
      </c>
    </row>
    <row r="430" spans="1:8" x14ac:dyDescent="0.25">
      <c r="A430" s="2">
        <v>42025</v>
      </c>
      <c r="B430" s="1" t="s">
        <v>863</v>
      </c>
      <c r="C430" s="1" t="s">
        <v>864</v>
      </c>
      <c r="D430">
        <v>4.53</v>
      </c>
      <c r="E430">
        <v>12</v>
      </c>
      <c r="F430">
        <v>50</v>
      </c>
      <c r="G430">
        <v>11716000</v>
      </c>
      <c r="H430">
        <f t="shared" si="6"/>
        <v>53073480</v>
      </c>
    </row>
    <row r="431" spans="1:8" x14ac:dyDescent="0.25">
      <c r="A431" s="2">
        <v>42025</v>
      </c>
      <c r="B431" s="1" t="s">
        <v>865</v>
      </c>
      <c r="C431" s="1" t="s">
        <v>866</v>
      </c>
      <c r="D431">
        <v>8.85</v>
      </c>
      <c r="E431">
        <v>315031</v>
      </c>
      <c r="F431">
        <v>2768260</v>
      </c>
      <c r="G431">
        <v>36592000</v>
      </c>
      <c r="H431">
        <f t="shared" si="6"/>
        <v>323839200</v>
      </c>
    </row>
    <row r="432" spans="1:8" x14ac:dyDescent="0.25">
      <c r="A432" s="2">
        <v>42025</v>
      </c>
      <c r="B432" s="1" t="s">
        <v>867</v>
      </c>
      <c r="C432" s="1" t="s">
        <v>868</v>
      </c>
      <c r="D432">
        <v>4.2699999999999996</v>
      </c>
      <c r="E432">
        <v>0</v>
      </c>
      <c r="F432">
        <v>0</v>
      </c>
      <c r="G432">
        <v>2580000</v>
      </c>
      <c r="H432">
        <f t="shared" si="6"/>
        <v>11016599.999999998</v>
      </c>
    </row>
    <row r="433" spans="1:8" x14ac:dyDescent="0.25">
      <c r="A433" s="2">
        <v>42025</v>
      </c>
      <c r="B433" s="1" t="s">
        <v>869</v>
      </c>
      <c r="C433" s="1" t="s">
        <v>870</v>
      </c>
      <c r="D433">
        <v>3.96</v>
      </c>
      <c r="E433">
        <v>0</v>
      </c>
      <c r="F433">
        <v>0</v>
      </c>
      <c r="G433">
        <v>0</v>
      </c>
      <c r="H433">
        <f t="shared" si="6"/>
        <v>0</v>
      </c>
    </row>
    <row r="434" spans="1:8" x14ac:dyDescent="0.25">
      <c r="A434" s="2">
        <v>42025</v>
      </c>
      <c r="B434" s="1" t="s">
        <v>871</v>
      </c>
      <c r="C434" s="1" t="s">
        <v>872</v>
      </c>
      <c r="D434">
        <v>1.95</v>
      </c>
      <c r="E434">
        <v>112</v>
      </c>
      <c r="F434">
        <v>220</v>
      </c>
      <c r="G434">
        <v>3297000</v>
      </c>
      <c r="H434">
        <f t="shared" si="6"/>
        <v>6429150</v>
      </c>
    </row>
    <row r="435" spans="1:8" x14ac:dyDescent="0.25">
      <c r="A435" s="2">
        <v>42025</v>
      </c>
      <c r="B435" s="1" t="s">
        <v>873</v>
      </c>
      <c r="C435" s="1" t="s">
        <v>874</v>
      </c>
      <c r="D435">
        <v>17.48</v>
      </c>
      <c r="E435">
        <v>72400</v>
      </c>
      <c r="F435">
        <v>1275520</v>
      </c>
      <c r="G435">
        <v>163100000</v>
      </c>
      <c r="H435">
        <f t="shared" si="6"/>
        <v>2850988000</v>
      </c>
    </row>
    <row r="436" spans="1:8" x14ac:dyDescent="0.25">
      <c r="A436" s="2">
        <v>42025</v>
      </c>
      <c r="B436" s="1" t="s">
        <v>875</v>
      </c>
      <c r="C436" s="1" t="s">
        <v>876</v>
      </c>
      <c r="D436">
        <v>56.69</v>
      </c>
      <c r="E436">
        <v>0</v>
      </c>
      <c r="F436">
        <v>0</v>
      </c>
      <c r="G436">
        <v>1288000</v>
      </c>
      <c r="H436">
        <f t="shared" si="6"/>
        <v>73016720</v>
      </c>
    </row>
    <row r="437" spans="1:8" x14ac:dyDescent="0.25">
      <c r="A437" s="2">
        <v>42025</v>
      </c>
      <c r="B437" s="1" t="s">
        <v>877</v>
      </c>
      <c r="C437" s="1" t="s">
        <v>878</v>
      </c>
      <c r="D437">
        <v>8.59</v>
      </c>
      <c r="E437">
        <v>13535</v>
      </c>
      <c r="F437">
        <v>115040</v>
      </c>
      <c r="G437">
        <v>14002000</v>
      </c>
      <c r="H437">
        <f t="shared" si="6"/>
        <v>120277180</v>
      </c>
    </row>
    <row r="438" spans="1:8" x14ac:dyDescent="0.25">
      <c r="A438" s="2">
        <v>42025</v>
      </c>
      <c r="B438" s="1" t="s">
        <v>879</v>
      </c>
      <c r="C438" s="1" t="s">
        <v>880</v>
      </c>
      <c r="D438">
        <v>23.4</v>
      </c>
      <c r="E438">
        <v>519</v>
      </c>
      <c r="F438">
        <v>12140</v>
      </c>
      <c r="G438">
        <v>28378000</v>
      </c>
      <c r="H438">
        <f t="shared" si="6"/>
        <v>664045200</v>
      </c>
    </row>
    <row r="439" spans="1:8" x14ac:dyDescent="0.25">
      <c r="A439" s="2">
        <v>42025</v>
      </c>
      <c r="B439" s="1" t="s">
        <v>881</v>
      </c>
      <c r="C439" s="1" t="s">
        <v>882</v>
      </c>
      <c r="D439">
        <v>2.38</v>
      </c>
      <c r="E439">
        <v>200</v>
      </c>
      <c r="F439">
        <v>480</v>
      </c>
      <c r="G439">
        <v>0</v>
      </c>
      <c r="H439">
        <f t="shared" si="6"/>
        <v>0</v>
      </c>
    </row>
    <row r="440" spans="1:8" x14ac:dyDescent="0.25">
      <c r="A440" s="2">
        <v>42025</v>
      </c>
      <c r="B440" s="1" t="s">
        <v>883</v>
      </c>
      <c r="C440" s="1" t="s">
        <v>884</v>
      </c>
      <c r="D440">
        <v>2.0699999999999998</v>
      </c>
      <c r="E440">
        <v>32307</v>
      </c>
      <c r="F440">
        <v>66900</v>
      </c>
      <c r="G440">
        <v>20551000</v>
      </c>
      <c r="H440">
        <f t="shared" si="6"/>
        <v>42540570</v>
      </c>
    </row>
    <row r="441" spans="1:8" x14ac:dyDescent="0.25">
      <c r="A441" s="2">
        <v>42025</v>
      </c>
      <c r="B441" s="1" t="s">
        <v>885</v>
      </c>
      <c r="C441" s="1" t="s">
        <v>886</v>
      </c>
      <c r="D441">
        <v>2.67</v>
      </c>
      <c r="E441">
        <v>24</v>
      </c>
      <c r="F441">
        <v>60</v>
      </c>
      <c r="G441">
        <v>16914000</v>
      </c>
      <c r="H441">
        <f t="shared" si="6"/>
        <v>45160380</v>
      </c>
    </row>
    <row r="442" spans="1:8" x14ac:dyDescent="0.25">
      <c r="A442" s="2">
        <v>42025</v>
      </c>
      <c r="B442" s="1" t="s">
        <v>887</v>
      </c>
      <c r="C442" s="1" t="s">
        <v>888</v>
      </c>
      <c r="D442">
        <v>1.63</v>
      </c>
      <c r="E442">
        <v>0</v>
      </c>
      <c r="F442">
        <v>0</v>
      </c>
      <c r="G442">
        <v>0</v>
      </c>
      <c r="H442">
        <f t="shared" si="6"/>
        <v>0</v>
      </c>
    </row>
    <row r="443" spans="1:8" x14ac:dyDescent="0.25">
      <c r="A443" s="2">
        <v>42025</v>
      </c>
      <c r="B443" s="1" t="s">
        <v>889</v>
      </c>
      <c r="C443" s="1" t="s">
        <v>890</v>
      </c>
      <c r="D443">
        <v>193.5</v>
      </c>
      <c r="E443">
        <v>154</v>
      </c>
      <c r="F443">
        <v>29370</v>
      </c>
      <c r="G443">
        <v>370000</v>
      </c>
      <c r="H443">
        <f t="shared" si="6"/>
        <v>71595000</v>
      </c>
    </row>
    <row r="444" spans="1:8" x14ac:dyDescent="0.25">
      <c r="A444" s="2">
        <v>42025</v>
      </c>
      <c r="B444" s="1" t="s">
        <v>891</v>
      </c>
      <c r="C444" s="1" t="s">
        <v>892</v>
      </c>
      <c r="D444">
        <v>4.29</v>
      </c>
      <c r="E444">
        <v>4855</v>
      </c>
      <c r="F444">
        <v>20480</v>
      </c>
      <c r="G444">
        <v>4890000</v>
      </c>
      <c r="H444">
        <f t="shared" si="6"/>
        <v>20978100</v>
      </c>
    </row>
    <row r="445" spans="1:8" x14ac:dyDescent="0.25">
      <c r="A445" s="2">
        <v>42025</v>
      </c>
      <c r="B445" s="1" t="s">
        <v>893</v>
      </c>
      <c r="C445" s="1" t="s">
        <v>894</v>
      </c>
      <c r="D445">
        <v>9.15</v>
      </c>
      <c r="E445">
        <v>5327</v>
      </c>
      <c r="F445">
        <v>48050</v>
      </c>
      <c r="G445">
        <v>4210000</v>
      </c>
      <c r="H445">
        <f t="shared" si="6"/>
        <v>38521500</v>
      </c>
    </row>
    <row r="446" spans="1:8" x14ac:dyDescent="0.25">
      <c r="A446" s="2">
        <v>42025</v>
      </c>
      <c r="B446" s="1" t="s">
        <v>895</v>
      </c>
      <c r="C446" s="1" t="s">
        <v>896</v>
      </c>
      <c r="D446">
        <v>1.97</v>
      </c>
      <c r="E446">
        <v>447897</v>
      </c>
      <c r="F446">
        <v>875600</v>
      </c>
      <c r="G446">
        <v>158887000</v>
      </c>
      <c r="H446">
        <f t="shared" si="6"/>
        <v>313007390</v>
      </c>
    </row>
    <row r="447" spans="1:8" x14ac:dyDescent="0.25">
      <c r="A447" s="2">
        <v>42025</v>
      </c>
      <c r="B447" s="1" t="s">
        <v>897</v>
      </c>
      <c r="C447" s="1" t="s">
        <v>898</v>
      </c>
      <c r="D447">
        <v>9.1999999999999993</v>
      </c>
      <c r="E447">
        <v>1236</v>
      </c>
      <c r="F447">
        <v>11310</v>
      </c>
      <c r="G447">
        <v>3957000</v>
      </c>
      <c r="H447">
        <f t="shared" si="6"/>
        <v>36404400</v>
      </c>
    </row>
    <row r="448" spans="1:8" x14ac:dyDescent="0.25">
      <c r="A448" s="2">
        <v>42025</v>
      </c>
      <c r="B448" s="1" t="s">
        <v>899</v>
      </c>
      <c r="C448" s="1" t="s">
        <v>900</v>
      </c>
      <c r="D448">
        <v>9.76</v>
      </c>
      <c r="E448">
        <v>3315</v>
      </c>
      <c r="F448">
        <v>32560</v>
      </c>
      <c r="G448">
        <v>5328000</v>
      </c>
      <c r="H448">
        <f t="shared" si="6"/>
        <v>52001280</v>
      </c>
    </row>
    <row r="449" spans="1:8" x14ac:dyDescent="0.25">
      <c r="A449" s="2">
        <v>42025</v>
      </c>
      <c r="B449" s="1" t="s">
        <v>901</v>
      </c>
      <c r="C449" s="1" t="s">
        <v>902</v>
      </c>
      <c r="D449">
        <v>4.18</v>
      </c>
      <c r="E449">
        <v>1125</v>
      </c>
      <c r="F449">
        <v>4700</v>
      </c>
      <c r="G449">
        <v>0</v>
      </c>
      <c r="H449">
        <f t="shared" si="6"/>
        <v>0</v>
      </c>
    </row>
    <row r="450" spans="1:8" x14ac:dyDescent="0.25">
      <c r="A450" s="2">
        <v>42025</v>
      </c>
      <c r="B450" s="1" t="s">
        <v>903</v>
      </c>
      <c r="C450" s="1" t="s">
        <v>904</v>
      </c>
      <c r="D450">
        <v>3.14</v>
      </c>
      <c r="E450">
        <v>2461</v>
      </c>
      <c r="F450">
        <v>7730</v>
      </c>
      <c r="G450">
        <v>2113000</v>
      </c>
      <c r="H450">
        <f t="shared" si="6"/>
        <v>6634820</v>
      </c>
    </row>
    <row r="451" spans="1:8" x14ac:dyDescent="0.25">
      <c r="A451" s="2">
        <v>42025</v>
      </c>
      <c r="B451" s="1" t="s">
        <v>905</v>
      </c>
      <c r="C451" s="1" t="s">
        <v>906</v>
      </c>
      <c r="D451">
        <v>3.46</v>
      </c>
      <c r="E451">
        <v>105</v>
      </c>
      <c r="F451">
        <v>360</v>
      </c>
      <c r="G451">
        <v>13763000</v>
      </c>
      <c r="H451">
        <f t="shared" ref="H451:H514" si="7">G451*D451</f>
        <v>47619980</v>
      </c>
    </row>
    <row r="452" spans="1:8" x14ac:dyDescent="0.25">
      <c r="A452" s="2">
        <v>42025</v>
      </c>
      <c r="B452" s="1" t="s">
        <v>907</v>
      </c>
      <c r="C452" s="1" t="s">
        <v>908</v>
      </c>
      <c r="D452">
        <v>1.46</v>
      </c>
      <c r="E452">
        <v>10309</v>
      </c>
      <c r="F452">
        <v>14790</v>
      </c>
      <c r="G452">
        <v>17392000</v>
      </c>
      <c r="H452">
        <f t="shared" si="7"/>
        <v>25392320</v>
      </c>
    </row>
    <row r="453" spans="1:8" x14ac:dyDescent="0.25">
      <c r="A453" s="2">
        <v>42025</v>
      </c>
      <c r="B453" s="1" t="s">
        <v>909</v>
      </c>
      <c r="C453" s="1" t="s">
        <v>910</v>
      </c>
      <c r="D453">
        <v>955</v>
      </c>
      <c r="E453">
        <v>10799</v>
      </c>
      <c r="F453">
        <v>10367730</v>
      </c>
      <c r="G453">
        <v>717000</v>
      </c>
      <c r="H453">
        <f t="shared" si="7"/>
        <v>684735000</v>
      </c>
    </row>
    <row r="454" spans="1:8" x14ac:dyDescent="0.25">
      <c r="A454" s="2">
        <v>42025</v>
      </c>
      <c r="B454" s="1" t="s">
        <v>911</v>
      </c>
      <c r="C454" s="1" t="s">
        <v>912</v>
      </c>
      <c r="D454">
        <v>7.13</v>
      </c>
      <c r="E454">
        <v>2142</v>
      </c>
      <c r="F454">
        <v>15120</v>
      </c>
      <c r="G454">
        <v>0</v>
      </c>
      <c r="H454">
        <f t="shared" si="7"/>
        <v>0</v>
      </c>
    </row>
    <row r="455" spans="1:8" x14ac:dyDescent="0.25">
      <c r="A455" s="2">
        <v>42025</v>
      </c>
      <c r="B455" s="1" t="s">
        <v>913</v>
      </c>
      <c r="C455" s="1" t="s">
        <v>914</v>
      </c>
      <c r="D455">
        <v>0.16</v>
      </c>
      <c r="E455">
        <v>7923</v>
      </c>
      <c r="F455">
        <v>1280</v>
      </c>
      <c r="G455">
        <v>0</v>
      </c>
      <c r="H455">
        <f t="shared" si="7"/>
        <v>0</v>
      </c>
    </row>
    <row r="456" spans="1:8" x14ac:dyDescent="0.25">
      <c r="A456" s="2">
        <v>42025</v>
      </c>
      <c r="B456" s="1" t="s">
        <v>915</v>
      </c>
      <c r="C456" s="1" t="s">
        <v>916</v>
      </c>
      <c r="D456">
        <v>4.0999999999999996</v>
      </c>
      <c r="E456">
        <v>113649</v>
      </c>
      <c r="F456">
        <v>464150</v>
      </c>
      <c r="G456">
        <v>17549000</v>
      </c>
      <c r="H456">
        <f t="shared" si="7"/>
        <v>71950900</v>
      </c>
    </row>
    <row r="457" spans="1:8" x14ac:dyDescent="0.25">
      <c r="A457" s="2">
        <v>42025</v>
      </c>
      <c r="B457" s="1" t="s">
        <v>917</v>
      </c>
      <c r="C457" s="1" t="s">
        <v>918</v>
      </c>
      <c r="D457">
        <v>2</v>
      </c>
      <c r="E457">
        <v>1</v>
      </c>
      <c r="F457">
        <v>2</v>
      </c>
      <c r="G457">
        <v>0</v>
      </c>
      <c r="H457">
        <f t="shared" si="7"/>
        <v>0</v>
      </c>
    </row>
    <row r="458" spans="1:8" x14ac:dyDescent="0.25">
      <c r="A458" s="2">
        <v>42025</v>
      </c>
      <c r="B458" s="1" t="s">
        <v>919</v>
      </c>
      <c r="C458" s="1" t="s">
        <v>920</v>
      </c>
      <c r="D458">
        <v>0.86</v>
      </c>
      <c r="E458">
        <v>6000</v>
      </c>
      <c r="F458">
        <v>5160</v>
      </c>
      <c r="G458">
        <v>0</v>
      </c>
      <c r="H458">
        <f t="shared" si="7"/>
        <v>0</v>
      </c>
    </row>
    <row r="459" spans="1:8" x14ac:dyDescent="0.25">
      <c r="A459" s="2">
        <v>42025</v>
      </c>
      <c r="B459" s="1" t="s">
        <v>921</v>
      </c>
      <c r="C459" s="1" t="s">
        <v>922</v>
      </c>
      <c r="D459">
        <v>7.49</v>
      </c>
      <c r="E459">
        <v>3</v>
      </c>
      <c r="F459">
        <v>20</v>
      </c>
      <c r="G459">
        <v>7452000</v>
      </c>
      <c r="H459">
        <f t="shared" si="7"/>
        <v>55815480</v>
      </c>
    </row>
    <row r="460" spans="1:8" x14ac:dyDescent="0.25">
      <c r="A460" s="2">
        <v>42025</v>
      </c>
      <c r="B460" s="1" t="s">
        <v>923</v>
      </c>
      <c r="C460" s="1" t="s">
        <v>924</v>
      </c>
      <c r="D460">
        <v>38.9</v>
      </c>
      <c r="E460">
        <v>150</v>
      </c>
      <c r="F460">
        <v>5840</v>
      </c>
      <c r="G460">
        <v>0</v>
      </c>
      <c r="H460">
        <f t="shared" si="7"/>
        <v>0</v>
      </c>
    </row>
    <row r="461" spans="1:8" x14ac:dyDescent="0.25">
      <c r="A461" s="2">
        <v>42025</v>
      </c>
      <c r="B461" s="1" t="s">
        <v>925</v>
      </c>
      <c r="C461" s="1" t="s">
        <v>926</v>
      </c>
      <c r="D461">
        <v>8.3000000000000007</v>
      </c>
      <c r="E461">
        <v>30952</v>
      </c>
      <c r="F461">
        <v>254700</v>
      </c>
      <c r="G461">
        <v>2046000</v>
      </c>
      <c r="H461">
        <f t="shared" si="7"/>
        <v>16981800</v>
      </c>
    </row>
    <row r="462" spans="1:8" x14ac:dyDescent="0.25">
      <c r="A462" s="2">
        <v>42025</v>
      </c>
      <c r="B462" s="1" t="s">
        <v>927</v>
      </c>
      <c r="C462" s="1" t="s">
        <v>928</v>
      </c>
      <c r="D462">
        <v>18</v>
      </c>
      <c r="E462">
        <v>39597</v>
      </c>
      <c r="F462">
        <v>712660</v>
      </c>
      <c r="G462">
        <v>24711000</v>
      </c>
      <c r="H462">
        <f t="shared" si="7"/>
        <v>444798000</v>
      </c>
    </row>
    <row r="463" spans="1:8" x14ac:dyDescent="0.25">
      <c r="A463" s="2">
        <v>42025</v>
      </c>
      <c r="B463" s="1" t="s">
        <v>929</v>
      </c>
      <c r="C463" s="1" t="s">
        <v>930</v>
      </c>
      <c r="D463">
        <v>8.4</v>
      </c>
      <c r="E463">
        <v>200</v>
      </c>
      <c r="F463">
        <v>1680</v>
      </c>
      <c r="G463">
        <v>1535000</v>
      </c>
      <c r="H463">
        <f t="shared" si="7"/>
        <v>12894000</v>
      </c>
    </row>
    <row r="464" spans="1:8" x14ac:dyDescent="0.25">
      <c r="A464" s="2">
        <v>42025</v>
      </c>
      <c r="B464" s="1" t="s">
        <v>931</v>
      </c>
      <c r="C464" s="1" t="s">
        <v>932</v>
      </c>
      <c r="D464">
        <v>2.69</v>
      </c>
      <c r="E464">
        <v>1828</v>
      </c>
      <c r="F464">
        <v>4940</v>
      </c>
      <c r="G464">
        <v>48149000</v>
      </c>
      <c r="H464">
        <f t="shared" si="7"/>
        <v>129520810</v>
      </c>
    </row>
    <row r="465" spans="1:8" x14ac:dyDescent="0.25">
      <c r="A465" s="2">
        <v>42025</v>
      </c>
      <c r="B465" s="1" t="s">
        <v>933</v>
      </c>
      <c r="C465" s="1" t="s">
        <v>934</v>
      </c>
      <c r="D465">
        <v>0.92</v>
      </c>
      <c r="E465">
        <v>219424</v>
      </c>
      <c r="F465">
        <v>198130</v>
      </c>
      <c r="G465">
        <v>23434000</v>
      </c>
      <c r="H465">
        <f t="shared" si="7"/>
        <v>21559280</v>
      </c>
    </row>
    <row r="466" spans="1:8" x14ac:dyDescent="0.25">
      <c r="A466" s="2">
        <v>42025</v>
      </c>
      <c r="B466" s="1" t="s">
        <v>935</v>
      </c>
      <c r="C466" s="1" t="s">
        <v>936</v>
      </c>
      <c r="D466">
        <v>23.28</v>
      </c>
      <c r="E466">
        <v>61806</v>
      </c>
      <c r="F466">
        <v>1418850</v>
      </c>
      <c r="G466">
        <v>24622000</v>
      </c>
      <c r="H466">
        <f t="shared" si="7"/>
        <v>573200160</v>
      </c>
    </row>
    <row r="467" spans="1:8" x14ac:dyDescent="0.25">
      <c r="A467" s="2">
        <v>42025</v>
      </c>
      <c r="B467" s="1" t="s">
        <v>937</v>
      </c>
      <c r="C467" s="1" t="s">
        <v>938</v>
      </c>
      <c r="D467">
        <v>64.989999999999995</v>
      </c>
      <c r="E467">
        <v>39</v>
      </c>
      <c r="F467">
        <v>2480</v>
      </c>
      <c r="G467">
        <v>3288000</v>
      </c>
      <c r="H467">
        <f t="shared" si="7"/>
        <v>213687119.99999997</v>
      </c>
    </row>
    <row r="468" spans="1:8" x14ac:dyDescent="0.25">
      <c r="A468" s="2">
        <v>42025</v>
      </c>
      <c r="B468" s="1" t="s">
        <v>939</v>
      </c>
      <c r="C468" s="1" t="s">
        <v>940</v>
      </c>
      <c r="D468">
        <v>285</v>
      </c>
      <c r="E468">
        <v>14</v>
      </c>
      <c r="F468">
        <v>3990</v>
      </c>
      <c r="G468">
        <v>699000</v>
      </c>
      <c r="H468">
        <f t="shared" si="7"/>
        <v>199215000</v>
      </c>
    </row>
    <row r="469" spans="1:8" x14ac:dyDescent="0.25">
      <c r="A469" s="2">
        <v>42025</v>
      </c>
      <c r="B469" s="1" t="s">
        <v>941</v>
      </c>
      <c r="C469" s="1" t="s">
        <v>942</v>
      </c>
      <c r="D469">
        <v>1.55</v>
      </c>
      <c r="E469">
        <v>3559</v>
      </c>
      <c r="F469">
        <v>5440</v>
      </c>
      <c r="G469">
        <v>6145000</v>
      </c>
      <c r="H469">
        <f t="shared" si="7"/>
        <v>9524750</v>
      </c>
    </row>
    <row r="470" spans="1:8" x14ac:dyDescent="0.25">
      <c r="A470" s="2">
        <v>42025</v>
      </c>
      <c r="B470" s="1" t="s">
        <v>943</v>
      </c>
      <c r="C470" s="1" t="s">
        <v>944</v>
      </c>
      <c r="D470">
        <v>6.27</v>
      </c>
      <c r="E470">
        <v>7</v>
      </c>
      <c r="F470">
        <v>40</v>
      </c>
      <c r="G470">
        <v>8629000</v>
      </c>
      <c r="H470">
        <f t="shared" si="7"/>
        <v>54103830</v>
      </c>
    </row>
    <row r="471" spans="1:8" x14ac:dyDescent="0.25">
      <c r="A471" s="2">
        <v>42025</v>
      </c>
      <c r="B471" s="1" t="s">
        <v>945</v>
      </c>
      <c r="C471" s="1" t="s">
        <v>946</v>
      </c>
      <c r="D471">
        <v>391</v>
      </c>
      <c r="E471">
        <v>20</v>
      </c>
      <c r="F471">
        <v>7820</v>
      </c>
      <c r="G471">
        <v>0</v>
      </c>
      <c r="H471">
        <f t="shared" si="7"/>
        <v>0</v>
      </c>
    </row>
    <row r="472" spans="1:8" x14ac:dyDescent="0.25">
      <c r="A472" s="2">
        <v>42026</v>
      </c>
      <c r="B472" s="1" t="s">
        <v>7</v>
      </c>
      <c r="C472" s="1" t="s">
        <v>8</v>
      </c>
      <c r="D472">
        <v>2.2599999999999998</v>
      </c>
      <c r="E472">
        <v>20</v>
      </c>
      <c r="F472">
        <v>40</v>
      </c>
      <c r="G472">
        <v>6496000</v>
      </c>
      <c r="H472">
        <f t="shared" si="7"/>
        <v>14680959.999999998</v>
      </c>
    </row>
    <row r="473" spans="1:8" x14ac:dyDescent="0.25">
      <c r="A473" s="2">
        <v>42026</v>
      </c>
      <c r="B473" s="1" t="s">
        <v>9</v>
      </c>
      <c r="C473" s="1" t="s">
        <v>10</v>
      </c>
      <c r="D473">
        <v>0.79</v>
      </c>
      <c r="E473">
        <v>87</v>
      </c>
      <c r="F473">
        <v>70</v>
      </c>
      <c r="G473">
        <v>22309000</v>
      </c>
      <c r="H473">
        <f t="shared" si="7"/>
        <v>17624110</v>
      </c>
    </row>
    <row r="474" spans="1:8" x14ac:dyDescent="0.25">
      <c r="A474" s="2">
        <v>42026</v>
      </c>
      <c r="B474" s="1" t="s">
        <v>11</v>
      </c>
      <c r="C474" s="1" t="s">
        <v>12</v>
      </c>
      <c r="D474">
        <v>5.85</v>
      </c>
      <c r="E474">
        <v>638</v>
      </c>
      <c r="F474">
        <v>3680</v>
      </c>
      <c r="G474">
        <v>1852000</v>
      </c>
      <c r="H474">
        <f t="shared" si="7"/>
        <v>10834200</v>
      </c>
    </row>
    <row r="475" spans="1:8" x14ac:dyDescent="0.25">
      <c r="A475" s="2">
        <v>42026</v>
      </c>
      <c r="B475" s="1" t="s">
        <v>13</v>
      </c>
      <c r="C475" s="1" t="s">
        <v>14</v>
      </c>
      <c r="D475">
        <v>3.43</v>
      </c>
      <c r="E475">
        <v>17268</v>
      </c>
      <c r="F475">
        <v>58130</v>
      </c>
      <c r="G475">
        <v>48206000</v>
      </c>
      <c r="H475">
        <f t="shared" si="7"/>
        <v>165346580</v>
      </c>
    </row>
    <row r="476" spans="1:8" x14ac:dyDescent="0.25">
      <c r="A476" s="2">
        <v>42026</v>
      </c>
      <c r="B476" s="1" t="s">
        <v>15</v>
      </c>
      <c r="C476" s="1" t="s">
        <v>16</v>
      </c>
      <c r="D476">
        <v>0.3</v>
      </c>
      <c r="E476">
        <v>0</v>
      </c>
      <c r="F476">
        <v>0</v>
      </c>
      <c r="G476">
        <v>0</v>
      </c>
      <c r="H476">
        <f t="shared" si="7"/>
        <v>0</v>
      </c>
    </row>
    <row r="477" spans="1:8" x14ac:dyDescent="0.25">
      <c r="A477" s="2">
        <v>42026</v>
      </c>
      <c r="B477" s="1" t="s">
        <v>17</v>
      </c>
      <c r="C477" s="1" t="s">
        <v>18</v>
      </c>
      <c r="D477">
        <v>34.99</v>
      </c>
      <c r="E477">
        <v>20654</v>
      </c>
      <c r="F477">
        <v>669900</v>
      </c>
      <c r="G477">
        <v>13122000</v>
      </c>
      <c r="H477">
        <f t="shared" si="7"/>
        <v>459138780</v>
      </c>
    </row>
    <row r="478" spans="1:8" x14ac:dyDescent="0.25">
      <c r="A478" s="2">
        <v>42026</v>
      </c>
      <c r="B478" s="1" t="s">
        <v>19</v>
      </c>
      <c r="C478" s="1" t="s">
        <v>20</v>
      </c>
      <c r="D478">
        <v>27.51</v>
      </c>
      <c r="E478">
        <v>4</v>
      </c>
      <c r="F478">
        <v>110</v>
      </c>
      <c r="G478">
        <v>8143000</v>
      </c>
      <c r="H478">
        <f t="shared" si="7"/>
        <v>224013930</v>
      </c>
    </row>
    <row r="479" spans="1:8" x14ac:dyDescent="0.25">
      <c r="A479" s="2">
        <v>42026</v>
      </c>
      <c r="B479" s="1" t="s">
        <v>21</v>
      </c>
      <c r="C479" s="1" t="s">
        <v>22</v>
      </c>
      <c r="D479">
        <v>8</v>
      </c>
      <c r="E479">
        <v>10793</v>
      </c>
      <c r="F479">
        <v>88910</v>
      </c>
      <c r="G479">
        <v>17461000</v>
      </c>
      <c r="H479">
        <f t="shared" si="7"/>
        <v>139688000</v>
      </c>
    </row>
    <row r="480" spans="1:8" x14ac:dyDescent="0.25">
      <c r="A480" s="2">
        <v>42026</v>
      </c>
      <c r="B480" s="1" t="s">
        <v>23</v>
      </c>
      <c r="C480" s="1" t="s">
        <v>24</v>
      </c>
      <c r="D480">
        <v>45.85</v>
      </c>
      <c r="E480">
        <v>706</v>
      </c>
      <c r="F480">
        <v>31870</v>
      </c>
      <c r="G480">
        <v>8852000</v>
      </c>
      <c r="H480">
        <f t="shared" si="7"/>
        <v>405864200</v>
      </c>
    </row>
    <row r="481" spans="1:8" x14ac:dyDescent="0.25">
      <c r="A481" s="2">
        <v>42026</v>
      </c>
      <c r="B481" s="1" t="s">
        <v>25</v>
      </c>
      <c r="C481" s="1" t="s">
        <v>26</v>
      </c>
      <c r="D481">
        <v>0.01</v>
      </c>
      <c r="E481">
        <v>4200</v>
      </c>
      <c r="F481">
        <v>40</v>
      </c>
      <c r="G481">
        <v>0</v>
      </c>
      <c r="H481">
        <f t="shared" si="7"/>
        <v>0</v>
      </c>
    </row>
    <row r="482" spans="1:8" x14ac:dyDescent="0.25">
      <c r="A482" s="2">
        <v>42026</v>
      </c>
      <c r="B482" s="1" t="s">
        <v>27</v>
      </c>
      <c r="C482" s="1" t="s">
        <v>28</v>
      </c>
      <c r="D482">
        <v>8.1</v>
      </c>
      <c r="E482">
        <v>213603</v>
      </c>
      <c r="F482">
        <v>1682130</v>
      </c>
      <c r="G482">
        <v>43035000</v>
      </c>
      <c r="H482">
        <f t="shared" si="7"/>
        <v>348583500</v>
      </c>
    </row>
    <row r="483" spans="1:8" x14ac:dyDescent="0.25">
      <c r="A483" s="2">
        <v>42026</v>
      </c>
      <c r="B483" s="1" t="s">
        <v>29</v>
      </c>
      <c r="C483" s="1" t="s">
        <v>30</v>
      </c>
      <c r="D483">
        <v>1.41</v>
      </c>
      <c r="E483">
        <v>70408</v>
      </c>
      <c r="F483">
        <v>98630</v>
      </c>
      <c r="G483">
        <v>0</v>
      </c>
      <c r="H483">
        <f t="shared" si="7"/>
        <v>0</v>
      </c>
    </row>
    <row r="484" spans="1:8" x14ac:dyDescent="0.25">
      <c r="A484" s="2">
        <v>42026</v>
      </c>
      <c r="B484" s="1" t="s">
        <v>31</v>
      </c>
      <c r="C484" s="1" t="s">
        <v>32</v>
      </c>
      <c r="D484">
        <v>1</v>
      </c>
      <c r="E484">
        <v>0</v>
      </c>
      <c r="F484">
        <v>0</v>
      </c>
      <c r="G484">
        <v>0</v>
      </c>
      <c r="H484">
        <f t="shared" si="7"/>
        <v>0</v>
      </c>
    </row>
    <row r="485" spans="1:8" x14ac:dyDescent="0.25">
      <c r="A485" s="2">
        <v>42026</v>
      </c>
      <c r="B485" s="1" t="s">
        <v>33</v>
      </c>
      <c r="C485" s="1" t="s">
        <v>34</v>
      </c>
      <c r="D485">
        <v>5.08</v>
      </c>
      <c r="E485">
        <v>1120106</v>
      </c>
      <c r="F485">
        <v>5657820</v>
      </c>
      <c r="G485">
        <v>29399000</v>
      </c>
      <c r="H485">
        <f t="shared" si="7"/>
        <v>149346920</v>
      </c>
    </row>
    <row r="486" spans="1:8" x14ac:dyDescent="0.25">
      <c r="A486" s="2">
        <v>42026</v>
      </c>
      <c r="B486" s="1" t="s">
        <v>35</v>
      </c>
      <c r="C486" s="1" t="s">
        <v>36</v>
      </c>
      <c r="D486">
        <v>84</v>
      </c>
      <c r="E486">
        <v>194224</v>
      </c>
      <c r="F486">
        <v>15997670</v>
      </c>
      <c r="G486">
        <v>43097000</v>
      </c>
      <c r="H486">
        <f t="shared" si="7"/>
        <v>3620148000</v>
      </c>
    </row>
    <row r="487" spans="1:8" x14ac:dyDescent="0.25">
      <c r="A487" s="2">
        <v>42026</v>
      </c>
      <c r="B487" s="1" t="s">
        <v>37</v>
      </c>
      <c r="C487" s="1" t="s">
        <v>38</v>
      </c>
      <c r="D487">
        <v>14.15</v>
      </c>
      <c r="E487">
        <v>1039</v>
      </c>
      <c r="F487">
        <v>14690</v>
      </c>
      <c r="G487">
        <v>3975000</v>
      </c>
      <c r="H487">
        <f t="shared" si="7"/>
        <v>56246250</v>
      </c>
    </row>
    <row r="488" spans="1:8" x14ac:dyDescent="0.25">
      <c r="A488" s="2">
        <v>42026</v>
      </c>
      <c r="B488" s="1" t="s">
        <v>39</v>
      </c>
      <c r="C488" s="1" t="s">
        <v>40</v>
      </c>
      <c r="D488">
        <v>2.08</v>
      </c>
      <c r="E488">
        <v>1980</v>
      </c>
      <c r="F488">
        <v>4060</v>
      </c>
      <c r="G488">
        <v>7353000</v>
      </c>
      <c r="H488">
        <f t="shared" si="7"/>
        <v>15294240</v>
      </c>
    </row>
    <row r="489" spans="1:8" x14ac:dyDescent="0.25">
      <c r="A489" s="2">
        <v>42026</v>
      </c>
      <c r="B489" s="1" t="s">
        <v>41</v>
      </c>
      <c r="C489" s="1" t="s">
        <v>42</v>
      </c>
      <c r="D489">
        <v>0.64</v>
      </c>
      <c r="E489">
        <v>0</v>
      </c>
      <c r="F489">
        <v>0</v>
      </c>
      <c r="G489">
        <v>0</v>
      </c>
      <c r="H489">
        <f t="shared" si="7"/>
        <v>0</v>
      </c>
    </row>
    <row r="490" spans="1:8" x14ac:dyDescent="0.25">
      <c r="A490" s="2">
        <v>42026</v>
      </c>
      <c r="B490" s="1" t="s">
        <v>43</v>
      </c>
      <c r="C490" s="1" t="s">
        <v>44</v>
      </c>
      <c r="D490">
        <v>9.1</v>
      </c>
      <c r="E490">
        <v>117048</v>
      </c>
      <c r="F490">
        <v>1062830</v>
      </c>
      <c r="G490">
        <v>24397000</v>
      </c>
      <c r="H490">
        <f t="shared" si="7"/>
        <v>222012700</v>
      </c>
    </row>
    <row r="491" spans="1:8" x14ac:dyDescent="0.25">
      <c r="A491" s="2">
        <v>42026</v>
      </c>
      <c r="B491" s="1" t="s">
        <v>45</v>
      </c>
      <c r="C491" s="1" t="s">
        <v>46</v>
      </c>
      <c r="D491">
        <v>45.7</v>
      </c>
      <c r="E491">
        <v>5386</v>
      </c>
      <c r="F491">
        <v>243420</v>
      </c>
      <c r="G491">
        <v>9046000</v>
      </c>
      <c r="H491">
        <f t="shared" si="7"/>
        <v>413402200</v>
      </c>
    </row>
    <row r="492" spans="1:8" x14ac:dyDescent="0.25">
      <c r="A492" s="2">
        <v>42026</v>
      </c>
      <c r="B492" s="1" t="s">
        <v>47</v>
      </c>
      <c r="C492" s="1" t="s">
        <v>48</v>
      </c>
      <c r="D492">
        <v>8.02</v>
      </c>
      <c r="E492">
        <v>2114</v>
      </c>
      <c r="F492">
        <v>17060</v>
      </c>
      <c r="G492">
        <v>9800000</v>
      </c>
      <c r="H492">
        <f t="shared" si="7"/>
        <v>78596000</v>
      </c>
    </row>
    <row r="493" spans="1:8" x14ac:dyDescent="0.25">
      <c r="A493" s="2">
        <v>42026</v>
      </c>
      <c r="B493" s="1" t="s">
        <v>49</v>
      </c>
      <c r="C493" s="1" t="s">
        <v>50</v>
      </c>
      <c r="D493">
        <v>99.5</v>
      </c>
      <c r="E493">
        <v>31650</v>
      </c>
      <c r="F493">
        <v>3138890</v>
      </c>
      <c r="G493">
        <v>4659000</v>
      </c>
      <c r="H493">
        <f t="shared" si="7"/>
        <v>463570500</v>
      </c>
    </row>
    <row r="494" spans="1:8" x14ac:dyDescent="0.25">
      <c r="A494" s="2">
        <v>42026</v>
      </c>
      <c r="B494" s="1" t="s">
        <v>51</v>
      </c>
      <c r="C494" s="1" t="s">
        <v>52</v>
      </c>
      <c r="D494">
        <v>0.26</v>
      </c>
      <c r="E494">
        <v>0</v>
      </c>
      <c r="F494">
        <v>0</v>
      </c>
      <c r="G494">
        <v>0</v>
      </c>
      <c r="H494">
        <f t="shared" si="7"/>
        <v>0</v>
      </c>
    </row>
    <row r="495" spans="1:8" x14ac:dyDescent="0.25">
      <c r="A495" s="2">
        <v>42026</v>
      </c>
      <c r="B495" s="1" t="s">
        <v>53</v>
      </c>
      <c r="C495" s="1" t="s">
        <v>54</v>
      </c>
      <c r="D495">
        <v>108</v>
      </c>
      <c r="E495">
        <v>17841</v>
      </c>
      <c r="F495">
        <v>1906540</v>
      </c>
      <c r="G495">
        <v>14487000</v>
      </c>
      <c r="H495">
        <f t="shared" si="7"/>
        <v>1564596000</v>
      </c>
    </row>
    <row r="496" spans="1:8" x14ac:dyDescent="0.25">
      <c r="A496" s="2">
        <v>42026</v>
      </c>
      <c r="B496" s="1" t="s">
        <v>55</v>
      </c>
      <c r="C496" s="1" t="s">
        <v>56</v>
      </c>
      <c r="D496">
        <v>35.17</v>
      </c>
      <c r="E496">
        <v>1405</v>
      </c>
      <c r="F496">
        <v>49850</v>
      </c>
      <c r="G496">
        <v>25382000</v>
      </c>
      <c r="H496">
        <f t="shared" si="7"/>
        <v>892684940</v>
      </c>
    </row>
    <row r="497" spans="1:8" x14ac:dyDescent="0.25">
      <c r="A497" s="2">
        <v>42026</v>
      </c>
      <c r="B497" s="1" t="s">
        <v>57</v>
      </c>
      <c r="C497" s="1" t="s">
        <v>58</v>
      </c>
      <c r="D497">
        <v>12.3</v>
      </c>
      <c r="E497">
        <v>45</v>
      </c>
      <c r="F497">
        <v>550</v>
      </c>
      <c r="G497">
        <v>5540000</v>
      </c>
      <c r="H497">
        <f t="shared" si="7"/>
        <v>68142000</v>
      </c>
    </row>
    <row r="498" spans="1:8" x14ac:dyDescent="0.25">
      <c r="A498" s="2">
        <v>42026</v>
      </c>
      <c r="B498" s="1" t="s">
        <v>59</v>
      </c>
      <c r="C498" s="1" t="s">
        <v>60</v>
      </c>
      <c r="D498">
        <v>4.8</v>
      </c>
      <c r="E498">
        <v>49208</v>
      </c>
      <c r="F498">
        <v>238770</v>
      </c>
      <c r="G498">
        <v>22063000</v>
      </c>
      <c r="H498">
        <f t="shared" si="7"/>
        <v>105902400</v>
      </c>
    </row>
    <row r="499" spans="1:8" x14ac:dyDescent="0.25">
      <c r="A499" s="2">
        <v>42026</v>
      </c>
      <c r="B499" s="1" t="s">
        <v>61</v>
      </c>
      <c r="C499" s="1" t="s">
        <v>62</v>
      </c>
      <c r="D499">
        <v>1.47</v>
      </c>
      <c r="E499">
        <v>2996</v>
      </c>
      <c r="F499">
        <v>4220</v>
      </c>
      <c r="G499">
        <v>2520000</v>
      </c>
      <c r="H499">
        <f t="shared" si="7"/>
        <v>3704400</v>
      </c>
    </row>
    <row r="500" spans="1:8" x14ac:dyDescent="0.25">
      <c r="A500" s="2">
        <v>42026</v>
      </c>
      <c r="B500" s="1" t="s">
        <v>63</v>
      </c>
      <c r="C500" s="1" t="s">
        <v>64</v>
      </c>
      <c r="D500">
        <v>14.89</v>
      </c>
      <c r="E500">
        <v>588</v>
      </c>
      <c r="F500">
        <v>8750</v>
      </c>
      <c r="G500">
        <v>3286000</v>
      </c>
      <c r="H500">
        <f t="shared" si="7"/>
        <v>48928540</v>
      </c>
    </row>
    <row r="501" spans="1:8" x14ac:dyDescent="0.25">
      <c r="A501" s="2">
        <v>42026</v>
      </c>
      <c r="B501" s="1" t="s">
        <v>65</v>
      </c>
      <c r="C501" s="1" t="s">
        <v>66</v>
      </c>
      <c r="D501">
        <v>1.95</v>
      </c>
      <c r="E501">
        <v>750865</v>
      </c>
      <c r="F501">
        <v>1490750</v>
      </c>
      <c r="G501">
        <v>32823000</v>
      </c>
      <c r="H501">
        <f t="shared" si="7"/>
        <v>64004850</v>
      </c>
    </row>
    <row r="502" spans="1:8" x14ac:dyDescent="0.25">
      <c r="A502" s="2">
        <v>42026</v>
      </c>
      <c r="B502" s="1" t="s">
        <v>67</v>
      </c>
      <c r="C502" s="1" t="s">
        <v>68</v>
      </c>
      <c r="D502">
        <v>13.2</v>
      </c>
      <c r="E502">
        <v>282</v>
      </c>
      <c r="F502">
        <v>3710</v>
      </c>
      <c r="G502">
        <v>17889000</v>
      </c>
      <c r="H502">
        <f t="shared" si="7"/>
        <v>236134800</v>
      </c>
    </row>
    <row r="503" spans="1:8" x14ac:dyDescent="0.25">
      <c r="A503" s="2">
        <v>42026</v>
      </c>
      <c r="B503" s="1" t="s">
        <v>69</v>
      </c>
      <c r="C503" s="1" t="s">
        <v>70</v>
      </c>
      <c r="D503">
        <v>54</v>
      </c>
      <c r="E503">
        <v>85264</v>
      </c>
      <c r="F503">
        <v>4567480</v>
      </c>
      <c r="G503">
        <v>74917000</v>
      </c>
      <c r="H503">
        <f t="shared" si="7"/>
        <v>4045518000</v>
      </c>
    </row>
    <row r="504" spans="1:8" x14ac:dyDescent="0.25">
      <c r="A504" s="2">
        <v>42026</v>
      </c>
      <c r="B504" s="1" t="s">
        <v>71</v>
      </c>
      <c r="C504" s="1" t="s">
        <v>72</v>
      </c>
      <c r="D504">
        <v>8.3000000000000007</v>
      </c>
      <c r="E504">
        <v>100</v>
      </c>
      <c r="F504">
        <v>830</v>
      </c>
      <c r="G504">
        <v>16750000</v>
      </c>
      <c r="H504">
        <f t="shared" si="7"/>
        <v>139025000</v>
      </c>
    </row>
    <row r="505" spans="1:8" x14ac:dyDescent="0.25">
      <c r="A505" s="2">
        <v>42026</v>
      </c>
      <c r="B505" s="1" t="s">
        <v>73</v>
      </c>
      <c r="C505" s="1" t="s">
        <v>74</v>
      </c>
      <c r="D505">
        <v>16.02</v>
      </c>
      <c r="E505">
        <v>3</v>
      </c>
      <c r="F505">
        <v>50</v>
      </c>
      <c r="G505">
        <v>0</v>
      </c>
      <c r="H505">
        <f t="shared" si="7"/>
        <v>0</v>
      </c>
    </row>
    <row r="506" spans="1:8" x14ac:dyDescent="0.25">
      <c r="A506" s="2">
        <v>42026</v>
      </c>
      <c r="B506" s="1" t="s">
        <v>75</v>
      </c>
      <c r="C506" s="1" t="s">
        <v>76</v>
      </c>
      <c r="D506">
        <v>26.5</v>
      </c>
      <c r="E506">
        <v>11520</v>
      </c>
      <c r="F506">
        <v>305320</v>
      </c>
      <c r="G506">
        <v>9253000</v>
      </c>
      <c r="H506">
        <f t="shared" si="7"/>
        <v>245204500</v>
      </c>
    </row>
    <row r="507" spans="1:8" x14ac:dyDescent="0.25">
      <c r="A507" s="2">
        <v>42026</v>
      </c>
      <c r="B507" s="1" t="s">
        <v>77</v>
      </c>
      <c r="C507" s="1" t="s">
        <v>78</v>
      </c>
      <c r="D507">
        <v>2.5</v>
      </c>
      <c r="E507">
        <v>3370</v>
      </c>
      <c r="F507">
        <v>8410</v>
      </c>
      <c r="G507">
        <v>24386000</v>
      </c>
      <c r="H507">
        <f t="shared" si="7"/>
        <v>60965000</v>
      </c>
    </row>
    <row r="508" spans="1:8" x14ac:dyDescent="0.25">
      <c r="A508" s="2">
        <v>42026</v>
      </c>
      <c r="B508" s="1" t="s">
        <v>79</v>
      </c>
      <c r="C508" s="1" t="s">
        <v>80</v>
      </c>
      <c r="D508">
        <v>6.87</v>
      </c>
      <c r="E508">
        <v>4231</v>
      </c>
      <c r="F508">
        <v>28930</v>
      </c>
      <c r="G508">
        <v>2464000</v>
      </c>
      <c r="H508">
        <f t="shared" si="7"/>
        <v>16927680</v>
      </c>
    </row>
    <row r="509" spans="1:8" x14ac:dyDescent="0.25">
      <c r="A509" s="2">
        <v>42026</v>
      </c>
      <c r="B509" s="1" t="s">
        <v>81</v>
      </c>
      <c r="C509" s="1" t="s">
        <v>82</v>
      </c>
      <c r="D509">
        <v>0.99</v>
      </c>
      <c r="E509">
        <v>5919</v>
      </c>
      <c r="F509">
        <v>5790</v>
      </c>
      <c r="G509">
        <v>11698000</v>
      </c>
      <c r="H509">
        <f t="shared" si="7"/>
        <v>11581020</v>
      </c>
    </row>
    <row r="510" spans="1:8" x14ac:dyDescent="0.25">
      <c r="A510" s="2">
        <v>42026</v>
      </c>
      <c r="B510" s="1" t="s">
        <v>83</v>
      </c>
      <c r="C510" s="1" t="s">
        <v>84</v>
      </c>
      <c r="D510">
        <v>1.05</v>
      </c>
      <c r="E510">
        <v>5</v>
      </c>
      <c r="F510">
        <v>10</v>
      </c>
      <c r="G510">
        <v>0</v>
      </c>
      <c r="H510">
        <f t="shared" si="7"/>
        <v>0</v>
      </c>
    </row>
    <row r="511" spans="1:8" x14ac:dyDescent="0.25">
      <c r="A511" s="2">
        <v>42026</v>
      </c>
      <c r="B511" s="1" t="s">
        <v>85</v>
      </c>
      <c r="C511" s="1" t="s">
        <v>86</v>
      </c>
      <c r="D511">
        <v>11.19</v>
      </c>
      <c r="E511">
        <v>2021</v>
      </c>
      <c r="F511">
        <v>22080</v>
      </c>
      <c r="G511">
        <v>24981000</v>
      </c>
      <c r="H511">
        <f t="shared" si="7"/>
        <v>279537390</v>
      </c>
    </row>
    <row r="512" spans="1:8" x14ac:dyDescent="0.25">
      <c r="A512" s="2">
        <v>42026</v>
      </c>
      <c r="B512" s="1" t="s">
        <v>87</v>
      </c>
      <c r="C512" s="1" t="s">
        <v>88</v>
      </c>
      <c r="D512">
        <v>3.23</v>
      </c>
      <c r="E512">
        <v>35000</v>
      </c>
      <c r="F512">
        <v>110330</v>
      </c>
      <c r="G512">
        <v>39722000</v>
      </c>
      <c r="H512">
        <f t="shared" si="7"/>
        <v>128302060</v>
      </c>
    </row>
    <row r="513" spans="1:8" x14ac:dyDescent="0.25">
      <c r="A513" s="2">
        <v>42026</v>
      </c>
      <c r="B513" s="1" t="s">
        <v>89</v>
      </c>
      <c r="C513" s="1" t="s">
        <v>90</v>
      </c>
      <c r="D513">
        <v>4.33</v>
      </c>
      <c r="E513">
        <v>974</v>
      </c>
      <c r="F513">
        <v>4220</v>
      </c>
      <c r="G513">
        <v>3999000</v>
      </c>
      <c r="H513">
        <f t="shared" si="7"/>
        <v>17315670</v>
      </c>
    </row>
    <row r="514" spans="1:8" x14ac:dyDescent="0.25">
      <c r="A514" s="2">
        <v>42026</v>
      </c>
      <c r="B514" s="1" t="s">
        <v>91</v>
      </c>
      <c r="C514" s="1" t="s">
        <v>92</v>
      </c>
      <c r="D514">
        <v>7.24</v>
      </c>
      <c r="E514">
        <v>250008</v>
      </c>
      <c r="F514">
        <v>1775060</v>
      </c>
      <c r="G514">
        <v>15327000</v>
      </c>
      <c r="H514">
        <f t="shared" si="7"/>
        <v>110967480</v>
      </c>
    </row>
    <row r="515" spans="1:8" x14ac:dyDescent="0.25">
      <c r="A515" s="2">
        <v>42026</v>
      </c>
      <c r="B515" s="1" t="s">
        <v>93</v>
      </c>
      <c r="C515" s="1" t="s">
        <v>94</v>
      </c>
      <c r="D515">
        <v>20.7</v>
      </c>
      <c r="E515">
        <v>0</v>
      </c>
      <c r="F515">
        <v>0</v>
      </c>
      <c r="G515">
        <v>2322000</v>
      </c>
      <c r="H515">
        <f t="shared" ref="H515:H578" si="8">G515*D515</f>
        <v>48065400</v>
      </c>
    </row>
    <row r="516" spans="1:8" x14ac:dyDescent="0.25">
      <c r="A516" s="2">
        <v>42026</v>
      </c>
      <c r="B516" s="1" t="s">
        <v>95</v>
      </c>
      <c r="C516" s="1" t="s">
        <v>96</v>
      </c>
      <c r="D516">
        <v>3</v>
      </c>
      <c r="E516">
        <v>701</v>
      </c>
      <c r="F516">
        <v>1970</v>
      </c>
      <c r="G516">
        <v>0</v>
      </c>
      <c r="H516">
        <f t="shared" si="8"/>
        <v>0</v>
      </c>
    </row>
    <row r="517" spans="1:8" x14ac:dyDescent="0.25">
      <c r="A517" s="2">
        <v>42026</v>
      </c>
      <c r="B517" s="1" t="s">
        <v>97</v>
      </c>
      <c r="C517" s="1" t="s">
        <v>98</v>
      </c>
      <c r="D517">
        <v>2.5499999999999998</v>
      </c>
      <c r="E517">
        <v>2</v>
      </c>
      <c r="F517">
        <v>10</v>
      </c>
      <c r="G517">
        <v>0</v>
      </c>
      <c r="H517">
        <f t="shared" si="8"/>
        <v>0</v>
      </c>
    </row>
    <row r="518" spans="1:8" x14ac:dyDescent="0.25">
      <c r="A518" s="2">
        <v>42026</v>
      </c>
      <c r="B518" s="1" t="s">
        <v>99</v>
      </c>
      <c r="C518" s="1" t="s">
        <v>100</v>
      </c>
      <c r="D518">
        <v>2.77</v>
      </c>
      <c r="E518">
        <v>0</v>
      </c>
      <c r="F518">
        <v>0</v>
      </c>
      <c r="G518">
        <v>0</v>
      </c>
      <c r="H518">
        <f t="shared" si="8"/>
        <v>0</v>
      </c>
    </row>
    <row r="519" spans="1:8" x14ac:dyDescent="0.25">
      <c r="A519" s="2">
        <v>42026</v>
      </c>
      <c r="B519" s="1" t="s">
        <v>101</v>
      </c>
      <c r="C519" s="1" t="s">
        <v>102</v>
      </c>
      <c r="D519">
        <v>7.19</v>
      </c>
      <c r="E519">
        <v>1</v>
      </c>
      <c r="F519">
        <v>10</v>
      </c>
      <c r="G519">
        <v>2174000</v>
      </c>
      <c r="H519">
        <f t="shared" si="8"/>
        <v>15631060</v>
      </c>
    </row>
    <row r="520" spans="1:8" x14ac:dyDescent="0.25">
      <c r="A520" s="2">
        <v>42026</v>
      </c>
      <c r="B520" s="1" t="s">
        <v>103</v>
      </c>
      <c r="C520" s="1" t="s">
        <v>104</v>
      </c>
      <c r="D520">
        <v>43</v>
      </c>
      <c r="E520">
        <v>17210</v>
      </c>
      <c r="F520">
        <v>744390</v>
      </c>
      <c r="G520">
        <v>7788000</v>
      </c>
      <c r="H520">
        <f t="shared" si="8"/>
        <v>334884000</v>
      </c>
    </row>
    <row r="521" spans="1:8" x14ac:dyDescent="0.25">
      <c r="A521" s="2">
        <v>42026</v>
      </c>
      <c r="B521" s="1" t="s">
        <v>105</v>
      </c>
      <c r="C521" s="1" t="s">
        <v>106</v>
      </c>
      <c r="D521">
        <v>1.1399999999999999</v>
      </c>
      <c r="E521">
        <v>14109</v>
      </c>
      <c r="F521">
        <v>15850</v>
      </c>
      <c r="G521">
        <v>96494000</v>
      </c>
      <c r="H521">
        <f t="shared" si="8"/>
        <v>110003159.99999999</v>
      </c>
    </row>
    <row r="522" spans="1:8" x14ac:dyDescent="0.25">
      <c r="A522" s="2">
        <v>42026</v>
      </c>
      <c r="B522" s="1" t="s">
        <v>107</v>
      </c>
      <c r="C522" s="1" t="s">
        <v>108</v>
      </c>
      <c r="D522">
        <v>13</v>
      </c>
      <c r="E522">
        <v>49</v>
      </c>
      <c r="F522">
        <v>640</v>
      </c>
      <c r="G522">
        <v>0</v>
      </c>
      <c r="H522">
        <f t="shared" si="8"/>
        <v>0</v>
      </c>
    </row>
    <row r="523" spans="1:8" x14ac:dyDescent="0.25">
      <c r="A523" s="2">
        <v>42026</v>
      </c>
      <c r="B523" s="1" t="s">
        <v>109</v>
      </c>
      <c r="C523" s="1" t="s">
        <v>110</v>
      </c>
      <c r="D523">
        <v>306.05</v>
      </c>
      <c r="E523">
        <v>82</v>
      </c>
      <c r="F523">
        <v>25440</v>
      </c>
      <c r="G523">
        <v>1075000</v>
      </c>
      <c r="H523">
        <f t="shared" si="8"/>
        <v>329003750</v>
      </c>
    </row>
    <row r="524" spans="1:8" x14ac:dyDescent="0.25">
      <c r="A524" s="2">
        <v>42026</v>
      </c>
      <c r="B524" s="1" t="s">
        <v>111</v>
      </c>
      <c r="C524" s="1" t="s">
        <v>112</v>
      </c>
      <c r="D524">
        <v>3.77</v>
      </c>
      <c r="E524">
        <v>1302</v>
      </c>
      <c r="F524">
        <v>4930</v>
      </c>
      <c r="G524">
        <v>0</v>
      </c>
      <c r="H524">
        <f t="shared" si="8"/>
        <v>0</v>
      </c>
    </row>
    <row r="525" spans="1:8" x14ac:dyDescent="0.25">
      <c r="A525" s="2">
        <v>42026</v>
      </c>
      <c r="B525" s="1" t="s">
        <v>113</v>
      </c>
      <c r="C525" s="1" t="s">
        <v>114</v>
      </c>
      <c r="D525">
        <v>27.9</v>
      </c>
      <c r="E525">
        <v>0</v>
      </c>
      <c r="F525">
        <v>0</v>
      </c>
      <c r="G525">
        <v>0</v>
      </c>
      <c r="H525">
        <f t="shared" si="8"/>
        <v>0</v>
      </c>
    </row>
    <row r="526" spans="1:8" x14ac:dyDescent="0.25">
      <c r="A526" s="2">
        <v>42026</v>
      </c>
      <c r="B526" s="1" t="s">
        <v>115</v>
      </c>
      <c r="C526" s="1" t="s">
        <v>116</v>
      </c>
      <c r="D526">
        <v>11.02</v>
      </c>
      <c r="E526">
        <v>1002</v>
      </c>
      <c r="F526">
        <v>11030</v>
      </c>
      <c r="G526">
        <v>911000</v>
      </c>
      <c r="H526">
        <f t="shared" si="8"/>
        <v>10039220</v>
      </c>
    </row>
    <row r="527" spans="1:8" x14ac:dyDescent="0.25">
      <c r="A527" s="2">
        <v>42026</v>
      </c>
      <c r="B527" s="1" t="s">
        <v>117</v>
      </c>
      <c r="C527" s="1" t="s">
        <v>118</v>
      </c>
      <c r="D527">
        <v>79.95</v>
      </c>
      <c r="E527">
        <v>0</v>
      </c>
      <c r="F527">
        <v>0</v>
      </c>
      <c r="G527">
        <v>0</v>
      </c>
      <c r="H527">
        <f t="shared" si="8"/>
        <v>0</v>
      </c>
    </row>
    <row r="528" spans="1:8" x14ac:dyDescent="0.25">
      <c r="A528" s="2">
        <v>42026</v>
      </c>
      <c r="B528" s="1" t="s">
        <v>119</v>
      </c>
      <c r="C528" s="1" t="s">
        <v>120</v>
      </c>
      <c r="D528">
        <v>4</v>
      </c>
      <c r="E528">
        <v>97499</v>
      </c>
      <c r="F528">
        <v>388340</v>
      </c>
      <c r="G528">
        <v>67191000</v>
      </c>
      <c r="H528">
        <f t="shared" si="8"/>
        <v>268764000</v>
      </c>
    </row>
    <row r="529" spans="1:8" x14ac:dyDescent="0.25">
      <c r="A529" s="2">
        <v>42026</v>
      </c>
      <c r="B529" s="1" t="s">
        <v>121</v>
      </c>
      <c r="C529" s="1" t="s">
        <v>122</v>
      </c>
      <c r="D529">
        <v>3.49</v>
      </c>
      <c r="E529">
        <v>46908</v>
      </c>
      <c r="F529">
        <v>163710</v>
      </c>
      <c r="G529">
        <v>1797000</v>
      </c>
      <c r="H529">
        <f t="shared" si="8"/>
        <v>6271530</v>
      </c>
    </row>
    <row r="530" spans="1:8" x14ac:dyDescent="0.25">
      <c r="A530" s="2">
        <v>42026</v>
      </c>
      <c r="B530" s="1" t="s">
        <v>123</v>
      </c>
      <c r="C530" s="1" t="s">
        <v>124</v>
      </c>
      <c r="D530">
        <v>1.24</v>
      </c>
      <c r="E530">
        <v>13102</v>
      </c>
      <c r="F530">
        <v>15720</v>
      </c>
      <c r="G530">
        <v>57095000</v>
      </c>
      <c r="H530">
        <f t="shared" si="8"/>
        <v>70797800</v>
      </c>
    </row>
    <row r="531" spans="1:8" x14ac:dyDescent="0.25">
      <c r="A531" s="2">
        <v>42026</v>
      </c>
      <c r="B531" s="1" t="s">
        <v>125</v>
      </c>
      <c r="C531" s="1" t="s">
        <v>126</v>
      </c>
      <c r="D531">
        <v>2.65</v>
      </c>
      <c r="E531">
        <v>345</v>
      </c>
      <c r="F531">
        <v>920</v>
      </c>
      <c r="G531">
        <v>2181000</v>
      </c>
      <c r="H531">
        <f t="shared" si="8"/>
        <v>5779650</v>
      </c>
    </row>
    <row r="532" spans="1:8" x14ac:dyDescent="0.25">
      <c r="A532" s="2">
        <v>42026</v>
      </c>
      <c r="B532" s="1" t="s">
        <v>127</v>
      </c>
      <c r="C532" s="1" t="s">
        <v>128</v>
      </c>
      <c r="D532">
        <v>61.5</v>
      </c>
      <c r="E532">
        <v>3375</v>
      </c>
      <c r="F532">
        <v>207140</v>
      </c>
      <c r="G532">
        <v>4735000</v>
      </c>
      <c r="H532">
        <f t="shared" si="8"/>
        <v>291202500</v>
      </c>
    </row>
    <row r="533" spans="1:8" x14ac:dyDescent="0.25">
      <c r="A533" s="2">
        <v>42026</v>
      </c>
      <c r="B533" s="1" t="s">
        <v>129</v>
      </c>
      <c r="C533" s="1" t="s">
        <v>130</v>
      </c>
      <c r="D533">
        <v>98.7</v>
      </c>
      <c r="E533">
        <v>48309</v>
      </c>
      <c r="F533">
        <v>4768460</v>
      </c>
      <c r="G533">
        <v>34013000</v>
      </c>
      <c r="H533">
        <f t="shared" si="8"/>
        <v>3357083100</v>
      </c>
    </row>
    <row r="534" spans="1:8" x14ac:dyDescent="0.25">
      <c r="A534" s="2">
        <v>42026</v>
      </c>
      <c r="B534" s="1" t="s">
        <v>131</v>
      </c>
      <c r="C534" s="1" t="s">
        <v>132</v>
      </c>
      <c r="D534">
        <v>5.36</v>
      </c>
      <c r="E534">
        <v>679096</v>
      </c>
      <c r="F534">
        <v>3637800</v>
      </c>
      <c r="G534">
        <v>95414000</v>
      </c>
      <c r="H534">
        <f t="shared" si="8"/>
        <v>511419040.00000006</v>
      </c>
    </row>
    <row r="535" spans="1:8" x14ac:dyDescent="0.25">
      <c r="A535" s="2">
        <v>42026</v>
      </c>
      <c r="B535" s="1" t="s">
        <v>133</v>
      </c>
      <c r="C535" s="1" t="s">
        <v>134</v>
      </c>
      <c r="D535">
        <v>35.6</v>
      </c>
      <c r="E535">
        <v>3197</v>
      </c>
      <c r="F535">
        <v>114510</v>
      </c>
      <c r="G535">
        <v>9289000</v>
      </c>
      <c r="H535">
        <f t="shared" si="8"/>
        <v>330688400</v>
      </c>
    </row>
    <row r="536" spans="1:8" x14ac:dyDescent="0.25">
      <c r="A536" s="2">
        <v>42026</v>
      </c>
      <c r="B536" s="1" t="s">
        <v>135</v>
      </c>
      <c r="C536" s="1" t="s">
        <v>136</v>
      </c>
      <c r="D536">
        <v>1.52</v>
      </c>
      <c r="E536">
        <v>0</v>
      </c>
      <c r="F536">
        <v>0</v>
      </c>
      <c r="G536">
        <v>5226000</v>
      </c>
      <c r="H536">
        <f t="shared" si="8"/>
        <v>7943520</v>
      </c>
    </row>
    <row r="537" spans="1:8" x14ac:dyDescent="0.25">
      <c r="A537" s="2">
        <v>42026</v>
      </c>
      <c r="B537" s="1" t="s">
        <v>137</v>
      </c>
      <c r="C537" s="1" t="s">
        <v>138</v>
      </c>
      <c r="D537">
        <v>15.9</v>
      </c>
      <c r="E537">
        <v>99846</v>
      </c>
      <c r="F537">
        <v>1596910</v>
      </c>
      <c r="G537">
        <v>978000</v>
      </c>
      <c r="H537">
        <f t="shared" si="8"/>
        <v>15550200</v>
      </c>
    </row>
    <row r="538" spans="1:8" x14ac:dyDescent="0.25">
      <c r="A538" s="2">
        <v>42026</v>
      </c>
      <c r="B538" s="1" t="s">
        <v>139</v>
      </c>
      <c r="C538" s="1" t="s">
        <v>140</v>
      </c>
      <c r="D538">
        <v>27.7</v>
      </c>
      <c r="E538">
        <v>1056</v>
      </c>
      <c r="F538">
        <v>28100</v>
      </c>
      <c r="G538">
        <v>2468000</v>
      </c>
      <c r="H538">
        <f t="shared" si="8"/>
        <v>68363600</v>
      </c>
    </row>
    <row r="539" spans="1:8" x14ac:dyDescent="0.25">
      <c r="A539" s="2">
        <v>42026</v>
      </c>
      <c r="B539" s="1" t="s">
        <v>141</v>
      </c>
      <c r="C539" s="1" t="s">
        <v>142</v>
      </c>
      <c r="D539">
        <v>150</v>
      </c>
      <c r="E539">
        <v>3992</v>
      </c>
      <c r="F539">
        <v>601540</v>
      </c>
      <c r="G539">
        <v>10451000</v>
      </c>
      <c r="H539">
        <f t="shared" si="8"/>
        <v>1567650000</v>
      </c>
    </row>
    <row r="540" spans="1:8" x14ac:dyDescent="0.25">
      <c r="A540" s="2">
        <v>42026</v>
      </c>
      <c r="B540" s="1" t="s">
        <v>143</v>
      </c>
      <c r="C540" s="1" t="s">
        <v>144</v>
      </c>
      <c r="D540">
        <v>0.06</v>
      </c>
      <c r="E540">
        <v>16100</v>
      </c>
      <c r="F540">
        <v>970</v>
      </c>
      <c r="G540">
        <v>0</v>
      </c>
      <c r="H540">
        <f t="shared" si="8"/>
        <v>0</v>
      </c>
    </row>
    <row r="541" spans="1:8" x14ac:dyDescent="0.25">
      <c r="A541" s="2">
        <v>42026</v>
      </c>
      <c r="B541" s="1" t="s">
        <v>145</v>
      </c>
      <c r="C541" s="1" t="s">
        <v>146</v>
      </c>
      <c r="D541">
        <v>1.33</v>
      </c>
      <c r="E541">
        <v>1747685</v>
      </c>
      <c r="F541">
        <v>2300860</v>
      </c>
      <c r="G541">
        <v>6078000</v>
      </c>
      <c r="H541">
        <f t="shared" si="8"/>
        <v>8083740</v>
      </c>
    </row>
    <row r="542" spans="1:8" x14ac:dyDescent="0.25">
      <c r="A542" s="2">
        <v>42026</v>
      </c>
      <c r="B542" s="1" t="s">
        <v>147</v>
      </c>
      <c r="C542" s="1" t="s">
        <v>148</v>
      </c>
      <c r="D542">
        <v>73.36</v>
      </c>
      <c r="E542">
        <v>0</v>
      </c>
      <c r="F542">
        <v>0</v>
      </c>
      <c r="G542">
        <v>6034000</v>
      </c>
      <c r="H542">
        <f t="shared" si="8"/>
        <v>442654240</v>
      </c>
    </row>
    <row r="543" spans="1:8" x14ac:dyDescent="0.25">
      <c r="A543" s="2">
        <v>42026</v>
      </c>
      <c r="B543" s="1" t="s">
        <v>149</v>
      </c>
      <c r="C543" s="1" t="s">
        <v>150</v>
      </c>
      <c r="D543">
        <v>1.72</v>
      </c>
      <c r="E543">
        <v>485978</v>
      </c>
      <c r="F543">
        <v>845850</v>
      </c>
      <c r="G543">
        <v>50108000</v>
      </c>
      <c r="H543">
        <f t="shared" si="8"/>
        <v>86185760</v>
      </c>
    </row>
    <row r="544" spans="1:8" x14ac:dyDescent="0.25">
      <c r="A544" s="2">
        <v>42026</v>
      </c>
      <c r="B544" s="1" t="s">
        <v>151</v>
      </c>
      <c r="C544" s="1" t="s">
        <v>152</v>
      </c>
      <c r="D544">
        <v>332.4</v>
      </c>
      <c r="E544">
        <v>91224</v>
      </c>
      <c r="F544">
        <v>30594760</v>
      </c>
      <c r="G544">
        <v>28420000</v>
      </c>
      <c r="H544">
        <f t="shared" si="8"/>
        <v>9446808000</v>
      </c>
    </row>
    <row r="545" spans="1:8" x14ac:dyDescent="0.25">
      <c r="A545" s="2">
        <v>42026</v>
      </c>
      <c r="B545" s="1" t="s">
        <v>153</v>
      </c>
      <c r="C545" s="1" t="s">
        <v>154</v>
      </c>
      <c r="D545">
        <v>1.06</v>
      </c>
      <c r="E545">
        <v>6</v>
      </c>
      <c r="F545">
        <v>10</v>
      </c>
      <c r="G545">
        <v>0</v>
      </c>
      <c r="H545">
        <f t="shared" si="8"/>
        <v>0</v>
      </c>
    </row>
    <row r="546" spans="1:8" x14ac:dyDescent="0.25">
      <c r="A546" s="2">
        <v>42026</v>
      </c>
      <c r="B546" s="1" t="s">
        <v>155</v>
      </c>
      <c r="C546" s="1" t="s">
        <v>156</v>
      </c>
      <c r="D546">
        <v>4</v>
      </c>
      <c r="E546">
        <v>400</v>
      </c>
      <c r="F546">
        <v>1630</v>
      </c>
      <c r="G546">
        <v>4262000</v>
      </c>
      <c r="H546">
        <f t="shared" si="8"/>
        <v>17048000</v>
      </c>
    </row>
    <row r="547" spans="1:8" x14ac:dyDescent="0.25">
      <c r="A547" s="2">
        <v>42026</v>
      </c>
      <c r="B547" s="1" t="s">
        <v>157</v>
      </c>
      <c r="C547" s="1" t="s">
        <v>158</v>
      </c>
      <c r="D547">
        <v>2.5</v>
      </c>
      <c r="E547">
        <v>17875</v>
      </c>
      <c r="F547">
        <v>44650</v>
      </c>
      <c r="G547">
        <v>14368000</v>
      </c>
      <c r="H547">
        <f t="shared" si="8"/>
        <v>35920000</v>
      </c>
    </row>
    <row r="548" spans="1:8" x14ac:dyDescent="0.25">
      <c r="A548" s="2">
        <v>42026</v>
      </c>
      <c r="B548" s="1" t="s">
        <v>159</v>
      </c>
      <c r="C548" s="1" t="s">
        <v>160</v>
      </c>
      <c r="D548">
        <v>0.43</v>
      </c>
      <c r="E548">
        <v>528</v>
      </c>
      <c r="F548">
        <v>230</v>
      </c>
      <c r="G548">
        <v>0</v>
      </c>
      <c r="H548">
        <f t="shared" si="8"/>
        <v>0</v>
      </c>
    </row>
    <row r="549" spans="1:8" x14ac:dyDescent="0.25">
      <c r="A549" s="2">
        <v>42026</v>
      </c>
      <c r="B549" s="1" t="s">
        <v>161</v>
      </c>
      <c r="C549" s="1" t="s">
        <v>162</v>
      </c>
      <c r="D549">
        <v>146.1</v>
      </c>
      <c r="E549">
        <v>20588</v>
      </c>
      <c r="F549">
        <v>3007910</v>
      </c>
      <c r="G549">
        <v>22030000</v>
      </c>
      <c r="H549">
        <f t="shared" si="8"/>
        <v>3218583000</v>
      </c>
    </row>
    <row r="550" spans="1:8" x14ac:dyDescent="0.25">
      <c r="A550" s="2">
        <v>42026</v>
      </c>
      <c r="B550" s="1" t="s">
        <v>163</v>
      </c>
      <c r="C550" s="1" t="s">
        <v>164</v>
      </c>
      <c r="D550">
        <v>0.06</v>
      </c>
      <c r="E550">
        <v>9040</v>
      </c>
      <c r="F550">
        <v>540</v>
      </c>
      <c r="G550">
        <v>0</v>
      </c>
      <c r="H550">
        <f t="shared" si="8"/>
        <v>0</v>
      </c>
    </row>
    <row r="551" spans="1:8" x14ac:dyDescent="0.25">
      <c r="A551" s="2">
        <v>42026</v>
      </c>
      <c r="B551" s="1" t="s">
        <v>165</v>
      </c>
      <c r="C551" s="1" t="s">
        <v>166</v>
      </c>
      <c r="D551">
        <v>16.3</v>
      </c>
      <c r="E551">
        <v>164551</v>
      </c>
      <c r="F551">
        <v>2683320</v>
      </c>
      <c r="G551">
        <v>60952000</v>
      </c>
      <c r="H551">
        <f t="shared" si="8"/>
        <v>993517600</v>
      </c>
    </row>
    <row r="552" spans="1:8" x14ac:dyDescent="0.25">
      <c r="A552" s="2">
        <v>42026</v>
      </c>
      <c r="B552" s="1" t="s">
        <v>167</v>
      </c>
      <c r="C552" s="1" t="s">
        <v>168</v>
      </c>
      <c r="D552">
        <v>17</v>
      </c>
      <c r="E552">
        <v>240</v>
      </c>
      <c r="F552">
        <v>4140</v>
      </c>
      <c r="G552">
        <v>1050000</v>
      </c>
      <c r="H552">
        <f t="shared" si="8"/>
        <v>17850000</v>
      </c>
    </row>
    <row r="553" spans="1:8" x14ac:dyDescent="0.25">
      <c r="A553" s="2">
        <v>42026</v>
      </c>
      <c r="B553" s="1" t="s">
        <v>169</v>
      </c>
      <c r="C553" s="1" t="s">
        <v>170</v>
      </c>
      <c r="D553">
        <v>4.75</v>
      </c>
      <c r="E553">
        <v>850</v>
      </c>
      <c r="F553">
        <v>4050</v>
      </c>
      <c r="G553">
        <v>4916000</v>
      </c>
      <c r="H553">
        <f t="shared" si="8"/>
        <v>23351000</v>
      </c>
    </row>
    <row r="554" spans="1:8" x14ac:dyDescent="0.25">
      <c r="A554" s="2">
        <v>42026</v>
      </c>
      <c r="B554" s="1" t="s">
        <v>171</v>
      </c>
      <c r="C554" s="1" t="s">
        <v>172</v>
      </c>
      <c r="D554">
        <v>88.5</v>
      </c>
      <c r="E554">
        <v>7548</v>
      </c>
      <c r="F554">
        <v>678370</v>
      </c>
      <c r="G554">
        <v>22240000</v>
      </c>
      <c r="H554">
        <f t="shared" si="8"/>
        <v>1968240000</v>
      </c>
    </row>
    <row r="555" spans="1:8" x14ac:dyDescent="0.25">
      <c r="A555" s="2">
        <v>42026</v>
      </c>
      <c r="B555" s="1" t="s">
        <v>173</v>
      </c>
      <c r="C555" s="1" t="s">
        <v>174</v>
      </c>
      <c r="D555">
        <v>1.03</v>
      </c>
      <c r="E555">
        <v>10424</v>
      </c>
      <c r="F555">
        <v>10710</v>
      </c>
      <c r="G555">
        <v>10109000</v>
      </c>
      <c r="H555">
        <f t="shared" si="8"/>
        <v>10412270</v>
      </c>
    </row>
    <row r="556" spans="1:8" x14ac:dyDescent="0.25">
      <c r="A556" s="2">
        <v>42026</v>
      </c>
      <c r="B556" s="1" t="s">
        <v>175</v>
      </c>
      <c r="C556" s="1" t="s">
        <v>176</v>
      </c>
      <c r="D556">
        <v>47.5</v>
      </c>
      <c r="E556">
        <v>55060</v>
      </c>
      <c r="F556">
        <v>2587710</v>
      </c>
      <c r="G556">
        <v>25747000</v>
      </c>
      <c r="H556">
        <f t="shared" si="8"/>
        <v>1222982500</v>
      </c>
    </row>
    <row r="557" spans="1:8" x14ac:dyDescent="0.25">
      <c r="A557" s="2">
        <v>42026</v>
      </c>
      <c r="B557" s="1" t="s">
        <v>177</v>
      </c>
      <c r="C557" s="1" t="s">
        <v>178</v>
      </c>
      <c r="D557">
        <v>8.19</v>
      </c>
      <c r="E557">
        <v>14877</v>
      </c>
      <c r="F557">
        <v>121510</v>
      </c>
      <c r="G557">
        <v>7558000</v>
      </c>
      <c r="H557">
        <f t="shared" si="8"/>
        <v>61900019.999999993</v>
      </c>
    </row>
    <row r="558" spans="1:8" x14ac:dyDescent="0.25">
      <c r="A558" s="2">
        <v>42026</v>
      </c>
      <c r="B558" s="1" t="s">
        <v>179</v>
      </c>
      <c r="C558" s="1" t="s">
        <v>180</v>
      </c>
      <c r="D558">
        <v>8.4700000000000006</v>
      </c>
      <c r="E558">
        <v>5030</v>
      </c>
      <c r="F558">
        <v>41580</v>
      </c>
      <c r="G558">
        <v>3648000</v>
      </c>
      <c r="H558">
        <f t="shared" si="8"/>
        <v>30898560.000000004</v>
      </c>
    </row>
    <row r="559" spans="1:8" x14ac:dyDescent="0.25">
      <c r="A559" s="2">
        <v>42026</v>
      </c>
      <c r="B559" s="1" t="s">
        <v>181</v>
      </c>
      <c r="C559" s="1" t="s">
        <v>182</v>
      </c>
      <c r="D559">
        <v>0.71</v>
      </c>
      <c r="E559">
        <v>10</v>
      </c>
      <c r="F559">
        <v>10</v>
      </c>
      <c r="G559">
        <v>11252000</v>
      </c>
      <c r="H559">
        <f t="shared" si="8"/>
        <v>7988920</v>
      </c>
    </row>
    <row r="560" spans="1:8" x14ac:dyDescent="0.25">
      <c r="A560" s="2">
        <v>42026</v>
      </c>
      <c r="B560" s="1" t="s">
        <v>183</v>
      </c>
      <c r="C560" s="1" t="s">
        <v>184</v>
      </c>
      <c r="D560">
        <v>1.36</v>
      </c>
      <c r="E560">
        <v>7379</v>
      </c>
      <c r="F560">
        <v>9910</v>
      </c>
      <c r="G560">
        <v>22530000</v>
      </c>
      <c r="H560">
        <f t="shared" si="8"/>
        <v>30640800.000000004</v>
      </c>
    </row>
    <row r="561" spans="1:8" x14ac:dyDescent="0.25">
      <c r="A561" s="2">
        <v>42026</v>
      </c>
      <c r="B561" s="1" t="s">
        <v>185</v>
      </c>
      <c r="C561" s="1" t="s">
        <v>186</v>
      </c>
      <c r="D561">
        <v>3.6</v>
      </c>
      <c r="E561">
        <v>4826</v>
      </c>
      <c r="F561">
        <v>17190</v>
      </c>
      <c r="G561">
        <v>48753000</v>
      </c>
      <c r="H561">
        <f t="shared" si="8"/>
        <v>175510800</v>
      </c>
    </row>
    <row r="562" spans="1:8" x14ac:dyDescent="0.25">
      <c r="A562" s="2">
        <v>42026</v>
      </c>
      <c r="B562" s="1" t="s">
        <v>187</v>
      </c>
      <c r="C562" s="1" t="s">
        <v>188</v>
      </c>
      <c r="D562">
        <v>105.85</v>
      </c>
      <c r="E562">
        <v>4619</v>
      </c>
      <c r="F562">
        <v>485220</v>
      </c>
      <c r="G562">
        <v>4610000</v>
      </c>
      <c r="H562">
        <f t="shared" si="8"/>
        <v>487968500</v>
      </c>
    </row>
    <row r="563" spans="1:8" x14ac:dyDescent="0.25">
      <c r="A563" s="2">
        <v>42026</v>
      </c>
      <c r="B563" s="1" t="s">
        <v>189</v>
      </c>
      <c r="C563" s="1" t="s">
        <v>190</v>
      </c>
      <c r="D563">
        <v>54.45</v>
      </c>
      <c r="E563">
        <v>514</v>
      </c>
      <c r="F563">
        <v>27770</v>
      </c>
      <c r="G563">
        <v>4122000</v>
      </c>
      <c r="H563">
        <f t="shared" si="8"/>
        <v>224442900</v>
      </c>
    </row>
    <row r="564" spans="1:8" x14ac:dyDescent="0.25">
      <c r="A564" s="2">
        <v>42026</v>
      </c>
      <c r="B564" s="1" t="s">
        <v>191</v>
      </c>
      <c r="C564" s="1" t="s">
        <v>192</v>
      </c>
      <c r="D564">
        <v>20.9</v>
      </c>
      <c r="E564">
        <v>35</v>
      </c>
      <c r="F564">
        <v>730</v>
      </c>
      <c r="G564">
        <v>1091000</v>
      </c>
      <c r="H564">
        <f t="shared" si="8"/>
        <v>22801900</v>
      </c>
    </row>
    <row r="565" spans="1:8" x14ac:dyDescent="0.25">
      <c r="A565" s="2">
        <v>42026</v>
      </c>
      <c r="B565" s="1" t="s">
        <v>193</v>
      </c>
      <c r="C565" s="1" t="s">
        <v>194</v>
      </c>
      <c r="D565">
        <v>3.38</v>
      </c>
      <c r="E565">
        <v>73465</v>
      </c>
      <c r="F565">
        <v>245170</v>
      </c>
      <c r="G565">
        <v>20455000</v>
      </c>
      <c r="H565">
        <f t="shared" si="8"/>
        <v>69137900</v>
      </c>
    </row>
    <row r="566" spans="1:8" x14ac:dyDescent="0.25">
      <c r="A566" s="2">
        <v>42026</v>
      </c>
      <c r="B566" s="1" t="s">
        <v>195</v>
      </c>
      <c r="C566" s="1" t="s">
        <v>196</v>
      </c>
      <c r="D566">
        <v>4.0999999999999996</v>
      </c>
      <c r="E566">
        <v>2183</v>
      </c>
      <c r="F566">
        <v>8850</v>
      </c>
      <c r="G566">
        <v>26984000</v>
      </c>
      <c r="H566">
        <f t="shared" si="8"/>
        <v>110634399.99999999</v>
      </c>
    </row>
    <row r="567" spans="1:8" x14ac:dyDescent="0.25">
      <c r="A567" s="2">
        <v>42026</v>
      </c>
      <c r="B567" s="1" t="s">
        <v>197</v>
      </c>
      <c r="C567" s="1" t="s">
        <v>198</v>
      </c>
      <c r="D567">
        <v>4.5999999999999996</v>
      </c>
      <c r="E567">
        <v>50</v>
      </c>
      <c r="F567">
        <v>230</v>
      </c>
      <c r="G567">
        <v>0</v>
      </c>
      <c r="H567">
        <f t="shared" si="8"/>
        <v>0</v>
      </c>
    </row>
    <row r="568" spans="1:8" x14ac:dyDescent="0.25">
      <c r="A568" s="2">
        <v>42026</v>
      </c>
      <c r="B568" s="1" t="s">
        <v>199</v>
      </c>
      <c r="C568" s="1" t="s">
        <v>200</v>
      </c>
      <c r="D568">
        <v>22.47</v>
      </c>
      <c r="E568">
        <v>343172</v>
      </c>
      <c r="F568">
        <v>7814590</v>
      </c>
      <c r="G568">
        <v>214367000</v>
      </c>
      <c r="H568">
        <f t="shared" si="8"/>
        <v>4816826490</v>
      </c>
    </row>
    <row r="569" spans="1:8" x14ac:dyDescent="0.25">
      <c r="A569" s="2">
        <v>42026</v>
      </c>
      <c r="B569" s="1" t="s">
        <v>201</v>
      </c>
      <c r="C569" s="1" t="s">
        <v>202</v>
      </c>
      <c r="D569">
        <v>2.59</v>
      </c>
      <c r="E569">
        <v>274719</v>
      </c>
      <c r="F569">
        <v>672790</v>
      </c>
      <c r="G569">
        <v>0</v>
      </c>
      <c r="H569">
        <f t="shared" si="8"/>
        <v>0</v>
      </c>
    </row>
    <row r="570" spans="1:8" x14ac:dyDescent="0.25">
      <c r="A570" s="2">
        <v>42026</v>
      </c>
      <c r="B570" s="1" t="s">
        <v>203</v>
      </c>
      <c r="C570" s="1" t="s">
        <v>204</v>
      </c>
      <c r="D570">
        <v>89.7</v>
      </c>
      <c r="E570">
        <v>2126</v>
      </c>
      <c r="F570">
        <v>190710</v>
      </c>
      <c r="G570">
        <v>2567000</v>
      </c>
      <c r="H570">
        <f t="shared" si="8"/>
        <v>230259900</v>
      </c>
    </row>
    <row r="571" spans="1:8" x14ac:dyDescent="0.25">
      <c r="A571" s="2">
        <v>42026</v>
      </c>
      <c r="B571" s="1" t="s">
        <v>205</v>
      </c>
      <c r="C571" s="1" t="s">
        <v>206</v>
      </c>
      <c r="D571">
        <v>6.26</v>
      </c>
      <c r="E571">
        <v>1698</v>
      </c>
      <c r="F571">
        <v>10750</v>
      </c>
      <c r="G571">
        <v>8556000</v>
      </c>
      <c r="H571">
        <f t="shared" si="8"/>
        <v>53560560</v>
      </c>
    </row>
    <row r="572" spans="1:8" x14ac:dyDescent="0.25">
      <c r="A572" s="2">
        <v>42026</v>
      </c>
      <c r="B572" s="1" t="s">
        <v>207</v>
      </c>
      <c r="C572" s="1" t="s">
        <v>208</v>
      </c>
      <c r="D572">
        <v>5.0599999999999996</v>
      </c>
      <c r="E572">
        <v>20</v>
      </c>
      <c r="F572">
        <v>100</v>
      </c>
      <c r="G572">
        <v>2659000</v>
      </c>
      <c r="H572">
        <f t="shared" si="8"/>
        <v>13454539.999999998</v>
      </c>
    </row>
    <row r="573" spans="1:8" x14ac:dyDescent="0.25">
      <c r="A573" s="2">
        <v>42026</v>
      </c>
      <c r="B573" s="1" t="s">
        <v>209</v>
      </c>
      <c r="C573" s="1" t="s">
        <v>210</v>
      </c>
      <c r="D573">
        <v>6.28</v>
      </c>
      <c r="E573">
        <v>91</v>
      </c>
      <c r="F573">
        <v>570</v>
      </c>
      <c r="G573">
        <v>0</v>
      </c>
      <c r="H573">
        <f t="shared" si="8"/>
        <v>0</v>
      </c>
    </row>
    <row r="574" spans="1:8" x14ac:dyDescent="0.25">
      <c r="A574" s="2">
        <v>42026</v>
      </c>
      <c r="B574" s="1" t="s">
        <v>211</v>
      </c>
      <c r="C574" s="1" t="s">
        <v>212</v>
      </c>
      <c r="D574">
        <v>0.72</v>
      </c>
      <c r="E574">
        <v>1564</v>
      </c>
      <c r="F574">
        <v>1110</v>
      </c>
      <c r="G574">
        <v>8257000</v>
      </c>
      <c r="H574">
        <f t="shared" si="8"/>
        <v>5945040</v>
      </c>
    </row>
    <row r="575" spans="1:8" x14ac:dyDescent="0.25">
      <c r="A575" s="2">
        <v>42026</v>
      </c>
      <c r="B575" s="1" t="s">
        <v>213</v>
      </c>
      <c r="C575" s="1" t="s">
        <v>214</v>
      </c>
      <c r="D575">
        <v>46.65</v>
      </c>
      <c r="E575">
        <v>285</v>
      </c>
      <c r="F575">
        <v>13470</v>
      </c>
      <c r="G575">
        <v>7229000</v>
      </c>
      <c r="H575">
        <f t="shared" si="8"/>
        <v>337232850</v>
      </c>
    </row>
    <row r="576" spans="1:8" x14ac:dyDescent="0.25">
      <c r="A576" s="2">
        <v>42026</v>
      </c>
      <c r="B576" s="1" t="s">
        <v>215</v>
      </c>
      <c r="C576" s="1" t="s">
        <v>216</v>
      </c>
      <c r="D576">
        <v>2.85</v>
      </c>
      <c r="E576">
        <v>697</v>
      </c>
      <c r="F576">
        <v>1920</v>
      </c>
      <c r="G576">
        <v>0</v>
      </c>
      <c r="H576">
        <f t="shared" si="8"/>
        <v>0</v>
      </c>
    </row>
    <row r="577" spans="1:8" x14ac:dyDescent="0.25">
      <c r="A577" s="2">
        <v>42026</v>
      </c>
      <c r="B577" s="1" t="s">
        <v>217</v>
      </c>
      <c r="C577" s="1" t="s">
        <v>218</v>
      </c>
      <c r="D577">
        <v>0.21</v>
      </c>
      <c r="E577">
        <v>26499</v>
      </c>
      <c r="F577">
        <v>5560</v>
      </c>
      <c r="G577">
        <v>0</v>
      </c>
      <c r="H577">
        <f t="shared" si="8"/>
        <v>0</v>
      </c>
    </row>
    <row r="578" spans="1:8" x14ac:dyDescent="0.25">
      <c r="A578" s="2">
        <v>42026</v>
      </c>
      <c r="B578" s="1" t="s">
        <v>219</v>
      </c>
      <c r="C578" s="1" t="s">
        <v>220</v>
      </c>
      <c r="D578">
        <v>1.82</v>
      </c>
      <c r="E578">
        <v>0</v>
      </c>
      <c r="F578">
        <v>0</v>
      </c>
      <c r="G578">
        <v>0</v>
      </c>
      <c r="H578">
        <f t="shared" si="8"/>
        <v>0</v>
      </c>
    </row>
    <row r="579" spans="1:8" x14ac:dyDescent="0.25">
      <c r="A579" s="2">
        <v>42026</v>
      </c>
      <c r="B579" s="1" t="s">
        <v>221</v>
      </c>
      <c r="C579" s="1" t="s">
        <v>222</v>
      </c>
      <c r="D579">
        <v>3.3</v>
      </c>
      <c r="E579">
        <v>47</v>
      </c>
      <c r="F579">
        <v>160</v>
      </c>
      <c r="G579">
        <v>3196000</v>
      </c>
      <c r="H579">
        <f t="shared" ref="H579:H642" si="9">G579*D579</f>
        <v>10546800</v>
      </c>
    </row>
    <row r="580" spans="1:8" x14ac:dyDescent="0.25">
      <c r="A580" s="2">
        <v>42026</v>
      </c>
      <c r="B580" s="1" t="s">
        <v>223</v>
      </c>
      <c r="C580" s="1" t="s">
        <v>224</v>
      </c>
      <c r="D580">
        <v>0.28000000000000003</v>
      </c>
      <c r="E580">
        <v>11990</v>
      </c>
      <c r="F580">
        <v>3360</v>
      </c>
      <c r="G580">
        <v>13003000</v>
      </c>
      <c r="H580">
        <f t="shared" si="9"/>
        <v>3640840.0000000005</v>
      </c>
    </row>
    <row r="581" spans="1:8" x14ac:dyDescent="0.25">
      <c r="A581" s="2">
        <v>42026</v>
      </c>
      <c r="B581" s="1" t="s">
        <v>225</v>
      </c>
      <c r="C581" s="1" t="s">
        <v>226</v>
      </c>
      <c r="D581">
        <v>3.97</v>
      </c>
      <c r="E581">
        <v>22</v>
      </c>
      <c r="F581">
        <v>90</v>
      </c>
      <c r="G581">
        <v>0</v>
      </c>
      <c r="H581">
        <f t="shared" si="9"/>
        <v>0</v>
      </c>
    </row>
    <row r="582" spans="1:8" x14ac:dyDescent="0.25">
      <c r="A582" s="2">
        <v>42026</v>
      </c>
      <c r="B582" s="1" t="s">
        <v>227</v>
      </c>
      <c r="C582" s="1" t="s">
        <v>228</v>
      </c>
      <c r="D582">
        <v>7.17</v>
      </c>
      <c r="E582">
        <v>2735</v>
      </c>
      <c r="F582">
        <v>19700</v>
      </c>
      <c r="G582">
        <v>17743000</v>
      </c>
      <c r="H582">
        <f t="shared" si="9"/>
        <v>127217310</v>
      </c>
    </row>
    <row r="583" spans="1:8" x14ac:dyDescent="0.25">
      <c r="A583" s="2">
        <v>42026</v>
      </c>
      <c r="B583" s="1" t="s">
        <v>229</v>
      </c>
      <c r="C583" s="1" t="s">
        <v>230</v>
      </c>
      <c r="D583">
        <v>1.95</v>
      </c>
      <c r="E583">
        <v>130855</v>
      </c>
      <c r="F583">
        <v>254540</v>
      </c>
      <c r="G583">
        <v>45748000</v>
      </c>
      <c r="H583">
        <f t="shared" si="9"/>
        <v>89208600</v>
      </c>
    </row>
    <row r="584" spans="1:8" x14ac:dyDescent="0.25">
      <c r="A584" s="2">
        <v>42026</v>
      </c>
      <c r="B584" s="1" t="s">
        <v>231</v>
      </c>
      <c r="C584" s="1" t="s">
        <v>232</v>
      </c>
      <c r="D584">
        <v>1.66</v>
      </c>
      <c r="E584">
        <v>0</v>
      </c>
      <c r="F584">
        <v>0</v>
      </c>
      <c r="G584">
        <v>0</v>
      </c>
      <c r="H584">
        <f t="shared" si="9"/>
        <v>0</v>
      </c>
    </row>
    <row r="585" spans="1:8" x14ac:dyDescent="0.25">
      <c r="A585" s="2">
        <v>42026</v>
      </c>
      <c r="B585" s="1" t="s">
        <v>233</v>
      </c>
      <c r="C585" s="1" t="s">
        <v>234</v>
      </c>
      <c r="D585">
        <v>6.54</v>
      </c>
      <c r="E585">
        <v>190678</v>
      </c>
      <c r="F585">
        <v>1247150</v>
      </c>
      <c r="G585">
        <v>223328000</v>
      </c>
      <c r="H585">
        <f t="shared" si="9"/>
        <v>1460565120</v>
      </c>
    </row>
    <row r="586" spans="1:8" x14ac:dyDescent="0.25">
      <c r="A586" s="2">
        <v>42026</v>
      </c>
      <c r="B586" s="1" t="s">
        <v>235</v>
      </c>
      <c r="C586" s="1" t="s">
        <v>236</v>
      </c>
      <c r="D586">
        <v>2.2200000000000002</v>
      </c>
      <c r="E586">
        <v>22</v>
      </c>
      <c r="F586">
        <v>50</v>
      </c>
      <c r="G586">
        <v>2588000</v>
      </c>
      <c r="H586">
        <f t="shared" si="9"/>
        <v>5745360.0000000009</v>
      </c>
    </row>
    <row r="587" spans="1:8" x14ac:dyDescent="0.25">
      <c r="A587" s="2">
        <v>42026</v>
      </c>
      <c r="B587" s="1" t="s">
        <v>237</v>
      </c>
      <c r="C587" s="1" t="s">
        <v>238</v>
      </c>
      <c r="D587">
        <v>14.7</v>
      </c>
      <c r="E587">
        <v>365</v>
      </c>
      <c r="F587">
        <v>5680</v>
      </c>
      <c r="G587">
        <v>1039000</v>
      </c>
      <c r="H587">
        <f t="shared" si="9"/>
        <v>15273300</v>
      </c>
    </row>
    <row r="588" spans="1:8" x14ac:dyDescent="0.25">
      <c r="A588" s="2">
        <v>42026</v>
      </c>
      <c r="B588" s="1" t="s">
        <v>239</v>
      </c>
      <c r="C588" s="1" t="s">
        <v>240</v>
      </c>
      <c r="D588">
        <v>0.17</v>
      </c>
      <c r="E588">
        <v>4370</v>
      </c>
      <c r="F588">
        <v>740</v>
      </c>
      <c r="G588">
        <v>0</v>
      </c>
      <c r="H588">
        <f t="shared" si="9"/>
        <v>0</v>
      </c>
    </row>
    <row r="589" spans="1:8" x14ac:dyDescent="0.25">
      <c r="A589" s="2">
        <v>42026</v>
      </c>
      <c r="B589" s="1" t="s">
        <v>241</v>
      </c>
      <c r="C589" s="1" t="s">
        <v>242</v>
      </c>
      <c r="D589">
        <v>0.26</v>
      </c>
      <c r="E589">
        <v>544299</v>
      </c>
      <c r="F589">
        <v>141520</v>
      </c>
      <c r="G589">
        <v>0</v>
      </c>
      <c r="H589">
        <f t="shared" si="9"/>
        <v>0</v>
      </c>
    </row>
    <row r="590" spans="1:8" x14ac:dyDescent="0.25">
      <c r="A590" s="2">
        <v>42026</v>
      </c>
      <c r="B590" s="1" t="s">
        <v>243</v>
      </c>
      <c r="C590" s="1" t="s">
        <v>244</v>
      </c>
      <c r="D590">
        <v>26.27</v>
      </c>
      <c r="E590">
        <v>142406</v>
      </c>
      <c r="F590">
        <v>3993110</v>
      </c>
      <c r="G590">
        <v>7837000</v>
      </c>
      <c r="H590">
        <f t="shared" si="9"/>
        <v>205877990</v>
      </c>
    </row>
    <row r="591" spans="1:8" x14ac:dyDescent="0.25">
      <c r="A591" s="2">
        <v>42026</v>
      </c>
      <c r="B591" s="1" t="s">
        <v>245</v>
      </c>
      <c r="C591" s="1" t="s">
        <v>246</v>
      </c>
      <c r="D591">
        <v>82</v>
      </c>
      <c r="E591">
        <v>187</v>
      </c>
      <c r="F591">
        <v>15270</v>
      </c>
      <c r="G591">
        <v>4747000</v>
      </c>
      <c r="H591">
        <f t="shared" si="9"/>
        <v>389254000</v>
      </c>
    </row>
    <row r="592" spans="1:8" x14ac:dyDescent="0.25">
      <c r="A592" s="2">
        <v>42026</v>
      </c>
      <c r="B592" s="1" t="s">
        <v>247</v>
      </c>
      <c r="C592" s="1" t="s">
        <v>248</v>
      </c>
      <c r="D592">
        <v>10.7</v>
      </c>
      <c r="E592">
        <v>575</v>
      </c>
      <c r="F592">
        <v>6150</v>
      </c>
      <c r="G592">
        <v>7051000</v>
      </c>
      <c r="H592">
        <f t="shared" si="9"/>
        <v>75445700</v>
      </c>
    </row>
    <row r="593" spans="1:8" x14ac:dyDescent="0.25">
      <c r="A593" s="2">
        <v>42026</v>
      </c>
      <c r="B593" s="1" t="s">
        <v>249</v>
      </c>
      <c r="C593" s="1" t="s">
        <v>250</v>
      </c>
      <c r="D593">
        <v>3.4</v>
      </c>
      <c r="E593">
        <v>90972</v>
      </c>
      <c r="F593">
        <v>306610</v>
      </c>
      <c r="G593">
        <v>110913000</v>
      </c>
      <c r="H593">
        <f t="shared" si="9"/>
        <v>377104200</v>
      </c>
    </row>
    <row r="594" spans="1:8" x14ac:dyDescent="0.25">
      <c r="A594" s="2">
        <v>42026</v>
      </c>
      <c r="B594" s="1" t="s">
        <v>251</v>
      </c>
      <c r="C594" s="1" t="s">
        <v>252</v>
      </c>
      <c r="D594">
        <v>1.38</v>
      </c>
      <c r="E594">
        <v>10996</v>
      </c>
      <c r="F594">
        <v>15300</v>
      </c>
      <c r="G594">
        <v>3333000</v>
      </c>
      <c r="H594">
        <f t="shared" si="9"/>
        <v>4599540</v>
      </c>
    </row>
    <row r="595" spans="1:8" x14ac:dyDescent="0.25">
      <c r="A595" s="2">
        <v>42026</v>
      </c>
      <c r="B595" s="1" t="s">
        <v>253</v>
      </c>
      <c r="C595" s="1" t="s">
        <v>254</v>
      </c>
      <c r="D595">
        <v>15.3</v>
      </c>
      <c r="E595">
        <v>16599</v>
      </c>
      <c r="F595">
        <v>249530</v>
      </c>
      <c r="G595">
        <v>2716000</v>
      </c>
      <c r="H595">
        <f t="shared" si="9"/>
        <v>41554800</v>
      </c>
    </row>
    <row r="596" spans="1:8" x14ac:dyDescent="0.25">
      <c r="A596" s="2">
        <v>42026</v>
      </c>
      <c r="B596" s="1" t="s">
        <v>255</v>
      </c>
      <c r="C596" s="1" t="s">
        <v>256</v>
      </c>
      <c r="D596">
        <v>13.34</v>
      </c>
      <c r="E596">
        <v>1594</v>
      </c>
      <c r="F596">
        <v>21120</v>
      </c>
      <c r="G596">
        <v>3579000</v>
      </c>
      <c r="H596">
        <f t="shared" si="9"/>
        <v>47743860</v>
      </c>
    </row>
    <row r="597" spans="1:8" x14ac:dyDescent="0.25">
      <c r="A597" s="2">
        <v>42026</v>
      </c>
      <c r="B597" s="1" t="s">
        <v>257</v>
      </c>
      <c r="C597" s="1" t="s">
        <v>258</v>
      </c>
      <c r="D597">
        <v>50.98</v>
      </c>
      <c r="E597">
        <v>27855</v>
      </c>
      <c r="F597">
        <v>1392850</v>
      </c>
      <c r="G597">
        <v>13044000</v>
      </c>
      <c r="H597">
        <f t="shared" si="9"/>
        <v>664983120</v>
      </c>
    </row>
    <row r="598" spans="1:8" x14ac:dyDescent="0.25">
      <c r="A598" s="2">
        <v>42026</v>
      </c>
      <c r="B598" s="1" t="s">
        <v>259</v>
      </c>
      <c r="C598" s="1" t="s">
        <v>260</v>
      </c>
      <c r="D598">
        <v>1.03</v>
      </c>
      <c r="E598">
        <v>27631</v>
      </c>
      <c r="F598">
        <v>28260</v>
      </c>
      <c r="G598">
        <v>11545000</v>
      </c>
      <c r="H598">
        <f t="shared" si="9"/>
        <v>11891350</v>
      </c>
    </row>
    <row r="599" spans="1:8" x14ac:dyDescent="0.25">
      <c r="A599" s="2">
        <v>42026</v>
      </c>
      <c r="B599" s="1" t="s">
        <v>261</v>
      </c>
      <c r="C599" s="1" t="s">
        <v>262</v>
      </c>
      <c r="D599">
        <v>16.5</v>
      </c>
      <c r="E599">
        <v>370058</v>
      </c>
      <c r="F599">
        <v>6094640</v>
      </c>
      <c r="G599">
        <v>214078000</v>
      </c>
      <c r="H599">
        <f t="shared" si="9"/>
        <v>3532287000</v>
      </c>
    </row>
    <row r="600" spans="1:8" x14ac:dyDescent="0.25">
      <c r="A600" s="2">
        <v>42026</v>
      </c>
      <c r="B600" s="1" t="s">
        <v>263</v>
      </c>
      <c r="C600" s="1" t="s">
        <v>264</v>
      </c>
      <c r="D600">
        <v>11.5</v>
      </c>
      <c r="E600">
        <v>860</v>
      </c>
      <c r="F600">
        <v>9890</v>
      </c>
      <c r="G600">
        <v>7353000</v>
      </c>
      <c r="H600">
        <f t="shared" si="9"/>
        <v>84559500</v>
      </c>
    </row>
    <row r="601" spans="1:8" x14ac:dyDescent="0.25">
      <c r="A601" s="2">
        <v>42026</v>
      </c>
      <c r="B601" s="1" t="s">
        <v>265</v>
      </c>
      <c r="C601" s="1" t="s">
        <v>266</v>
      </c>
      <c r="D601">
        <v>22.84</v>
      </c>
      <c r="E601">
        <v>803257</v>
      </c>
      <c r="F601">
        <v>18269210</v>
      </c>
      <c r="G601">
        <v>200740000</v>
      </c>
      <c r="H601">
        <f t="shared" si="9"/>
        <v>4584901600</v>
      </c>
    </row>
    <row r="602" spans="1:8" x14ac:dyDescent="0.25">
      <c r="A602" s="2">
        <v>42026</v>
      </c>
      <c r="B602" s="1" t="s">
        <v>267</v>
      </c>
      <c r="C602" s="1" t="s">
        <v>268</v>
      </c>
      <c r="D602">
        <v>11.44</v>
      </c>
      <c r="E602">
        <v>146</v>
      </c>
      <c r="F602">
        <v>1540</v>
      </c>
      <c r="G602">
        <v>5047000</v>
      </c>
      <c r="H602">
        <f t="shared" si="9"/>
        <v>57737680</v>
      </c>
    </row>
    <row r="603" spans="1:8" x14ac:dyDescent="0.25">
      <c r="A603" s="2">
        <v>42026</v>
      </c>
      <c r="B603" s="1" t="s">
        <v>269</v>
      </c>
      <c r="C603" s="1" t="s">
        <v>270</v>
      </c>
      <c r="D603">
        <v>26.02</v>
      </c>
      <c r="E603">
        <v>13621</v>
      </c>
      <c r="F603">
        <v>356660</v>
      </c>
      <c r="G603">
        <v>4986000</v>
      </c>
      <c r="H603">
        <f t="shared" si="9"/>
        <v>129735720</v>
      </c>
    </row>
    <row r="604" spans="1:8" x14ac:dyDescent="0.25">
      <c r="A604" s="2">
        <v>42026</v>
      </c>
      <c r="B604" s="1" t="s">
        <v>271</v>
      </c>
      <c r="C604" s="1" t="s">
        <v>272</v>
      </c>
      <c r="D604">
        <v>16.27</v>
      </c>
      <c r="E604">
        <v>438</v>
      </c>
      <c r="F604">
        <v>7200</v>
      </c>
      <c r="G604">
        <v>530000</v>
      </c>
      <c r="H604">
        <f t="shared" si="9"/>
        <v>8623100</v>
      </c>
    </row>
    <row r="605" spans="1:8" x14ac:dyDescent="0.25">
      <c r="A605" s="2">
        <v>42026</v>
      </c>
      <c r="B605" s="1" t="s">
        <v>273</v>
      </c>
      <c r="C605" s="1" t="s">
        <v>274</v>
      </c>
      <c r="D605">
        <v>4.13</v>
      </c>
      <c r="E605">
        <v>10859</v>
      </c>
      <c r="F605">
        <v>44830</v>
      </c>
      <c r="G605">
        <v>24228000</v>
      </c>
      <c r="H605">
        <f t="shared" si="9"/>
        <v>100061640</v>
      </c>
    </row>
    <row r="606" spans="1:8" x14ac:dyDescent="0.25">
      <c r="A606" s="2">
        <v>42026</v>
      </c>
      <c r="B606" s="1" t="s">
        <v>275</v>
      </c>
      <c r="C606" s="1" t="s">
        <v>276</v>
      </c>
      <c r="D606">
        <v>2.41</v>
      </c>
      <c r="E606">
        <v>786</v>
      </c>
      <c r="F606">
        <v>1830</v>
      </c>
      <c r="G606">
        <v>13646000</v>
      </c>
      <c r="H606">
        <f t="shared" si="9"/>
        <v>32886860.000000004</v>
      </c>
    </row>
    <row r="607" spans="1:8" x14ac:dyDescent="0.25">
      <c r="A607" s="2">
        <v>42026</v>
      </c>
      <c r="B607" s="1" t="s">
        <v>277</v>
      </c>
      <c r="C607" s="1" t="s">
        <v>278</v>
      </c>
      <c r="D607">
        <v>1.69</v>
      </c>
      <c r="E607">
        <v>0</v>
      </c>
      <c r="F607">
        <v>0</v>
      </c>
      <c r="G607">
        <v>0</v>
      </c>
      <c r="H607">
        <f t="shared" si="9"/>
        <v>0</v>
      </c>
    </row>
    <row r="608" spans="1:8" x14ac:dyDescent="0.25">
      <c r="A608" s="2">
        <v>42026</v>
      </c>
      <c r="B608" s="1" t="s">
        <v>279</v>
      </c>
      <c r="C608" s="1" t="s">
        <v>280</v>
      </c>
      <c r="D608">
        <v>25.45</v>
      </c>
      <c r="E608">
        <v>848</v>
      </c>
      <c r="F608">
        <v>21810</v>
      </c>
      <c r="G608">
        <v>2121000</v>
      </c>
      <c r="H608">
        <f t="shared" si="9"/>
        <v>53979450</v>
      </c>
    </row>
    <row r="609" spans="1:8" x14ac:dyDescent="0.25">
      <c r="A609" s="2">
        <v>42026</v>
      </c>
      <c r="B609" s="1" t="s">
        <v>281</v>
      </c>
      <c r="C609" s="1" t="s">
        <v>282</v>
      </c>
      <c r="D609">
        <v>0.01</v>
      </c>
      <c r="E609">
        <v>41500</v>
      </c>
      <c r="F609">
        <v>420</v>
      </c>
      <c r="G609">
        <v>0</v>
      </c>
      <c r="H609">
        <f t="shared" si="9"/>
        <v>0</v>
      </c>
    </row>
    <row r="610" spans="1:8" x14ac:dyDescent="0.25">
      <c r="A610" s="2">
        <v>42026</v>
      </c>
      <c r="B610" s="1" t="s">
        <v>283</v>
      </c>
      <c r="C610" s="1" t="s">
        <v>284</v>
      </c>
      <c r="D610">
        <v>36.22</v>
      </c>
      <c r="E610">
        <v>521114</v>
      </c>
      <c r="F610">
        <v>18675240</v>
      </c>
      <c r="G610">
        <v>77963000</v>
      </c>
      <c r="H610">
        <f t="shared" si="9"/>
        <v>2823819860</v>
      </c>
    </row>
    <row r="611" spans="1:8" x14ac:dyDescent="0.25">
      <c r="A611" s="2">
        <v>42026</v>
      </c>
      <c r="B611" s="1" t="s">
        <v>285</v>
      </c>
      <c r="C611" s="1" t="s">
        <v>286</v>
      </c>
      <c r="D611">
        <v>2.17</v>
      </c>
      <c r="E611">
        <v>0</v>
      </c>
      <c r="F611">
        <v>0</v>
      </c>
      <c r="G611">
        <v>453000</v>
      </c>
      <c r="H611">
        <f t="shared" si="9"/>
        <v>983010</v>
      </c>
    </row>
    <row r="612" spans="1:8" x14ac:dyDescent="0.25">
      <c r="A612" s="2">
        <v>42026</v>
      </c>
      <c r="B612" s="1" t="s">
        <v>287</v>
      </c>
      <c r="C612" s="1" t="s">
        <v>288</v>
      </c>
      <c r="D612">
        <v>13.59</v>
      </c>
      <c r="E612">
        <v>4522</v>
      </c>
      <c r="F612">
        <v>61040</v>
      </c>
      <c r="G612">
        <v>1423000</v>
      </c>
      <c r="H612">
        <f t="shared" si="9"/>
        <v>19338570</v>
      </c>
    </row>
    <row r="613" spans="1:8" x14ac:dyDescent="0.25">
      <c r="A613" s="2">
        <v>42026</v>
      </c>
      <c r="B613" s="1" t="s">
        <v>289</v>
      </c>
      <c r="C613" s="1" t="s">
        <v>290</v>
      </c>
      <c r="D613">
        <v>7.14</v>
      </c>
      <c r="E613">
        <v>0</v>
      </c>
      <c r="F613">
        <v>0</v>
      </c>
      <c r="G613">
        <v>14000</v>
      </c>
      <c r="H613">
        <f t="shared" si="9"/>
        <v>99960</v>
      </c>
    </row>
    <row r="614" spans="1:8" x14ac:dyDescent="0.25">
      <c r="A614" s="2">
        <v>42026</v>
      </c>
      <c r="B614" s="1" t="s">
        <v>291</v>
      </c>
      <c r="C614" s="1" t="s">
        <v>292</v>
      </c>
      <c r="D614">
        <v>0.44</v>
      </c>
      <c r="E614">
        <v>3359</v>
      </c>
      <c r="F614">
        <v>1480</v>
      </c>
      <c r="G614">
        <v>0</v>
      </c>
      <c r="H614">
        <f t="shared" si="9"/>
        <v>0</v>
      </c>
    </row>
    <row r="615" spans="1:8" x14ac:dyDescent="0.25">
      <c r="A615" s="2">
        <v>42026</v>
      </c>
      <c r="B615" s="1" t="s">
        <v>293</v>
      </c>
      <c r="C615" s="1" t="s">
        <v>294</v>
      </c>
      <c r="D615">
        <v>3.3</v>
      </c>
      <c r="E615">
        <v>3776</v>
      </c>
      <c r="F615">
        <v>12400</v>
      </c>
      <c r="G615">
        <v>138273000</v>
      </c>
      <c r="H615">
        <f t="shared" si="9"/>
        <v>456300900</v>
      </c>
    </row>
    <row r="616" spans="1:8" x14ac:dyDescent="0.25">
      <c r="A616" s="2">
        <v>42026</v>
      </c>
      <c r="B616" s="1" t="s">
        <v>295</v>
      </c>
      <c r="C616" s="1" t="s">
        <v>296</v>
      </c>
      <c r="D616">
        <v>50.71</v>
      </c>
      <c r="E616">
        <v>569</v>
      </c>
      <c r="F616">
        <v>29120</v>
      </c>
      <c r="G616">
        <v>11601000</v>
      </c>
      <c r="H616">
        <f t="shared" si="9"/>
        <v>588286710</v>
      </c>
    </row>
    <row r="617" spans="1:8" x14ac:dyDescent="0.25">
      <c r="A617" s="2">
        <v>42026</v>
      </c>
      <c r="B617" s="1" t="s">
        <v>297</v>
      </c>
      <c r="C617" s="1" t="s">
        <v>298</v>
      </c>
      <c r="D617">
        <v>18.489999999999998</v>
      </c>
      <c r="E617">
        <v>303</v>
      </c>
      <c r="F617">
        <v>5600</v>
      </c>
      <c r="G617">
        <v>1239000</v>
      </c>
      <c r="H617">
        <f t="shared" si="9"/>
        <v>22909109.999999996</v>
      </c>
    </row>
    <row r="618" spans="1:8" x14ac:dyDescent="0.25">
      <c r="A618" s="2">
        <v>42026</v>
      </c>
      <c r="B618" s="1" t="s">
        <v>299</v>
      </c>
      <c r="C618" s="1" t="s">
        <v>300</v>
      </c>
      <c r="D618">
        <v>1.48</v>
      </c>
      <c r="E618">
        <v>1000</v>
      </c>
      <c r="F618">
        <v>1470</v>
      </c>
      <c r="G618">
        <v>0</v>
      </c>
      <c r="H618">
        <f t="shared" si="9"/>
        <v>0</v>
      </c>
    </row>
    <row r="619" spans="1:8" x14ac:dyDescent="0.25">
      <c r="A619" s="2">
        <v>42026</v>
      </c>
      <c r="B619" s="1" t="s">
        <v>301</v>
      </c>
      <c r="C619" s="1" t="s">
        <v>302</v>
      </c>
      <c r="D619">
        <v>15.7</v>
      </c>
      <c r="E619">
        <v>71</v>
      </c>
      <c r="F619">
        <v>1130</v>
      </c>
      <c r="G619">
        <v>3144000</v>
      </c>
      <c r="H619">
        <f t="shared" si="9"/>
        <v>49360800</v>
      </c>
    </row>
    <row r="620" spans="1:8" x14ac:dyDescent="0.25">
      <c r="A620" s="2">
        <v>42026</v>
      </c>
      <c r="B620" s="1" t="s">
        <v>303</v>
      </c>
      <c r="C620" s="1" t="s">
        <v>304</v>
      </c>
      <c r="D620">
        <v>25.9</v>
      </c>
      <c r="E620">
        <v>3</v>
      </c>
      <c r="F620">
        <v>80</v>
      </c>
      <c r="G620">
        <v>3305000</v>
      </c>
      <c r="H620">
        <f t="shared" si="9"/>
        <v>85599500</v>
      </c>
    </row>
    <row r="621" spans="1:8" x14ac:dyDescent="0.25">
      <c r="A621" s="2">
        <v>42026</v>
      </c>
      <c r="B621" s="1" t="s">
        <v>305</v>
      </c>
      <c r="C621" s="1" t="s">
        <v>306</v>
      </c>
      <c r="D621">
        <v>8.8000000000000007</v>
      </c>
      <c r="E621">
        <v>36885</v>
      </c>
      <c r="F621">
        <v>324770</v>
      </c>
      <c r="G621">
        <v>17846000</v>
      </c>
      <c r="H621">
        <f t="shared" si="9"/>
        <v>157044800</v>
      </c>
    </row>
    <row r="622" spans="1:8" x14ac:dyDescent="0.25">
      <c r="A622" s="2">
        <v>42026</v>
      </c>
      <c r="B622" s="1" t="s">
        <v>307</v>
      </c>
      <c r="C622" s="1" t="s">
        <v>308</v>
      </c>
      <c r="D622">
        <v>4.55</v>
      </c>
      <c r="E622">
        <v>1184</v>
      </c>
      <c r="F622">
        <v>5290</v>
      </c>
      <c r="G622">
        <v>4501000</v>
      </c>
      <c r="H622">
        <f t="shared" si="9"/>
        <v>20479550</v>
      </c>
    </row>
    <row r="623" spans="1:8" x14ac:dyDescent="0.25">
      <c r="A623" s="2">
        <v>42026</v>
      </c>
      <c r="B623" s="1" t="s">
        <v>309</v>
      </c>
      <c r="C623" s="1" t="s">
        <v>310</v>
      </c>
      <c r="D623">
        <v>0.93</v>
      </c>
      <c r="E623">
        <v>8501</v>
      </c>
      <c r="F623">
        <v>7930</v>
      </c>
      <c r="G623">
        <v>11150000</v>
      </c>
      <c r="H623">
        <f t="shared" si="9"/>
        <v>10369500</v>
      </c>
    </row>
    <row r="624" spans="1:8" x14ac:dyDescent="0.25">
      <c r="A624" s="2">
        <v>42026</v>
      </c>
      <c r="B624" s="1" t="s">
        <v>311</v>
      </c>
      <c r="C624" s="1" t="s">
        <v>312</v>
      </c>
      <c r="D624">
        <v>49.5</v>
      </c>
      <c r="E624">
        <v>43812</v>
      </c>
      <c r="F624">
        <v>2161740</v>
      </c>
      <c r="G624">
        <v>16737000</v>
      </c>
      <c r="H624">
        <f t="shared" si="9"/>
        <v>828481500</v>
      </c>
    </row>
    <row r="625" spans="1:8" x14ac:dyDescent="0.25">
      <c r="A625" s="2">
        <v>42026</v>
      </c>
      <c r="B625" s="1" t="s">
        <v>313</v>
      </c>
      <c r="C625" s="1" t="s">
        <v>314</v>
      </c>
      <c r="D625">
        <v>18.73</v>
      </c>
      <c r="E625">
        <v>0</v>
      </c>
      <c r="F625">
        <v>0</v>
      </c>
      <c r="G625">
        <v>17024000</v>
      </c>
      <c r="H625">
        <f t="shared" si="9"/>
        <v>318859520</v>
      </c>
    </row>
    <row r="626" spans="1:8" x14ac:dyDescent="0.25">
      <c r="A626" s="2">
        <v>42026</v>
      </c>
      <c r="B626" s="1" t="s">
        <v>315</v>
      </c>
      <c r="C626" s="1" t="s">
        <v>316</v>
      </c>
      <c r="D626">
        <v>0.85</v>
      </c>
      <c r="E626">
        <v>127157</v>
      </c>
      <c r="F626">
        <v>108740</v>
      </c>
      <c r="G626">
        <v>0</v>
      </c>
      <c r="H626">
        <f t="shared" si="9"/>
        <v>0</v>
      </c>
    </row>
    <row r="627" spans="1:8" x14ac:dyDescent="0.25">
      <c r="A627" s="2">
        <v>42026</v>
      </c>
      <c r="B627" s="1" t="s">
        <v>317</v>
      </c>
      <c r="C627" s="1" t="s">
        <v>318</v>
      </c>
      <c r="D627">
        <v>0.35</v>
      </c>
      <c r="E627">
        <v>1072</v>
      </c>
      <c r="F627">
        <v>380</v>
      </c>
      <c r="G627">
        <v>0</v>
      </c>
      <c r="H627">
        <f t="shared" si="9"/>
        <v>0</v>
      </c>
    </row>
    <row r="628" spans="1:8" x14ac:dyDescent="0.25">
      <c r="A628" s="2">
        <v>42026</v>
      </c>
      <c r="B628" s="1" t="s">
        <v>319</v>
      </c>
      <c r="C628" s="1" t="s">
        <v>320</v>
      </c>
      <c r="D628">
        <v>2</v>
      </c>
      <c r="E628">
        <v>106503</v>
      </c>
      <c r="F628">
        <v>212440</v>
      </c>
      <c r="G628">
        <v>293645000</v>
      </c>
      <c r="H628">
        <f t="shared" si="9"/>
        <v>587290000</v>
      </c>
    </row>
    <row r="629" spans="1:8" x14ac:dyDescent="0.25">
      <c r="A629" s="2">
        <v>42026</v>
      </c>
      <c r="B629" s="1" t="s">
        <v>321</v>
      </c>
      <c r="C629" s="1" t="s">
        <v>322</v>
      </c>
      <c r="D629">
        <v>1.81</v>
      </c>
      <c r="E629">
        <v>3554369</v>
      </c>
      <c r="F629">
        <v>6423540</v>
      </c>
      <c r="G629">
        <v>1095354000</v>
      </c>
      <c r="H629">
        <f t="shared" si="9"/>
        <v>1982590740</v>
      </c>
    </row>
    <row r="630" spans="1:8" x14ac:dyDescent="0.25">
      <c r="A630" s="2">
        <v>42026</v>
      </c>
      <c r="B630" s="1" t="s">
        <v>323</v>
      </c>
      <c r="C630" s="1" t="s">
        <v>324</v>
      </c>
      <c r="D630">
        <v>3.4</v>
      </c>
      <c r="E630">
        <v>48766</v>
      </c>
      <c r="F630">
        <v>165490</v>
      </c>
      <c r="G630">
        <v>43628000</v>
      </c>
      <c r="H630">
        <f t="shared" si="9"/>
        <v>148335200</v>
      </c>
    </row>
    <row r="631" spans="1:8" x14ac:dyDescent="0.25">
      <c r="A631" s="2">
        <v>42026</v>
      </c>
      <c r="B631" s="1" t="s">
        <v>325</v>
      </c>
      <c r="C631" s="1" t="s">
        <v>326</v>
      </c>
      <c r="D631">
        <v>6.83</v>
      </c>
      <c r="E631">
        <v>2154</v>
      </c>
      <c r="F631">
        <v>14670</v>
      </c>
      <c r="G631">
        <v>6721000</v>
      </c>
      <c r="H631">
        <f t="shared" si="9"/>
        <v>45904430</v>
      </c>
    </row>
    <row r="632" spans="1:8" x14ac:dyDescent="0.25">
      <c r="A632" s="2">
        <v>42026</v>
      </c>
      <c r="B632" s="1" t="s">
        <v>327</v>
      </c>
      <c r="C632" s="1" t="s">
        <v>328</v>
      </c>
      <c r="D632">
        <v>42.2</v>
      </c>
      <c r="E632">
        <v>638</v>
      </c>
      <c r="F632">
        <v>26850</v>
      </c>
      <c r="G632">
        <v>20769000</v>
      </c>
      <c r="H632">
        <f t="shared" si="9"/>
        <v>876451800</v>
      </c>
    </row>
    <row r="633" spans="1:8" x14ac:dyDescent="0.25">
      <c r="A633" s="2">
        <v>42026</v>
      </c>
      <c r="B633" s="1" t="s">
        <v>329</v>
      </c>
      <c r="C633" s="1" t="s">
        <v>330</v>
      </c>
      <c r="D633">
        <v>24.99</v>
      </c>
      <c r="E633">
        <v>601</v>
      </c>
      <c r="F633">
        <v>14800</v>
      </c>
      <c r="G633">
        <v>1991000</v>
      </c>
      <c r="H633">
        <f t="shared" si="9"/>
        <v>49755090</v>
      </c>
    </row>
    <row r="634" spans="1:8" x14ac:dyDescent="0.25">
      <c r="A634" s="2">
        <v>42026</v>
      </c>
      <c r="B634" s="1" t="s">
        <v>331</v>
      </c>
      <c r="C634" s="1" t="s">
        <v>332</v>
      </c>
      <c r="D634">
        <v>43.4</v>
      </c>
      <c r="E634">
        <v>78340</v>
      </c>
      <c r="F634">
        <v>3400770</v>
      </c>
      <c r="G634">
        <v>27164000</v>
      </c>
      <c r="H634">
        <f t="shared" si="9"/>
        <v>1178917600</v>
      </c>
    </row>
    <row r="635" spans="1:8" x14ac:dyDescent="0.25">
      <c r="A635" s="2">
        <v>42026</v>
      </c>
      <c r="B635" s="1" t="s">
        <v>333</v>
      </c>
      <c r="C635" s="1" t="s">
        <v>334</v>
      </c>
      <c r="D635">
        <v>16.95</v>
      </c>
      <c r="E635">
        <v>65960</v>
      </c>
      <c r="F635">
        <v>1122120</v>
      </c>
      <c r="G635">
        <v>3502000</v>
      </c>
      <c r="H635">
        <f t="shared" si="9"/>
        <v>59358900</v>
      </c>
    </row>
    <row r="636" spans="1:8" x14ac:dyDescent="0.25">
      <c r="A636" s="2">
        <v>42026</v>
      </c>
      <c r="B636" s="1" t="s">
        <v>335</v>
      </c>
      <c r="C636" s="1" t="s">
        <v>336</v>
      </c>
      <c r="D636">
        <v>29.7</v>
      </c>
      <c r="E636">
        <v>2124</v>
      </c>
      <c r="F636">
        <v>63460</v>
      </c>
      <c r="G636">
        <v>17315000</v>
      </c>
      <c r="H636">
        <f t="shared" si="9"/>
        <v>514255500</v>
      </c>
    </row>
    <row r="637" spans="1:8" x14ac:dyDescent="0.25">
      <c r="A637" s="2">
        <v>42026</v>
      </c>
      <c r="B637" s="1" t="s">
        <v>337</v>
      </c>
      <c r="C637" s="1" t="s">
        <v>338</v>
      </c>
      <c r="D637">
        <v>1.51</v>
      </c>
      <c r="E637">
        <v>0</v>
      </c>
      <c r="F637">
        <v>0</v>
      </c>
      <c r="G637">
        <v>0</v>
      </c>
      <c r="H637">
        <f t="shared" si="9"/>
        <v>0</v>
      </c>
    </row>
    <row r="638" spans="1:8" x14ac:dyDescent="0.25">
      <c r="A638" s="2">
        <v>42026</v>
      </c>
      <c r="B638" s="1" t="s">
        <v>339</v>
      </c>
      <c r="C638" s="1" t="s">
        <v>340</v>
      </c>
      <c r="D638">
        <v>11.49</v>
      </c>
      <c r="E638">
        <v>263769</v>
      </c>
      <c r="F638">
        <v>2811530</v>
      </c>
      <c r="G638">
        <v>3233000</v>
      </c>
      <c r="H638">
        <f t="shared" si="9"/>
        <v>37147170</v>
      </c>
    </row>
    <row r="639" spans="1:8" x14ac:dyDescent="0.25">
      <c r="A639" s="2">
        <v>42026</v>
      </c>
      <c r="B639" s="1" t="s">
        <v>341</v>
      </c>
      <c r="C639" s="1" t="s">
        <v>342</v>
      </c>
      <c r="D639">
        <v>71</v>
      </c>
      <c r="E639">
        <v>16310</v>
      </c>
      <c r="F639">
        <v>1156910</v>
      </c>
      <c r="G639">
        <v>40919000</v>
      </c>
      <c r="H639">
        <f t="shared" si="9"/>
        <v>2905249000</v>
      </c>
    </row>
    <row r="640" spans="1:8" x14ac:dyDescent="0.25">
      <c r="A640" s="2">
        <v>42026</v>
      </c>
      <c r="B640" s="1" t="s">
        <v>343</v>
      </c>
      <c r="C640" s="1" t="s">
        <v>344</v>
      </c>
      <c r="D640">
        <v>4.95</v>
      </c>
      <c r="E640">
        <v>609449</v>
      </c>
      <c r="F640">
        <v>2992240</v>
      </c>
      <c r="G640">
        <v>245350000</v>
      </c>
      <c r="H640">
        <f t="shared" si="9"/>
        <v>1214482500</v>
      </c>
    </row>
    <row r="641" spans="1:8" x14ac:dyDescent="0.25">
      <c r="A641" s="2">
        <v>42026</v>
      </c>
      <c r="B641" s="1" t="s">
        <v>345</v>
      </c>
      <c r="C641" s="1" t="s">
        <v>346</v>
      </c>
      <c r="D641">
        <v>106.65</v>
      </c>
      <c r="E641">
        <v>76303</v>
      </c>
      <c r="F641">
        <v>8014240</v>
      </c>
      <c r="G641">
        <v>30584000</v>
      </c>
      <c r="H641">
        <f t="shared" si="9"/>
        <v>3261783600</v>
      </c>
    </row>
    <row r="642" spans="1:8" x14ac:dyDescent="0.25">
      <c r="A642" s="2">
        <v>42026</v>
      </c>
      <c r="B642" s="1" t="s">
        <v>347</v>
      </c>
      <c r="C642" s="1" t="s">
        <v>348</v>
      </c>
      <c r="D642">
        <v>3.3</v>
      </c>
      <c r="E642">
        <v>847</v>
      </c>
      <c r="F642">
        <v>2800</v>
      </c>
      <c r="G642">
        <v>25500000</v>
      </c>
      <c r="H642">
        <f t="shared" si="9"/>
        <v>84150000</v>
      </c>
    </row>
    <row r="643" spans="1:8" x14ac:dyDescent="0.25">
      <c r="A643" s="2">
        <v>42026</v>
      </c>
      <c r="B643" s="1" t="s">
        <v>349</v>
      </c>
      <c r="C643" s="1" t="s">
        <v>350</v>
      </c>
      <c r="D643">
        <v>1.89</v>
      </c>
      <c r="E643">
        <v>800156</v>
      </c>
      <c r="F643">
        <v>1509490</v>
      </c>
      <c r="G643">
        <v>70928000</v>
      </c>
      <c r="H643">
        <f t="shared" ref="H643:H706" si="10">G643*D643</f>
        <v>134053920</v>
      </c>
    </row>
    <row r="644" spans="1:8" x14ac:dyDescent="0.25">
      <c r="A644" s="2">
        <v>42026</v>
      </c>
      <c r="B644" s="1" t="s">
        <v>351</v>
      </c>
      <c r="C644" s="1" t="s">
        <v>352</v>
      </c>
      <c r="D644">
        <v>5.03</v>
      </c>
      <c r="E644">
        <v>105</v>
      </c>
      <c r="F644">
        <v>530</v>
      </c>
      <c r="G644">
        <v>1143000</v>
      </c>
      <c r="H644">
        <f t="shared" si="10"/>
        <v>5749290</v>
      </c>
    </row>
    <row r="645" spans="1:8" x14ac:dyDescent="0.25">
      <c r="A645" s="2">
        <v>42026</v>
      </c>
      <c r="B645" s="1" t="s">
        <v>353</v>
      </c>
      <c r="C645" s="1" t="s">
        <v>354</v>
      </c>
      <c r="D645">
        <v>3.29</v>
      </c>
      <c r="E645">
        <v>153454</v>
      </c>
      <c r="F645">
        <v>502560</v>
      </c>
      <c r="G645">
        <v>36119000</v>
      </c>
      <c r="H645">
        <f t="shared" si="10"/>
        <v>118831510</v>
      </c>
    </row>
    <row r="646" spans="1:8" x14ac:dyDescent="0.25">
      <c r="A646" s="2">
        <v>42026</v>
      </c>
      <c r="B646" s="1" t="s">
        <v>355</v>
      </c>
      <c r="C646" s="1" t="s">
        <v>356</v>
      </c>
      <c r="D646">
        <v>5.14</v>
      </c>
      <c r="E646">
        <v>10</v>
      </c>
      <c r="F646">
        <v>50</v>
      </c>
      <c r="G646">
        <v>4199000</v>
      </c>
      <c r="H646">
        <f t="shared" si="10"/>
        <v>21582860</v>
      </c>
    </row>
    <row r="647" spans="1:8" x14ac:dyDescent="0.25">
      <c r="A647" s="2">
        <v>42026</v>
      </c>
      <c r="B647" s="1" t="s">
        <v>357</v>
      </c>
      <c r="C647" s="1" t="s">
        <v>358</v>
      </c>
      <c r="D647">
        <v>31.28</v>
      </c>
      <c r="E647">
        <v>3679</v>
      </c>
      <c r="F647">
        <v>113760</v>
      </c>
      <c r="G647">
        <v>1839000</v>
      </c>
      <c r="H647">
        <f t="shared" si="10"/>
        <v>57523920</v>
      </c>
    </row>
    <row r="648" spans="1:8" x14ac:dyDescent="0.25">
      <c r="A648" s="2">
        <v>42026</v>
      </c>
      <c r="B648" s="1" t="s">
        <v>359</v>
      </c>
      <c r="C648" s="1" t="s">
        <v>360</v>
      </c>
      <c r="D648">
        <v>3.07</v>
      </c>
      <c r="E648">
        <v>8103</v>
      </c>
      <c r="F648">
        <v>24550</v>
      </c>
      <c r="G648">
        <v>7831000</v>
      </c>
      <c r="H648">
        <f t="shared" si="10"/>
        <v>24041170</v>
      </c>
    </row>
    <row r="649" spans="1:8" x14ac:dyDescent="0.25">
      <c r="A649" s="2">
        <v>42026</v>
      </c>
      <c r="B649" s="1" t="s">
        <v>361</v>
      </c>
      <c r="C649" s="1" t="s">
        <v>362</v>
      </c>
      <c r="D649">
        <v>0.02</v>
      </c>
      <c r="E649">
        <v>100000</v>
      </c>
      <c r="F649">
        <v>2000</v>
      </c>
      <c r="G649">
        <v>0</v>
      </c>
      <c r="H649">
        <f t="shared" si="10"/>
        <v>0</v>
      </c>
    </row>
    <row r="650" spans="1:8" x14ac:dyDescent="0.25">
      <c r="A650" s="2">
        <v>42026</v>
      </c>
      <c r="B650" s="1" t="s">
        <v>363</v>
      </c>
      <c r="C650" s="1" t="s">
        <v>364</v>
      </c>
      <c r="D650">
        <v>0.11</v>
      </c>
      <c r="E650">
        <v>146389</v>
      </c>
      <c r="F650">
        <v>16100</v>
      </c>
      <c r="G650">
        <v>0</v>
      </c>
      <c r="H650">
        <f t="shared" si="10"/>
        <v>0</v>
      </c>
    </row>
    <row r="651" spans="1:8" x14ac:dyDescent="0.25">
      <c r="A651" s="2">
        <v>42026</v>
      </c>
      <c r="B651" s="1" t="s">
        <v>365</v>
      </c>
      <c r="C651" s="1" t="s">
        <v>366</v>
      </c>
      <c r="D651">
        <v>1.1000000000000001</v>
      </c>
      <c r="E651">
        <v>3744</v>
      </c>
      <c r="F651">
        <v>4030</v>
      </c>
      <c r="G651">
        <v>4084000</v>
      </c>
      <c r="H651">
        <f t="shared" si="10"/>
        <v>4492400</v>
      </c>
    </row>
    <row r="652" spans="1:8" x14ac:dyDescent="0.25">
      <c r="A652" s="2">
        <v>42026</v>
      </c>
      <c r="B652" s="1" t="s">
        <v>367</v>
      </c>
      <c r="C652" s="1" t="s">
        <v>368</v>
      </c>
      <c r="D652">
        <v>0.98</v>
      </c>
      <c r="E652">
        <v>23255</v>
      </c>
      <c r="F652">
        <v>22980</v>
      </c>
      <c r="G652">
        <v>5438000</v>
      </c>
      <c r="H652">
        <f t="shared" si="10"/>
        <v>5329240</v>
      </c>
    </row>
    <row r="653" spans="1:8" x14ac:dyDescent="0.25">
      <c r="A653" s="2">
        <v>42026</v>
      </c>
      <c r="B653" s="1" t="s">
        <v>369</v>
      </c>
      <c r="C653" s="1" t="s">
        <v>370</v>
      </c>
      <c r="D653">
        <v>9</v>
      </c>
      <c r="E653">
        <v>590</v>
      </c>
      <c r="F653">
        <v>5280</v>
      </c>
      <c r="G653">
        <v>15129000</v>
      </c>
      <c r="H653">
        <f t="shared" si="10"/>
        <v>136161000</v>
      </c>
    </row>
    <row r="654" spans="1:8" x14ac:dyDescent="0.25">
      <c r="A654" s="2">
        <v>42026</v>
      </c>
      <c r="B654" s="1" t="s">
        <v>371</v>
      </c>
      <c r="C654" s="1" t="s">
        <v>372</v>
      </c>
      <c r="D654">
        <v>5.8</v>
      </c>
      <c r="E654">
        <v>2625</v>
      </c>
      <c r="F654">
        <v>15380</v>
      </c>
      <c r="G654">
        <v>9809000</v>
      </c>
      <c r="H654">
        <f t="shared" si="10"/>
        <v>56892200</v>
      </c>
    </row>
    <row r="655" spans="1:8" x14ac:dyDescent="0.25">
      <c r="A655" s="2">
        <v>42026</v>
      </c>
      <c r="B655" s="1" t="s">
        <v>373</v>
      </c>
      <c r="C655" s="1" t="s">
        <v>374</v>
      </c>
      <c r="D655">
        <v>2.2000000000000002</v>
      </c>
      <c r="E655">
        <v>5702</v>
      </c>
      <c r="F655">
        <v>12480</v>
      </c>
      <c r="G655">
        <v>11568000</v>
      </c>
      <c r="H655">
        <f t="shared" si="10"/>
        <v>25449600.000000004</v>
      </c>
    </row>
    <row r="656" spans="1:8" x14ac:dyDescent="0.25">
      <c r="A656" s="2">
        <v>42026</v>
      </c>
      <c r="B656" s="1" t="s">
        <v>375</v>
      </c>
      <c r="C656" s="1" t="s">
        <v>376</v>
      </c>
      <c r="D656">
        <v>29.9</v>
      </c>
      <c r="E656">
        <v>2</v>
      </c>
      <c r="F656">
        <v>60</v>
      </c>
      <c r="G656">
        <v>4187000</v>
      </c>
      <c r="H656">
        <f t="shared" si="10"/>
        <v>125191300</v>
      </c>
    </row>
    <row r="657" spans="1:8" x14ac:dyDescent="0.25">
      <c r="A657" s="2">
        <v>42026</v>
      </c>
      <c r="B657" s="1" t="s">
        <v>377</v>
      </c>
      <c r="C657" s="1" t="s">
        <v>378</v>
      </c>
      <c r="D657">
        <v>1.54</v>
      </c>
      <c r="E657">
        <v>6126</v>
      </c>
      <c r="F657">
        <v>9560</v>
      </c>
      <c r="G657">
        <v>3715000</v>
      </c>
      <c r="H657">
        <f t="shared" si="10"/>
        <v>5721100</v>
      </c>
    </row>
    <row r="658" spans="1:8" x14ac:dyDescent="0.25">
      <c r="A658" s="2">
        <v>42026</v>
      </c>
      <c r="B658" s="1" t="s">
        <v>379</v>
      </c>
      <c r="C658" s="1" t="s">
        <v>380</v>
      </c>
      <c r="D658">
        <v>2.61</v>
      </c>
      <c r="E658">
        <v>12326</v>
      </c>
      <c r="F658">
        <v>32210</v>
      </c>
      <c r="G658">
        <v>93737000</v>
      </c>
      <c r="H658">
        <f t="shared" si="10"/>
        <v>244653570</v>
      </c>
    </row>
    <row r="659" spans="1:8" x14ac:dyDescent="0.25">
      <c r="A659" s="2">
        <v>42026</v>
      </c>
      <c r="B659" s="1" t="s">
        <v>381</v>
      </c>
      <c r="C659" s="1" t="s">
        <v>382</v>
      </c>
      <c r="D659">
        <v>2.25</v>
      </c>
      <c r="E659">
        <v>12468</v>
      </c>
      <c r="F659">
        <v>27920</v>
      </c>
      <c r="G659">
        <v>7444000</v>
      </c>
      <c r="H659">
        <f t="shared" si="10"/>
        <v>16749000</v>
      </c>
    </row>
    <row r="660" spans="1:8" x14ac:dyDescent="0.25">
      <c r="A660" s="2">
        <v>42026</v>
      </c>
      <c r="B660" s="1" t="s">
        <v>383</v>
      </c>
      <c r="C660" s="1" t="s">
        <v>384</v>
      </c>
      <c r="D660">
        <v>1.73</v>
      </c>
      <c r="E660">
        <v>1716</v>
      </c>
      <c r="F660">
        <v>2860</v>
      </c>
      <c r="G660">
        <v>5435000</v>
      </c>
      <c r="H660">
        <f t="shared" si="10"/>
        <v>9402550</v>
      </c>
    </row>
    <row r="661" spans="1:8" x14ac:dyDescent="0.25">
      <c r="A661" s="2">
        <v>42026</v>
      </c>
      <c r="B661" s="1" t="s">
        <v>385</v>
      </c>
      <c r="C661" s="1" t="s">
        <v>386</v>
      </c>
      <c r="D661">
        <v>0.77</v>
      </c>
      <c r="E661">
        <v>53583</v>
      </c>
      <c r="F661">
        <v>40440</v>
      </c>
      <c r="G661">
        <v>23452000</v>
      </c>
      <c r="H661">
        <f t="shared" si="10"/>
        <v>18058040</v>
      </c>
    </row>
    <row r="662" spans="1:8" x14ac:dyDescent="0.25">
      <c r="A662" s="2">
        <v>42026</v>
      </c>
      <c r="B662" s="1" t="s">
        <v>387</v>
      </c>
      <c r="C662" s="1" t="s">
        <v>388</v>
      </c>
      <c r="D662">
        <v>56.85</v>
      </c>
      <c r="E662">
        <v>1</v>
      </c>
      <c r="F662">
        <v>60</v>
      </c>
      <c r="G662">
        <v>1165000</v>
      </c>
      <c r="H662">
        <f t="shared" si="10"/>
        <v>66230250</v>
      </c>
    </row>
    <row r="663" spans="1:8" x14ac:dyDescent="0.25">
      <c r="A663" s="2">
        <v>42026</v>
      </c>
      <c r="B663" s="1" t="s">
        <v>389</v>
      </c>
      <c r="C663" s="1" t="s">
        <v>390</v>
      </c>
      <c r="D663">
        <v>136.05000000000001</v>
      </c>
      <c r="E663">
        <v>22125</v>
      </c>
      <c r="F663">
        <v>3038750</v>
      </c>
      <c r="G663">
        <v>30454000</v>
      </c>
      <c r="H663">
        <f t="shared" si="10"/>
        <v>4143266700.0000005</v>
      </c>
    </row>
    <row r="664" spans="1:8" x14ac:dyDescent="0.25">
      <c r="A664" s="2">
        <v>42026</v>
      </c>
      <c r="B664" s="1" t="s">
        <v>391</v>
      </c>
      <c r="C664" s="1" t="s">
        <v>392</v>
      </c>
      <c r="D664">
        <v>3.46</v>
      </c>
      <c r="E664">
        <v>299</v>
      </c>
      <c r="F664">
        <v>1030</v>
      </c>
      <c r="G664">
        <v>12110000</v>
      </c>
      <c r="H664">
        <f t="shared" si="10"/>
        <v>41900600</v>
      </c>
    </row>
    <row r="665" spans="1:8" x14ac:dyDescent="0.25">
      <c r="A665" s="2">
        <v>42026</v>
      </c>
      <c r="B665" s="1" t="s">
        <v>393</v>
      </c>
      <c r="C665" s="1" t="s">
        <v>394</v>
      </c>
      <c r="D665">
        <v>16.399999999999999</v>
      </c>
      <c r="E665">
        <v>1101</v>
      </c>
      <c r="F665">
        <v>17860</v>
      </c>
      <c r="G665">
        <v>6189000</v>
      </c>
      <c r="H665">
        <f t="shared" si="10"/>
        <v>101499599.99999999</v>
      </c>
    </row>
    <row r="666" spans="1:8" x14ac:dyDescent="0.25">
      <c r="A666" s="2">
        <v>42026</v>
      </c>
      <c r="B666" s="1" t="s">
        <v>395</v>
      </c>
      <c r="C666" s="1" t="s">
        <v>396</v>
      </c>
      <c r="D666">
        <v>13</v>
      </c>
      <c r="E666">
        <v>469</v>
      </c>
      <c r="F666">
        <v>6100</v>
      </c>
      <c r="G666">
        <v>0</v>
      </c>
      <c r="H666">
        <f t="shared" si="10"/>
        <v>0</v>
      </c>
    </row>
    <row r="667" spans="1:8" x14ac:dyDescent="0.25">
      <c r="A667" s="2">
        <v>42026</v>
      </c>
      <c r="B667" s="1" t="s">
        <v>397</v>
      </c>
      <c r="C667" s="1" t="s">
        <v>398</v>
      </c>
      <c r="D667">
        <v>167</v>
      </c>
      <c r="E667">
        <v>117940</v>
      </c>
      <c r="F667">
        <v>19095170</v>
      </c>
      <c r="G667">
        <v>5028000</v>
      </c>
      <c r="H667">
        <f t="shared" si="10"/>
        <v>839676000</v>
      </c>
    </row>
    <row r="668" spans="1:8" x14ac:dyDescent="0.25">
      <c r="A668" s="2">
        <v>42026</v>
      </c>
      <c r="B668" s="1" t="s">
        <v>399</v>
      </c>
      <c r="C668" s="1" t="s">
        <v>400</v>
      </c>
      <c r="D668">
        <v>18.649999999999999</v>
      </c>
      <c r="E668">
        <v>1011</v>
      </c>
      <c r="F668">
        <v>18850</v>
      </c>
      <c r="G668">
        <v>4000000</v>
      </c>
      <c r="H668">
        <f t="shared" si="10"/>
        <v>74600000</v>
      </c>
    </row>
    <row r="669" spans="1:8" x14ac:dyDescent="0.25">
      <c r="A669" s="2">
        <v>42026</v>
      </c>
      <c r="B669" s="1" t="s">
        <v>401</v>
      </c>
      <c r="C669" s="1" t="s">
        <v>402</v>
      </c>
      <c r="D669">
        <v>0.93</v>
      </c>
      <c r="E669">
        <v>7000</v>
      </c>
      <c r="F669">
        <v>6350</v>
      </c>
      <c r="G669">
        <v>0</v>
      </c>
      <c r="H669">
        <f t="shared" si="10"/>
        <v>0</v>
      </c>
    </row>
    <row r="670" spans="1:8" x14ac:dyDescent="0.25">
      <c r="A670" s="2">
        <v>42026</v>
      </c>
      <c r="B670" s="1" t="s">
        <v>403</v>
      </c>
      <c r="C670" s="1" t="s">
        <v>404</v>
      </c>
      <c r="D670">
        <v>206</v>
      </c>
      <c r="E670">
        <v>15062</v>
      </c>
      <c r="F670">
        <v>3075810</v>
      </c>
      <c r="G670">
        <v>8393000</v>
      </c>
      <c r="H670">
        <f t="shared" si="10"/>
        <v>1728958000</v>
      </c>
    </row>
    <row r="671" spans="1:8" x14ac:dyDescent="0.25">
      <c r="A671" s="2">
        <v>42026</v>
      </c>
      <c r="B671" s="1" t="s">
        <v>405</v>
      </c>
      <c r="C671" s="1" t="s">
        <v>406</v>
      </c>
      <c r="D671">
        <v>4</v>
      </c>
      <c r="E671">
        <v>0</v>
      </c>
      <c r="F671">
        <v>0</v>
      </c>
      <c r="G671">
        <v>2639000</v>
      </c>
      <c r="H671">
        <f t="shared" si="10"/>
        <v>10556000</v>
      </c>
    </row>
    <row r="672" spans="1:8" x14ac:dyDescent="0.25">
      <c r="A672" s="2">
        <v>42026</v>
      </c>
      <c r="B672" s="1" t="s">
        <v>407</v>
      </c>
      <c r="C672" s="1" t="s">
        <v>408</v>
      </c>
      <c r="D672">
        <v>1.06</v>
      </c>
      <c r="E672">
        <v>3569</v>
      </c>
      <c r="F672">
        <v>3800</v>
      </c>
      <c r="G672">
        <v>0</v>
      </c>
      <c r="H672">
        <f t="shared" si="10"/>
        <v>0</v>
      </c>
    </row>
    <row r="673" spans="1:8" x14ac:dyDescent="0.25">
      <c r="A673" s="2">
        <v>42026</v>
      </c>
      <c r="B673" s="1" t="s">
        <v>409</v>
      </c>
      <c r="C673" s="1" t="s">
        <v>410</v>
      </c>
      <c r="D673">
        <v>9.0500000000000007</v>
      </c>
      <c r="E673">
        <v>50</v>
      </c>
      <c r="F673">
        <v>450</v>
      </c>
      <c r="G673">
        <v>5944000</v>
      </c>
      <c r="H673">
        <f t="shared" si="10"/>
        <v>53793200.000000007</v>
      </c>
    </row>
    <row r="674" spans="1:8" x14ac:dyDescent="0.25">
      <c r="A674" s="2">
        <v>42026</v>
      </c>
      <c r="B674" s="1" t="s">
        <v>411</v>
      </c>
      <c r="C674" s="1" t="s">
        <v>412</v>
      </c>
      <c r="D674">
        <v>0.1</v>
      </c>
      <c r="E674">
        <v>12700</v>
      </c>
      <c r="F674">
        <v>1270</v>
      </c>
      <c r="G674">
        <v>0</v>
      </c>
      <c r="H674">
        <f t="shared" si="10"/>
        <v>0</v>
      </c>
    </row>
    <row r="675" spans="1:8" x14ac:dyDescent="0.25">
      <c r="A675" s="2">
        <v>42026</v>
      </c>
      <c r="B675" s="1" t="s">
        <v>413</v>
      </c>
      <c r="C675" s="1" t="s">
        <v>414</v>
      </c>
      <c r="D675">
        <v>2.2000000000000002</v>
      </c>
      <c r="E675">
        <v>100</v>
      </c>
      <c r="F675">
        <v>220</v>
      </c>
      <c r="G675">
        <v>0</v>
      </c>
      <c r="H675">
        <f t="shared" si="10"/>
        <v>0</v>
      </c>
    </row>
    <row r="676" spans="1:8" x14ac:dyDescent="0.25">
      <c r="A676" s="2">
        <v>42026</v>
      </c>
      <c r="B676" s="1" t="s">
        <v>415</v>
      </c>
      <c r="C676" s="1" t="s">
        <v>416</v>
      </c>
      <c r="D676">
        <v>4.0199999999999996</v>
      </c>
      <c r="E676">
        <v>25020</v>
      </c>
      <c r="F676">
        <v>100820</v>
      </c>
      <c r="G676">
        <v>18968000</v>
      </c>
      <c r="H676">
        <f t="shared" si="10"/>
        <v>76251359.999999985</v>
      </c>
    </row>
    <row r="677" spans="1:8" x14ac:dyDescent="0.25">
      <c r="A677" s="2">
        <v>42026</v>
      </c>
      <c r="B677" s="1" t="s">
        <v>417</v>
      </c>
      <c r="C677" s="1" t="s">
        <v>418</v>
      </c>
      <c r="D677">
        <v>0.85</v>
      </c>
      <c r="E677">
        <v>100</v>
      </c>
      <c r="F677">
        <v>65</v>
      </c>
      <c r="G677">
        <v>8070000</v>
      </c>
      <c r="H677">
        <f t="shared" si="10"/>
        <v>6859500</v>
      </c>
    </row>
    <row r="678" spans="1:8" x14ac:dyDescent="0.25">
      <c r="A678" s="2">
        <v>42026</v>
      </c>
      <c r="B678" s="1" t="s">
        <v>419</v>
      </c>
      <c r="C678" s="1" t="s">
        <v>420</v>
      </c>
      <c r="D678">
        <v>3.34</v>
      </c>
      <c r="E678">
        <v>200</v>
      </c>
      <c r="F678">
        <v>490</v>
      </c>
      <c r="G678">
        <v>3600000</v>
      </c>
      <c r="H678">
        <f t="shared" si="10"/>
        <v>12024000</v>
      </c>
    </row>
    <row r="679" spans="1:8" x14ac:dyDescent="0.25">
      <c r="A679" s="2">
        <v>42026</v>
      </c>
      <c r="B679" s="1" t="s">
        <v>421</v>
      </c>
      <c r="C679" s="1" t="s">
        <v>422</v>
      </c>
      <c r="D679">
        <v>1.61</v>
      </c>
      <c r="E679">
        <v>100</v>
      </c>
      <c r="F679">
        <v>160</v>
      </c>
      <c r="G679">
        <v>0</v>
      </c>
      <c r="H679">
        <f t="shared" si="10"/>
        <v>0</v>
      </c>
    </row>
    <row r="680" spans="1:8" x14ac:dyDescent="0.25">
      <c r="A680" s="2">
        <v>42026</v>
      </c>
      <c r="B680" s="1" t="s">
        <v>423</v>
      </c>
      <c r="C680" s="1" t="s">
        <v>424</v>
      </c>
      <c r="D680">
        <v>4.95</v>
      </c>
      <c r="E680">
        <v>105</v>
      </c>
      <c r="F680">
        <v>520</v>
      </c>
      <c r="G680">
        <v>11334000</v>
      </c>
      <c r="H680">
        <f t="shared" si="10"/>
        <v>56103300</v>
      </c>
    </row>
    <row r="681" spans="1:8" x14ac:dyDescent="0.25">
      <c r="A681" s="2">
        <v>42026</v>
      </c>
      <c r="B681" s="1" t="s">
        <v>425</v>
      </c>
      <c r="C681" s="1" t="s">
        <v>426</v>
      </c>
      <c r="D681">
        <v>1.93</v>
      </c>
      <c r="E681">
        <v>62</v>
      </c>
      <c r="F681">
        <v>120</v>
      </c>
      <c r="G681">
        <v>0</v>
      </c>
      <c r="H681">
        <f t="shared" si="10"/>
        <v>0</v>
      </c>
    </row>
    <row r="682" spans="1:8" x14ac:dyDescent="0.25">
      <c r="A682" s="2">
        <v>42026</v>
      </c>
      <c r="B682" s="1" t="s">
        <v>427</v>
      </c>
      <c r="C682" s="1" t="s">
        <v>428</v>
      </c>
      <c r="D682">
        <v>20</v>
      </c>
      <c r="E682">
        <v>311</v>
      </c>
      <c r="F682">
        <v>6270</v>
      </c>
      <c r="G682">
        <v>0</v>
      </c>
      <c r="H682">
        <f t="shared" si="10"/>
        <v>0</v>
      </c>
    </row>
    <row r="683" spans="1:8" x14ac:dyDescent="0.25">
      <c r="A683" s="2">
        <v>42026</v>
      </c>
      <c r="B683" s="1" t="s">
        <v>429</v>
      </c>
      <c r="C683" s="1" t="s">
        <v>430</v>
      </c>
      <c r="D683">
        <v>21.35</v>
      </c>
      <c r="E683">
        <v>380120</v>
      </c>
      <c r="F683">
        <v>8042360</v>
      </c>
      <c r="G683">
        <v>52636000</v>
      </c>
      <c r="H683">
        <f t="shared" si="10"/>
        <v>1123778600</v>
      </c>
    </row>
    <row r="684" spans="1:8" x14ac:dyDescent="0.25">
      <c r="A684" s="2">
        <v>42026</v>
      </c>
      <c r="B684" s="1" t="s">
        <v>431</v>
      </c>
      <c r="C684" s="1" t="s">
        <v>432</v>
      </c>
      <c r="D684">
        <v>0.28999999999999998</v>
      </c>
      <c r="E684">
        <v>5126</v>
      </c>
      <c r="F684">
        <v>1490</v>
      </c>
      <c r="G684">
        <v>0</v>
      </c>
      <c r="H684">
        <f t="shared" si="10"/>
        <v>0</v>
      </c>
    </row>
    <row r="685" spans="1:8" x14ac:dyDescent="0.25">
      <c r="A685" s="2">
        <v>42026</v>
      </c>
      <c r="B685" s="1" t="s">
        <v>433</v>
      </c>
      <c r="C685" s="1" t="s">
        <v>434</v>
      </c>
      <c r="D685">
        <v>2.58</v>
      </c>
      <c r="E685">
        <v>38523</v>
      </c>
      <c r="F685">
        <v>98540</v>
      </c>
      <c r="G685">
        <v>32447000</v>
      </c>
      <c r="H685">
        <f t="shared" si="10"/>
        <v>83713260</v>
      </c>
    </row>
    <row r="686" spans="1:8" x14ac:dyDescent="0.25">
      <c r="A686" s="2">
        <v>42026</v>
      </c>
      <c r="B686" s="1" t="s">
        <v>435</v>
      </c>
      <c r="C686" s="1" t="s">
        <v>436</v>
      </c>
      <c r="D686">
        <v>10</v>
      </c>
      <c r="E686">
        <v>18846</v>
      </c>
      <c r="F686">
        <v>188460</v>
      </c>
      <c r="G686">
        <v>1509000</v>
      </c>
      <c r="H686">
        <f t="shared" si="10"/>
        <v>15090000</v>
      </c>
    </row>
    <row r="687" spans="1:8" x14ac:dyDescent="0.25">
      <c r="A687" s="2">
        <v>42026</v>
      </c>
      <c r="B687" s="1" t="s">
        <v>437</v>
      </c>
      <c r="C687" s="1" t="s">
        <v>438</v>
      </c>
      <c r="D687">
        <v>2.87</v>
      </c>
      <c r="E687">
        <v>30200</v>
      </c>
      <c r="F687">
        <v>86030</v>
      </c>
      <c r="G687">
        <v>26333000</v>
      </c>
      <c r="H687">
        <f t="shared" si="10"/>
        <v>75575710</v>
      </c>
    </row>
    <row r="688" spans="1:8" x14ac:dyDescent="0.25">
      <c r="A688" s="2">
        <v>42026</v>
      </c>
      <c r="B688" s="1" t="s">
        <v>439</v>
      </c>
      <c r="C688" s="1" t="s">
        <v>440</v>
      </c>
      <c r="D688">
        <v>2.2400000000000002</v>
      </c>
      <c r="E688">
        <v>856</v>
      </c>
      <c r="F688">
        <v>1910</v>
      </c>
      <c r="G688">
        <v>4047000</v>
      </c>
      <c r="H688">
        <f t="shared" si="10"/>
        <v>9065280</v>
      </c>
    </row>
    <row r="689" spans="1:8" x14ac:dyDescent="0.25">
      <c r="A689" s="2">
        <v>42026</v>
      </c>
      <c r="B689" s="1" t="s">
        <v>441</v>
      </c>
      <c r="C689" s="1" t="s">
        <v>442</v>
      </c>
      <c r="D689">
        <v>0.02</v>
      </c>
      <c r="E689">
        <v>0</v>
      </c>
      <c r="F689">
        <v>0</v>
      </c>
      <c r="G689">
        <v>0</v>
      </c>
      <c r="H689">
        <f t="shared" si="10"/>
        <v>0</v>
      </c>
    </row>
    <row r="690" spans="1:8" x14ac:dyDescent="0.25">
      <c r="A690" s="2">
        <v>42026</v>
      </c>
      <c r="B690" s="1" t="s">
        <v>443</v>
      </c>
      <c r="C690" s="1" t="s">
        <v>444</v>
      </c>
      <c r="D690">
        <v>6.66</v>
      </c>
      <c r="E690">
        <v>0</v>
      </c>
      <c r="F690">
        <v>0</v>
      </c>
      <c r="G690">
        <v>3329000</v>
      </c>
      <c r="H690">
        <f t="shared" si="10"/>
        <v>22171140</v>
      </c>
    </row>
    <row r="691" spans="1:8" x14ac:dyDescent="0.25">
      <c r="A691" s="2">
        <v>42026</v>
      </c>
      <c r="B691" s="1" t="s">
        <v>445</v>
      </c>
      <c r="C691" s="1" t="s">
        <v>446</v>
      </c>
      <c r="D691">
        <v>1.22</v>
      </c>
      <c r="E691">
        <v>188228</v>
      </c>
      <c r="F691">
        <v>232420</v>
      </c>
      <c r="G691">
        <v>45144000</v>
      </c>
      <c r="H691">
        <f t="shared" si="10"/>
        <v>55075680</v>
      </c>
    </row>
    <row r="692" spans="1:8" x14ac:dyDescent="0.25">
      <c r="A692" s="2">
        <v>42026</v>
      </c>
      <c r="B692" s="1" t="s">
        <v>447</v>
      </c>
      <c r="C692" s="1" t="s">
        <v>448</v>
      </c>
      <c r="D692">
        <v>33</v>
      </c>
      <c r="E692">
        <v>154106</v>
      </c>
      <c r="F692">
        <v>5090670</v>
      </c>
      <c r="G692">
        <v>48500000</v>
      </c>
      <c r="H692">
        <f t="shared" si="10"/>
        <v>1600500000</v>
      </c>
    </row>
    <row r="693" spans="1:8" x14ac:dyDescent="0.25">
      <c r="A693" s="2">
        <v>42026</v>
      </c>
      <c r="B693" s="1" t="s">
        <v>449</v>
      </c>
      <c r="C693" s="1" t="s">
        <v>450</v>
      </c>
      <c r="D693">
        <v>277</v>
      </c>
      <c r="E693">
        <v>1761</v>
      </c>
      <c r="F693">
        <v>485690</v>
      </c>
      <c r="G693">
        <v>9380000</v>
      </c>
      <c r="H693">
        <f t="shared" si="10"/>
        <v>2598260000</v>
      </c>
    </row>
    <row r="694" spans="1:8" x14ac:dyDescent="0.25">
      <c r="A694" s="2">
        <v>42026</v>
      </c>
      <c r="B694" s="1" t="s">
        <v>451</v>
      </c>
      <c r="C694" s="1" t="s">
        <v>452</v>
      </c>
      <c r="D694">
        <v>110</v>
      </c>
      <c r="E694">
        <v>1429835</v>
      </c>
      <c r="F694">
        <v>156631820</v>
      </c>
      <c r="G694">
        <v>136410000</v>
      </c>
      <c r="H694">
        <f t="shared" si="10"/>
        <v>15005100000</v>
      </c>
    </row>
    <row r="695" spans="1:8" x14ac:dyDescent="0.25">
      <c r="A695" s="2">
        <v>42026</v>
      </c>
      <c r="B695" s="1" t="s">
        <v>453</v>
      </c>
      <c r="C695" s="1" t="s">
        <v>454</v>
      </c>
      <c r="D695">
        <v>12.73</v>
      </c>
      <c r="E695">
        <v>43</v>
      </c>
      <c r="F695">
        <v>530</v>
      </c>
      <c r="G695">
        <v>6739000</v>
      </c>
      <c r="H695">
        <f t="shared" si="10"/>
        <v>85787470</v>
      </c>
    </row>
    <row r="696" spans="1:8" x14ac:dyDescent="0.25">
      <c r="A696" s="2">
        <v>42026</v>
      </c>
      <c r="B696" s="1" t="s">
        <v>455</v>
      </c>
      <c r="C696" s="1" t="s">
        <v>456</v>
      </c>
      <c r="D696">
        <v>38</v>
      </c>
      <c r="E696">
        <v>4</v>
      </c>
      <c r="F696">
        <v>150</v>
      </c>
      <c r="G696">
        <v>13085000</v>
      </c>
      <c r="H696">
        <f t="shared" si="10"/>
        <v>497230000</v>
      </c>
    </row>
    <row r="697" spans="1:8" x14ac:dyDescent="0.25">
      <c r="A697" s="2">
        <v>42026</v>
      </c>
      <c r="B697" s="1" t="s">
        <v>457</v>
      </c>
      <c r="C697" s="1" t="s">
        <v>458</v>
      </c>
      <c r="D697">
        <v>51.99</v>
      </c>
      <c r="E697">
        <v>1148</v>
      </c>
      <c r="F697">
        <v>59350</v>
      </c>
      <c r="G697">
        <v>7449000</v>
      </c>
      <c r="H697">
        <f t="shared" si="10"/>
        <v>387273510</v>
      </c>
    </row>
    <row r="698" spans="1:8" x14ac:dyDescent="0.25">
      <c r="A698" s="2">
        <v>42026</v>
      </c>
      <c r="B698" s="1" t="s">
        <v>459</v>
      </c>
      <c r="C698" s="1" t="s">
        <v>460</v>
      </c>
      <c r="D698">
        <v>7.38</v>
      </c>
      <c r="E698">
        <v>5</v>
      </c>
      <c r="F698">
        <v>40</v>
      </c>
      <c r="G698">
        <v>0</v>
      </c>
      <c r="H698">
        <f t="shared" si="10"/>
        <v>0</v>
      </c>
    </row>
    <row r="699" spans="1:8" x14ac:dyDescent="0.25">
      <c r="A699" s="2">
        <v>42026</v>
      </c>
      <c r="B699" s="1" t="s">
        <v>461</v>
      </c>
      <c r="C699" s="1" t="s">
        <v>462</v>
      </c>
      <c r="D699">
        <v>7.55</v>
      </c>
      <c r="E699">
        <v>8969</v>
      </c>
      <c r="F699">
        <v>68010</v>
      </c>
      <c r="G699">
        <v>4222000</v>
      </c>
      <c r="H699">
        <f t="shared" si="10"/>
        <v>31876100</v>
      </c>
    </row>
    <row r="700" spans="1:8" x14ac:dyDescent="0.25">
      <c r="A700" s="2">
        <v>42026</v>
      </c>
      <c r="B700" s="1" t="s">
        <v>463</v>
      </c>
      <c r="C700" s="1" t="s">
        <v>464</v>
      </c>
      <c r="D700">
        <v>20.98</v>
      </c>
      <c r="E700">
        <v>201</v>
      </c>
      <c r="F700">
        <v>4220</v>
      </c>
      <c r="G700">
        <v>3459000</v>
      </c>
      <c r="H700">
        <f t="shared" si="10"/>
        <v>72569820</v>
      </c>
    </row>
    <row r="701" spans="1:8" x14ac:dyDescent="0.25">
      <c r="A701" s="2">
        <v>42026</v>
      </c>
      <c r="B701" s="1" t="s">
        <v>465</v>
      </c>
      <c r="C701" s="1" t="s">
        <v>466</v>
      </c>
      <c r="D701">
        <v>10.79</v>
      </c>
      <c r="E701">
        <v>10750</v>
      </c>
      <c r="F701">
        <v>115550</v>
      </c>
      <c r="G701">
        <v>23006000</v>
      </c>
      <c r="H701">
        <f t="shared" si="10"/>
        <v>248234739.99999997</v>
      </c>
    </row>
    <row r="702" spans="1:8" x14ac:dyDescent="0.25">
      <c r="A702" s="2">
        <v>42026</v>
      </c>
      <c r="B702" s="1" t="s">
        <v>467</v>
      </c>
      <c r="C702" s="1" t="s">
        <v>468</v>
      </c>
      <c r="D702">
        <v>29.25</v>
      </c>
      <c r="E702">
        <v>0</v>
      </c>
      <c r="F702">
        <v>0</v>
      </c>
      <c r="G702">
        <v>184000</v>
      </c>
      <c r="H702">
        <f t="shared" si="10"/>
        <v>5382000</v>
      </c>
    </row>
    <row r="703" spans="1:8" x14ac:dyDescent="0.25">
      <c r="A703" s="2">
        <v>42026</v>
      </c>
      <c r="B703" s="1" t="s">
        <v>469</v>
      </c>
      <c r="C703" s="1" t="s">
        <v>470</v>
      </c>
      <c r="D703">
        <v>3.85</v>
      </c>
      <c r="E703">
        <v>1198</v>
      </c>
      <c r="F703">
        <v>4600</v>
      </c>
      <c r="G703">
        <v>4815000</v>
      </c>
      <c r="H703">
        <f t="shared" si="10"/>
        <v>18537750</v>
      </c>
    </row>
    <row r="704" spans="1:8" x14ac:dyDescent="0.25">
      <c r="A704" s="2">
        <v>42026</v>
      </c>
      <c r="B704" s="1" t="s">
        <v>471</v>
      </c>
      <c r="C704" s="1" t="s">
        <v>472</v>
      </c>
      <c r="D704">
        <v>9.2799999999999994</v>
      </c>
      <c r="E704">
        <v>4013</v>
      </c>
      <c r="F704">
        <v>37320</v>
      </c>
      <c r="G704">
        <v>6713000</v>
      </c>
      <c r="H704">
        <f t="shared" si="10"/>
        <v>62296639.999999993</v>
      </c>
    </row>
    <row r="705" spans="1:8" x14ac:dyDescent="0.25">
      <c r="A705" s="2">
        <v>42026</v>
      </c>
      <c r="B705" s="1" t="s">
        <v>473</v>
      </c>
      <c r="C705" s="1" t="s">
        <v>474</v>
      </c>
      <c r="D705">
        <v>19.14</v>
      </c>
      <c r="E705">
        <v>1018</v>
      </c>
      <c r="F705">
        <v>19370</v>
      </c>
      <c r="G705">
        <v>10769000</v>
      </c>
      <c r="H705">
        <f t="shared" si="10"/>
        <v>206118660</v>
      </c>
    </row>
    <row r="706" spans="1:8" x14ac:dyDescent="0.25">
      <c r="A706" s="2">
        <v>42026</v>
      </c>
      <c r="B706" s="1" t="s">
        <v>475</v>
      </c>
      <c r="C706" s="1" t="s">
        <v>476</v>
      </c>
      <c r="D706">
        <v>3.31</v>
      </c>
      <c r="E706">
        <v>4556</v>
      </c>
      <c r="F706">
        <v>14880</v>
      </c>
      <c r="G706">
        <v>11880000</v>
      </c>
      <c r="H706">
        <f t="shared" si="10"/>
        <v>39322800</v>
      </c>
    </row>
    <row r="707" spans="1:8" x14ac:dyDescent="0.25">
      <c r="A707" s="2">
        <v>42026</v>
      </c>
      <c r="B707" s="1" t="s">
        <v>477</v>
      </c>
      <c r="C707" s="1" t="s">
        <v>478</v>
      </c>
      <c r="D707">
        <v>260</v>
      </c>
      <c r="E707">
        <v>0</v>
      </c>
      <c r="F707">
        <v>0</v>
      </c>
      <c r="G707">
        <v>1231000</v>
      </c>
      <c r="H707">
        <f t="shared" ref="H707:H770" si="11">G707*D707</f>
        <v>320060000</v>
      </c>
    </row>
    <row r="708" spans="1:8" x14ac:dyDescent="0.25">
      <c r="A708" s="2">
        <v>42026</v>
      </c>
      <c r="B708" s="1" t="s">
        <v>479</v>
      </c>
      <c r="C708" s="1" t="s">
        <v>480</v>
      </c>
      <c r="D708">
        <v>112.9</v>
      </c>
      <c r="E708">
        <v>6743</v>
      </c>
      <c r="F708">
        <v>770680</v>
      </c>
      <c r="G708">
        <v>14953000</v>
      </c>
      <c r="H708">
        <f t="shared" si="11"/>
        <v>1688193700</v>
      </c>
    </row>
    <row r="709" spans="1:8" x14ac:dyDescent="0.25">
      <c r="A709" s="2">
        <v>42026</v>
      </c>
      <c r="B709" s="1" t="s">
        <v>481</v>
      </c>
      <c r="C709" s="1" t="s">
        <v>482</v>
      </c>
      <c r="D709">
        <v>53.88</v>
      </c>
      <c r="E709">
        <v>2781</v>
      </c>
      <c r="F709">
        <v>147310</v>
      </c>
      <c r="G709">
        <v>2418000</v>
      </c>
      <c r="H709">
        <f t="shared" si="11"/>
        <v>130281840</v>
      </c>
    </row>
    <row r="710" spans="1:8" x14ac:dyDescent="0.25">
      <c r="A710" s="2">
        <v>42026</v>
      </c>
      <c r="B710" s="1" t="s">
        <v>483</v>
      </c>
      <c r="C710" s="1" t="s">
        <v>484</v>
      </c>
      <c r="D710">
        <v>1.1200000000000001</v>
      </c>
      <c r="E710">
        <v>47992</v>
      </c>
      <c r="F710">
        <v>52670</v>
      </c>
      <c r="G710">
        <v>5093000</v>
      </c>
      <c r="H710">
        <f t="shared" si="11"/>
        <v>5704160.0000000009</v>
      </c>
    </row>
    <row r="711" spans="1:8" x14ac:dyDescent="0.25">
      <c r="A711" s="2">
        <v>42026</v>
      </c>
      <c r="B711" s="1" t="s">
        <v>485</v>
      </c>
      <c r="C711" s="1" t="s">
        <v>486</v>
      </c>
      <c r="D711">
        <v>1.83</v>
      </c>
      <c r="E711">
        <v>66772</v>
      </c>
      <c r="F711">
        <v>120050</v>
      </c>
      <c r="G711">
        <v>218198000</v>
      </c>
      <c r="H711">
        <f t="shared" si="11"/>
        <v>399302340</v>
      </c>
    </row>
    <row r="712" spans="1:8" x14ac:dyDescent="0.25">
      <c r="A712" s="2">
        <v>42026</v>
      </c>
      <c r="B712" s="1" t="s">
        <v>487</v>
      </c>
      <c r="C712" s="1" t="s">
        <v>488</v>
      </c>
      <c r="D712">
        <v>4.22</v>
      </c>
      <c r="E712">
        <v>39434</v>
      </c>
      <c r="F712">
        <v>165690</v>
      </c>
      <c r="G712">
        <v>10150000</v>
      </c>
      <c r="H712">
        <f t="shared" si="11"/>
        <v>42833000</v>
      </c>
    </row>
    <row r="713" spans="1:8" x14ac:dyDescent="0.25">
      <c r="A713" s="2">
        <v>42026</v>
      </c>
      <c r="B713" s="1" t="s">
        <v>489</v>
      </c>
      <c r="C713" s="1" t="s">
        <v>490</v>
      </c>
      <c r="D713">
        <v>8.34</v>
      </c>
      <c r="E713">
        <v>144919</v>
      </c>
      <c r="F713">
        <v>1211050</v>
      </c>
      <c r="G713">
        <v>30148000</v>
      </c>
      <c r="H713">
        <f t="shared" si="11"/>
        <v>251434320</v>
      </c>
    </row>
    <row r="714" spans="1:8" x14ac:dyDescent="0.25">
      <c r="A714" s="2">
        <v>42026</v>
      </c>
      <c r="B714" s="1" t="s">
        <v>491</v>
      </c>
      <c r="C714" s="1" t="s">
        <v>492</v>
      </c>
      <c r="D714">
        <v>2.4700000000000002</v>
      </c>
      <c r="E714">
        <v>9449</v>
      </c>
      <c r="F714">
        <v>22360</v>
      </c>
      <c r="G714">
        <v>34971000</v>
      </c>
      <c r="H714">
        <f t="shared" si="11"/>
        <v>86378370</v>
      </c>
    </row>
    <row r="715" spans="1:8" x14ac:dyDescent="0.25">
      <c r="A715" s="2">
        <v>42026</v>
      </c>
      <c r="B715" s="1" t="s">
        <v>493</v>
      </c>
      <c r="C715" s="1" t="s">
        <v>494</v>
      </c>
      <c r="D715">
        <v>27.11</v>
      </c>
      <c r="E715">
        <v>777</v>
      </c>
      <c r="F715">
        <v>21060</v>
      </c>
      <c r="G715">
        <v>5128000</v>
      </c>
      <c r="H715">
        <f t="shared" si="11"/>
        <v>139020080</v>
      </c>
    </row>
    <row r="716" spans="1:8" x14ac:dyDescent="0.25">
      <c r="A716" s="2">
        <v>42026</v>
      </c>
      <c r="B716" s="1" t="s">
        <v>495</v>
      </c>
      <c r="C716" s="1" t="s">
        <v>496</v>
      </c>
      <c r="D716">
        <v>25.2</v>
      </c>
      <c r="E716">
        <v>428100</v>
      </c>
      <c r="F716">
        <v>10645320</v>
      </c>
      <c r="G716">
        <v>60796000</v>
      </c>
      <c r="H716">
        <f t="shared" si="11"/>
        <v>1532059200</v>
      </c>
    </row>
    <row r="717" spans="1:8" x14ac:dyDescent="0.25">
      <c r="A717" s="2">
        <v>42026</v>
      </c>
      <c r="B717" s="1" t="s">
        <v>497</v>
      </c>
      <c r="C717" s="1" t="s">
        <v>498</v>
      </c>
      <c r="D717">
        <v>7749</v>
      </c>
      <c r="E717">
        <v>1988</v>
      </c>
      <c r="F717">
        <v>15295840</v>
      </c>
      <c r="G717">
        <v>1279000</v>
      </c>
      <c r="H717">
        <f t="shared" si="11"/>
        <v>9910971000</v>
      </c>
    </row>
    <row r="718" spans="1:8" x14ac:dyDescent="0.25">
      <c r="A718" s="2">
        <v>42026</v>
      </c>
      <c r="B718" s="1" t="s">
        <v>499</v>
      </c>
      <c r="C718" s="1" t="s">
        <v>500</v>
      </c>
      <c r="D718">
        <v>4.12</v>
      </c>
      <c r="E718">
        <v>6</v>
      </c>
      <c r="F718">
        <v>20</v>
      </c>
      <c r="G718">
        <v>1827000</v>
      </c>
      <c r="H718">
        <f t="shared" si="11"/>
        <v>7527240</v>
      </c>
    </row>
    <row r="719" spans="1:8" x14ac:dyDescent="0.25">
      <c r="A719" s="2">
        <v>42026</v>
      </c>
      <c r="B719" s="1" t="s">
        <v>501</v>
      </c>
      <c r="C719" s="1" t="s">
        <v>502</v>
      </c>
      <c r="D719">
        <v>1.1000000000000001</v>
      </c>
      <c r="E719">
        <v>452187</v>
      </c>
      <c r="F719">
        <v>498110</v>
      </c>
      <c r="G719">
        <v>72970000</v>
      </c>
      <c r="H719">
        <f t="shared" si="11"/>
        <v>80267000</v>
      </c>
    </row>
    <row r="720" spans="1:8" x14ac:dyDescent="0.25">
      <c r="A720" s="2">
        <v>42026</v>
      </c>
      <c r="B720" s="1" t="s">
        <v>503</v>
      </c>
      <c r="C720" s="1" t="s">
        <v>504</v>
      </c>
      <c r="D720">
        <v>40.9</v>
      </c>
      <c r="E720">
        <v>1038</v>
      </c>
      <c r="F720">
        <v>43090</v>
      </c>
      <c r="G720">
        <v>5975000</v>
      </c>
      <c r="H720">
        <f t="shared" si="11"/>
        <v>244377500</v>
      </c>
    </row>
    <row r="721" spans="1:8" x14ac:dyDescent="0.25">
      <c r="A721" s="2">
        <v>42026</v>
      </c>
      <c r="B721" s="1" t="s">
        <v>505</v>
      </c>
      <c r="C721" s="1" t="s">
        <v>506</v>
      </c>
      <c r="D721">
        <v>66.180000000000007</v>
      </c>
      <c r="E721">
        <v>647</v>
      </c>
      <c r="F721">
        <v>42950</v>
      </c>
      <c r="G721">
        <v>6611000</v>
      </c>
      <c r="H721">
        <f t="shared" si="11"/>
        <v>437515980.00000006</v>
      </c>
    </row>
    <row r="722" spans="1:8" x14ac:dyDescent="0.25">
      <c r="A722" s="2">
        <v>42026</v>
      </c>
      <c r="B722" s="1" t="s">
        <v>507</v>
      </c>
      <c r="C722" s="1" t="s">
        <v>508</v>
      </c>
      <c r="D722">
        <v>5.97</v>
      </c>
      <c r="E722">
        <v>1700</v>
      </c>
      <c r="F722">
        <v>9940</v>
      </c>
      <c r="G722">
        <v>3832000</v>
      </c>
      <c r="H722">
        <f t="shared" si="11"/>
        <v>22877040</v>
      </c>
    </row>
    <row r="723" spans="1:8" x14ac:dyDescent="0.25">
      <c r="A723" s="2">
        <v>42026</v>
      </c>
      <c r="B723" s="1" t="s">
        <v>509</v>
      </c>
      <c r="C723" s="1" t="s">
        <v>510</v>
      </c>
      <c r="D723">
        <v>7.55</v>
      </c>
      <c r="E723">
        <v>12727</v>
      </c>
      <c r="F723">
        <v>97100</v>
      </c>
      <c r="G723">
        <v>11888000</v>
      </c>
      <c r="H723">
        <f t="shared" si="11"/>
        <v>89754400</v>
      </c>
    </row>
    <row r="724" spans="1:8" x14ac:dyDescent="0.25">
      <c r="A724" s="2">
        <v>42026</v>
      </c>
      <c r="B724" s="1" t="s">
        <v>511</v>
      </c>
      <c r="C724" s="1" t="s">
        <v>512</v>
      </c>
      <c r="D724">
        <v>451</v>
      </c>
      <c r="E724">
        <v>27753</v>
      </c>
      <c r="F724">
        <v>12517300</v>
      </c>
      <c r="G724">
        <v>12038000</v>
      </c>
      <c r="H724">
        <f t="shared" si="11"/>
        <v>5429138000</v>
      </c>
    </row>
    <row r="725" spans="1:8" x14ac:dyDescent="0.25">
      <c r="A725" s="2">
        <v>42026</v>
      </c>
      <c r="B725" s="1" t="s">
        <v>513</v>
      </c>
      <c r="C725" s="1" t="s">
        <v>514</v>
      </c>
      <c r="D725">
        <v>10.199999999999999</v>
      </c>
      <c r="E725">
        <v>17574</v>
      </c>
      <c r="F725">
        <v>179310</v>
      </c>
      <c r="G725">
        <v>30174000</v>
      </c>
      <c r="H725">
        <f t="shared" si="11"/>
        <v>307774800</v>
      </c>
    </row>
    <row r="726" spans="1:8" x14ac:dyDescent="0.25">
      <c r="A726" s="2">
        <v>42026</v>
      </c>
      <c r="B726" s="1" t="s">
        <v>515</v>
      </c>
      <c r="C726" s="1" t="s">
        <v>516</v>
      </c>
      <c r="D726">
        <v>35</v>
      </c>
      <c r="E726">
        <v>423</v>
      </c>
      <c r="F726">
        <v>14830</v>
      </c>
      <c r="G726">
        <v>689000</v>
      </c>
      <c r="H726">
        <f t="shared" si="11"/>
        <v>24115000</v>
      </c>
    </row>
    <row r="727" spans="1:8" x14ac:dyDescent="0.25">
      <c r="A727" s="2">
        <v>42026</v>
      </c>
      <c r="B727" s="1" t="s">
        <v>517</v>
      </c>
      <c r="C727" s="1" t="s">
        <v>518</v>
      </c>
      <c r="D727">
        <v>0.47</v>
      </c>
      <c r="E727">
        <v>5020</v>
      </c>
      <c r="F727">
        <v>2560</v>
      </c>
      <c r="G727">
        <v>0</v>
      </c>
      <c r="H727">
        <f t="shared" si="11"/>
        <v>0</v>
      </c>
    </row>
    <row r="728" spans="1:8" x14ac:dyDescent="0.25">
      <c r="A728" s="2">
        <v>42026</v>
      </c>
      <c r="B728" s="1" t="s">
        <v>519</v>
      </c>
      <c r="C728" s="1" t="s">
        <v>520</v>
      </c>
      <c r="D728">
        <v>200.9</v>
      </c>
      <c r="E728">
        <v>158</v>
      </c>
      <c r="F728">
        <v>31700</v>
      </c>
      <c r="G728">
        <v>2559000</v>
      </c>
      <c r="H728">
        <f t="shared" si="11"/>
        <v>514103100</v>
      </c>
    </row>
    <row r="729" spans="1:8" x14ac:dyDescent="0.25">
      <c r="A729" s="2">
        <v>42026</v>
      </c>
      <c r="B729" s="1" t="s">
        <v>521</v>
      </c>
      <c r="C729" s="1" t="s">
        <v>522</v>
      </c>
      <c r="D729">
        <v>21</v>
      </c>
      <c r="E729">
        <v>0</v>
      </c>
      <c r="F729">
        <v>0</v>
      </c>
      <c r="G729">
        <v>0</v>
      </c>
      <c r="H729">
        <f t="shared" si="11"/>
        <v>0</v>
      </c>
    </row>
    <row r="730" spans="1:8" x14ac:dyDescent="0.25">
      <c r="A730" s="2">
        <v>42026</v>
      </c>
      <c r="B730" s="1" t="s">
        <v>523</v>
      </c>
      <c r="C730" s="1" t="s">
        <v>524</v>
      </c>
      <c r="D730">
        <v>13.86</v>
      </c>
      <c r="E730">
        <v>1583</v>
      </c>
      <c r="F730">
        <v>21700</v>
      </c>
      <c r="G730">
        <v>23198000</v>
      </c>
      <c r="H730">
        <f t="shared" si="11"/>
        <v>321524280</v>
      </c>
    </row>
    <row r="731" spans="1:8" x14ac:dyDescent="0.25">
      <c r="A731" s="2">
        <v>42026</v>
      </c>
      <c r="B731" s="1" t="s">
        <v>525</v>
      </c>
      <c r="C731" s="1" t="s">
        <v>526</v>
      </c>
      <c r="D731">
        <v>13.55</v>
      </c>
      <c r="E731">
        <v>370</v>
      </c>
      <c r="F731">
        <v>5010</v>
      </c>
      <c r="G731">
        <v>2276000</v>
      </c>
      <c r="H731">
        <f t="shared" si="11"/>
        <v>30839800</v>
      </c>
    </row>
    <row r="732" spans="1:8" x14ac:dyDescent="0.25">
      <c r="A732" s="2">
        <v>42026</v>
      </c>
      <c r="B732" s="1" t="s">
        <v>527</v>
      </c>
      <c r="C732" s="1" t="s">
        <v>528</v>
      </c>
      <c r="D732">
        <v>8.8000000000000007</v>
      </c>
      <c r="E732">
        <v>16409</v>
      </c>
      <c r="F732">
        <v>140520</v>
      </c>
      <c r="G732">
        <v>9921000</v>
      </c>
      <c r="H732">
        <f t="shared" si="11"/>
        <v>87304800</v>
      </c>
    </row>
    <row r="733" spans="1:8" x14ac:dyDescent="0.25">
      <c r="A733" s="2">
        <v>42026</v>
      </c>
      <c r="B733" s="1" t="s">
        <v>529</v>
      </c>
      <c r="C733" s="1" t="s">
        <v>530</v>
      </c>
      <c r="D733">
        <v>7.0000000000000007E-2</v>
      </c>
      <c r="E733">
        <v>0</v>
      </c>
      <c r="F733">
        <v>0</v>
      </c>
      <c r="G733">
        <v>0</v>
      </c>
      <c r="H733">
        <f t="shared" si="11"/>
        <v>0</v>
      </c>
    </row>
    <row r="734" spans="1:8" x14ac:dyDescent="0.25">
      <c r="A734" s="2">
        <v>42026</v>
      </c>
      <c r="B734" s="1" t="s">
        <v>531</v>
      </c>
      <c r="C734" s="1" t="s">
        <v>532</v>
      </c>
      <c r="D734">
        <v>2</v>
      </c>
      <c r="E734">
        <v>1</v>
      </c>
      <c r="F734">
        <v>2</v>
      </c>
      <c r="G734">
        <v>2516000</v>
      </c>
      <c r="H734">
        <f t="shared" si="11"/>
        <v>5032000</v>
      </c>
    </row>
    <row r="735" spans="1:8" x14ac:dyDescent="0.25">
      <c r="A735" s="2">
        <v>42026</v>
      </c>
      <c r="B735" s="1" t="s">
        <v>533</v>
      </c>
      <c r="C735" s="1" t="s">
        <v>534</v>
      </c>
      <c r="D735">
        <v>10</v>
      </c>
      <c r="E735">
        <v>30</v>
      </c>
      <c r="F735">
        <v>300</v>
      </c>
      <c r="G735">
        <v>2000000</v>
      </c>
      <c r="H735">
        <f t="shared" si="11"/>
        <v>20000000</v>
      </c>
    </row>
    <row r="736" spans="1:8" x14ac:dyDescent="0.25">
      <c r="A736" s="2">
        <v>42026</v>
      </c>
      <c r="B736" s="1" t="s">
        <v>535</v>
      </c>
      <c r="C736" s="1" t="s">
        <v>536</v>
      </c>
      <c r="D736">
        <v>0.56999999999999995</v>
      </c>
      <c r="E736">
        <v>492192</v>
      </c>
      <c r="F736">
        <v>276850</v>
      </c>
      <c r="G736">
        <v>503124000</v>
      </c>
      <c r="H736">
        <f t="shared" si="11"/>
        <v>286780680</v>
      </c>
    </row>
    <row r="737" spans="1:8" x14ac:dyDescent="0.25">
      <c r="A737" s="2">
        <v>42026</v>
      </c>
      <c r="B737" s="1" t="s">
        <v>537</v>
      </c>
      <c r="C737" s="1" t="s">
        <v>538</v>
      </c>
      <c r="D737">
        <v>1.58</v>
      </c>
      <c r="E737">
        <v>14132</v>
      </c>
      <c r="F737">
        <v>22510</v>
      </c>
      <c r="G737">
        <v>8276000</v>
      </c>
      <c r="H737">
        <f t="shared" si="11"/>
        <v>13076080</v>
      </c>
    </row>
    <row r="738" spans="1:8" x14ac:dyDescent="0.25">
      <c r="A738" s="2">
        <v>42026</v>
      </c>
      <c r="B738" s="1" t="s">
        <v>539</v>
      </c>
      <c r="C738" s="1" t="s">
        <v>540</v>
      </c>
      <c r="D738">
        <v>7.23</v>
      </c>
      <c r="E738">
        <v>298143</v>
      </c>
      <c r="F738">
        <v>2128870</v>
      </c>
      <c r="G738">
        <v>391726000</v>
      </c>
      <c r="H738">
        <f t="shared" si="11"/>
        <v>2832178980</v>
      </c>
    </row>
    <row r="739" spans="1:8" x14ac:dyDescent="0.25">
      <c r="A739" s="2">
        <v>42026</v>
      </c>
      <c r="B739" s="1" t="s">
        <v>541</v>
      </c>
      <c r="C739" s="1" t="s">
        <v>542</v>
      </c>
      <c r="D739">
        <v>1.54</v>
      </c>
      <c r="E739">
        <v>12352</v>
      </c>
      <c r="F739">
        <v>18900</v>
      </c>
      <c r="G739">
        <v>3254000</v>
      </c>
      <c r="H739">
        <f t="shared" si="11"/>
        <v>5011160</v>
      </c>
    </row>
    <row r="740" spans="1:8" x14ac:dyDescent="0.25">
      <c r="A740" s="2">
        <v>42026</v>
      </c>
      <c r="B740" s="1" t="s">
        <v>543</v>
      </c>
      <c r="C740" s="1" t="s">
        <v>544</v>
      </c>
      <c r="D740">
        <v>1.34</v>
      </c>
      <c r="E740">
        <v>38092</v>
      </c>
      <c r="F740">
        <v>50570</v>
      </c>
      <c r="G740">
        <v>50027000</v>
      </c>
      <c r="H740">
        <f t="shared" si="11"/>
        <v>67036180.000000007</v>
      </c>
    </row>
    <row r="741" spans="1:8" x14ac:dyDescent="0.25">
      <c r="A741" s="2">
        <v>42026</v>
      </c>
      <c r="B741" s="1" t="s">
        <v>545</v>
      </c>
      <c r="C741" s="1" t="s">
        <v>546</v>
      </c>
      <c r="D741">
        <v>0.16</v>
      </c>
      <c r="E741">
        <v>543015</v>
      </c>
      <c r="F741">
        <v>86880</v>
      </c>
      <c r="G741">
        <v>0</v>
      </c>
      <c r="H741">
        <f t="shared" si="11"/>
        <v>0</v>
      </c>
    </row>
    <row r="742" spans="1:8" x14ac:dyDescent="0.25">
      <c r="A742" s="2">
        <v>42026</v>
      </c>
      <c r="B742" s="1" t="s">
        <v>547</v>
      </c>
      <c r="C742" s="1" t="s">
        <v>548</v>
      </c>
      <c r="D742">
        <v>33.01</v>
      </c>
      <c r="E742">
        <v>151</v>
      </c>
      <c r="F742">
        <v>5000</v>
      </c>
      <c r="G742">
        <v>3773000</v>
      </c>
      <c r="H742">
        <f t="shared" si="11"/>
        <v>124546729.99999999</v>
      </c>
    </row>
    <row r="743" spans="1:8" x14ac:dyDescent="0.25">
      <c r="A743" s="2">
        <v>42026</v>
      </c>
      <c r="B743" s="1" t="s">
        <v>549</v>
      </c>
      <c r="C743" s="1" t="s">
        <v>550</v>
      </c>
      <c r="D743">
        <v>1.45</v>
      </c>
      <c r="E743">
        <v>9150</v>
      </c>
      <c r="F743">
        <v>13240</v>
      </c>
      <c r="G743">
        <v>42888000</v>
      </c>
      <c r="H743">
        <f t="shared" si="11"/>
        <v>62187600</v>
      </c>
    </row>
    <row r="744" spans="1:8" x14ac:dyDescent="0.25">
      <c r="A744" s="2">
        <v>42026</v>
      </c>
      <c r="B744" s="1" t="s">
        <v>551</v>
      </c>
      <c r="C744" s="1" t="s">
        <v>552</v>
      </c>
      <c r="D744">
        <v>10</v>
      </c>
      <c r="E744">
        <v>0</v>
      </c>
      <c r="F744">
        <v>0</v>
      </c>
      <c r="G744">
        <v>356000</v>
      </c>
      <c r="H744">
        <f t="shared" si="11"/>
        <v>3560000</v>
      </c>
    </row>
    <row r="745" spans="1:8" x14ac:dyDescent="0.25">
      <c r="A745" s="2">
        <v>42026</v>
      </c>
      <c r="B745" s="1" t="s">
        <v>553</v>
      </c>
      <c r="C745" s="1" t="s">
        <v>554</v>
      </c>
      <c r="D745">
        <v>1.46</v>
      </c>
      <c r="E745">
        <v>0</v>
      </c>
      <c r="F745">
        <v>0</v>
      </c>
      <c r="G745">
        <v>4265000</v>
      </c>
      <c r="H745">
        <f t="shared" si="11"/>
        <v>6226900</v>
      </c>
    </row>
    <row r="746" spans="1:8" x14ac:dyDescent="0.25">
      <c r="A746" s="2">
        <v>42026</v>
      </c>
      <c r="B746" s="1" t="s">
        <v>555</v>
      </c>
      <c r="C746" s="1" t="s">
        <v>556</v>
      </c>
      <c r="D746">
        <v>152.4</v>
      </c>
      <c r="E746">
        <v>41</v>
      </c>
      <c r="F746">
        <v>6210</v>
      </c>
      <c r="G746">
        <v>3703000</v>
      </c>
      <c r="H746">
        <f t="shared" si="11"/>
        <v>564337200</v>
      </c>
    </row>
    <row r="747" spans="1:8" x14ac:dyDescent="0.25">
      <c r="A747" s="2">
        <v>42026</v>
      </c>
      <c r="B747" s="1" t="s">
        <v>557</v>
      </c>
      <c r="C747" s="1" t="s">
        <v>558</v>
      </c>
      <c r="D747">
        <v>12.75</v>
      </c>
      <c r="E747">
        <v>153622</v>
      </c>
      <c r="F747">
        <v>1960780</v>
      </c>
      <c r="G747">
        <v>16905000</v>
      </c>
      <c r="H747">
        <f t="shared" si="11"/>
        <v>215538750</v>
      </c>
    </row>
    <row r="748" spans="1:8" x14ac:dyDescent="0.25">
      <c r="A748" s="2">
        <v>42026</v>
      </c>
      <c r="B748" s="1" t="s">
        <v>559</v>
      </c>
      <c r="C748" s="1" t="s">
        <v>560</v>
      </c>
      <c r="D748">
        <v>10.5</v>
      </c>
      <c r="E748">
        <v>1</v>
      </c>
      <c r="F748">
        <v>10</v>
      </c>
      <c r="G748">
        <v>1026000</v>
      </c>
      <c r="H748">
        <f t="shared" si="11"/>
        <v>10773000</v>
      </c>
    </row>
    <row r="749" spans="1:8" x14ac:dyDescent="0.25">
      <c r="A749" s="2">
        <v>42026</v>
      </c>
      <c r="B749" s="1" t="s">
        <v>561</v>
      </c>
      <c r="C749" s="1" t="s">
        <v>562</v>
      </c>
      <c r="D749">
        <v>6.15</v>
      </c>
      <c r="E749">
        <v>3624</v>
      </c>
      <c r="F749">
        <v>22120</v>
      </c>
      <c r="G749">
        <v>9981000</v>
      </c>
      <c r="H749">
        <f t="shared" si="11"/>
        <v>61383150</v>
      </c>
    </row>
    <row r="750" spans="1:8" x14ac:dyDescent="0.25">
      <c r="A750" s="2">
        <v>42026</v>
      </c>
      <c r="B750" s="1" t="s">
        <v>563</v>
      </c>
      <c r="C750" s="1" t="s">
        <v>564</v>
      </c>
      <c r="D750">
        <v>2.15</v>
      </c>
      <c r="E750">
        <v>42737</v>
      </c>
      <c r="F750">
        <v>91860</v>
      </c>
      <c r="G750">
        <v>95095000</v>
      </c>
      <c r="H750">
        <f t="shared" si="11"/>
        <v>204454250</v>
      </c>
    </row>
    <row r="751" spans="1:8" x14ac:dyDescent="0.25">
      <c r="A751" s="2">
        <v>42026</v>
      </c>
      <c r="B751" s="1" t="s">
        <v>565</v>
      </c>
      <c r="C751" s="1" t="s">
        <v>566</v>
      </c>
      <c r="D751">
        <v>1.62</v>
      </c>
      <c r="E751">
        <v>23757</v>
      </c>
      <c r="F751">
        <v>38350</v>
      </c>
      <c r="G751">
        <v>9957000</v>
      </c>
      <c r="H751">
        <f t="shared" si="11"/>
        <v>16130340.000000002</v>
      </c>
    </row>
    <row r="752" spans="1:8" x14ac:dyDescent="0.25">
      <c r="A752" s="2">
        <v>42026</v>
      </c>
      <c r="B752" s="1" t="s">
        <v>567</v>
      </c>
      <c r="C752" s="1" t="s">
        <v>568</v>
      </c>
      <c r="D752">
        <v>3.34</v>
      </c>
      <c r="E752">
        <v>8</v>
      </c>
      <c r="F752">
        <v>30</v>
      </c>
      <c r="G752">
        <v>1453000</v>
      </c>
      <c r="H752">
        <f t="shared" si="11"/>
        <v>4853020</v>
      </c>
    </row>
    <row r="753" spans="1:8" x14ac:dyDescent="0.25">
      <c r="A753" s="2">
        <v>42026</v>
      </c>
      <c r="B753" s="1" t="s">
        <v>569</v>
      </c>
      <c r="C753" s="1" t="s">
        <v>570</v>
      </c>
      <c r="D753">
        <v>17.11</v>
      </c>
      <c r="E753">
        <v>680</v>
      </c>
      <c r="F753">
        <v>11680</v>
      </c>
      <c r="G753">
        <v>2386000</v>
      </c>
      <c r="H753">
        <f t="shared" si="11"/>
        <v>40824460</v>
      </c>
    </row>
    <row r="754" spans="1:8" x14ac:dyDescent="0.25">
      <c r="A754" s="2">
        <v>42026</v>
      </c>
      <c r="B754" s="1" t="s">
        <v>571</v>
      </c>
      <c r="C754" s="1" t="s">
        <v>572</v>
      </c>
      <c r="D754">
        <v>5.7</v>
      </c>
      <c r="E754">
        <v>41708</v>
      </c>
      <c r="F754">
        <v>235860</v>
      </c>
      <c r="G754">
        <v>257931000</v>
      </c>
      <c r="H754">
        <f t="shared" si="11"/>
        <v>1470206700</v>
      </c>
    </row>
    <row r="755" spans="1:8" x14ac:dyDescent="0.25">
      <c r="A755" s="2">
        <v>42026</v>
      </c>
      <c r="B755" s="1" t="s">
        <v>573</v>
      </c>
      <c r="C755" s="1" t="s">
        <v>574</v>
      </c>
      <c r="D755">
        <v>4.8899999999999997</v>
      </c>
      <c r="E755">
        <v>356</v>
      </c>
      <c r="F755">
        <v>1720</v>
      </c>
      <c r="G755">
        <v>3499000</v>
      </c>
      <c r="H755">
        <f t="shared" si="11"/>
        <v>17110110</v>
      </c>
    </row>
    <row r="756" spans="1:8" x14ac:dyDescent="0.25">
      <c r="A756" s="2">
        <v>42026</v>
      </c>
      <c r="B756" s="1" t="s">
        <v>575</v>
      </c>
      <c r="C756" s="1" t="s">
        <v>576</v>
      </c>
      <c r="D756">
        <v>243.55</v>
      </c>
      <c r="E756">
        <v>2724</v>
      </c>
      <c r="F756">
        <v>664230</v>
      </c>
      <c r="G756">
        <v>1930000</v>
      </c>
      <c r="H756">
        <f t="shared" si="11"/>
        <v>470051500</v>
      </c>
    </row>
    <row r="757" spans="1:8" x14ac:dyDescent="0.25">
      <c r="A757" s="2">
        <v>42026</v>
      </c>
      <c r="B757" s="1" t="s">
        <v>577</v>
      </c>
      <c r="C757" s="1" t="s">
        <v>578</v>
      </c>
      <c r="D757">
        <v>23.7</v>
      </c>
      <c r="E757">
        <v>23131</v>
      </c>
      <c r="F757">
        <v>547890</v>
      </c>
      <c r="G757">
        <v>25618000</v>
      </c>
      <c r="H757">
        <f t="shared" si="11"/>
        <v>607146600</v>
      </c>
    </row>
    <row r="758" spans="1:8" x14ac:dyDescent="0.25">
      <c r="A758" s="2">
        <v>42026</v>
      </c>
      <c r="B758" s="1" t="s">
        <v>579</v>
      </c>
      <c r="C758" s="1" t="s">
        <v>580</v>
      </c>
      <c r="D758">
        <v>7.0000000000000007E-2</v>
      </c>
      <c r="E758">
        <v>0</v>
      </c>
      <c r="F758">
        <v>0</v>
      </c>
      <c r="G758">
        <v>0</v>
      </c>
      <c r="H758">
        <f t="shared" si="11"/>
        <v>0</v>
      </c>
    </row>
    <row r="759" spans="1:8" x14ac:dyDescent="0.25">
      <c r="A759" s="2">
        <v>42026</v>
      </c>
      <c r="B759" s="1" t="s">
        <v>581</v>
      </c>
      <c r="C759" s="1" t="s">
        <v>582</v>
      </c>
      <c r="D759">
        <v>4.4000000000000004</v>
      </c>
      <c r="E759">
        <v>4053</v>
      </c>
      <c r="F759">
        <v>17470</v>
      </c>
      <c r="G759">
        <v>24936000</v>
      </c>
      <c r="H759">
        <f t="shared" si="11"/>
        <v>109718400.00000001</v>
      </c>
    </row>
    <row r="760" spans="1:8" x14ac:dyDescent="0.25">
      <c r="A760" s="2">
        <v>42026</v>
      </c>
      <c r="B760" s="1" t="s">
        <v>583</v>
      </c>
      <c r="C760" s="1" t="s">
        <v>584</v>
      </c>
      <c r="D760">
        <v>1.25</v>
      </c>
      <c r="E760">
        <v>1542</v>
      </c>
      <c r="F760">
        <v>1850</v>
      </c>
      <c r="G760">
        <v>4052000</v>
      </c>
      <c r="H760">
        <f t="shared" si="11"/>
        <v>5065000</v>
      </c>
    </row>
    <row r="761" spans="1:8" x14ac:dyDescent="0.25">
      <c r="A761" s="2">
        <v>42026</v>
      </c>
      <c r="B761" s="1" t="s">
        <v>585</v>
      </c>
      <c r="C761" s="1" t="s">
        <v>586</v>
      </c>
      <c r="D761">
        <v>3.83</v>
      </c>
      <c r="E761">
        <v>468</v>
      </c>
      <c r="F761">
        <v>1810</v>
      </c>
      <c r="G761">
        <v>1500000</v>
      </c>
      <c r="H761">
        <f t="shared" si="11"/>
        <v>5745000</v>
      </c>
    </row>
    <row r="762" spans="1:8" x14ac:dyDescent="0.25">
      <c r="A762" s="2">
        <v>42026</v>
      </c>
      <c r="B762" s="1" t="s">
        <v>587</v>
      </c>
      <c r="C762" s="1" t="s">
        <v>588</v>
      </c>
      <c r="D762">
        <v>49.5</v>
      </c>
      <c r="E762">
        <v>220</v>
      </c>
      <c r="F762">
        <v>10820</v>
      </c>
      <c r="G762">
        <v>297000</v>
      </c>
      <c r="H762">
        <f t="shared" si="11"/>
        <v>14701500</v>
      </c>
    </row>
    <row r="763" spans="1:8" x14ac:dyDescent="0.25">
      <c r="A763" s="2">
        <v>42026</v>
      </c>
      <c r="B763" s="1" t="s">
        <v>589</v>
      </c>
      <c r="C763" s="1" t="s">
        <v>590</v>
      </c>
      <c r="D763">
        <v>1.1399999999999999</v>
      </c>
      <c r="E763">
        <v>5708</v>
      </c>
      <c r="F763">
        <v>6450</v>
      </c>
      <c r="G763">
        <v>36087000</v>
      </c>
      <c r="H763">
        <f t="shared" si="11"/>
        <v>41139180</v>
      </c>
    </row>
    <row r="764" spans="1:8" x14ac:dyDescent="0.25">
      <c r="A764" s="2">
        <v>42026</v>
      </c>
      <c r="B764" s="1" t="s">
        <v>591</v>
      </c>
      <c r="C764" s="1" t="s">
        <v>592</v>
      </c>
      <c r="D764">
        <v>2.0499999999999998</v>
      </c>
      <c r="E764">
        <v>478</v>
      </c>
      <c r="F764">
        <v>960</v>
      </c>
      <c r="G764">
        <v>4803000</v>
      </c>
      <c r="H764">
        <f t="shared" si="11"/>
        <v>9846150</v>
      </c>
    </row>
    <row r="765" spans="1:8" x14ac:dyDescent="0.25">
      <c r="A765" s="2">
        <v>42026</v>
      </c>
      <c r="B765" s="1" t="s">
        <v>593</v>
      </c>
      <c r="C765" s="1" t="s">
        <v>594</v>
      </c>
      <c r="D765">
        <v>2.0699999999999998</v>
      </c>
      <c r="E765">
        <v>100</v>
      </c>
      <c r="F765">
        <v>210</v>
      </c>
      <c r="G765">
        <v>8487000</v>
      </c>
      <c r="H765">
        <f t="shared" si="11"/>
        <v>17568090</v>
      </c>
    </row>
    <row r="766" spans="1:8" x14ac:dyDescent="0.25">
      <c r="A766" s="2">
        <v>42026</v>
      </c>
      <c r="B766" s="1" t="s">
        <v>595</v>
      </c>
      <c r="C766" s="1" t="s">
        <v>596</v>
      </c>
      <c r="D766">
        <v>7.05</v>
      </c>
      <c r="E766">
        <v>0</v>
      </c>
      <c r="F766">
        <v>0</v>
      </c>
      <c r="G766">
        <v>247000</v>
      </c>
      <c r="H766">
        <f t="shared" si="11"/>
        <v>1741350</v>
      </c>
    </row>
    <row r="767" spans="1:8" x14ac:dyDescent="0.25">
      <c r="A767" s="2">
        <v>42026</v>
      </c>
      <c r="B767" s="1" t="s">
        <v>597</v>
      </c>
      <c r="C767" s="1" t="s">
        <v>598</v>
      </c>
      <c r="D767">
        <v>0.11</v>
      </c>
      <c r="E767">
        <v>0</v>
      </c>
      <c r="F767">
        <v>0</v>
      </c>
      <c r="G767">
        <v>0</v>
      </c>
      <c r="H767">
        <f t="shared" si="11"/>
        <v>0</v>
      </c>
    </row>
    <row r="768" spans="1:8" x14ac:dyDescent="0.25">
      <c r="A768" s="2">
        <v>42026</v>
      </c>
      <c r="B768" s="1" t="s">
        <v>599</v>
      </c>
      <c r="C768" s="1" t="s">
        <v>600</v>
      </c>
      <c r="D768">
        <v>2.9</v>
      </c>
      <c r="E768">
        <v>10364</v>
      </c>
      <c r="F768">
        <v>29980</v>
      </c>
      <c r="G768">
        <v>24856000</v>
      </c>
      <c r="H768">
        <f t="shared" si="11"/>
        <v>72082400</v>
      </c>
    </row>
    <row r="769" spans="1:8" x14ac:dyDescent="0.25">
      <c r="A769" s="2">
        <v>42026</v>
      </c>
      <c r="B769" s="1" t="s">
        <v>601</v>
      </c>
      <c r="C769" s="1" t="s">
        <v>602</v>
      </c>
      <c r="D769">
        <v>9.98</v>
      </c>
      <c r="E769">
        <v>1711</v>
      </c>
      <c r="F769">
        <v>17110</v>
      </c>
      <c r="G769">
        <v>6624000</v>
      </c>
      <c r="H769">
        <f t="shared" si="11"/>
        <v>66107520</v>
      </c>
    </row>
    <row r="770" spans="1:8" x14ac:dyDescent="0.25">
      <c r="A770" s="2">
        <v>42026</v>
      </c>
      <c r="B770" s="1" t="s">
        <v>603</v>
      </c>
      <c r="C770" s="1" t="s">
        <v>604</v>
      </c>
      <c r="D770">
        <v>5.3</v>
      </c>
      <c r="E770">
        <v>23</v>
      </c>
      <c r="F770">
        <v>120</v>
      </c>
      <c r="G770">
        <v>1399000</v>
      </c>
      <c r="H770">
        <f t="shared" si="11"/>
        <v>7414700</v>
      </c>
    </row>
    <row r="771" spans="1:8" x14ac:dyDescent="0.25">
      <c r="A771" s="2">
        <v>42026</v>
      </c>
      <c r="B771" s="1" t="s">
        <v>605</v>
      </c>
      <c r="C771" s="1" t="s">
        <v>606</v>
      </c>
      <c r="D771">
        <v>7.81</v>
      </c>
      <c r="E771">
        <v>1945784</v>
      </c>
      <c r="F771">
        <v>15312670</v>
      </c>
      <c r="G771">
        <v>647357000</v>
      </c>
      <c r="H771">
        <f t="shared" ref="H771:H834" si="12">G771*D771</f>
        <v>5055858170</v>
      </c>
    </row>
    <row r="772" spans="1:8" x14ac:dyDescent="0.25">
      <c r="A772" s="2">
        <v>42026</v>
      </c>
      <c r="B772" s="1" t="s">
        <v>607</v>
      </c>
      <c r="C772" s="1" t="s">
        <v>608</v>
      </c>
      <c r="D772">
        <v>40.81</v>
      </c>
      <c r="E772">
        <v>15435</v>
      </c>
      <c r="F772">
        <v>629930</v>
      </c>
      <c r="G772">
        <v>21800000</v>
      </c>
      <c r="H772">
        <f t="shared" si="12"/>
        <v>889658000</v>
      </c>
    </row>
    <row r="773" spans="1:8" x14ac:dyDescent="0.25">
      <c r="A773" s="2">
        <v>42026</v>
      </c>
      <c r="B773" s="1" t="s">
        <v>609</v>
      </c>
      <c r="C773" s="1" t="s">
        <v>610</v>
      </c>
      <c r="D773">
        <v>1.5</v>
      </c>
      <c r="E773">
        <v>3800</v>
      </c>
      <c r="F773">
        <v>5720</v>
      </c>
      <c r="G773">
        <v>2352000</v>
      </c>
      <c r="H773">
        <f t="shared" si="12"/>
        <v>3528000</v>
      </c>
    </row>
    <row r="774" spans="1:8" x14ac:dyDescent="0.25">
      <c r="A774" s="2">
        <v>42026</v>
      </c>
      <c r="B774" s="1" t="s">
        <v>611</v>
      </c>
      <c r="C774" s="1" t="s">
        <v>612</v>
      </c>
      <c r="D774">
        <v>6.15</v>
      </c>
      <c r="E774">
        <v>5123</v>
      </c>
      <c r="F774">
        <v>31490</v>
      </c>
      <c r="G774">
        <v>6568000</v>
      </c>
      <c r="H774">
        <f t="shared" si="12"/>
        <v>40393200</v>
      </c>
    </row>
    <row r="775" spans="1:8" x14ac:dyDescent="0.25">
      <c r="A775" s="2">
        <v>42026</v>
      </c>
      <c r="B775" s="1" t="s">
        <v>613</v>
      </c>
      <c r="C775" s="1" t="s">
        <v>614</v>
      </c>
      <c r="D775">
        <v>226.5</v>
      </c>
      <c r="E775">
        <v>0</v>
      </c>
      <c r="F775">
        <v>0</v>
      </c>
      <c r="G775">
        <v>349000</v>
      </c>
      <c r="H775">
        <f t="shared" si="12"/>
        <v>79048500</v>
      </c>
    </row>
    <row r="776" spans="1:8" x14ac:dyDescent="0.25">
      <c r="A776" s="2">
        <v>42026</v>
      </c>
      <c r="B776" s="1" t="s">
        <v>615</v>
      </c>
      <c r="C776" s="1" t="s">
        <v>616</v>
      </c>
      <c r="D776">
        <v>8.36</v>
      </c>
      <c r="E776">
        <v>394</v>
      </c>
      <c r="F776">
        <v>3240</v>
      </c>
      <c r="G776">
        <v>6256000</v>
      </c>
      <c r="H776">
        <f t="shared" si="12"/>
        <v>52300160</v>
      </c>
    </row>
    <row r="777" spans="1:8" x14ac:dyDescent="0.25">
      <c r="A777" s="2">
        <v>42026</v>
      </c>
      <c r="B777" s="1" t="s">
        <v>617</v>
      </c>
      <c r="C777" s="1" t="s">
        <v>618</v>
      </c>
      <c r="D777">
        <v>73</v>
      </c>
      <c r="E777">
        <v>15</v>
      </c>
      <c r="F777">
        <v>1100</v>
      </c>
      <c r="G777">
        <v>1725000</v>
      </c>
      <c r="H777">
        <f t="shared" si="12"/>
        <v>125925000</v>
      </c>
    </row>
    <row r="778" spans="1:8" x14ac:dyDescent="0.25">
      <c r="A778" s="2">
        <v>42026</v>
      </c>
      <c r="B778" s="1" t="s">
        <v>619</v>
      </c>
      <c r="C778" s="1" t="s">
        <v>620</v>
      </c>
      <c r="D778">
        <v>48</v>
      </c>
      <c r="E778">
        <v>2126</v>
      </c>
      <c r="F778">
        <v>100430</v>
      </c>
      <c r="G778">
        <v>1688000</v>
      </c>
      <c r="H778">
        <f t="shared" si="12"/>
        <v>81024000</v>
      </c>
    </row>
    <row r="779" spans="1:8" x14ac:dyDescent="0.25">
      <c r="A779" s="2">
        <v>42026</v>
      </c>
      <c r="B779" s="1" t="s">
        <v>621</v>
      </c>
      <c r="C779" s="1" t="s">
        <v>622</v>
      </c>
      <c r="D779">
        <v>1.1000000000000001</v>
      </c>
      <c r="E779">
        <v>7628</v>
      </c>
      <c r="F779">
        <v>8510</v>
      </c>
      <c r="G779">
        <v>6642000</v>
      </c>
      <c r="H779">
        <f t="shared" si="12"/>
        <v>7306200.0000000009</v>
      </c>
    </row>
    <row r="780" spans="1:8" x14ac:dyDescent="0.25">
      <c r="A780" s="2">
        <v>42026</v>
      </c>
      <c r="B780" s="1" t="s">
        <v>623</v>
      </c>
      <c r="C780" s="1" t="s">
        <v>624</v>
      </c>
      <c r="D780">
        <v>15</v>
      </c>
      <c r="E780">
        <v>800</v>
      </c>
      <c r="F780">
        <v>12000</v>
      </c>
      <c r="G780">
        <v>5551000</v>
      </c>
      <c r="H780">
        <f t="shared" si="12"/>
        <v>83265000</v>
      </c>
    </row>
    <row r="781" spans="1:8" x14ac:dyDescent="0.25">
      <c r="A781" s="2">
        <v>42026</v>
      </c>
      <c r="B781" s="1" t="s">
        <v>625</v>
      </c>
      <c r="C781" s="1" t="s">
        <v>626</v>
      </c>
      <c r="D781">
        <v>1.1499999999999999</v>
      </c>
      <c r="E781">
        <v>3783</v>
      </c>
      <c r="F781">
        <v>4350</v>
      </c>
      <c r="G781">
        <v>5959000</v>
      </c>
      <c r="H781">
        <f t="shared" si="12"/>
        <v>6852849.9999999991</v>
      </c>
    </row>
    <row r="782" spans="1:8" x14ac:dyDescent="0.25">
      <c r="A782" s="2">
        <v>42026</v>
      </c>
      <c r="B782" s="1" t="s">
        <v>627</v>
      </c>
      <c r="C782" s="1" t="s">
        <v>628</v>
      </c>
      <c r="D782">
        <v>1.6</v>
      </c>
      <c r="E782">
        <v>8227</v>
      </c>
      <c r="F782">
        <v>13080</v>
      </c>
      <c r="G782">
        <v>0</v>
      </c>
      <c r="H782">
        <f t="shared" si="12"/>
        <v>0</v>
      </c>
    </row>
    <row r="783" spans="1:8" x14ac:dyDescent="0.25">
      <c r="A783" s="2">
        <v>42026</v>
      </c>
      <c r="B783" s="1" t="s">
        <v>629</v>
      </c>
      <c r="C783" s="1" t="s">
        <v>630</v>
      </c>
      <c r="D783">
        <v>0.27</v>
      </c>
      <c r="E783">
        <v>1000</v>
      </c>
      <c r="F783">
        <v>270</v>
      </c>
      <c r="G783">
        <v>0</v>
      </c>
      <c r="H783">
        <f t="shared" si="12"/>
        <v>0</v>
      </c>
    </row>
    <row r="784" spans="1:8" x14ac:dyDescent="0.25">
      <c r="A784" s="2">
        <v>42026</v>
      </c>
      <c r="B784" s="1" t="s">
        <v>631</v>
      </c>
      <c r="C784" s="1" t="s">
        <v>632</v>
      </c>
      <c r="D784">
        <v>3.8</v>
      </c>
      <c r="E784">
        <v>200</v>
      </c>
      <c r="F784">
        <v>760</v>
      </c>
      <c r="G784">
        <v>3736000</v>
      </c>
      <c r="H784">
        <f t="shared" si="12"/>
        <v>14196800</v>
      </c>
    </row>
    <row r="785" spans="1:8" x14ac:dyDescent="0.25">
      <c r="A785" s="2">
        <v>42026</v>
      </c>
      <c r="B785" s="1" t="s">
        <v>633</v>
      </c>
      <c r="C785" s="1" t="s">
        <v>634</v>
      </c>
      <c r="D785">
        <v>3.31</v>
      </c>
      <c r="E785">
        <v>40</v>
      </c>
      <c r="F785">
        <v>130</v>
      </c>
      <c r="G785">
        <v>0</v>
      </c>
      <c r="H785">
        <f t="shared" si="12"/>
        <v>0</v>
      </c>
    </row>
    <row r="786" spans="1:8" x14ac:dyDescent="0.25">
      <c r="A786" s="2">
        <v>42026</v>
      </c>
      <c r="B786" s="1" t="s">
        <v>635</v>
      </c>
      <c r="C786" s="1" t="s">
        <v>636</v>
      </c>
      <c r="D786">
        <v>1.62</v>
      </c>
      <c r="E786">
        <v>10500</v>
      </c>
      <c r="F786">
        <v>16430</v>
      </c>
      <c r="G786">
        <v>18756000</v>
      </c>
      <c r="H786">
        <f t="shared" si="12"/>
        <v>30384720.000000004</v>
      </c>
    </row>
    <row r="787" spans="1:8" x14ac:dyDescent="0.25">
      <c r="A787" s="2">
        <v>42026</v>
      </c>
      <c r="B787" s="1" t="s">
        <v>637</v>
      </c>
      <c r="C787" s="1" t="s">
        <v>638</v>
      </c>
      <c r="D787">
        <v>37.69</v>
      </c>
      <c r="E787">
        <v>3</v>
      </c>
      <c r="F787">
        <v>110</v>
      </c>
      <c r="G787">
        <v>3144000</v>
      </c>
      <c r="H787">
        <f t="shared" si="12"/>
        <v>118497360</v>
      </c>
    </row>
    <row r="788" spans="1:8" x14ac:dyDescent="0.25">
      <c r="A788" s="2">
        <v>42026</v>
      </c>
      <c r="B788" s="1" t="s">
        <v>639</v>
      </c>
      <c r="C788" s="1" t="s">
        <v>640</v>
      </c>
      <c r="D788">
        <v>0.23</v>
      </c>
      <c r="E788">
        <v>80145</v>
      </c>
      <c r="F788">
        <v>18080</v>
      </c>
      <c r="G788">
        <v>0</v>
      </c>
      <c r="H788">
        <f t="shared" si="12"/>
        <v>0</v>
      </c>
    </row>
    <row r="789" spans="1:8" x14ac:dyDescent="0.25">
      <c r="A789" s="2">
        <v>42026</v>
      </c>
      <c r="B789" s="1" t="s">
        <v>641</v>
      </c>
      <c r="C789" s="1" t="s">
        <v>642</v>
      </c>
      <c r="D789">
        <v>51</v>
      </c>
      <c r="E789">
        <v>26</v>
      </c>
      <c r="F789">
        <v>1320</v>
      </c>
      <c r="G789">
        <v>4763000</v>
      </c>
      <c r="H789">
        <f t="shared" si="12"/>
        <v>242913000</v>
      </c>
    </row>
    <row r="790" spans="1:8" x14ac:dyDescent="0.25">
      <c r="A790" s="2">
        <v>42026</v>
      </c>
      <c r="B790" s="1" t="s">
        <v>643</v>
      </c>
      <c r="C790" s="1" t="s">
        <v>644</v>
      </c>
      <c r="D790">
        <v>100</v>
      </c>
      <c r="E790">
        <v>0</v>
      </c>
      <c r="F790">
        <v>0</v>
      </c>
      <c r="G790">
        <v>826000</v>
      </c>
      <c r="H790">
        <f t="shared" si="12"/>
        <v>82600000</v>
      </c>
    </row>
    <row r="791" spans="1:8" x14ac:dyDescent="0.25">
      <c r="A791" s="2">
        <v>42026</v>
      </c>
      <c r="B791" s="1" t="s">
        <v>645</v>
      </c>
      <c r="C791" s="1" t="s">
        <v>646</v>
      </c>
      <c r="D791">
        <v>7.58</v>
      </c>
      <c r="E791">
        <v>11437</v>
      </c>
      <c r="F791">
        <v>83700</v>
      </c>
      <c r="G791">
        <v>2500000</v>
      </c>
      <c r="H791">
        <f t="shared" si="12"/>
        <v>18950000</v>
      </c>
    </row>
    <row r="792" spans="1:8" x14ac:dyDescent="0.25">
      <c r="A792" s="2">
        <v>42026</v>
      </c>
      <c r="B792" s="1" t="s">
        <v>647</v>
      </c>
      <c r="C792" s="1" t="s">
        <v>648</v>
      </c>
      <c r="D792">
        <v>10.8</v>
      </c>
      <c r="E792">
        <v>3488</v>
      </c>
      <c r="F792">
        <v>37650</v>
      </c>
      <c r="G792">
        <v>11288000</v>
      </c>
      <c r="H792">
        <f t="shared" si="12"/>
        <v>121910400.00000001</v>
      </c>
    </row>
    <row r="793" spans="1:8" x14ac:dyDescent="0.25">
      <c r="A793" s="2">
        <v>42026</v>
      </c>
      <c r="B793" s="1" t="s">
        <v>649</v>
      </c>
      <c r="C793" s="1" t="s">
        <v>650</v>
      </c>
      <c r="D793">
        <v>181.8</v>
      </c>
      <c r="E793">
        <v>360885</v>
      </c>
      <c r="F793">
        <v>64894800</v>
      </c>
      <c r="G793">
        <v>122632000</v>
      </c>
      <c r="H793">
        <f t="shared" si="12"/>
        <v>22294497600</v>
      </c>
    </row>
    <row r="794" spans="1:8" x14ac:dyDescent="0.25">
      <c r="A794" s="2">
        <v>42026</v>
      </c>
      <c r="B794" s="1" t="s">
        <v>651</v>
      </c>
      <c r="C794" s="1" t="s">
        <v>652</v>
      </c>
      <c r="D794">
        <v>85.32</v>
      </c>
      <c r="E794">
        <v>995</v>
      </c>
      <c r="F794">
        <v>86160</v>
      </c>
      <c r="G794">
        <v>7304000</v>
      </c>
      <c r="H794">
        <f t="shared" si="12"/>
        <v>623177280</v>
      </c>
    </row>
    <row r="795" spans="1:8" x14ac:dyDescent="0.25">
      <c r="A795" s="2">
        <v>42026</v>
      </c>
      <c r="B795" s="1" t="s">
        <v>653</v>
      </c>
      <c r="C795" s="1" t="s">
        <v>654</v>
      </c>
      <c r="D795">
        <v>0.49</v>
      </c>
      <c r="E795">
        <v>0</v>
      </c>
      <c r="F795">
        <v>0</v>
      </c>
      <c r="G795">
        <v>0</v>
      </c>
      <c r="H795">
        <f t="shared" si="12"/>
        <v>0</v>
      </c>
    </row>
    <row r="796" spans="1:8" x14ac:dyDescent="0.25">
      <c r="A796" s="2">
        <v>42026</v>
      </c>
      <c r="B796" s="1" t="s">
        <v>655</v>
      </c>
      <c r="C796" s="1" t="s">
        <v>656</v>
      </c>
      <c r="D796">
        <v>29.89</v>
      </c>
      <c r="E796">
        <v>1</v>
      </c>
      <c r="F796">
        <v>30</v>
      </c>
      <c r="G796">
        <v>8365000</v>
      </c>
      <c r="H796">
        <f t="shared" si="12"/>
        <v>250029850</v>
      </c>
    </row>
    <row r="797" spans="1:8" x14ac:dyDescent="0.25">
      <c r="A797" s="2">
        <v>42026</v>
      </c>
      <c r="B797" s="1" t="s">
        <v>657</v>
      </c>
      <c r="C797" s="1" t="s">
        <v>658</v>
      </c>
      <c r="D797">
        <v>0.49</v>
      </c>
      <c r="E797">
        <v>0</v>
      </c>
      <c r="F797">
        <v>0</v>
      </c>
      <c r="G797">
        <v>49286000</v>
      </c>
      <c r="H797">
        <f t="shared" si="12"/>
        <v>24150140</v>
      </c>
    </row>
    <row r="798" spans="1:8" x14ac:dyDescent="0.25">
      <c r="A798" s="2">
        <v>42026</v>
      </c>
      <c r="B798" s="1" t="s">
        <v>659</v>
      </c>
      <c r="C798" s="1" t="s">
        <v>660</v>
      </c>
      <c r="D798">
        <v>0.16</v>
      </c>
      <c r="E798">
        <v>87513</v>
      </c>
      <c r="F798">
        <v>14230</v>
      </c>
      <c r="G798">
        <v>0</v>
      </c>
      <c r="H798">
        <f t="shared" si="12"/>
        <v>0</v>
      </c>
    </row>
    <row r="799" spans="1:8" x14ac:dyDescent="0.25">
      <c r="A799" s="2">
        <v>42026</v>
      </c>
      <c r="B799" s="1" t="s">
        <v>661</v>
      </c>
      <c r="C799" s="1" t="s">
        <v>662</v>
      </c>
      <c r="D799">
        <v>19.45</v>
      </c>
      <c r="E799">
        <v>2284615</v>
      </c>
      <c r="F799">
        <v>44383610</v>
      </c>
      <c r="G799">
        <v>778079000</v>
      </c>
      <c r="H799">
        <f t="shared" si="12"/>
        <v>15133636550</v>
      </c>
    </row>
    <row r="800" spans="1:8" x14ac:dyDescent="0.25">
      <c r="A800" s="2">
        <v>42026</v>
      </c>
      <c r="B800" s="1" t="s">
        <v>663</v>
      </c>
      <c r="C800" s="1" t="s">
        <v>664</v>
      </c>
      <c r="D800">
        <v>4.46</v>
      </c>
      <c r="E800">
        <v>6242458</v>
      </c>
      <c r="F800">
        <v>27762260</v>
      </c>
      <c r="G800">
        <v>1628262000</v>
      </c>
      <c r="H800">
        <f t="shared" si="12"/>
        <v>7262048520</v>
      </c>
    </row>
    <row r="801" spans="1:8" x14ac:dyDescent="0.25">
      <c r="A801" s="2">
        <v>42026</v>
      </c>
      <c r="B801" s="1" t="s">
        <v>665</v>
      </c>
      <c r="C801" s="1" t="s">
        <v>666</v>
      </c>
      <c r="D801">
        <v>5.4</v>
      </c>
      <c r="E801">
        <v>72291</v>
      </c>
      <c r="F801">
        <v>368780</v>
      </c>
      <c r="G801">
        <v>31779000</v>
      </c>
      <c r="H801">
        <f t="shared" si="12"/>
        <v>171606600</v>
      </c>
    </row>
    <row r="802" spans="1:8" x14ac:dyDescent="0.25">
      <c r="A802" s="2">
        <v>42026</v>
      </c>
      <c r="B802" s="1" t="s">
        <v>667</v>
      </c>
      <c r="C802" s="1" t="s">
        <v>668</v>
      </c>
      <c r="D802">
        <v>25.2</v>
      </c>
      <c r="E802">
        <v>5572</v>
      </c>
      <c r="F802">
        <v>139880</v>
      </c>
      <c r="G802">
        <v>13699000</v>
      </c>
      <c r="H802">
        <f t="shared" si="12"/>
        <v>345214800</v>
      </c>
    </row>
    <row r="803" spans="1:8" x14ac:dyDescent="0.25">
      <c r="A803" s="2">
        <v>42026</v>
      </c>
      <c r="B803" s="1" t="s">
        <v>669</v>
      </c>
      <c r="C803" s="1" t="s">
        <v>670</v>
      </c>
      <c r="D803">
        <v>52.71</v>
      </c>
      <c r="E803">
        <v>744617</v>
      </c>
      <c r="F803">
        <v>39507140</v>
      </c>
      <c r="G803">
        <v>309998000</v>
      </c>
      <c r="H803">
        <f t="shared" si="12"/>
        <v>16339994580</v>
      </c>
    </row>
    <row r="804" spans="1:8" x14ac:dyDescent="0.25">
      <c r="A804" s="2">
        <v>42026</v>
      </c>
      <c r="B804" s="1" t="s">
        <v>671</v>
      </c>
      <c r="C804" s="1" t="s">
        <v>672</v>
      </c>
      <c r="D804">
        <v>33.35</v>
      </c>
      <c r="E804">
        <v>2932394</v>
      </c>
      <c r="F804">
        <v>98146190</v>
      </c>
      <c r="G804">
        <v>783205000</v>
      </c>
      <c r="H804">
        <f t="shared" si="12"/>
        <v>26119886750</v>
      </c>
    </row>
    <row r="805" spans="1:8" x14ac:dyDescent="0.25">
      <c r="A805" s="2">
        <v>42026</v>
      </c>
      <c r="B805" s="1" t="s">
        <v>673</v>
      </c>
      <c r="C805" s="1" t="s">
        <v>674</v>
      </c>
      <c r="D805">
        <v>88</v>
      </c>
      <c r="E805">
        <v>72965</v>
      </c>
      <c r="F805">
        <v>6475750</v>
      </c>
      <c r="G805">
        <v>25336000</v>
      </c>
      <c r="H805">
        <f t="shared" si="12"/>
        <v>2229568000</v>
      </c>
    </row>
    <row r="806" spans="1:8" x14ac:dyDescent="0.25">
      <c r="A806" s="2">
        <v>42026</v>
      </c>
      <c r="B806" s="1" t="s">
        <v>675</v>
      </c>
      <c r="C806" s="1" t="s">
        <v>676</v>
      </c>
      <c r="D806">
        <v>2.58</v>
      </c>
      <c r="E806">
        <v>23889</v>
      </c>
      <c r="F806">
        <v>59220</v>
      </c>
      <c r="G806">
        <v>17382000</v>
      </c>
      <c r="H806">
        <f t="shared" si="12"/>
        <v>44845560</v>
      </c>
    </row>
    <row r="807" spans="1:8" x14ac:dyDescent="0.25">
      <c r="A807" s="2">
        <v>42026</v>
      </c>
      <c r="B807" s="1" t="s">
        <v>677</v>
      </c>
      <c r="C807" s="1" t="s">
        <v>678</v>
      </c>
      <c r="D807">
        <v>0.2</v>
      </c>
      <c r="E807">
        <v>88732</v>
      </c>
      <c r="F807">
        <v>17050</v>
      </c>
      <c r="G807">
        <v>0</v>
      </c>
      <c r="H807">
        <f t="shared" si="12"/>
        <v>0</v>
      </c>
    </row>
    <row r="808" spans="1:8" x14ac:dyDescent="0.25">
      <c r="A808" s="2">
        <v>42026</v>
      </c>
      <c r="B808" s="1" t="s">
        <v>679</v>
      </c>
      <c r="C808" s="1" t="s">
        <v>680</v>
      </c>
      <c r="D808">
        <v>2.15</v>
      </c>
      <c r="E808">
        <v>180</v>
      </c>
      <c r="F808">
        <v>390</v>
      </c>
      <c r="G808">
        <v>0</v>
      </c>
      <c r="H808">
        <f t="shared" si="12"/>
        <v>0</v>
      </c>
    </row>
    <row r="809" spans="1:8" x14ac:dyDescent="0.25">
      <c r="A809" s="2">
        <v>42026</v>
      </c>
      <c r="B809" s="1" t="s">
        <v>681</v>
      </c>
      <c r="C809" s="1" t="s">
        <v>682</v>
      </c>
      <c r="D809">
        <v>0.7</v>
      </c>
      <c r="E809">
        <v>0</v>
      </c>
      <c r="F809">
        <v>0</v>
      </c>
      <c r="G809">
        <v>0</v>
      </c>
      <c r="H809">
        <f t="shared" si="12"/>
        <v>0</v>
      </c>
    </row>
    <row r="810" spans="1:8" x14ac:dyDescent="0.25">
      <c r="A810" s="2">
        <v>42026</v>
      </c>
      <c r="B810" s="1" t="s">
        <v>683</v>
      </c>
      <c r="C810" s="1" t="s">
        <v>684</v>
      </c>
      <c r="D810">
        <v>17.600000000000001</v>
      </c>
      <c r="E810">
        <v>30697</v>
      </c>
      <c r="F810">
        <v>535660</v>
      </c>
      <c r="G810">
        <v>15164000</v>
      </c>
      <c r="H810">
        <f t="shared" si="12"/>
        <v>266886400.00000003</v>
      </c>
    </row>
    <row r="811" spans="1:8" x14ac:dyDescent="0.25">
      <c r="A811" s="2">
        <v>42026</v>
      </c>
      <c r="B811" s="1" t="s">
        <v>685</v>
      </c>
      <c r="C811" s="1" t="s">
        <v>686</v>
      </c>
      <c r="D811">
        <v>0.09</v>
      </c>
      <c r="E811">
        <v>583497</v>
      </c>
      <c r="F811">
        <v>52510</v>
      </c>
      <c r="G811">
        <v>0</v>
      </c>
      <c r="H811">
        <f t="shared" si="12"/>
        <v>0</v>
      </c>
    </row>
    <row r="812" spans="1:8" x14ac:dyDescent="0.25">
      <c r="A812" s="2">
        <v>42026</v>
      </c>
      <c r="B812" s="1" t="s">
        <v>687</v>
      </c>
      <c r="C812" s="1" t="s">
        <v>688</v>
      </c>
      <c r="D812">
        <v>2.21</v>
      </c>
      <c r="E812">
        <v>1934</v>
      </c>
      <c r="F812">
        <v>4080</v>
      </c>
      <c r="G812">
        <v>0</v>
      </c>
      <c r="H812">
        <f t="shared" si="12"/>
        <v>0</v>
      </c>
    </row>
    <row r="813" spans="1:8" x14ac:dyDescent="0.25">
      <c r="A813" s="2">
        <v>42026</v>
      </c>
      <c r="B813" s="1" t="s">
        <v>689</v>
      </c>
      <c r="C813" s="1" t="s">
        <v>690</v>
      </c>
      <c r="D813">
        <v>27.2</v>
      </c>
      <c r="E813">
        <v>2133</v>
      </c>
      <c r="F813">
        <v>57750</v>
      </c>
      <c r="G813">
        <v>794000</v>
      </c>
      <c r="H813">
        <f t="shared" si="12"/>
        <v>21596800</v>
      </c>
    </row>
    <row r="814" spans="1:8" x14ac:dyDescent="0.25">
      <c r="A814" s="2">
        <v>42026</v>
      </c>
      <c r="B814" s="1" t="s">
        <v>691</v>
      </c>
      <c r="C814" s="1" t="s">
        <v>692</v>
      </c>
      <c r="D814">
        <v>6.25</v>
      </c>
      <c r="E814">
        <v>56910</v>
      </c>
      <c r="F814">
        <v>356720</v>
      </c>
      <c r="G814">
        <v>25585000</v>
      </c>
      <c r="H814">
        <f t="shared" si="12"/>
        <v>159906250</v>
      </c>
    </row>
    <row r="815" spans="1:8" x14ac:dyDescent="0.25">
      <c r="A815" s="2">
        <v>42026</v>
      </c>
      <c r="B815" s="1" t="s">
        <v>693</v>
      </c>
      <c r="C815" s="1" t="s">
        <v>694</v>
      </c>
      <c r="D815">
        <v>16.350000000000001</v>
      </c>
      <c r="E815">
        <v>3317</v>
      </c>
      <c r="F815">
        <v>53530</v>
      </c>
      <c r="G815">
        <v>5930000</v>
      </c>
      <c r="H815">
        <f t="shared" si="12"/>
        <v>96955500.000000015</v>
      </c>
    </row>
    <row r="816" spans="1:8" x14ac:dyDescent="0.25">
      <c r="A816" s="2">
        <v>42026</v>
      </c>
      <c r="B816" s="1" t="s">
        <v>695</v>
      </c>
      <c r="C816" s="1" t="s">
        <v>696</v>
      </c>
      <c r="D816">
        <v>4.4000000000000004</v>
      </c>
      <c r="E816">
        <v>6588</v>
      </c>
      <c r="F816">
        <v>28930</v>
      </c>
      <c r="G816">
        <v>21432000</v>
      </c>
      <c r="H816">
        <f t="shared" si="12"/>
        <v>94300800.000000015</v>
      </c>
    </row>
    <row r="817" spans="1:8" x14ac:dyDescent="0.25">
      <c r="A817" s="2">
        <v>42026</v>
      </c>
      <c r="B817" s="1" t="s">
        <v>697</v>
      </c>
      <c r="C817" s="1" t="s">
        <v>698</v>
      </c>
      <c r="D817">
        <v>1.45</v>
      </c>
      <c r="E817">
        <v>101</v>
      </c>
      <c r="F817">
        <v>150</v>
      </c>
      <c r="G817">
        <v>0</v>
      </c>
      <c r="H817">
        <f t="shared" si="12"/>
        <v>0</v>
      </c>
    </row>
    <row r="818" spans="1:8" x14ac:dyDescent="0.25">
      <c r="A818" s="2">
        <v>42026</v>
      </c>
      <c r="B818" s="1" t="s">
        <v>699</v>
      </c>
      <c r="C818" s="1" t="s">
        <v>700</v>
      </c>
      <c r="D818">
        <v>13.2</v>
      </c>
      <c r="E818">
        <v>390</v>
      </c>
      <c r="F818">
        <v>5050</v>
      </c>
      <c r="G818">
        <v>423000</v>
      </c>
      <c r="H818">
        <f t="shared" si="12"/>
        <v>5583600</v>
      </c>
    </row>
    <row r="819" spans="1:8" x14ac:dyDescent="0.25">
      <c r="A819" s="2">
        <v>42026</v>
      </c>
      <c r="B819" s="1" t="s">
        <v>701</v>
      </c>
      <c r="C819" s="1" t="s">
        <v>702</v>
      </c>
      <c r="D819">
        <v>15</v>
      </c>
      <c r="E819">
        <v>88</v>
      </c>
      <c r="F819">
        <v>1320</v>
      </c>
      <c r="G819">
        <v>1032000</v>
      </c>
      <c r="H819">
        <f t="shared" si="12"/>
        <v>15480000</v>
      </c>
    </row>
    <row r="820" spans="1:8" x14ac:dyDescent="0.25">
      <c r="A820" s="2">
        <v>42026</v>
      </c>
      <c r="B820" s="1" t="s">
        <v>703</v>
      </c>
      <c r="C820" s="1" t="s">
        <v>704</v>
      </c>
      <c r="D820">
        <v>2.83</v>
      </c>
      <c r="E820">
        <v>0</v>
      </c>
      <c r="F820">
        <v>0</v>
      </c>
      <c r="G820">
        <v>2631000</v>
      </c>
      <c r="H820">
        <f t="shared" si="12"/>
        <v>7445730</v>
      </c>
    </row>
    <row r="821" spans="1:8" x14ac:dyDescent="0.25">
      <c r="A821" s="2">
        <v>42026</v>
      </c>
      <c r="B821" s="1" t="s">
        <v>705</v>
      </c>
      <c r="C821" s="1" t="s">
        <v>706</v>
      </c>
      <c r="D821">
        <v>1.19</v>
      </c>
      <c r="E821">
        <v>5090</v>
      </c>
      <c r="F821">
        <v>5800</v>
      </c>
      <c r="G821">
        <v>0</v>
      </c>
      <c r="H821">
        <f t="shared" si="12"/>
        <v>0</v>
      </c>
    </row>
    <row r="822" spans="1:8" x14ac:dyDescent="0.25">
      <c r="A822" s="2">
        <v>42026</v>
      </c>
      <c r="B822" s="1" t="s">
        <v>707</v>
      </c>
      <c r="C822" s="1" t="s">
        <v>708</v>
      </c>
      <c r="D822">
        <v>1.04</v>
      </c>
      <c r="E822">
        <v>17</v>
      </c>
      <c r="F822">
        <v>20</v>
      </c>
      <c r="G822">
        <v>0</v>
      </c>
      <c r="H822">
        <f t="shared" si="12"/>
        <v>0</v>
      </c>
    </row>
    <row r="823" spans="1:8" x14ac:dyDescent="0.25">
      <c r="A823" s="2">
        <v>42026</v>
      </c>
      <c r="B823" s="1" t="s">
        <v>709</v>
      </c>
      <c r="C823" s="1" t="s">
        <v>710</v>
      </c>
      <c r="D823">
        <v>16.2</v>
      </c>
      <c r="E823">
        <v>10</v>
      </c>
      <c r="F823">
        <v>160</v>
      </c>
      <c r="G823">
        <v>2716000</v>
      </c>
      <c r="H823">
        <f t="shared" si="12"/>
        <v>43999200</v>
      </c>
    </row>
    <row r="824" spans="1:8" x14ac:dyDescent="0.25">
      <c r="A824" s="2">
        <v>42026</v>
      </c>
      <c r="B824" s="1" t="s">
        <v>711</v>
      </c>
      <c r="C824" s="1" t="s">
        <v>712</v>
      </c>
      <c r="D824">
        <v>1.47</v>
      </c>
      <c r="E824">
        <v>367114</v>
      </c>
      <c r="F824">
        <v>516530</v>
      </c>
      <c r="G824">
        <v>21115000</v>
      </c>
      <c r="H824">
        <f t="shared" si="12"/>
        <v>31039050</v>
      </c>
    </row>
    <row r="825" spans="1:8" x14ac:dyDescent="0.25">
      <c r="A825" s="2">
        <v>42026</v>
      </c>
      <c r="B825" s="1" t="s">
        <v>713</v>
      </c>
      <c r="C825" s="1" t="s">
        <v>714</v>
      </c>
      <c r="D825">
        <v>5.93</v>
      </c>
      <c r="E825">
        <v>48986</v>
      </c>
      <c r="F825">
        <v>278560</v>
      </c>
      <c r="G825">
        <v>5439000</v>
      </c>
      <c r="H825">
        <f t="shared" si="12"/>
        <v>32253270</v>
      </c>
    </row>
    <row r="826" spans="1:8" x14ac:dyDescent="0.25">
      <c r="A826" s="2">
        <v>42026</v>
      </c>
      <c r="B826" s="1" t="s">
        <v>715</v>
      </c>
      <c r="C826" s="1" t="s">
        <v>716</v>
      </c>
      <c r="D826">
        <v>2.94</v>
      </c>
      <c r="E826">
        <v>4520</v>
      </c>
      <c r="F826">
        <v>13130</v>
      </c>
      <c r="G826">
        <v>14959000</v>
      </c>
      <c r="H826">
        <f t="shared" si="12"/>
        <v>43979460</v>
      </c>
    </row>
    <row r="827" spans="1:8" x14ac:dyDescent="0.25">
      <c r="A827" s="2">
        <v>42026</v>
      </c>
      <c r="B827" s="1" t="s">
        <v>717</v>
      </c>
      <c r="C827" s="1" t="s">
        <v>718</v>
      </c>
      <c r="D827">
        <v>23.99</v>
      </c>
      <c r="E827">
        <v>2</v>
      </c>
      <c r="F827">
        <v>50</v>
      </c>
      <c r="G827">
        <v>93000</v>
      </c>
      <c r="H827">
        <f t="shared" si="12"/>
        <v>2231070</v>
      </c>
    </row>
    <row r="828" spans="1:8" x14ac:dyDescent="0.25">
      <c r="A828" s="2">
        <v>42026</v>
      </c>
      <c r="B828" s="1" t="s">
        <v>719</v>
      </c>
      <c r="C828" s="1" t="s">
        <v>720</v>
      </c>
      <c r="D828">
        <v>14.48</v>
      </c>
      <c r="E828">
        <v>2649</v>
      </c>
      <c r="F828">
        <v>38450</v>
      </c>
      <c r="G828">
        <v>8907000</v>
      </c>
      <c r="H828">
        <f t="shared" si="12"/>
        <v>128973360</v>
      </c>
    </row>
    <row r="829" spans="1:8" x14ac:dyDescent="0.25">
      <c r="A829" s="2">
        <v>42026</v>
      </c>
      <c r="B829" s="1" t="s">
        <v>721</v>
      </c>
      <c r="C829" s="1" t="s">
        <v>722</v>
      </c>
      <c r="D829">
        <v>140.85</v>
      </c>
      <c r="E829">
        <v>142</v>
      </c>
      <c r="F829">
        <v>19770</v>
      </c>
      <c r="G829">
        <v>3122000</v>
      </c>
      <c r="H829">
        <f t="shared" si="12"/>
        <v>439733700</v>
      </c>
    </row>
    <row r="830" spans="1:8" x14ac:dyDescent="0.25">
      <c r="A830" s="2">
        <v>42026</v>
      </c>
      <c r="B830" s="1" t="s">
        <v>723</v>
      </c>
      <c r="C830" s="1" t="s">
        <v>724</v>
      </c>
      <c r="D830">
        <v>1.19</v>
      </c>
      <c r="E830">
        <v>4405</v>
      </c>
      <c r="F830">
        <v>5140</v>
      </c>
      <c r="G830">
        <v>0</v>
      </c>
      <c r="H830">
        <f t="shared" si="12"/>
        <v>0</v>
      </c>
    </row>
    <row r="831" spans="1:8" x14ac:dyDescent="0.25">
      <c r="A831" s="2">
        <v>42026</v>
      </c>
      <c r="B831" s="1" t="s">
        <v>725</v>
      </c>
      <c r="C831" s="1" t="s">
        <v>726</v>
      </c>
      <c r="D831">
        <v>500</v>
      </c>
      <c r="E831">
        <v>106184</v>
      </c>
      <c r="F831">
        <v>52274210</v>
      </c>
      <c r="G831">
        <v>55967000</v>
      </c>
      <c r="H831">
        <f t="shared" si="12"/>
        <v>27983500000</v>
      </c>
    </row>
    <row r="832" spans="1:8" x14ac:dyDescent="0.25">
      <c r="A832" s="2">
        <v>42026</v>
      </c>
      <c r="B832" s="1" t="s">
        <v>727</v>
      </c>
      <c r="C832" s="1" t="s">
        <v>728</v>
      </c>
      <c r="D832">
        <v>4.1500000000000004</v>
      </c>
      <c r="E832">
        <v>530</v>
      </c>
      <c r="F832">
        <v>2140</v>
      </c>
      <c r="G832">
        <v>0</v>
      </c>
      <c r="H832">
        <f t="shared" si="12"/>
        <v>0</v>
      </c>
    </row>
    <row r="833" spans="1:8" x14ac:dyDescent="0.25">
      <c r="A833" s="2">
        <v>42026</v>
      </c>
      <c r="B833" s="1" t="s">
        <v>729</v>
      </c>
      <c r="C833" s="1" t="s">
        <v>730</v>
      </c>
      <c r="D833">
        <v>6.44</v>
      </c>
      <c r="E833">
        <v>9707</v>
      </c>
      <c r="F833">
        <v>62550</v>
      </c>
      <c r="G833">
        <v>35376000</v>
      </c>
      <c r="H833">
        <f t="shared" si="12"/>
        <v>227821440</v>
      </c>
    </row>
    <row r="834" spans="1:8" x14ac:dyDescent="0.25">
      <c r="A834" s="2">
        <v>42026</v>
      </c>
      <c r="B834" s="1" t="s">
        <v>731</v>
      </c>
      <c r="C834" s="1" t="s">
        <v>732</v>
      </c>
      <c r="D834">
        <v>12.79</v>
      </c>
      <c r="E834">
        <v>4814</v>
      </c>
      <c r="F834">
        <v>61760</v>
      </c>
      <c r="G834">
        <v>10375000</v>
      </c>
      <c r="H834">
        <f t="shared" si="12"/>
        <v>132696249.99999999</v>
      </c>
    </row>
    <row r="835" spans="1:8" x14ac:dyDescent="0.25">
      <c r="A835" s="2">
        <v>42026</v>
      </c>
      <c r="B835" s="1" t="s">
        <v>733</v>
      </c>
      <c r="C835" s="1" t="s">
        <v>734</v>
      </c>
      <c r="D835">
        <v>8.25</v>
      </c>
      <c r="E835">
        <v>15074</v>
      </c>
      <c r="F835">
        <v>123610</v>
      </c>
      <c r="G835">
        <v>19626000</v>
      </c>
      <c r="H835">
        <f t="shared" ref="H835:H898" si="13">G835*D835</f>
        <v>161914500</v>
      </c>
    </row>
    <row r="836" spans="1:8" x14ac:dyDescent="0.25">
      <c r="A836" s="2">
        <v>42026</v>
      </c>
      <c r="B836" s="1" t="s">
        <v>735</v>
      </c>
      <c r="C836" s="1" t="s">
        <v>736</v>
      </c>
      <c r="D836">
        <v>6.03</v>
      </c>
      <c r="E836">
        <v>14914</v>
      </c>
      <c r="F836">
        <v>89660</v>
      </c>
      <c r="G836">
        <v>27134000</v>
      </c>
      <c r="H836">
        <f t="shared" si="13"/>
        <v>163618020</v>
      </c>
    </row>
    <row r="837" spans="1:8" x14ac:dyDescent="0.25">
      <c r="A837" s="2">
        <v>42026</v>
      </c>
      <c r="B837" s="1" t="s">
        <v>737</v>
      </c>
      <c r="C837" s="1" t="s">
        <v>738</v>
      </c>
      <c r="D837">
        <v>16.309999999999999</v>
      </c>
      <c r="E837">
        <v>12</v>
      </c>
      <c r="F837">
        <v>200</v>
      </c>
      <c r="G837">
        <v>1469000</v>
      </c>
      <c r="H837">
        <f t="shared" si="13"/>
        <v>23959389.999999996</v>
      </c>
    </row>
    <row r="838" spans="1:8" x14ac:dyDescent="0.25">
      <c r="A838" s="2">
        <v>42026</v>
      </c>
      <c r="B838" s="1" t="s">
        <v>739</v>
      </c>
      <c r="C838" s="1" t="s">
        <v>740</v>
      </c>
      <c r="D838">
        <v>17.5</v>
      </c>
      <c r="E838">
        <v>72786</v>
      </c>
      <c r="F838">
        <v>1291220</v>
      </c>
      <c r="G838">
        <v>6355000</v>
      </c>
      <c r="H838">
        <f t="shared" si="13"/>
        <v>111212500</v>
      </c>
    </row>
    <row r="839" spans="1:8" x14ac:dyDescent="0.25">
      <c r="A839" s="2">
        <v>42026</v>
      </c>
      <c r="B839" s="1" t="s">
        <v>741</v>
      </c>
      <c r="C839" s="1" t="s">
        <v>742</v>
      </c>
      <c r="D839">
        <v>2.17</v>
      </c>
      <c r="E839">
        <v>6478</v>
      </c>
      <c r="F839">
        <v>14280</v>
      </c>
      <c r="G839">
        <v>19987000</v>
      </c>
      <c r="H839">
        <f t="shared" si="13"/>
        <v>43371790</v>
      </c>
    </row>
    <row r="840" spans="1:8" x14ac:dyDescent="0.25">
      <c r="A840" s="2">
        <v>42026</v>
      </c>
      <c r="B840" s="1" t="s">
        <v>743</v>
      </c>
      <c r="C840" s="1" t="s">
        <v>744</v>
      </c>
      <c r="D840">
        <v>6.45</v>
      </c>
      <c r="E840">
        <v>1201</v>
      </c>
      <c r="F840">
        <v>7740</v>
      </c>
      <c r="G840">
        <v>12912000</v>
      </c>
      <c r="H840">
        <f t="shared" si="13"/>
        <v>83282400</v>
      </c>
    </row>
    <row r="841" spans="1:8" x14ac:dyDescent="0.25">
      <c r="A841" s="2">
        <v>42026</v>
      </c>
      <c r="B841" s="1" t="s">
        <v>745</v>
      </c>
      <c r="C841" s="1" t="s">
        <v>746</v>
      </c>
      <c r="D841">
        <v>1.98</v>
      </c>
      <c r="E841">
        <v>24373</v>
      </c>
      <c r="F841">
        <v>47190</v>
      </c>
      <c r="G841">
        <v>13353000</v>
      </c>
      <c r="H841">
        <f t="shared" si="13"/>
        <v>26438940</v>
      </c>
    </row>
    <row r="842" spans="1:8" x14ac:dyDescent="0.25">
      <c r="A842" s="2">
        <v>42026</v>
      </c>
      <c r="B842" s="1" t="s">
        <v>747</v>
      </c>
      <c r="C842" s="1" t="s">
        <v>748</v>
      </c>
      <c r="D842">
        <v>5.85</v>
      </c>
      <c r="E842">
        <v>22</v>
      </c>
      <c r="F842">
        <v>130</v>
      </c>
      <c r="G842">
        <v>0</v>
      </c>
      <c r="H842">
        <f t="shared" si="13"/>
        <v>0</v>
      </c>
    </row>
    <row r="843" spans="1:8" x14ac:dyDescent="0.25">
      <c r="A843" s="2">
        <v>42026</v>
      </c>
      <c r="B843" s="1" t="s">
        <v>749</v>
      </c>
      <c r="C843" s="1" t="s">
        <v>750</v>
      </c>
      <c r="D843">
        <v>0.04</v>
      </c>
      <c r="E843">
        <v>15000</v>
      </c>
      <c r="F843">
        <v>600</v>
      </c>
      <c r="G843">
        <v>6100000</v>
      </c>
      <c r="H843">
        <f t="shared" si="13"/>
        <v>244000</v>
      </c>
    </row>
    <row r="844" spans="1:8" x14ac:dyDescent="0.25">
      <c r="A844" s="2">
        <v>42026</v>
      </c>
      <c r="B844" s="1" t="s">
        <v>751</v>
      </c>
      <c r="C844" s="1" t="s">
        <v>752</v>
      </c>
      <c r="D844">
        <v>0.67</v>
      </c>
      <c r="E844">
        <v>2098</v>
      </c>
      <c r="F844">
        <v>1410</v>
      </c>
      <c r="G844">
        <v>0</v>
      </c>
      <c r="H844">
        <f t="shared" si="13"/>
        <v>0</v>
      </c>
    </row>
    <row r="845" spans="1:8" x14ac:dyDescent="0.25">
      <c r="A845" s="2">
        <v>42026</v>
      </c>
      <c r="B845" s="1" t="s">
        <v>753</v>
      </c>
      <c r="C845" s="1" t="s">
        <v>754</v>
      </c>
      <c r="D845">
        <v>5.8</v>
      </c>
      <c r="E845">
        <v>2553</v>
      </c>
      <c r="F845">
        <v>14940</v>
      </c>
      <c r="G845">
        <v>5343000</v>
      </c>
      <c r="H845">
        <f t="shared" si="13"/>
        <v>30989400</v>
      </c>
    </row>
    <row r="846" spans="1:8" x14ac:dyDescent="0.25">
      <c r="A846" s="2">
        <v>42026</v>
      </c>
      <c r="B846" s="1" t="s">
        <v>755</v>
      </c>
      <c r="C846" s="1" t="s">
        <v>756</v>
      </c>
      <c r="D846">
        <v>12.1</v>
      </c>
      <c r="E846">
        <v>15</v>
      </c>
      <c r="F846">
        <v>180</v>
      </c>
      <c r="G846">
        <v>1451000</v>
      </c>
      <c r="H846">
        <f t="shared" si="13"/>
        <v>17557100</v>
      </c>
    </row>
    <row r="847" spans="1:8" x14ac:dyDescent="0.25">
      <c r="A847" s="2">
        <v>42026</v>
      </c>
      <c r="B847" s="1" t="s">
        <v>757</v>
      </c>
      <c r="C847" s="1" t="s">
        <v>758</v>
      </c>
      <c r="D847">
        <v>2.38</v>
      </c>
      <c r="E847">
        <v>28019</v>
      </c>
      <c r="F847">
        <v>66020</v>
      </c>
      <c r="G847">
        <v>3055000</v>
      </c>
      <c r="H847">
        <f t="shared" si="13"/>
        <v>7270900</v>
      </c>
    </row>
    <row r="848" spans="1:8" x14ac:dyDescent="0.25">
      <c r="A848" s="2">
        <v>42026</v>
      </c>
      <c r="B848" s="1" t="s">
        <v>759</v>
      </c>
      <c r="C848" s="1" t="s">
        <v>760</v>
      </c>
      <c r="D848">
        <v>2.17</v>
      </c>
      <c r="E848">
        <v>27750</v>
      </c>
      <c r="F848">
        <v>59880</v>
      </c>
      <c r="G848">
        <v>121599000</v>
      </c>
      <c r="H848">
        <f t="shared" si="13"/>
        <v>263869830</v>
      </c>
    </row>
    <row r="849" spans="1:8" x14ac:dyDescent="0.25">
      <c r="A849" s="2">
        <v>42026</v>
      </c>
      <c r="B849" s="1" t="s">
        <v>761</v>
      </c>
      <c r="C849" s="1" t="s">
        <v>762</v>
      </c>
      <c r="D849">
        <v>1.5</v>
      </c>
      <c r="E849">
        <v>10</v>
      </c>
      <c r="F849">
        <v>20</v>
      </c>
      <c r="G849">
        <v>55661000</v>
      </c>
      <c r="H849">
        <f t="shared" si="13"/>
        <v>83491500</v>
      </c>
    </row>
    <row r="850" spans="1:8" x14ac:dyDescent="0.25">
      <c r="A850" s="2">
        <v>42026</v>
      </c>
      <c r="B850" s="1" t="s">
        <v>763</v>
      </c>
      <c r="C850" s="1" t="s">
        <v>764</v>
      </c>
      <c r="D850">
        <v>16.45</v>
      </c>
      <c r="E850">
        <v>925</v>
      </c>
      <c r="F850">
        <v>15080</v>
      </c>
      <c r="G850">
        <v>2220000</v>
      </c>
      <c r="H850">
        <f t="shared" si="13"/>
        <v>36519000</v>
      </c>
    </row>
    <row r="851" spans="1:8" x14ac:dyDescent="0.25">
      <c r="A851" s="2">
        <v>42026</v>
      </c>
      <c r="B851" s="1" t="s">
        <v>765</v>
      </c>
      <c r="C851" s="1" t="s">
        <v>766</v>
      </c>
      <c r="D851">
        <v>1.41</v>
      </c>
      <c r="E851">
        <v>5716</v>
      </c>
      <c r="F851">
        <v>8060</v>
      </c>
      <c r="G851">
        <v>0</v>
      </c>
      <c r="H851">
        <f t="shared" si="13"/>
        <v>0</v>
      </c>
    </row>
    <row r="852" spans="1:8" x14ac:dyDescent="0.25">
      <c r="A852" s="2">
        <v>42026</v>
      </c>
      <c r="B852" s="1" t="s">
        <v>767</v>
      </c>
      <c r="C852" s="1" t="s">
        <v>768</v>
      </c>
      <c r="D852">
        <v>1.72</v>
      </c>
      <c r="E852">
        <v>14</v>
      </c>
      <c r="F852">
        <v>20</v>
      </c>
      <c r="G852">
        <v>2747000</v>
      </c>
      <c r="H852">
        <f t="shared" si="13"/>
        <v>4724840</v>
      </c>
    </row>
    <row r="853" spans="1:8" x14ac:dyDescent="0.25">
      <c r="A853" s="2">
        <v>42026</v>
      </c>
      <c r="B853" s="1" t="s">
        <v>769</v>
      </c>
      <c r="C853" s="1" t="s">
        <v>770</v>
      </c>
      <c r="D853">
        <v>0.79</v>
      </c>
      <c r="E853">
        <v>0</v>
      </c>
      <c r="F853">
        <v>0</v>
      </c>
      <c r="G853">
        <v>0</v>
      </c>
      <c r="H853">
        <f t="shared" si="13"/>
        <v>0</v>
      </c>
    </row>
    <row r="854" spans="1:8" x14ac:dyDescent="0.25">
      <c r="A854" s="2">
        <v>42026</v>
      </c>
      <c r="B854" s="1" t="s">
        <v>771</v>
      </c>
      <c r="C854" s="1" t="s">
        <v>772</v>
      </c>
      <c r="D854">
        <v>54.19</v>
      </c>
      <c r="E854">
        <v>5816</v>
      </c>
      <c r="F854">
        <v>317680</v>
      </c>
      <c r="G854">
        <v>23914000</v>
      </c>
      <c r="H854">
        <f t="shared" si="13"/>
        <v>1295899660</v>
      </c>
    </row>
    <row r="855" spans="1:8" x14ac:dyDescent="0.25">
      <c r="A855" s="2">
        <v>42026</v>
      </c>
      <c r="B855" s="1" t="s">
        <v>773</v>
      </c>
      <c r="C855" s="1" t="s">
        <v>774</v>
      </c>
      <c r="D855">
        <v>26.95</v>
      </c>
      <c r="E855">
        <v>101</v>
      </c>
      <c r="F855">
        <v>2580</v>
      </c>
      <c r="G855">
        <v>0</v>
      </c>
      <c r="H855">
        <f t="shared" si="13"/>
        <v>0</v>
      </c>
    </row>
    <row r="856" spans="1:8" x14ac:dyDescent="0.25">
      <c r="A856" s="2">
        <v>42026</v>
      </c>
      <c r="B856" s="1" t="s">
        <v>775</v>
      </c>
      <c r="C856" s="1" t="s">
        <v>776</v>
      </c>
      <c r="D856">
        <v>0.21</v>
      </c>
      <c r="E856">
        <v>29500</v>
      </c>
      <c r="F856">
        <v>6050</v>
      </c>
      <c r="G856">
        <v>0</v>
      </c>
      <c r="H856">
        <f t="shared" si="13"/>
        <v>0</v>
      </c>
    </row>
    <row r="857" spans="1:8" x14ac:dyDescent="0.25">
      <c r="A857" s="2">
        <v>42026</v>
      </c>
      <c r="B857" s="1" t="s">
        <v>777</v>
      </c>
      <c r="C857" s="1" t="s">
        <v>778</v>
      </c>
      <c r="D857">
        <v>1.74</v>
      </c>
      <c r="E857">
        <v>1405</v>
      </c>
      <c r="F857">
        <v>2500</v>
      </c>
      <c r="G857">
        <v>3496000</v>
      </c>
      <c r="H857">
        <f t="shared" si="13"/>
        <v>6083040</v>
      </c>
    </row>
    <row r="858" spans="1:8" x14ac:dyDescent="0.25">
      <c r="A858" s="2">
        <v>42026</v>
      </c>
      <c r="B858" s="1" t="s">
        <v>779</v>
      </c>
      <c r="C858" s="1" t="s">
        <v>780</v>
      </c>
      <c r="D858">
        <v>23.5</v>
      </c>
      <c r="E858">
        <v>2256</v>
      </c>
      <c r="F858">
        <v>53370</v>
      </c>
      <c r="G858">
        <v>5187000</v>
      </c>
      <c r="H858">
        <f t="shared" si="13"/>
        <v>121894500</v>
      </c>
    </row>
    <row r="859" spans="1:8" x14ac:dyDescent="0.25">
      <c r="A859" s="2">
        <v>42026</v>
      </c>
      <c r="B859" s="1" t="s">
        <v>781</v>
      </c>
      <c r="C859" s="1" t="s">
        <v>782</v>
      </c>
      <c r="D859">
        <v>6.15</v>
      </c>
      <c r="E859">
        <v>700</v>
      </c>
      <c r="F859">
        <v>4230</v>
      </c>
      <c r="G859">
        <v>2500000</v>
      </c>
      <c r="H859">
        <f t="shared" si="13"/>
        <v>15375000</v>
      </c>
    </row>
    <row r="860" spans="1:8" x14ac:dyDescent="0.25">
      <c r="A860" s="2">
        <v>42026</v>
      </c>
      <c r="B860" s="1" t="s">
        <v>783</v>
      </c>
      <c r="C860" s="1" t="s">
        <v>784</v>
      </c>
      <c r="D860">
        <v>16.28</v>
      </c>
      <c r="E860">
        <v>3279</v>
      </c>
      <c r="F860">
        <v>52650</v>
      </c>
      <c r="G860">
        <v>5246000</v>
      </c>
      <c r="H860">
        <f t="shared" si="13"/>
        <v>85404880</v>
      </c>
    </row>
    <row r="861" spans="1:8" x14ac:dyDescent="0.25">
      <c r="A861" s="2">
        <v>42026</v>
      </c>
      <c r="B861" s="1" t="s">
        <v>785</v>
      </c>
      <c r="C861" s="1" t="s">
        <v>786</v>
      </c>
      <c r="D861">
        <v>15.6</v>
      </c>
      <c r="E861">
        <v>1292</v>
      </c>
      <c r="F861">
        <v>20190</v>
      </c>
      <c r="G861">
        <v>3182000</v>
      </c>
      <c r="H861">
        <f t="shared" si="13"/>
        <v>49639200</v>
      </c>
    </row>
    <row r="862" spans="1:8" x14ac:dyDescent="0.25">
      <c r="A862" s="2">
        <v>42026</v>
      </c>
      <c r="B862" s="1" t="s">
        <v>787</v>
      </c>
      <c r="C862" s="1" t="s">
        <v>788</v>
      </c>
      <c r="D862">
        <v>3.3</v>
      </c>
      <c r="E862">
        <v>75052</v>
      </c>
      <c r="F862">
        <v>250120</v>
      </c>
      <c r="G862">
        <v>32839000</v>
      </c>
      <c r="H862">
        <f t="shared" si="13"/>
        <v>108368700</v>
      </c>
    </row>
    <row r="863" spans="1:8" x14ac:dyDescent="0.25">
      <c r="A863" s="2">
        <v>42026</v>
      </c>
      <c r="B863" s="1" t="s">
        <v>789</v>
      </c>
      <c r="C863" s="1" t="s">
        <v>790</v>
      </c>
      <c r="D863">
        <v>1.81</v>
      </c>
      <c r="E863">
        <v>49988</v>
      </c>
      <c r="F863">
        <v>92210</v>
      </c>
      <c r="G863">
        <v>18377000</v>
      </c>
      <c r="H863">
        <f t="shared" si="13"/>
        <v>33262370</v>
      </c>
    </row>
    <row r="864" spans="1:8" x14ac:dyDescent="0.25">
      <c r="A864" s="2">
        <v>42026</v>
      </c>
      <c r="B864" s="1" t="s">
        <v>791</v>
      </c>
      <c r="C864" s="1" t="s">
        <v>792</v>
      </c>
      <c r="D864">
        <v>5.26</v>
      </c>
      <c r="E864">
        <v>0</v>
      </c>
      <c r="F864">
        <v>0</v>
      </c>
      <c r="G864">
        <v>5448000</v>
      </c>
      <c r="H864">
        <f t="shared" si="13"/>
        <v>28656480</v>
      </c>
    </row>
    <row r="865" spans="1:8" x14ac:dyDescent="0.25">
      <c r="A865" s="2">
        <v>42026</v>
      </c>
      <c r="B865" s="1" t="s">
        <v>793</v>
      </c>
      <c r="C865" s="1" t="s">
        <v>794</v>
      </c>
      <c r="D865">
        <v>9.5500000000000007</v>
      </c>
      <c r="E865">
        <v>0</v>
      </c>
      <c r="F865">
        <v>0</v>
      </c>
      <c r="G865">
        <v>1962000</v>
      </c>
      <c r="H865">
        <f t="shared" si="13"/>
        <v>18737100</v>
      </c>
    </row>
    <row r="866" spans="1:8" x14ac:dyDescent="0.25">
      <c r="A866" s="2">
        <v>42026</v>
      </c>
      <c r="B866" s="1" t="s">
        <v>795</v>
      </c>
      <c r="C866" s="1" t="s">
        <v>796</v>
      </c>
      <c r="D866">
        <v>33</v>
      </c>
      <c r="E866">
        <v>1636</v>
      </c>
      <c r="F866">
        <v>53780</v>
      </c>
      <c r="G866">
        <v>1729000</v>
      </c>
      <c r="H866">
        <f t="shared" si="13"/>
        <v>57057000</v>
      </c>
    </row>
    <row r="867" spans="1:8" x14ac:dyDescent="0.25">
      <c r="A867" s="2">
        <v>42026</v>
      </c>
      <c r="B867" s="1" t="s">
        <v>797</v>
      </c>
      <c r="C867" s="1" t="s">
        <v>798</v>
      </c>
      <c r="D867">
        <v>1.81</v>
      </c>
      <c r="E867">
        <v>105</v>
      </c>
      <c r="F867">
        <v>190</v>
      </c>
      <c r="G867">
        <v>0</v>
      </c>
      <c r="H867">
        <f t="shared" si="13"/>
        <v>0</v>
      </c>
    </row>
    <row r="868" spans="1:8" x14ac:dyDescent="0.25">
      <c r="A868" s="2">
        <v>42026</v>
      </c>
      <c r="B868" s="1" t="s">
        <v>799</v>
      </c>
      <c r="C868" s="1" t="s">
        <v>800</v>
      </c>
      <c r="D868">
        <v>1.02</v>
      </c>
      <c r="E868">
        <v>99531</v>
      </c>
      <c r="F868">
        <v>102480</v>
      </c>
      <c r="G868">
        <v>31508000</v>
      </c>
      <c r="H868">
        <f t="shared" si="13"/>
        <v>32138160</v>
      </c>
    </row>
    <row r="869" spans="1:8" x14ac:dyDescent="0.25">
      <c r="A869" s="2">
        <v>42026</v>
      </c>
      <c r="B869" s="1" t="s">
        <v>801</v>
      </c>
      <c r="C869" s="1" t="s">
        <v>802</v>
      </c>
      <c r="D869">
        <v>0.56000000000000005</v>
      </c>
      <c r="E869">
        <v>17400</v>
      </c>
      <c r="F869">
        <v>9320</v>
      </c>
      <c r="G869">
        <v>0</v>
      </c>
      <c r="H869">
        <f t="shared" si="13"/>
        <v>0</v>
      </c>
    </row>
    <row r="870" spans="1:8" x14ac:dyDescent="0.25">
      <c r="A870" s="2">
        <v>42026</v>
      </c>
      <c r="B870" s="1" t="s">
        <v>803</v>
      </c>
      <c r="C870" s="1" t="s">
        <v>804</v>
      </c>
      <c r="D870">
        <v>3.44</v>
      </c>
      <c r="E870">
        <v>53362</v>
      </c>
      <c r="F870">
        <v>163450</v>
      </c>
      <c r="G870">
        <v>0</v>
      </c>
      <c r="H870">
        <f t="shared" si="13"/>
        <v>0</v>
      </c>
    </row>
    <row r="871" spans="1:8" x14ac:dyDescent="0.25">
      <c r="A871" s="2">
        <v>42026</v>
      </c>
      <c r="B871" s="1" t="s">
        <v>805</v>
      </c>
      <c r="C871" s="1" t="s">
        <v>806</v>
      </c>
      <c r="D871">
        <v>12.4</v>
      </c>
      <c r="E871">
        <v>2624</v>
      </c>
      <c r="F871">
        <v>32730</v>
      </c>
      <c r="G871">
        <v>9601000</v>
      </c>
      <c r="H871">
        <f t="shared" si="13"/>
        <v>119052400</v>
      </c>
    </row>
    <row r="872" spans="1:8" x14ac:dyDescent="0.25">
      <c r="A872" s="2">
        <v>42026</v>
      </c>
      <c r="B872" s="1" t="s">
        <v>807</v>
      </c>
      <c r="C872" s="1" t="s">
        <v>808</v>
      </c>
      <c r="D872">
        <v>41.31</v>
      </c>
      <c r="E872">
        <v>213</v>
      </c>
      <c r="F872">
        <v>8650</v>
      </c>
      <c r="G872">
        <v>5026000</v>
      </c>
      <c r="H872">
        <f t="shared" si="13"/>
        <v>207624060</v>
      </c>
    </row>
    <row r="873" spans="1:8" x14ac:dyDescent="0.25">
      <c r="A873" s="2">
        <v>42026</v>
      </c>
      <c r="B873" s="1" t="s">
        <v>809</v>
      </c>
      <c r="C873" s="1" t="s">
        <v>810</v>
      </c>
      <c r="D873">
        <v>43.59</v>
      </c>
      <c r="E873">
        <v>984</v>
      </c>
      <c r="F873">
        <v>42770</v>
      </c>
      <c r="G873">
        <v>176000</v>
      </c>
      <c r="H873">
        <f t="shared" si="13"/>
        <v>7671840.0000000009</v>
      </c>
    </row>
    <row r="874" spans="1:8" x14ac:dyDescent="0.25">
      <c r="A874" s="2">
        <v>42026</v>
      </c>
      <c r="B874" s="1" t="s">
        <v>811</v>
      </c>
      <c r="C874" s="1" t="s">
        <v>812</v>
      </c>
      <c r="D874">
        <v>2.5499999999999998</v>
      </c>
      <c r="E874">
        <v>72481</v>
      </c>
      <c r="F874">
        <v>188940</v>
      </c>
      <c r="G874">
        <v>12010000</v>
      </c>
      <c r="H874">
        <f t="shared" si="13"/>
        <v>30625499.999999996</v>
      </c>
    </row>
    <row r="875" spans="1:8" x14ac:dyDescent="0.25">
      <c r="A875" s="2">
        <v>42026</v>
      </c>
      <c r="B875" s="1" t="s">
        <v>813</v>
      </c>
      <c r="C875" s="1" t="s">
        <v>814</v>
      </c>
      <c r="D875">
        <v>8.06</v>
      </c>
      <c r="E875">
        <v>134</v>
      </c>
      <c r="F875">
        <v>1070</v>
      </c>
      <c r="G875">
        <v>4755000</v>
      </c>
      <c r="H875">
        <f t="shared" si="13"/>
        <v>38325300</v>
      </c>
    </row>
    <row r="876" spans="1:8" x14ac:dyDescent="0.25">
      <c r="A876" s="2">
        <v>42026</v>
      </c>
      <c r="B876" s="1" t="s">
        <v>815</v>
      </c>
      <c r="C876" s="1" t="s">
        <v>816</v>
      </c>
      <c r="D876">
        <v>8.4</v>
      </c>
      <c r="E876">
        <v>0</v>
      </c>
      <c r="F876">
        <v>0</v>
      </c>
      <c r="G876">
        <v>12000</v>
      </c>
      <c r="H876">
        <f t="shared" si="13"/>
        <v>100800</v>
      </c>
    </row>
    <row r="877" spans="1:8" x14ac:dyDescent="0.25">
      <c r="A877" s="2">
        <v>42026</v>
      </c>
      <c r="B877" s="1" t="s">
        <v>817</v>
      </c>
      <c r="C877" s="1" t="s">
        <v>818</v>
      </c>
      <c r="D877">
        <v>2.65</v>
      </c>
      <c r="E877">
        <v>31459</v>
      </c>
      <c r="F877">
        <v>83440</v>
      </c>
      <c r="G877">
        <v>97338000</v>
      </c>
      <c r="H877">
        <f t="shared" si="13"/>
        <v>257945700</v>
      </c>
    </row>
    <row r="878" spans="1:8" x14ac:dyDescent="0.25">
      <c r="A878" s="2">
        <v>42026</v>
      </c>
      <c r="B878" s="1" t="s">
        <v>819</v>
      </c>
      <c r="C878" s="1" t="s">
        <v>820</v>
      </c>
      <c r="D878">
        <v>343.9</v>
      </c>
      <c r="E878">
        <v>1349</v>
      </c>
      <c r="F878">
        <v>449300</v>
      </c>
      <c r="G878">
        <v>1810000</v>
      </c>
      <c r="H878">
        <f t="shared" si="13"/>
        <v>622459000</v>
      </c>
    </row>
    <row r="879" spans="1:8" x14ac:dyDescent="0.25">
      <c r="A879" s="2">
        <v>42026</v>
      </c>
      <c r="B879" s="1" t="s">
        <v>821</v>
      </c>
      <c r="C879" s="1" t="s">
        <v>822</v>
      </c>
      <c r="D879">
        <v>12.7</v>
      </c>
      <c r="E879">
        <v>3421</v>
      </c>
      <c r="F879">
        <v>43300</v>
      </c>
      <c r="G879">
        <v>7716000</v>
      </c>
      <c r="H879">
        <f t="shared" si="13"/>
        <v>97993200</v>
      </c>
    </row>
    <row r="880" spans="1:8" x14ac:dyDescent="0.25">
      <c r="A880" s="2">
        <v>42026</v>
      </c>
      <c r="B880" s="1" t="s">
        <v>823</v>
      </c>
      <c r="C880" s="1" t="s">
        <v>824</v>
      </c>
      <c r="D880">
        <v>10.31</v>
      </c>
      <c r="E880">
        <v>1401</v>
      </c>
      <c r="F880">
        <v>14500</v>
      </c>
      <c r="G880">
        <v>1791000</v>
      </c>
      <c r="H880">
        <f t="shared" si="13"/>
        <v>18465210</v>
      </c>
    </row>
    <row r="881" spans="1:8" x14ac:dyDescent="0.25">
      <c r="A881" s="2">
        <v>42026</v>
      </c>
      <c r="B881" s="1" t="s">
        <v>825</v>
      </c>
      <c r="C881" s="1" t="s">
        <v>826</v>
      </c>
      <c r="D881">
        <v>2.39</v>
      </c>
      <c r="E881">
        <v>64285</v>
      </c>
      <c r="F881">
        <v>147730</v>
      </c>
      <c r="G881">
        <v>0</v>
      </c>
      <c r="H881">
        <f t="shared" si="13"/>
        <v>0</v>
      </c>
    </row>
    <row r="882" spans="1:8" x14ac:dyDescent="0.25">
      <c r="A882" s="2">
        <v>42026</v>
      </c>
      <c r="B882" s="1" t="s">
        <v>827</v>
      </c>
      <c r="C882" s="1" t="s">
        <v>828</v>
      </c>
      <c r="D882">
        <v>13.3</v>
      </c>
      <c r="E882">
        <v>115</v>
      </c>
      <c r="F882">
        <v>1530</v>
      </c>
      <c r="G882">
        <v>925000</v>
      </c>
      <c r="H882">
        <f t="shared" si="13"/>
        <v>12302500</v>
      </c>
    </row>
    <row r="883" spans="1:8" x14ac:dyDescent="0.25">
      <c r="A883" s="2">
        <v>42026</v>
      </c>
      <c r="B883" s="1" t="s">
        <v>829</v>
      </c>
      <c r="C883" s="1" t="s">
        <v>830</v>
      </c>
      <c r="D883">
        <v>0.24</v>
      </c>
      <c r="E883">
        <v>25010</v>
      </c>
      <c r="F883">
        <v>6000</v>
      </c>
      <c r="G883">
        <v>0</v>
      </c>
      <c r="H883">
        <f t="shared" si="13"/>
        <v>0</v>
      </c>
    </row>
    <row r="884" spans="1:8" x14ac:dyDescent="0.25">
      <c r="A884" s="2">
        <v>42026</v>
      </c>
      <c r="B884" s="1" t="s">
        <v>831</v>
      </c>
      <c r="C884" s="1" t="s">
        <v>832</v>
      </c>
      <c r="D884">
        <v>13.2</v>
      </c>
      <c r="E884">
        <v>2395</v>
      </c>
      <c r="F884">
        <v>31530</v>
      </c>
      <c r="G884">
        <v>11886000</v>
      </c>
      <c r="H884">
        <f t="shared" si="13"/>
        <v>156895200</v>
      </c>
    </row>
    <row r="885" spans="1:8" x14ac:dyDescent="0.25">
      <c r="A885" s="2">
        <v>42026</v>
      </c>
      <c r="B885" s="1" t="s">
        <v>833</v>
      </c>
      <c r="C885" s="1" t="s">
        <v>834</v>
      </c>
      <c r="D885">
        <v>21</v>
      </c>
      <c r="E885">
        <v>5107</v>
      </c>
      <c r="F885">
        <v>107820</v>
      </c>
      <c r="G885">
        <v>5947000</v>
      </c>
      <c r="H885">
        <f t="shared" si="13"/>
        <v>124887000</v>
      </c>
    </row>
    <row r="886" spans="1:8" x14ac:dyDescent="0.25">
      <c r="A886" s="2">
        <v>42026</v>
      </c>
      <c r="B886" s="1" t="s">
        <v>835</v>
      </c>
      <c r="C886" s="1" t="s">
        <v>836</v>
      </c>
      <c r="D886">
        <v>4.0599999999999996</v>
      </c>
      <c r="E886">
        <v>2463968</v>
      </c>
      <c r="F886">
        <v>9970640</v>
      </c>
      <c r="G886">
        <v>496690000</v>
      </c>
      <c r="H886">
        <f t="shared" si="13"/>
        <v>2016561399.9999998</v>
      </c>
    </row>
    <row r="887" spans="1:8" x14ac:dyDescent="0.25">
      <c r="A887" s="2">
        <v>42026</v>
      </c>
      <c r="B887" s="1" t="s">
        <v>837</v>
      </c>
      <c r="C887" s="1" t="s">
        <v>838</v>
      </c>
      <c r="D887">
        <v>109</v>
      </c>
      <c r="E887">
        <v>0</v>
      </c>
      <c r="F887">
        <v>0</v>
      </c>
      <c r="G887">
        <v>142000</v>
      </c>
      <c r="H887">
        <f t="shared" si="13"/>
        <v>15478000</v>
      </c>
    </row>
    <row r="888" spans="1:8" x14ac:dyDescent="0.25">
      <c r="A888" s="2">
        <v>42026</v>
      </c>
      <c r="B888" s="1" t="s">
        <v>839</v>
      </c>
      <c r="C888" s="1" t="s">
        <v>840</v>
      </c>
      <c r="D888">
        <v>21.8</v>
      </c>
      <c r="E888">
        <v>3590</v>
      </c>
      <c r="F888">
        <v>78590</v>
      </c>
      <c r="G888">
        <v>730000</v>
      </c>
      <c r="H888">
        <f t="shared" si="13"/>
        <v>15914000</v>
      </c>
    </row>
    <row r="889" spans="1:8" x14ac:dyDescent="0.25">
      <c r="A889" s="2">
        <v>42026</v>
      </c>
      <c r="B889" s="1" t="s">
        <v>841</v>
      </c>
      <c r="C889" s="1" t="s">
        <v>842</v>
      </c>
      <c r="D889">
        <v>12.7</v>
      </c>
      <c r="E889">
        <v>579</v>
      </c>
      <c r="F889">
        <v>7140</v>
      </c>
      <c r="G889">
        <v>7000000</v>
      </c>
      <c r="H889">
        <f t="shared" si="13"/>
        <v>88900000</v>
      </c>
    </row>
    <row r="890" spans="1:8" x14ac:dyDescent="0.25">
      <c r="A890" s="2">
        <v>42026</v>
      </c>
      <c r="B890" s="1" t="s">
        <v>843</v>
      </c>
      <c r="C890" s="1" t="s">
        <v>844</v>
      </c>
      <c r="D890">
        <v>87</v>
      </c>
      <c r="E890">
        <v>0</v>
      </c>
      <c r="F890">
        <v>0</v>
      </c>
      <c r="G890">
        <v>84000</v>
      </c>
      <c r="H890">
        <f t="shared" si="13"/>
        <v>7308000</v>
      </c>
    </row>
    <row r="891" spans="1:8" x14ac:dyDescent="0.25">
      <c r="A891" s="2">
        <v>42026</v>
      </c>
      <c r="B891" s="1" t="s">
        <v>845</v>
      </c>
      <c r="C891" s="1" t="s">
        <v>846</v>
      </c>
      <c r="D891">
        <v>5.01</v>
      </c>
      <c r="E891">
        <v>2472582</v>
      </c>
      <c r="F891">
        <v>12404440</v>
      </c>
      <c r="G891">
        <v>1043590000</v>
      </c>
      <c r="H891">
        <f t="shared" si="13"/>
        <v>5228385900</v>
      </c>
    </row>
    <row r="892" spans="1:8" x14ac:dyDescent="0.25">
      <c r="A892" s="2">
        <v>42026</v>
      </c>
      <c r="B892" s="1" t="s">
        <v>847</v>
      </c>
      <c r="C892" s="1" t="s">
        <v>848</v>
      </c>
      <c r="D892">
        <v>0.75</v>
      </c>
      <c r="E892">
        <v>8875</v>
      </c>
      <c r="F892">
        <v>6420</v>
      </c>
      <c r="G892">
        <v>0</v>
      </c>
      <c r="H892">
        <f t="shared" si="13"/>
        <v>0</v>
      </c>
    </row>
    <row r="893" spans="1:8" x14ac:dyDescent="0.25">
      <c r="A893" s="2">
        <v>42026</v>
      </c>
      <c r="B893" s="1" t="s">
        <v>849</v>
      </c>
      <c r="C893" s="1" t="s">
        <v>850</v>
      </c>
      <c r="D893">
        <v>9.8000000000000007</v>
      </c>
      <c r="E893">
        <v>1374</v>
      </c>
      <c r="F893">
        <v>13260</v>
      </c>
      <c r="G893">
        <v>2847000</v>
      </c>
      <c r="H893">
        <f t="shared" si="13"/>
        <v>27900600.000000004</v>
      </c>
    </row>
    <row r="894" spans="1:8" x14ac:dyDescent="0.25">
      <c r="A894" s="2">
        <v>42026</v>
      </c>
      <c r="B894" s="1" t="s">
        <v>851</v>
      </c>
      <c r="C894" s="1" t="s">
        <v>852</v>
      </c>
      <c r="D894">
        <v>16.73</v>
      </c>
      <c r="E894">
        <v>695</v>
      </c>
      <c r="F894">
        <v>11510</v>
      </c>
      <c r="G894">
        <v>448000</v>
      </c>
      <c r="H894">
        <f t="shared" si="13"/>
        <v>7495040</v>
      </c>
    </row>
    <row r="895" spans="1:8" x14ac:dyDescent="0.25">
      <c r="A895" s="2">
        <v>42026</v>
      </c>
      <c r="B895" s="1" t="s">
        <v>853</v>
      </c>
      <c r="C895" s="1" t="s">
        <v>854</v>
      </c>
      <c r="D895">
        <v>4.05</v>
      </c>
      <c r="E895">
        <v>13583</v>
      </c>
      <c r="F895">
        <v>58210</v>
      </c>
      <c r="G895">
        <v>19158000</v>
      </c>
      <c r="H895">
        <f t="shared" si="13"/>
        <v>77589900</v>
      </c>
    </row>
    <row r="896" spans="1:8" x14ac:dyDescent="0.25">
      <c r="A896" s="2">
        <v>42026</v>
      </c>
      <c r="B896" s="1" t="s">
        <v>855</v>
      </c>
      <c r="C896" s="1" t="s">
        <v>856</v>
      </c>
      <c r="D896">
        <v>3.61</v>
      </c>
      <c r="E896">
        <v>1536</v>
      </c>
      <c r="F896">
        <v>5510</v>
      </c>
      <c r="G896">
        <v>6157000</v>
      </c>
      <c r="H896">
        <f t="shared" si="13"/>
        <v>22226770</v>
      </c>
    </row>
    <row r="897" spans="1:8" x14ac:dyDescent="0.25">
      <c r="A897" s="2">
        <v>42026</v>
      </c>
      <c r="B897" s="1" t="s">
        <v>857</v>
      </c>
      <c r="C897" s="1" t="s">
        <v>858</v>
      </c>
      <c r="D897">
        <v>6.74</v>
      </c>
      <c r="E897">
        <v>7295</v>
      </c>
      <c r="F897">
        <v>48870</v>
      </c>
      <c r="G897">
        <v>3969000</v>
      </c>
      <c r="H897">
        <f t="shared" si="13"/>
        <v>26751060</v>
      </c>
    </row>
    <row r="898" spans="1:8" x14ac:dyDescent="0.25">
      <c r="A898" s="2">
        <v>42026</v>
      </c>
      <c r="B898" s="1" t="s">
        <v>859</v>
      </c>
      <c r="C898" s="1" t="s">
        <v>860</v>
      </c>
      <c r="D898">
        <v>6.3</v>
      </c>
      <c r="E898">
        <v>27571</v>
      </c>
      <c r="F898">
        <v>168070</v>
      </c>
      <c r="G898">
        <v>15008000</v>
      </c>
      <c r="H898">
        <f t="shared" si="13"/>
        <v>94550400</v>
      </c>
    </row>
    <row r="899" spans="1:8" x14ac:dyDescent="0.25">
      <c r="A899" s="2">
        <v>42026</v>
      </c>
      <c r="B899" s="1" t="s">
        <v>861</v>
      </c>
      <c r="C899" s="1" t="s">
        <v>862</v>
      </c>
      <c r="D899">
        <v>9.5</v>
      </c>
      <c r="E899">
        <v>8025</v>
      </c>
      <c r="F899">
        <v>75730</v>
      </c>
      <c r="G899">
        <v>14241000</v>
      </c>
      <c r="H899">
        <f t="shared" ref="H899:H962" si="14">G899*D899</f>
        <v>135289500</v>
      </c>
    </row>
    <row r="900" spans="1:8" x14ac:dyDescent="0.25">
      <c r="A900" s="2">
        <v>42026</v>
      </c>
      <c r="B900" s="1" t="s">
        <v>863</v>
      </c>
      <c r="C900" s="1" t="s">
        <v>864</v>
      </c>
      <c r="D900">
        <v>4.84</v>
      </c>
      <c r="E900">
        <v>3625</v>
      </c>
      <c r="F900">
        <v>17000</v>
      </c>
      <c r="G900">
        <v>11716000</v>
      </c>
      <c r="H900">
        <f t="shared" si="14"/>
        <v>56705440</v>
      </c>
    </row>
    <row r="901" spans="1:8" x14ac:dyDescent="0.25">
      <c r="A901" s="2">
        <v>42026</v>
      </c>
      <c r="B901" s="1" t="s">
        <v>865</v>
      </c>
      <c r="C901" s="1" t="s">
        <v>866</v>
      </c>
      <c r="D901">
        <v>8.8699999999999992</v>
      </c>
      <c r="E901">
        <v>66225</v>
      </c>
      <c r="F901">
        <v>584250</v>
      </c>
      <c r="G901">
        <v>36592000</v>
      </c>
      <c r="H901">
        <f t="shared" si="14"/>
        <v>324571040</v>
      </c>
    </row>
    <row r="902" spans="1:8" x14ac:dyDescent="0.25">
      <c r="A902" s="2">
        <v>42026</v>
      </c>
      <c r="B902" s="1" t="s">
        <v>867</v>
      </c>
      <c r="C902" s="1" t="s">
        <v>868</v>
      </c>
      <c r="D902">
        <v>4.68</v>
      </c>
      <c r="E902">
        <v>377</v>
      </c>
      <c r="F902">
        <v>1760</v>
      </c>
      <c r="G902">
        <v>2580000</v>
      </c>
      <c r="H902">
        <f t="shared" si="14"/>
        <v>12074400</v>
      </c>
    </row>
    <row r="903" spans="1:8" x14ac:dyDescent="0.25">
      <c r="A903" s="2">
        <v>42026</v>
      </c>
      <c r="B903" s="1" t="s">
        <v>869</v>
      </c>
      <c r="C903" s="1" t="s">
        <v>870</v>
      </c>
      <c r="D903">
        <v>3.96</v>
      </c>
      <c r="E903">
        <v>50</v>
      </c>
      <c r="F903">
        <v>200</v>
      </c>
      <c r="G903">
        <v>0</v>
      </c>
      <c r="H903">
        <f t="shared" si="14"/>
        <v>0</v>
      </c>
    </row>
    <row r="904" spans="1:8" x14ac:dyDescent="0.25">
      <c r="A904" s="2">
        <v>42026</v>
      </c>
      <c r="B904" s="1" t="s">
        <v>871</v>
      </c>
      <c r="C904" s="1" t="s">
        <v>872</v>
      </c>
      <c r="D904">
        <v>1.95</v>
      </c>
      <c r="E904">
        <v>0</v>
      </c>
      <c r="F904">
        <v>0</v>
      </c>
      <c r="G904">
        <v>3297000</v>
      </c>
      <c r="H904">
        <f t="shared" si="14"/>
        <v>6429150</v>
      </c>
    </row>
    <row r="905" spans="1:8" x14ac:dyDescent="0.25">
      <c r="A905" s="2">
        <v>42026</v>
      </c>
      <c r="B905" s="1" t="s">
        <v>873</v>
      </c>
      <c r="C905" s="1" t="s">
        <v>874</v>
      </c>
      <c r="D905">
        <v>17.600000000000001</v>
      </c>
      <c r="E905">
        <v>227247</v>
      </c>
      <c r="F905">
        <v>4038300</v>
      </c>
      <c r="G905">
        <v>163100000</v>
      </c>
      <c r="H905">
        <f t="shared" si="14"/>
        <v>2870560000</v>
      </c>
    </row>
    <row r="906" spans="1:8" x14ac:dyDescent="0.25">
      <c r="A906" s="2">
        <v>42026</v>
      </c>
      <c r="B906" s="1" t="s">
        <v>875</v>
      </c>
      <c r="C906" s="1" t="s">
        <v>876</v>
      </c>
      <c r="D906">
        <v>56</v>
      </c>
      <c r="E906">
        <v>1</v>
      </c>
      <c r="F906">
        <v>60</v>
      </c>
      <c r="G906">
        <v>1288000</v>
      </c>
      <c r="H906">
        <f t="shared" si="14"/>
        <v>72128000</v>
      </c>
    </row>
    <row r="907" spans="1:8" x14ac:dyDescent="0.25">
      <c r="A907" s="2">
        <v>42026</v>
      </c>
      <c r="B907" s="1" t="s">
        <v>877</v>
      </c>
      <c r="C907" s="1" t="s">
        <v>878</v>
      </c>
      <c r="D907">
        <v>8.59</v>
      </c>
      <c r="E907">
        <v>970</v>
      </c>
      <c r="F907">
        <v>8310</v>
      </c>
      <c r="G907">
        <v>14002000</v>
      </c>
      <c r="H907">
        <f t="shared" si="14"/>
        <v>120277180</v>
      </c>
    </row>
    <row r="908" spans="1:8" x14ac:dyDescent="0.25">
      <c r="A908" s="2">
        <v>42026</v>
      </c>
      <c r="B908" s="1" t="s">
        <v>879</v>
      </c>
      <c r="C908" s="1" t="s">
        <v>880</v>
      </c>
      <c r="D908">
        <v>24.4</v>
      </c>
      <c r="E908">
        <v>2729</v>
      </c>
      <c r="F908">
        <v>66170</v>
      </c>
      <c r="G908">
        <v>28378000</v>
      </c>
      <c r="H908">
        <f t="shared" si="14"/>
        <v>692423200</v>
      </c>
    </row>
    <row r="909" spans="1:8" x14ac:dyDescent="0.25">
      <c r="A909" s="2">
        <v>42026</v>
      </c>
      <c r="B909" s="1" t="s">
        <v>881</v>
      </c>
      <c r="C909" s="1" t="s">
        <v>882</v>
      </c>
      <c r="D909">
        <v>2.39</v>
      </c>
      <c r="E909">
        <v>1262</v>
      </c>
      <c r="F909">
        <v>3010</v>
      </c>
      <c r="G909">
        <v>0</v>
      </c>
      <c r="H909">
        <f t="shared" si="14"/>
        <v>0</v>
      </c>
    </row>
    <row r="910" spans="1:8" x14ac:dyDescent="0.25">
      <c r="A910" s="2">
        <v>42026</v>
      </c>
      <c r="B910" s="1" t="s">
        <v>883</v>
      </c>
      <c r="C910" s="1" t="s">
        <v>884</v>
      </c>
      <c r="D910">
        <v>2.09</v>
      </c>
      <c r="E910">
        <v>35436</v>
      </c>
      <c r="F910">
        <v>73290</v>
      </c>
      <c r="G910">
        <v>20551000</v>
      </c>
      <c r="H910">
        <f t="shared" si="14"/>
        <v>42951590</v>
      </c>
    </row>
    <row r="911" spans="1:8" x14ac:dyDescent="0.25">
      <c r="A911" s="2">
        <v>42026</v>
      </c>
      <c r="B911" s="1" t="s">
        <v>885</v>
      </c>
      <c r="C911" s="1" t="s">
        <v>886</v>
      </c>
      <c r="D911">
        <v>2.67</v>
      </c>
      <c r="E911">
        <v>21</v>
      </c>
      <c r="F911">
        <v>60</v>
      </c>
      <c r="G911">
        <v>16914000</v>
      </c>
      <c r="H911">
        <f t="shared" si="14"/>
        <v>45160380</v>
      </c>
    </row>
    <row r="912" spans="1:8" x14ac:dyDescent="0.25">
      <c r="A912" s="2">
        <v>42026</v>
      </c>
      <c r="B912" s="1" t="s">
        <v>887</v>
      </c>
      <c r="C912" s="1" t="s">
        <v>888</v>
      </c>
      <c r="D912">
        <v>1.63</v>
      </c>
      <c r="E912">
        <v>0</v>
      </c>
      <c r="F912">
        <v>0</v>
      </c>
      <c r="G912">
        <v>0</v>
      </c>
      <c r="H912">
        <f t="shared" si="14"/>
        <v>0</v>
      </c>
    </row>
    <row r="913" spans="1:8" x14ac:dyDescent="0.25">
      <c r="A913" s="2">
        <v>42026</v>
      </c>
      <c r="B913" s="1" t="s">
        <v>889</v>
      </c>
      <c r="C913" s="1" t="s">
        <v>890</v>
      </c>
      <c r="D913">
        <v>193.45</v>
      </c>
      <c r="E913">
        <v>280</v>
      </c>
      <c r="F913">
        <v>53670</v>
      </c>
      <c r="G913">
        <v>370000</v>
      </c>
      <c r="H913">
        <f t="shared" si="14"/>
        <v>71576500</v>
      </c>
    </row>
    <row r="914" spans="1:8" x14ac:dyDescent="0.25">
      <c r="A914" s="2">
        <v>42026</v>
      </c>
      <c r="B914" s="1" t="s">
        <v>891</v>
      </c>
      <c r="C914" s="1" t="s">
        <v>892</v>
      </c>
      <c r="D914">
        <v>4.3</v>
      </c>
      <c r="E914">
        <v>6744</v>
      </c>
      <c r="F914">
        <v>28990</v>
      </c>
      <c r="G914">
        <v>4890000</v>
      </c>
      <c r="H914">
        <f t="shared" si="14"/>
        <v>21027000</v>
      </c>
    </row>
    <row r="915" spans="1:8" x14ac:dyDescent="0.25">
      <c r="A915" s="2">
        <v>42026</v>
      </c>
      <c r="B915" s="1" t="s">
        <v>893</v>
      </c>
      <c r="C915" s="1" t="s">
        <v>894</v>
      </c>
      <c r="D915">
        <v>9.24</v>
      </c>
      <c r="E915">
        <v>5146</v>
      </c>
      <c r="F915">
        <v>46510</v>
      </c>
      <c r="G915">
        <v>4210000</v>
      </c>
      <c r="H915">
        <f t="shared" si="14"/>
        <v>38900400</v>
      </c>
    </row>
    <row r="916" spans="1:8" x14ac:dyDescent="0.25">
      <c r="A916" s="2">
        <v>42026</v>
      </c>
      <c r="B916" s="1" t="s">
        <v>895</v>
      </c>
      <c r="C916" s="1" t="s">
        <v>896</v>
      </c>
      <c r="D916">
        <v>2.0299999999999998</v>
      </c>
      <c r="E916">
        <v>286713</v>
      </c>
      <c r="F916">
        <v>576620</v>
      </c>
      <c r="G916">
        <v>158887000</v>
      </c>
      <c r="H916">
        <f t="shared" si="14"/>
        <v>322540609.99999994</v>
      </c>
    </row>
    <row r="917" spans="1:8" x14ac:dyDescent="0.25">
      <c r="A917" s="2">
        <v>42026</v>
      </c>
      <c r="B917" s="1" t="s">
        <v>897</v>
      </c>
      <c r="C917" s="1" t="s">
        <v>898</v>
      </c>
      <c r="D917">
        <v>9.49</v>
      </c>
      <c r="E917">
        <v>1193</v>
      </c>
      <c r="F917">
        <v>11230</v>
      </c>
      <c r="G917">
        <v>3957000</v>
      </c>
      <c r="H917">
        <f t="shared" si="14"/>
        <v>37551930</v>
      </c>
    </row>
    <row r="918" spans="1:8" x14ac:dyDescent="0.25">
      <c r="A918" s="2">
        <v>42026</v>
      </c>
      <c r="B918" s="1" t="s">
        <v>899</v>
      </c>
      <c r="C918" s="1" t="s">
        <v>900</v>
      </c>
      <c r="D918">
        <v>9.65</v>
      </c>
      <c r="E918">
        <v>165</v>
      </c>
      <c r="F918">
        <v>1610</v>
      </c>
      <c r="G918">
        <v>5328000</v>
      </c>
      <c r="H918">
        <f t="shared" si="14"/>
        <v>51415200</v>
      </c>
    </row>
    <row r="919" spans="1:8" x14ac:dyDescent="0.25">
      <c r="A919" s="2">
        <v>42026</v>
      </c>
      <c r="B919" s="1" t="s">
        <v>901</v>
      </c>
      <c r="C919" s="1" t="s">
        <v>902</v>
      </c>
      <c r="D919">
        <v>4.17</v>
      </c>
      <c r="E919">
        <v>1000</v>
      </c>
      <c r="F919">
        <v>4170</v>
      </c>
      <c r="G919">
        <v>0</v>
      </c>
      <c r="H919">
        <f t="shared" si="14"/>
        <v>0</v>
      </c>
    </row>
    <row r="920" spans="1:8" x14ac:dyDescent="0.25">
      <c r="A920" s="2">
        <v>42026</v>
      </c>
      <c r="B920" s="1" t="s">
        <v>903</v>
      </c>
      <c r="C920" s="1" t="s">
        <v>904</v>
      </c>
      <c r="D920">
        <v>3.15</v>
      </c>
      <c r="E920">
        <v>4371</v>
      </c>
      <c r="F920">
        <v>13740</v>
      </c>
      <c r="G920">
        <v>2113000</v>
      </c>
      <c r="H920">
        <f t="shared" si="14"/>
        <v>6655950</v>
      </c>
    </row>
    <row r="921" spans="1:8" x14ac:dyDescent="0.25">
      <c r="A921" s="2">
        <v>42026</v>
      </c>
      <c r="B921" s="1" t="s">
        <v>905</v>
      </c>
      <c r="C921" s="1" t="s">
        <v>906</v>
      </c>
      <c r="D921">
        <v>3.5</v>
      </c>
      <c r="E921">
        <v>5</v>
      </c>
      <c r="F921">
        <v>20</v>
      </c>
      <c r="G921">
        <v>13763000</v>
      </c>
      <c r="H921">
        <f t="shared" si="14"/>
        <v>48170500</v>
      </c>
    </row>
    <row r="922" spans="1:8" x14ac:dyDescent="0.25">
      <c r="A922" s="2">
        <v>42026</v>
      </c>
      <c r="B922" s="1" t="s">
        <v>907</v>
      </c>
      <c r="C922" s="1" t="s">
        <v>908</v>
      </c>
      <c r="D922">
        <v>1.6</v>
      </c>
      <c r="E922">
        <v>84892</v>
      </c>
      <c r="F922">
        <v>130990</v>
      </c>
      <c r="G922">
        <v>17392000</v>
      </c>
      <c r="H922">
        <f t="shared" si="14"/>
        <v>27827200</v>
      </c>
    </row>
    <row r="923" spans="1:8" x14ac:dyDescent="0.25">
      <c r="A923" s="2">
        <v>42026</v>
      </c>
      <c r="B923" s="1" t="s">
        <v>909</v>
      </c>
      <c r="C923" s="1" t="s">
        <v>910</v>
      </c>
      <c r="D923">
        <v>965</v>
      </c>
      <c r="E923">
        <v>41</v>
      </c>
      <c r="F923">
        <v>39540</v>
      </c>
      <c r="G923">
        <v>717000</v>
      </c>
      <c r="H923">
        <f t="shared" si="14"/>
        <v>691905000</v>
      </c>
    </row>
    <row r="924" spans="1:8" x14ac:dyDescent="0.25">
      <c r="A924" s="2">
        <v>42026</v>
      </c>
      <c r="B924" s="1" t="s">
        <v>911</v>
      </c>
      <c r="C924" s="1" t="s">
        <v>912</v>
      </c>
      <c r="D924">
        <v>7.5</v>
      </c>
      <c r="E924">
        <v>2255</v>
      </c>
      <c r="F924">
        <v>16070</v>
      </c>
      <c r="G924">
        <v>0</v>
      </c>
      <c r="H924">
        <f t="shared" si="14"/>
        <v>0</v>
      </c>
    </row>
    <row r="925" spans="1:8" x14ac:dyDescent="0.25">
      <c r="A925" s="2">
        <v>42026</v>
      </c>
      <c r="B925" s="1" t="s">
        <v>913</v>
      </c>
      <c r="C925" s="1" t="s">
        <v>914</v>
      </c>
      <c r="D925">
        <v>0.16</v>
      </c>
      <c r="E925">
        <v>1049</v>
      </c>
      <c r="F925">
        <v>160</v>
      </c>
      <c r="G925">
        <v>0</v>
      </c>
      <c r="H925">
        <f t="shared" si="14"/>
        <v>0</v>
      </c>
    </row>
    <row r="926" spans="1:8" x14ac:dyDescent="0.25">
      <c r="A926" s="2">
        <v>42026</v>
      </c>
      <c r="B926" s="1" t="s">
        <v>915</v>
      </c>
      <c r="C926" s="1" t="s">
        <v>916</v>
      </c>
      <c r="D926">
        <v>4.47</v>
      </c>
      <c r="E926">
        <v>117976</v>
      </c>
      <c r="F926">
        <v>517810</v>
      </c>
      <c r="G926">
        <v>17549000</v>
      </c>
      <c r="H926">
        <f t="shared" si="14"/>
        <v>78444030</v>
      </c>
    </row>
    <row r="927" spans="1:8" x14ac:dyDescent="0.25">
      <c r="A927" s="2">
        <v>42026</v>
      </c>
      <c r="B927" s="1" t="s">
        <v>917</v>
      </c>
      <c r="C927" s="1" t="s">
        <v>918</v>
      </c>
      <c r="D927">
        <v>2.4</v>
      </c>
      <c r="E927">
        <v>86</v>
      </c>
      <c r="F927">
        <v>210</v>
      </c>
      <c r="G927">
        <v>0</v>
      </c>
      <c r="H927">
        <f t="shared" si="14"/>
        <v>0</v>
      </c>
    </row>
    <row r="928" spans="1:8" x14ac:dyDescent="0.25">
      <c r="A928" s="2">
        <v>42026</v>
      </c>
      <c r="B928" s="1" t="s">
        <v>919</v>
      </c>
      <c r="C928" s="1" t="s">
        <v>920</v>
      </c>
      <c r="D928">
        <v>0.86</v>
      </c>
      <c r="E928">
        <v>2317</v>
      </c>
      <c r="F928">
        <v>1890</v>
      </c>
      <c r="G928">
        <v>0</v>
      </c>
      <c r="H928">
        <f t="shared" si="14"/>
        <v>0</v>
      </c>
    </row>
    <row r="929" spans="1:8" x14ac:dyDescent="0.25">
      <c r="A929" s="2">
        <v>42026</v>
      </c>
      <c r="B929" s="1" t="s">
        <v>921</v>
      </c>
      <c r="C929" s="1" t="s">
        <v>922</v>
      </c>
      <c r="D929">
        <v>7.49</v>
      </c>
      <c r="E929">
        <v>12</v>
      </c>
      <c r="F929">
        <v>90</v>
      </c>
      <c r="G929">
        <v>7452000</v>
      </c>
      <c r="H929">
        <f t="shared" si="14"/>
        <v>55815480</v>
      </c>
    </row>
    <row r="930" spans="1:8" x14ac:dyDescent="0.25">
      <c r="A930" s="2">
        <v>42026</v>
      </c>
      <c r="B930" s="1" t="s">
        <v>923</v>
      </c>
      <c r="C930" s="1" t="s">
        <v>924</v>
      </c>
      <c r="D930">
        <v>38.9</v>
      </c>
      <c r="E930">
        <v>0</v>
      </c>
      <c r="F930">
        <v>0</v>
      </c>
      <c r="G930">
        <v>0</v>
      </c>
      <c r="H930">
        <f t="shared" si="14"/>
        <v>0</v>
      </c>
    </row>
    <row r="931" spans="1:8" x14ac:dyDescent="0.25">
      <c r="A931" s="2">
        <v>42026</v>
      </c>
      <c r="B931" s="1" t="s">
        <v>925</v>
      </c>
      <c r="C931" s="1" t="s">
        <v>926</v>
      </c>
      <c r="D931">
        <v>8.5</v>
      </c>
      <c r="E931">
        <v>22435</v>
      </c>
      <c r="F931">
        <v>190230</v>
      </c>
      <c r="G931">
        <v>2046000</v>
      </c>
      <c r="H931">
        <f t="shared" si="14"/>
        <v>17391000</v>
      </c>
    </row>
    <row r="932" spans="1:8" x14ac:dyDescent="0.25">
      <c r="A932" s="2">
        <v>42026</v>
      </c>
      <c r="B932" s="1" t="s">
        <v>927</v>
      </c>
      <c r="C932" s="1" t="s">
        <v>928</v>
      </c>
      <c r="D932">
        <v>18</v>
      </c>
      <c r="E932">
        <v>3032</v>
      </c>
      <c r="F932">
        <v>54610</v>
      </c>
      <c r="G932">
        <v>24711000</v>
      </c>
      <c r="H932">
        <f t="shared" si="14"/>
        <v>444798000</v>
      </c>
    </row>
    <row r="933" spans="1:8" x14ac:dyDescent="0.25">
      <c r="A933" s="2">
        <v>42026</v>
      </c>
      <c r="B933" s="1" t="s">
        <v>929</v>
      </c>
      <c r="C933" s="1" t="s">
        <v>930</v>
      </c>
      <c r="D933">
        <v>8.4</v>
      </c>
      <c r="E933">
        <v>0</v>
      </c>
      <c r="F933">
        <v>0</v>
      </c>
      <c r="G933">
        <v>1535000</v>
      </c>
      <c r="H933">
        <f t="shared" si="14"/>
        <v>12894000</v>
      </c>
    </row>
    <row r="934" spans="1:8" x14ac:dyDescent="0.25">
      <c r="A934" s="2">
        <v>42026</v>
      </c>
      <c r="B934" s="1" t="s">
        <v>931</v>
      </c>
      <c r="C934" s="1" t="s">
        <v>932</v>
      </c>
      <c r="D934">
        <v>2.63</v>
      </c>
      <c r="E934">
        <v>9100</v>
      </c>
      <c r="F934">
        <v>23900</v>
      </c>
      <c r="G934">
        <v>48149000</v>
      </c>
      <c r="H934">
        <f t="shared" si="14"/>
        <v>126631870</v>
      </c>
    </row>
    <row r="935" spans="1:8" x14ac:dyDescent="0.25">
      <c r="A935" s="2">
        <v>42026</v>
      </c>
      <c r="B935" s="1" t="s">
        <v>933</v>
      </c>
      <c r="C935" s="1" t="s">
        <v>934</v>
      </c>
      <c r="D935">
        <v>0.95</v>
      </c>
      <c r="E935">
        <v>179029</v>
      </c>
      <c r="F935">
        <v>165710</v>
      </c>
      <c r="G935">
        <v>23434000</v>
      </c>
      <c r="H935">
        <f t="shared" si="14"/>
        <v>22262300</v>
      </c>
    </row>
    <row r="936" spans="1:8" x14ac:dyDescent="0.25">
      <c r="A936" s="2">
        <v>42026</v>
      </c>
      <c r="B936" s="1" t="s">
        <v>935</v>
      </c>
      <c r="C936" s="1" t="s">
        <v>936</v>
      </c>
      <c r="D936">
        <v>24.1</v>
      </c>
      <c r="E936">
        <v>19331</v>
      </c>
      <c r="F936">
        <v>465220</v>
      </c>
      <c r="G936">
        <v>24622000</v>
      </c>
      <c r="H936">
        <f t="shared" si="14"/>
        <v>593390200</v>
      </c>
    </row>
    <row r="937" spans="1:8" x14ac:dyDescent="0.25">
      <c r="A937" s="2">
        <v>42026</v>
      </c>
      <c r="B937" s="1" t="s">
        <v>937</v>
      </c>
      <c r="C937" s="1" t="s">
        <v>938</v>
      </c>
      <c r="D937">
        <v>64.08</v>
      </c>
      <c r="E937">
        <v>165</v>
      </c>
      <c r="F937">
        <v>10630</v>
      </c>
      <c r="G937">
        <v>3288000</v>
      </c>
      <c r="H937">
        <f t="shared" si="14"/>
        <v>210695040</v>
      </c>
    </row>
    <row r="938" spans="1:8" x14ac:dyDescent="0.25">
      <c r="A938" s="2">
        <v>42026</v>
      </c>
      <c r="B938" s="1" t="s">
        <v>939</v>
      </c>
      <c r="C938" s="1" t="s">
        <v>940</v>
      </c>
      <c r="D938">
        <v>285</v>
      </c>
      <c r="E938">
        <v>86</v>
      </c>
      <c r="F938">
        <v>24500</v>
      </c>
      <c r="G938">
        <v>699000</v>
      </c>
      <c r="H938">
        <f t="shared" si="14"/>
        <v>199215000</v>
      </c>
    </row>
    <row r="939" spans="1:8" x14ac:dyDescent="0.25">
      <c r="A939" s="2">
        <v>42026</v>
      </c>
      <c r="B939" s="1" t="s">
        <v>941</v>
      </c>
      <c r="C939" s="1" t="s">
        <v>942</v>
      </c>
      <c r="D939">
        <v>1.54</v>
      </c>
      <c r="E939">
        <v>8262</v>
      </c>
      <c r="F939">
        <v>12780</v>
      </c>
      <c r="G939">
        <v>6145000</v>
      </c>
      <c r="H939">
        <f t="shared" si="14"/>
        <v>9463300</v>
      </c>
    </row>
    <row r="940" spans="1:8" x14ac:dyDescent="0.25">
      <c r="A940" s="2">
        <v>42026</v>
      </c>
      <c r="B940" s="1" t="s">
        <v>943</v>
      </c>
      <c r="C940" s="1" t="s">
        <v>944</v>
      </c>
      <c r="D940">
        <v>6.45</v>
      </c>
      <c r="E940">
        <v>576</v>
      </c>
      <c r="F940">
        <v>3680</v>
      </c>
      <c r="G940">
        <v>8629000</v>
      </c>
      <c r="H940">
        <f t="shared" si="14"/>
        <v>55657050</v>
      </c>
    </row>
    <row r="941" spans="1:8" x14ac:dyDescent="0.25">
      <c r="A941" s="2">
        <v>42026</v>
      </c>
      <c r="B941" s="1" t="s">
        <v>945</v>
      </c>
      <c r="C941" s="1" t="s">
        <v>946</v>
      </c>
      <c r="D941">
        <v>386</v>
      </c>
      <c r="E941">
        <v>6</v>
      </c>
      <c r="F941">
        <v>2340</v>
      </c>
      <c r="G941">
        <v>0</v>
      </c>
      <c r="H941">
        <f t="shared" si="14"/>
        <v>0</v>
      </c>
    </row>
    <row r="942" spans="1:8" x14ac:dyDescent="0.25">
      <c r="A942" s="2">
        <v>42027</v>
      </c>
      <c r="B942" s="1" t="s">
        <v>7</v>
      </c>
      <c r="C942" s="1" t="s">
        <v>8</v>
      </c>
      <c r="D942">
        <v>2.14</v>
      </c>
      <c r="E942">
        <v>15</v>
      </c>
      <c r="F942">
        <v>30</v>
      </c>
      <c r="G942">
        <v>6496000</v>
      </c>
      <c r="H942">
        <f t="shared" si="14"/>
        <v>13901440</v>
      </c>
    </row>
    <row r="943" spans="1:8" x14ac:dyDescent="0.25">
      <c r="A943" s="2">
        <v>42027</v>
      </c>
      <c r="B943" s="1" t="s">
        <v>9</v>
      </c>
      <c r="C943" s="1" t="s">
        <v>10</v>
      </c>
      <c r="D943">
        <v>0.79</v>
      </c>
      <c r="E943">
        <v>79</v>
      </c>
      <c r="F943">
        <v>60</v>
      </c>
      <c r="G943">
        <v>22309000</v>
      </c>
      <c r="H943">
        <f t="shared" si="14"/>
        <v>17624110</v>
      </c>
    </row>
    <row r="944" spans="1:8" x14ac:dyDescent="0.25">
      <c r="A944" s="2">
        <v>42027</v>
      </c>
      <c r="B944" s="1" t="s">
        <v>11</v>
      </c>
      <c r="C944" s="1" t="s">
        <v>12</v>
      </c>
      <c r="D944">
        <v>6.1</v>
      </c>
      <c r="E944">
        <v>469</v>
      </c>
      <c r="F944">
        <v>2830</v>
      </c>
      <c r="G944">
        <v>1852000</v>
      </c>
      <c r="H944">
        <f t="shared" si="14"/>
        <v>11297200</v>
      </c>
    </row>
    <row r="945" spans="1:8" x14ac:dyDescent="0.25">
      <c r="A945" s="2">
        <v>42027</v>
      </c>
      <c r="B945" s="1" t="s">
        <v>13</v>
      </c>
      <c r="C945" s="1" t="s">
        <v>14</v>
      </c>
      <c r="D945">
        <v>3.4</v>
      </c>
      <c r="E945">
        <v>7616</v>
      </c>
      <c r="F945">
        <v>26050</v>
      </c>
      <c r="G945">
        <v>48206000</v>
      </c>
      <c r="H945">
        <f t="shared" si="14"/>
        <v>163900400</v>
      </c>
    </row>
    <row r="946" spans="1:8" x14ac:dyDescent="0.25">
      <c r="A946" s="2">
        <v>42027</v>
      </c>
      <c r="B946" s="1" t="s">
        <v>15</v>
      </c>
      <c r="C946" s="1" t="s">
        <v>16</v>
      </c>
      <c r="D946">
        <v>0.3</v>
      </c>
      <c r="E946">
        <v>1500</v>
      </c>
      <c r="F946">
        <v>450</v>
      </c>
      <c r="G946">
        <v>0</v>
      </c>
      <c r="H946">
        <f t="shared" si="14"/>
        <v>0</v>
      </c>
    </row>
    <row r="947" spans="1:8" x14ac:dyDescent="0.25">
      <c r="A947" s="2">
        <v>42027</v>
      </c>
      <c r="B947" s="1" t="s">
        <v>17</v>
      </c>
      <c r="C947" s="1" t="s">
        <v>18</v>
      </c>
      <c r="D947">
        <v>35.479999999999997</v>
      </c>
      <c r="E947">
        <v>5781</v>
      </c>
      <c r="F947">
        <v>199340</v>
      </c>
      <c r="G947">
        <v>13122000</v>
      </c>
      <c r="H947">
        <f t="shared" si="14"/>
        <v>465568559.99999994</v>
      </c>
    </row>
    <row r="948" spans="1:8" x14ac:dyDescent="0.25">
      <c r="A948" s="2">
        <v>42027</v>
      </c>
      <c r="B948" s="1" t="s">
        <v>19</v>
      </c>
      <c r="C948" s="1" t="s">
        <v>20</v>
      </c>
      <c r="D948">
        <v>27.6</v>
      </c>
      <c r="E948">
        <v>70</v>
      </c>
      <c r="F948">
        <v>1930</v>
      </c>
      <c r="G948">
        <v>8143000</v>
      </c>
      <c r="H948">
        <f t="shared" si="14"/>
        <v>224746800</v>
      </c>
    </row>
    <row r="949" spans="1:8" x14ac:dyDescent="0.25">
      <c r="A949" s="2">
        <v>42027</v>
      </c>
      <c r="B949" s="1" t="s">
        <v>21</v>
      </c>
      <c r="C949" s="1" t="s">
        <v>22</v>
      </c>
      <c r="D949">
        <v>8.7899999999999991</v>
      </c>
      <c r="E949">
        <v>302553</v>
      </c>
      <c r="F949">
        <v>2500660</v>
      </c>
      <c r="G949">
        <v>17461000</v>
      </c>
      <c r="H949">
        <f t="shared" si="14"/>
        <v>153482190</v>
      </c>
    </row>
    <row r="950" spans="1:8" x14ac:dyDescent="0.25">
      <c r="A950" s="2">
        <v>42027</v>
      </c>
      <c r="B950" s="1" t="s">
        <v>23</v>
      </c>
      <c r="C950" s="1" t="s">
        <v>24</v>
      </c>
      <c r="D950">
        <v>45.2</v>
      </c>
      <c r="E950">
        <v>23374</v>
      </c>
      <c r="F950">
        <v>1060560</v>
      </c>
      <c r="G950">
        <v>8852000</v>
      </c>
      <c r="H950">
        <f t="shared" si="14"/>
        <v>400110400</v>
      </c>
    </row>
    <row r="951" spans="1:8" x14ac:dyDescent="0.25">
      <c r="A951" s="2">
        <v>42027</v>
      </c>
      <c r="B951" s="1" t="s">
        <v>25</v>
      </c>
      <c r="C951" s="1" t="s">
        <v>26</v>
      </c>
      <c r="D951">
        <v>0.01</v>
      </c>
      <c r="E951">
        <v>0</v>
      </c>
      <c r="F951">
        <v>0</v>
      </c>
      <c r="G951">
        <v>0</v>
      </c>
      <c r="H951">
        <f t="shared" si="14"/>
        <v>0</v>
      </c>
    </row>
    <row r="952" spans="1:8" x14ac:dyDescent="0.25">
      <c r="A952" s="2">
        <v>42027</v>
      </c>
      <c r="B952" s="1" t="s">
        <v>27</v>
      </c>
      <c r="C952" s="1" t="s">
        <v>28</v>
      </c>
      <c r="D952">
        <v>8.35</v>
      </c>
      <c r="E952">
        <v>40541</v>
      </c>
      <c r="F952">
        <v>334400</v>
      </c>
      <c r="G952">
        <v>43035000</v>
      </c>
      <c r="H952">
        <f t="shared" si="14"/>
        <v>359342250</v>
      </c>
    </row>
    <row r="953" spans="1:8" x14ac:dyDescent="0.25">
      <c r="A953" s="2">
        <v>42027</v>
      </c>
      <c r="B953" s="1" t="s">
        <v>29</v>
      </c>
      <c r="C953" s="1" t="s">
        <v>30</v>
      </c>
      <c r="D953">
        <v>1.43</v>
      </c>
      <c r="E953">
        <v>36350</v>
      </c>
      <c r="F953">
        <v>51250</v>
      </c>
      <c r="G953">
        <v>0</v>
      </c>
      <c r="H953">
        <f t="shared" si="14"/>
        <v>0</v>
      </c>
    </row>
    <row r="954" spans="1:8" x14ac:dyDescent="0.25">
      <c r="A954" s="2">
        <v>42027</v>
      </c>
      <c r="B954" s="1" t="s">
        <v>31</v>
      </c>
      <c r="C954" s="1" t="s">
        <v>32</v>
      </c>
      <c r="D954">
        <v>1</v>
      </c>
      <c r="E954">
        <v>0</v>
      </c>
      <c r="F954">
        <v>0</v>
      </c>
      <c r="G954">
        <v>0</v>
      </c>
      <c r="H954">
        <f t="shared" si="14"/>
        <v>0</v>
      </c>
    </row>
    <row r="955" spans="1:8" x14ac:dyDescent="0.25">
      <c r="A955" s="2">
        <v>42027</v>
      </c>
      <c r="B955" s="1" t="s">
        <v>33</v>
      </c>
      <c r="C955" s="1" t="s">
        <v>34</v>
      </c>
      <c r="D955">
        <v>5.05</v>
      </c>
      <c r="E955">
        <v>1205700</v>
      </c>
      <c r="F955">
        <v>6090840</v>
      </c>
      <c r="G955">
        <v>29399000</v>
      </c>
      <c r="H955">
        <f t="shared" si="14"/>
        <v>148464950</v>
      </c>
    </row>
    <row r="956" spans="1:8" x14ac:dyDescent="0.25">
      <c r="A956" s="2">
        <v>42027</v>
      </c>
      <c r="B956" s="1" t="s">
        <v>35</v>
      </c>
      <c r="C956" s="1" t="s">
        <v>36</v>
      </c>
      <c r="D956">
        <v>84.77</v>
      </c>
      <c r="E956">
        <v>559043</v>
      </c>
      <c r="F956">
        <v>47275020</v>
      </c>
      <c r="G956">
        <v>43097000</v>
      </c>
      <c r="H956">
        <f t="shared" si="14"/>
        <v>3653332690</v>
      </c>
    </row>
    <row r="957" spans="1:8" x14ac:dyDescent="0.25">
      <c r="A957" s="2">
        <v>42027</v>
      </c>
      <c r="B957" s="1" t="s">
        <v>37</v>
      </c>
      <c r="C957" s="1" t="s">
        <v>38</v>
      </c>
      <c r="D957">
        <v>14.65</v>
      </c>
      <c r="E957">
        <v>1108</v>
      </c>
      <c r="F957">
        <v>16070</v>
      </c>
      <c r="G957">
        <v>3975000</v>
      </c>
      <c r="H957">
        <f t="shared" si="14"/>
        <v>58233750</v>
      </c>
    </row>
    <row r="958" spans="1:8" x14ac:dyDescent="0.25">
      <c r="A958" s="2">
        <v>42027</v>
      </c>
      <c r="B958" s="1" t="s">
        <v>39</v>
      </c>
      <c r="C958" s="1" t="s">
        <v>40</v>
      </c>
      <c r="D958">
        <v>2.09</v>
      </c>
      <c r="E958">
        <v>770</v>
      </c>
      <c r="F958">
        <v>1600</v>
      </c>
      <c r="G958">
        <v>7353000</v>
      </c>
      <c r="H958">
        <f t="shared" si="14"/>
        <v>15367769.999999998</v>
      </c>
    </row>
    <row r="959" spans="1:8" x14ac:dyDescent="0.25">
      <c r="A959" s="2">
        <v>42027</v>
      </c>
      <c r="B959" s="1" t="s">
        <v>41</v>
      </c>
      <c r="C959" s="1" t="s">
        <v>42</v>
      </c>
      <c r="D959">
        <v>0.64</v>
      </c>
      <c r="E959">
        <v>0</v>
      </c>
      <c r="F959">
        <v>0</v>
      </c>
      <c r="G959">
        <v>0</v>
      </c>
      <c r="H959">
        <f t="shared" si="14"/>
        <v>0</v>
      </c>
    </row>
    <row r="960" spans="1:8" x14ac:dyDescent="0.25">
      <c r="A960" s="2">
        <v>42027</v>
      </c>
      <c r="B960" s="1" t="s">
        <v>43</v>
      </c>
      <c r="C960" s="1" t="s">
        <v>44</v>
      </c>
      <c r="D960">
        <v>9.1</v>
      </c>
      <c r="E960">
        <v>8284</v>
      </c>
      <c r="F960">
        <v>75340</v>
      </c>
      <c r="G960">
        <v>24397000</v>
      </c>
      <c r="H960">
        <f t="shared" si="14"/>
        <v>222012700</v>
      </c>
    </row>
    <row r="961" spans="1:8" x14ac:dyDescent="0.25">
      <c r="A961" s="2">
        <v>42027</v>
      </c>
      <c r="B961" s="1" t="s">
        <v>45</v>
      </c>
      <c r="C961" s="1" t="s">
        <v>46</v>
      </c>
      <c r="D961">
        <v>46.19</v>
      </c>
      <c r="E961">
        <v>2635</v>
      </c>
      <c r="F961">
        <v>121140</v>
      </c>
      <c r="G961">
        <v>9046000</v>
      </c>
      <c r="H961">
        <f t="shared" si="14"/>
        <v>417834740</v>
      </c>
    </row>
    <row r="962" spans="1:8" x14ac:dyDescent="0.25">
      <c r="A962" s="2">
        <v>42027</v>
      </c>
      <c r="B962" s="1" t="s">
        <v>47</v>
      </c>
      <c r="C962" s="1" t="s">
        <v>48</v>
      </c>
      <c r="D962">
        <v>8.02</v>
      </c>
      <c r="E962">
        <v>1591</v>
      </c>
      <c r="F962">
        <v>12810</v>
      </c>
      <c r="G962">
        <v>9800000</v>
      </c>
      <c r="H962">
        <f t="shared" si="14"/>
        <v>78596000</v>
      </c>
    </row>
    <row r="963" spans="1:8" x14ac:dyDescent="0.25">
      <c r="A963" s="2">
        <v>42027</v>
      </c>
      <c r="B963" s="1" t="s">
        <v>49</v>
      </c>
      <c r="C963" s="1" t="s">
        <v>50</v>
      </c>
      <c r="D963">
        <v>105</v>
      </c>
      <c r="E963">
        <v>35257</v>
      </c>
      <c r="F963">
        <v>3532300</v>
      </c>
      <c r="G963">
        <v>4659000</v>
      </c>
      <c r="H963">
        <f t="shared" ref="H963:H1026" si="15">G963*D963</f>
        <v>489195000</v>
      </c>
    </row>
    <row r="964" spans="1:8" x14ac:dyDescent="0.25">
      <c r="A964" s="2">
        <v>42027</v>
      </c>
      <c r="B964" s="1" t="s">
        <v>51</v>
      </c>
      <c r="C964" s="1" t="s">
        <v>52</v>
      </c>
      <c r="D964">
        <v>0.26</v>
      </c>
      <c r="E964">
        <v>0</v>
      </c>
      <c r="F964">
        <v>0</v>
      </c>
      <c r="G964">
        <v>0</v>
      </c>
      <c r="H964">
        <f t="shared" si="15"/>
        <v>0</v>
      </c>
    </row>
    <row r="965" spans="1:8" x14ac:dyDescent="0.25">
      <c r="A965" s="2">
        <v>42027</v>
      </c>
      <c r="B965" s="1" t="s">
        <v>53</v>
      </c>
      <c r="C965" s="1" t="s">
        <v>54</v>
      </c>
      <c r="D965">
        <v>108</v>
      </c>
      <c r="E965">
        <v>1478</v>
      </c>
      <c r="F965">
        <v>159510</v>
      </c>
      <c r="G965">
        <v>14487000</v>
      </c>
      <c r="H965">
        <f t="shared" si="15"/>
        <v>1564596000</v>
      </c>
    </row>
    <row r="966" spans="1:8" x14ac:dyDescent="0.25">
      <c r="A966" s="2">
        <v>42027</v>
      </c>
      <c r="B966" s="1" t="s">
        <v>55</v>
      </c>
      <c r="C966" s="1" t="s">
        <v>56</v>
      </c>
      <c r="D966">
        <v>35.21</v>
      </c>
      <c r="E966">
        <v>1838</v>
      </c>
      <c r="F966">
        <v>64690</v>
      </c>
      <c r="G966">
        <v>25382000</v>
      </c>
      <c r="H966">
        <f t="shared" si="15"/>
        <v>893700220</v>
      </c>
    </row>
    <row r="967" spans="1:8" x14ac:dyDescent="0.25">
      <c r="A967" s="2">
        <v>42027</v>
      </c>
      <c r="B967" s="1" t="s">
        <v>57</v>
      </c>
      <c r="C967" s="1" t="s">
        <v>58</v>
      </c>
      <c r="D967">
        <v>12.29</v>
      </c>
      <c r="E967">
        <v>66</v>
      </c>
      <c r="F967">
        <v>810</v>
      </c>
      <c r="G967">
        <v>5540000</v>
      </c>
      <c r="H967">
        <f t="shared" si="15"/>
        <v>68086600</v>
      </c>
    </row>
    <row r="968" spans="1:8" x14ac:dyDescent="0.25">
      <c r="A968" s="2">
        <v>42027</v>
      </c>
      <c r="B968" s="1" t="s">
        <v>59</v>
      </c>
      <c r="C968" s="1" t="s">
        <v>60</v>
      </c>
      <c r="D968">
        <v>4.87</v>
      </c>
      <c r="E968">
        <v>85584</v>
      </c>
      <c r="F968">
        <v>413590</v>
      </c>
      <c r="G968">
        <v>22063000</v>
      </c>
      <c r="H968">
        <f t="shared" si="15"/>
        <v>107446810</v>
      </c>
    </row>
    <row r="969" spans="1:8" x14ac:dyDescent="0.25">
      <c r="A969" s="2">
        <v>42027</v>
      </c>
      <c r="B969" s="1" t="s">
        <v>61</v>
      </c>
      <c r="C969" s="1" t="s">
        <v>62</v>
      </c>
      <c r="D969">
        <v>1.47</v>
      </c>
      <c r="E969">
        <v>0</v>
      </c>
      <c r="F969">
        <v>0</v>
      </c>
      <c r="G969">
        <v>2520000</v>
      </c>
      <c r="H969">
        <f t="shared" si="15"/>
        <v>3704400</v>
      </c>
    </row>
    <row r="970" spans="1:8" x14ac:dyDescent="0.25">
      <c r="A970" s="2">
        <v>42027</v>
      </c>
      <c r="B970" s="1" t="s">
        <v>63</v>
      </c>
      <c r="C970" s="1" t="s">
        <v>64</v>
      </c>
      <c r="D970">
        <v>14.9</v>
      </c>
      <c r="E970">
        <v>97730</v>
      </c>
      <c r="F970">
        <v>1456170</v>
      </c>
      <c r="G970">
        <v>3286000</v>
      </c>
      <c r="H970">
        <f t="shared" si="15"/>
        <v>48961400</v>
      </c>
    </row>
    <row r="971" spans="1:8" x14ac:dyDescent="0.25">
      <c r="A971" s="2">
        <v>42027</v>
      </c>
      <c r="B971" s="1" t="s">
        <v>65</v>
      </c>
      <c r="C971" s="1" t="s">
        <v>66</v>
      </c>
      <c r="D971">
        <v>1.98</v>
      </c>
      <c r="E971">
        <v>480355</v>
      </c>
      <c r="F971">
        <v>939510</v>
      </c>
      <c r="G971">
        <v>32823000</v>
      </c>
      <c r="H971">
        <f t="shared" si="15"/>
        <v>64989540</v>
      </c>
    </row>
    <row r="972" spans="1:8" x14ac:dyDescent="0.25">
      <c r="A972" s="2">
        <v>42027</v>
      </c>
      <c r="B972" s="1" t="s">
        <v>67</v>
      </c>
      <c r="C972" s="1" t="s">
        <v>68</v>
      </c>
      <c r="D972">
        <v>13.4</v>
      </c>
      <c r="E972">
        <v>15132</v>
      </c>
      <c r="F972">
        <v>201250</v>
      </c>
      <c r="G972">
        <v>17889000</v>
      </c>
      <c r="H972">
        <f t="shared" si="15"/>
        <v>239712600</v>
      </c>
    </row>
    <row r="973" spans="1:8" x14ac:dyDescent="0.25">
      <c r="A973" s="2">
        <v>42027</v>
      </c>
      <c r="B973" s="1" t="s">
        <v>69</v>
      </c>
      <c r="C973" s="1" t="s">
        <v>70</v>
      </c>
      <c r="D973">
        <v>53.8</v>
      </c>
      <c r="E973">
        <v>92256</v>
      </c>
      <c r="F973">
        <v>4996710</v>
      </c>
      <c r="G973">
        <v>74917000</v>
      </c>
      <c r="H973">
        <f t="shared" si="15"/>
        <v>4030534600</v>
      </c>
    </row>
    <row r="974" spans="1:8" x14ac:dyDescent="0.25">
      <c r="A974" s="2">
        <v>42027</v>
      </c>
      <c r="B974" s="1" t="s">
        <v>71</v>
      </c>
      <c r="C974" s="1" t="s">
        <v>72</v>
      </c>
      <c r="D974">
        <v>8.3000000000000007</v>
      </c>
      <c r="E974">
        <v>2302</v>
      </c>
      <c r="F974">
        <v>19100</v>
      </c>
      <c r="G974">
        <v>16750000</v>
      </c>
      <c r="H974">
        <f t="shared" si="15"/>
        <v>139025000</v>
      </c>
    </row>
    <row r="975" spans="1:8" x14ac:dyDescent="0.25">
      <c r="A975" s="2">
        <v>42027</v>
      </c>
      <c r="B975" s="1" t="s">
        <v>73</v>
      </c>
      <c r="C975" s="1" t="s">
        <v>74</v>
      </c>
      <c r="D975">
        <v>16.02</v>
      </c>
      <c r="E975">
        <v>10</v>
      </c>
      <c r="F975">
        <v>160</v>
      </c>
      <c r="G975">
        <v>0</v>
      </c>
      <c r="H975">
        <f t="shared" si="15"/>
        <v>0</v>
      </c>
    </row>
    <row r="976" spans="1:8" x14ac:dyDescent="0.25">
      <c r="A976" s="2">
        <v>42027</v>
      </c>
      <c r="B976" s="1" t="s">
        <v>75</v>
      </c>
      <c r="C976" s="1" t="s">
        <v>76</v>
      </c>
      <c r="D976">
        <v>26.67</v>
      </c>
      <c r="E976">
        <v>3989</v>
      </c>
      <c r="F976">
        <v>106360</v>
      </c>
      <c r="G976">
        <v>9253000</v>
      </c>
      <c r="H976">
        <f t="shared" si="15"/>
        <v>246777510.00000003</v>
      </c>
    </row>
    <row r="977" spans="1:8" x14ac:dyDescent="0.25">
      <c r="A977" s="2">
        <v>42027</v>
      </c>
      <c r="B977" s="1" t="s">
        <v>77</v>
      </c>
      <c r="C977" s="1" t="s">
        <v>78</v>
      </c>
      <c r="D977">
        <v>2.44</v>
      </c>
      <c r="E977">
        <v>1954</v>
      </c>
      <c r="F977">
        <v>4820</v>
      </c>
      <c r="G977">
        <v>24386000</v>
      </c>
      <c r="H977">
        <f t="shared" si="15"/>
        <v>59501840</v>
      </c>
    </row>
    <row r="978" spans="1:8" x14ac:dyDescent="0.25">
      <c r="A978" s="2">
        <v>42027</v>
      </c>
      <c r="B978" s="1" t="s">
        <v>79</v>
      </c>
      <c r="C978" s="1" t="s">
        <v>80</v>
      </c>
      <c r="D978">
        <v>6.78</v>
      </c>
      <c r="E978">
        <v>25236</v>
      </c>
      <c r="F978">
        <v>171660</v>
      </c>
      <c r="G978">
        <v>2464000</v>
      </c>
      <c r="H978">
        <f t="shared" si="15"/>
        <v>16705920</v>
      </c>
    </row>
    <row r="979" spans="1:8" x14ac:dyDescent="0.25">
      <c r="A979" s="2">
        <v>42027</v>
      </c>
      <c r="B979" s="1" t="s">
        <v>81</v>
      </c>
      <c r="C979" s="1" t="s">
        <v>82</v>
      </c>
      <c r="D979">
        <v>1</v>
      </c>
      <c r="E979">
        <v>68895</v>
      </c>
      <c r="F979">
        <v>68810</v>
      </c>
      <c r="G979">
        <v>11698000</v>
      </c>
      <c r="H979">
        <f t="shared" si="15"/>
        <v>11698000</v>
      </c>
    </row>
    <row r="980" spans="1:8" x14ac:dyDescent="0.25">
      <c r="A980" s="2">
        <v>42027</v>
      </c>
      <c r="B980" s="1" t="s">
        <v>83</v>
      </c>
      <c r="C980" s="1" t="s">
        <v>84</v>
      </c>
      <c r="D980">
        <v>1.05</v>
      </c>
      <c r="E980">
        <v>4600</v>
      </c>
      <c r="F980">
        <v>4830</v>
      </c>
      <c r="G980">
        <v>0</v>
      </c>
      <c r="H980">
        <f t="shared" si="15"/>
        <v>0</v>
      </c>
    </row>
    <row r="981" spans="1:8" x14ac:dyDescent="0.25">
      <c r="A981" s="2">
        <v>42027</v>
      </c>
      <c r="B981" s="1" t="s">
        <v>85</v>
      </c>
      <c r="C981" s="1" t="s">
        <v>86</v>
      </c>
      <c r="D981">
        <v>11.4</v>
      </c>
      <c r="E981">
        <v>4285</v>
      </c>
      <c r="F981">
        <v>48030</v>
      </c>
      <c r="G981">
        <v>24981000</v>
      </c>
      <c r="H981">
        <f t="shared" si="15"/>
        <v>284783400</v>
      </c>
    </row>
    <row r="982" spans="1:8" x14ac:dyDescent="0.25">
      <c r="A982" s="2">
        <v>42027</v>
      </c>
      <c r="B982" s="1" t="s">
        <v>87</v>
      </c>
      <c r="C982" s="1" t="s">
        <v>88</v>
      </c>
      <c r="D982">
        <v>3.23</v>
      </c>
      <c r="E982">
        <v>1600</v>
      </c>
      <c r="F982">
        <v>5140</v>
      </c>
      <c r="G982">
        <v>39722000</v>
      </c>
      <c r="H982">
        <f t="shared" si="15"/>
        <v>128302060</v>
      </c>
    </row>
    <row r="983" spans="1:8" x14ac:dyDescent="0.25">
      <c r="A983" s="2">
        <v>42027</v>
      </c>
      <c r="B983" s="1" t="s">
        <v>89</v>
      </c>
      <c r="C983" s="1" t="s">
        <v>90</v>
      </c>
      <c r="D983">
        <v>4.3</v>
      </c>
      <c r="E983">
        <v>2300</v>
      </c>
      <c r="F983">
        <v>9960</v>
      </c>
      <c r="G983">
        <v>3999000</v>
      </c>
      <c r="H983">
        <f t="shared" si="15"/>
        <v>17195700</v>
      </c>
    </row>
    <row r="984" spans="1:8" x14ac:dyDescent="0.25">
      <c r="A984" s="2">
        <v>42027</v>
      </c>
      <c r="B984" s="1" t="s">
        <v>91</v>
      </c>
      <c r="C984" s="1" t="s">
        <v>92</v>
      </c>
      <c r="D984">
        <v>7.18</v>
      </c>
      <c r="E984">
        <v>22</v>
      </c>
      <c r="F984">
        <v>160</v>
      </c>
      <c r="G984">
        <v>15327000</v>
      </c>
      <c r="H984">
        <f t="shared" si="15"/>
        <v>110047860</v>
      </c>
    </row>
    <row r="985" spans="1:8" x14ac:dyDescent="0.25">
      <c r="A985" s="2">
        <v>42027</v>
      </c>
      <c r="B985" s="1" t="s">
        <v>93</v>
      </c>
      <c r="C985" s="1" t="s">
        <v>94</v>
      </c>
      <c r="D985">
        <v>20.51</v>
      </c>
      <c r="E985">
        <v>233</v>
      </c>
      <c r="F985">
        <v>4680</v>
      </c>
      <c r="G985">
        <v>2322000</v>
      </c>
      <c r="H985">
        <f t="shared" si="15"/>
        <v>47624220</v>
      </c>
    </row>
    <row r="986" spans="1:8" x14ac:dyDescent="0.25">
      <c r="A986" s="2">
        <v>42027</v>
      </c>
      <c r="B986" s="1" t="s">
        <v>95</v>
      </c>
      <c r="C986" s="1" t="s">
        <v>96</v>
      </c>
      <c r="D986">
        <v>2.99</v>
      </c>
      <c r="E986">
        <v>941</v>
      </c>
      <c r="F986">
        <v>2660</v>
      </c>
      <c r="G986">
        <v>0</v>
      </c>
      <c r="H986">
        <f t="shared" si="15"/>
        <v>0</v>
      </c>
    </row>
    <row r="987" spans="1:8" x14ac:dyDescent="0.25">
      <c r="A987" s="2">
        <v>42027</v>
      </c>
      <c r="B987" s="1" t="s">
        <v>97</v>
      </c>
      <c r="C987" s="1" t="s">
        <v>98</v>
      </c>
      <c r="D987">
        <v>2.5299999999999998</v>
      </c>
      <c r="E987">
        <v>339</v>
      </c>
      <c r="F987">
        <v>800</v>
      </c>
      <c r="G987">
        <v>0</v>
      </c>
      <c r="H987">
        <f t="shared" si="15"/>
        <v>0</v>
      </c>
    </row>
    <row r="988" spans="1:8" x14ac:dyDescent="0.25">
      <c r="A988" s="2">
        <v>42027</v>
      </c>
      <c r="B988" s="1" t="s">
        <v>99</v>
      </c>
      <c r="C988" s="1" t="s">
        <v>100</v>
      </c>
      <c r="D988">
        <v>2.77</v>
      </c>
      <c r="E988">
        <v>0</v>
      </c>
      <c r="F988">
        <v>0</v>
      </c>
      <c r="G988">
        <v>0</v>
      </c>
      <c r="H988">
        <f t="shared" si="15"/>
        <v>0</v>
      </c>
    </row>
    <row r="989" spans="1:8" x14ac:dyDescent="0.25">
      <c r="A989" s="2">
        <v>42027</v>
      </c>
      <c r="B989" s="1" t="s">
        <v>101</v>
      </c>
      <c r="C989" s="1" t="s">
        <v>102</v>
      </c>
      <c r="D989">
        <v>7</v>
      </c>
      <c r="E989">
        <v>262</v>
      </c>
      <c r="F989">
        <v>1830</v>
      </c>
      <c r="G989">
        <v>2174000</v>
      </c>
      <c r="H989">
        <f t="shared" si="15"/>
        <v>15218000</v>
      </c>
    </row>
    <row r="990" spans="1:8" x14ac:dyDescent="0.25">
      <c r="A990" s="2">
        <v>42027</v>
      </c>
      <c r="B990" s="1" t="s">
        <v>103</v>
      </c>
      <c r="C990" s="1" t="s">
        <v>104</v>
      </c>
      <c r="D990">
        <v>43.95</v>
      </c>
      <c r="E990">
        <v>15934</v>
      </c>
      <c r="F990">
        <v>684960</v>
      </c>
      <c r="G990">
        <v>7788000</v>
      </c>
      <c r="H990">
        <f t="shared" si="15"/>
        <v>342282600</v>
      </c>
    </row>
    <row r="991" spans="1:8" x14ac:dyDescent="0.25">
      <c r="A991" s="2">
        <v>42027</v>
      </c>
      <c r="B991" s="1" t="s">
        <v>105</v>
      </c>
      <c r="C991" s="1" t="s">
        <v>106</v>
      </c>
      <c r="D991">
        <v>1.1200000000000001</v>
      </c>
      <c r="E991">
        <v>81484</v>
      </c>
      <c r="F991">
        <v>90930</v>
      </c>
      <c r="G991">
        <v>96494000</v>
      </c>
      <c r="H991">
        <f t="shared" si="15"/>
        <v>108073280.00000001</v>
      </c>
    </row>
    <row r="992" spans="1:8" x14ac:dyDescent="0.25">
      <c r="A992" s="2">
        <v>42027</v>
      </c>
      <c r="B992" s="1" t="s">
        <v>107</v>
      </c>
      <c r="C992" s="1" t="s">
        <v>108</v>
      </c>
      <c r="D992">
        <v>13</v>
      </c>
      <c r="E992">
        <v>0</v>
      </c>
      <c r="F992">
        <v>0</v>
      </c>
      <c r="G992">
        <v>0</v>
      </c>
      <c r="H992">
        <f t="shared" si="15"/>
        <v>0</v>
      </c>
    </row>
    <row r="993" spans="1:8" x14ac:dyDescent="0.25">
      <c r="A993" s="2">
        <v>42027</v>
      </c>
      <c r="B993" s="1" t="s">
        <v>109</v>
      </c>
      <c r="C993" s="1" t="s">
        <v>110</v>
      </c>
      <c r="D993">
        <v>308.45</v>
      </c>
      <c r="E993">
        <v>12</v>
      </c>
      <c r="F993">
        <v>3730</v>
      </c>
      <c r="G993">
        <v>1075000</v>
      </c>
      <c r="H993">
        <f t="shared" si="15"/>
        <v>331583750</v>
      </c>
    </row>
    <row r="994" spans="1:8" x14ac:dyDescent="0.25">
      <c r="A994" s="2">
        <v>42027</v>
      </c>
      <c r="B994" s="1" t="s">
        <v>111</v>
      </c>
      <c r="C994" s="1" t="s">
        <v>112</v>
      </c>
      <c r="D994">
        <v>3.79</v>
      </c>
      <c r="E994">
        <v>27132</v>
      </c>
      <c r="F994">
        <v>102830</v>
      </c>
      <c r="G994">
        <v>0</v>
      </c>
      <c r="H994">
        <f t="shared" si="15"/>
        <v>0</v>
      </c>
    </row>
    <row r="995" spans="1:8" x14ac:dyDescent="0.25">
      <c r="A995" s="2">
        <v>42027</v>
      </c>
      <c r="B995" s="1" t="s">
        <v>113</v>
      </c>
      <c r="C995" s="1" t="s">
        <v>114</v>
      </c>
      <c r="D995">
        <v>27.9</v>
      </c>
      <c r="E995">
        <v>0</v>
      </c>
      <c r="F995">
        <v>0</v>
      </c>
      <c r="G995">
        <v>0</v>
      </c>
      <c r="H995">
        <f t="shared" si="15"/>
        <v>0</v>
      </c>
    </row>
    <row r="996" spans="1:8" x14ac:dyDescent="0.25">
      <c r="A996" s="2">
        <v>42027</v>
      </c>
      <c r="B996" s="1" t="s">
        <v>115</v>
      </c>
      <c r="C996" s="1" t="s">
        <v>116</v>
      </c>
      <c r="D996">
        <v>11</v>
      </c>
      <c r="E996">
        <v>225</v>
      </c>
      <c r="F996">
        <v>2480</v>
      </c>
      <c r="G996">
        <v>911000</v>
      </c>
      <c r="H996">
        <f t="shared" si="15"/>
        <v>10021000</v>
      </c>
    </row>
    <row r="997" spans="1:8" x14ac:dyDescent="0.25">
      <c r="A997" s="2">
        <v>42027</v>
      </c>
      <c r="B997" s="1" t="s">
        <v>117</v>
      </c>
      <c r="C997" s="1" t="s">
        <v>118</v>
      </c>
      <c r="D997">
        <v>79.95</v>
      </c>
      <c r="E997">
        <v>0</v>
      </c>
      <c r="F997">
        <v>0</v>
      </c>
      <c r="G997">
        <v>0</v>
      </c>
      <c r="H997">
        <f t="shared" si="15"/>
        <v>0</v>
      </c>
    </row>
    <row r="998" spans="1:8" x14ac:dyDescent="0.25">
      <c r="A998" s="2">
        <v>42027</v>
      </c>
      <c r="B998" s="1" t="s">
        <v>119</v>
      </c>
      <c r="C998" s="1" t="s">
        <v>120</v>
      </c>
      <c r="D998">
        <v>4.07</v>
      </c>
      <c r="E998">
        <v>51373</v>
      </c>
      <c r="F998">
        <v>206650</v>
      </c>
      <c r="G998">
        <v>67191000</v>
      </c>
      <c r="H998">
        <f t="shared" si="15"/>
        <v>273467370</v>
      </c>
    </row>
    <row r="999" spans="1:8" x14ac:dyDescent="0.25">
      <c r="A999" s="2">
        <v>42027</v>
      </c>
      <c r="B999" s="1" t="s">
        <v>121</v>
      </c>
      <c r="C999" s="1" t="s">
        <v>122</v>
      </c>
      <c r="D999">
        <v>3.5</v>
      </c>
      <c r="E999">
        <v>742</v>
      </c>
      <c r="F999">
        <v>2530</v>
      </c>
      <c r="G999">
        <v>1797000</v>
      </c>
      <c r="H999">
        <f t="shared" si="15"/>
        <v>6289500</v>
      </c>
    </row>
    <row r="1000" spans="1:8" x14ac:dyDescent="0.25">
      <c r="A1000" s="2">
        <v>42027</v>
      </c>
      <c r="B1000" s="1" t="s">
        <v>123</v>
      </c>
      <c r="C1000" s="1" t="s">
        <v>124</v>
      </c>
      <c r="D1000">
        <v>1.24</v>
      </c>
      <c r="E1000">
        <v>2217</v>
      </c>
      <c r="F1000">
        <v>2640</v>
      </c>
      <c r="G1000">
        <v>57095000</v>
      </c>
      <c r="H1000">
        <f t="shared" si="15"/>
        <v>70797800</v>
      </c>
    </row>
    <row r="1001" spans="1:8" x14ac:dyDescent="0.25">
      <c r="A1001" s="2">
        <v>42027</v>
      </c>
      <c r="B1001" s="1" t="s">
        <v>125</v>
      </c>
      <c r="C1001" s="1" t="s">
        <v>126</v>
      </c>
      <c r="D1001">
        <v>2.66</v>
      </c>
      <c r="E1001">
        <v>50</v>
      </c>
      <c r="F1001">
        <v>130</v>
      </c>
      <c r="G1001">
        <v>2181000</v>
      </c>
      <c r="H1001">
        <f t="shared" si="15"/>
        <v>5801460</v>
      </c>
    </row>
    <row r="1002" spans="1:8" x14ac:dyDescent="0.25">
      <c r="A1002" s="2">
        <v>42027</v>
      </c>
      <c r="B1002" s="1" t="s">
        <v>127</v>
      </c>
      <c r="C1002" s="1" t="s">
        <v>128</v>
      </c>
      <c r="D1002">
        <v>61.6</v>
      </c>
      <c r="E1002">
        <v>5663</v>
      </c>
      <c r="F1002">
        <v>348890</v>
      </c>
      <c r="G1002">
        <v>4735000</v>
      </c>
      <c r="H1002">
        <f t="shared" si="15"/>
        <v>291676000</v>
      </c>
    </row>
    <row r="1003" spans="1:8" x14ac:dyDescent="0.25">
      <c r="A1003" s="2">
        <v>42027</v>
      </c>
      <c r="B1003" s="1" t="s">
        <v>129</v>
      </c>
      <c r="C1003" s="1" t="s">
        <v>130</v>
      </c>
      <c r="D1003">
        <v>99</v>
      </c>
      <c r="E1003">
        <v>39403</v>
      </c>
      <c r="F1003">
        <v>3893500</v>
      </c>
      <c r="G1003">
        <v>34013000</v>
      </c>
      <c r="H1003">
        <f t="shared" si="15"/>
        <v>3367287000</v>
      </c>
    </row>
    <row r="1004" spans="1:8" x14ac:dyDescent="0.25">
      <c r="A1004" s="2">
        <v>42027</v>
      </c>
      <c r="B1004" s="1" t="s">
        <v>131</v>
      </c>
      <c r="C1004" s="1" t="s">
        <v>132</v>
      </c>
      <c r="D1004">
        <v>5.45</v>
      </c>
      <c r="E1004">
        <v>498769</v>
      </c>
      <c r="F1004">
        <v>2712060</v>
      </c>
      <c r="G1004">
        <v>95414000</v>
      </c>
      <c r="H1004">
        <f t="shared" si="15"/>
        <v>520006300</v>
      </c>
    </row>
    <row r="1005" spans="1:8" x14ac:dyDescent="0.25">
      <c r="A1005" s="2">
        <v>42027</v>
      </c>
      <c r="B1005" s="1" t="s">
        <v>133</v>
      </c>
      <c r="C1005" s="1" t="s">
        <v>134</v>
      </c>
      <c r="D1005">
        <v>35.6</v>
      </c>
      <c r="E1005">
        <v>980</v>
      </c>
      <c r="F1005">
        <v>34970</v>
      </c>
      <c r="G1005">
        <v>9289000</v>
      </c>
      <c r="H1005">
        <f t="shared" si="15"/>
        <v>330688400</v>
      </c>
    </row>
    <row r="1006" spans="1:8" x14ac:dyDescent="0.25">
      <c r="A1006" s="2">
        <v>42027</v>
      </c>
      <c r="B1006" s="1" t="s">
        <v>135</v>
      </c>
      <c r="C1006" s="1" t="s">
        <v>136</v>
      </c>
      <c r="D1006">
        <v>1.5</v>
      </c>
      <c r="E1006">
        <v>250</v>
      </c>
      <c r="F1006">
        <v>370</v>
      </c>
      <c r="G1006">
        <v>5226000</v>
      </c>
      <c r="H1006">
        <f t="shared" si="15"/>
        <v>7839000</v>
      </c>
    </row>
    <row r="1007" spans="1:8" x14ac:dyDescent="0.25">
      <c r="A1007" s="2">
        <v>42027</v>
      </c>
      <c r="B1007" s="1" t="s">
        <v>137</v>
      </c>
      <c r="C1007" s="1" t="s">
        <v>138</v>
      </c>
      <c r="D1007">
        <v>16.899999999999999</v>
      </c>
      <c r="E1007">
        <v>15722</v>
      </c>
      <c r="F1007">
        <v>263420</v>
      </c>
      <c r="G1007">
        <v>978000</v>
      </c>
      <c r="H1007">
        <f t="shared" si="15"/>
        <v>16528199.999999998</v>
      </c>
    </row>
    <row r="1008" spans="1:8" x14ac:dyDescent="0.25">
      <c r="A1008" s="2">
        <v>42027</v>
      </c>
      <c r="B1008" s="1" t="s">
        <v>139</v>
      </c>
      <c r="C1008" s="1" t="s">
        <v>140</v>
      </c>
      <c r="D1008">
        <v>27.7</v>
      </c>
      <c r="E1008">
        <v>6496</v>
      </c>
      <c r="F1008">
        <v>176800</v>
      </c>
      <c r="G1008">
        <v>2468000</v>
      </c>
      <c r="H1008">
        <f t="shared" si="15"/>
        <v>68363600</v>
      </c>
    </row>
    <row r="1009" spans="1:8" x14ac:dyDescent="0.25">
      <c r="A1009" s="2">
        <v>42027</v>
      </c>
      <c r="B1009" s="1" t="s">
        <v>141</v>
      </c>
      <c r="C1009" s="1" t="s">
        <v>142</v>
      </c>
      <c r="D1009">
        <v>153.25</v>
      </c>
      <c r="E1009">
        <v>6822</v>
      </c>
      <c r="F1009">
        <v>1037790</v>
      </c>
      <c r="G1009">
        <v>10451000</v>
      </c>
      <c r="H1009">
        <f t="shared" si="15"/>
        <v>1601615750</v>
      </c>
    </row>
    <row r="1010" spans="1:8" x14ac:dyDescent="0.25">
      <c r="A1010" s="2">
        <v>42027</v>
      </c>
      <c r="B1010" s="1" t="s">
        <v>143</v>
      </c>
      <c r="C1010" s="1" t="s">
        <v>144</v>
      </c>
      <c r="D1010">
        <v>0.06</v>
      </c>
      <c r="E1010">
        <v>14660</v>
      </c>
      <c r="F1010">
        <v>880</v>
      </c>
      <c r="G1010">
        <v>0</v>
      </c>
      <c r="H1010">
        <f t="shared" si="15"/>
        <v>0</v>
      </c>
    </row>
    <row r="1011" spans="1:8" x14ac:dyDescent="0.25">
      <c r="A1011" s="2">
        <v>42027</v>
      </c>
      <c r="B1011" s="1" t="s">
        <v>145</v>
      </c>
      <c r="C1011" s="1" t="s">
        <v>146</v>
      </c>
      <c r="D1011">
        <v>1.37</v>
      </c>
      <c r="E1011">
        <v>420197</v>
      </c>
      <c r="F1011">
        <v>557670</v>
      </c>
      <c r="G1011">
        <v>6078000</v>
      </c>
      <c r="H1011">
        <f t="shared" si="15"/>
        <v>8326860.0000000009</v>
      </c>
    </row>
    <row r="1012" spans="1:8" x14ac:dyDescent="0.25">
      <c r="A1012" s="2">
        <v>42027</v>
      </c>
      <c r="B1012" s="1" t="s">
        <v>147</v>
      </c>
      <c r="C1012" s="1" t="s">
        <v>148</v>
      </c>
      <c r="D1012">
        <v>73.36</v>
      </c>
      <c r="E1012">
        <v>0</v>
      </c>
      <c r="F1012">
        <v>0</v>
      </c>
      <c r="G1012">
        <v>6034000</v>
      </c>
      <c r="H1012">
        <f t="shared" si="15"/>
        <v>442654240</v>
      </c>
    </row>
    <row r="1013" spans="1:8" x14ac:dyDescent="0.25">
      <c r="A1013" s="2">
        <v>42027</v>
      </c>
      <c r="B1013" s="1" t="s">
        <v>149</v>
      </c>
      <c r="C1013" s="1" t="s">
        <v>150</v>
      </c>
      <c r="D1013">
        <v>1.65</v>
      </c>
      <c r="E1013">
        <v>329392</v>
      </c>
      <c r="F1013">
        <v>552800</v>
      </c>
      <c r="G1013">
        <v>50108000</v>
      </c>
      <c r="H1013">
        <f t="shared" si="15"/>
        <v>82678200</v>
      </c>
    </row>
    <row r="1014" spans="1:8" x14ac:dyDescent="0.25">
      <c r="A1014" s="2">
        <v>42027</v>
      </c>
      <c r="B1014" s="1" t="s">
        <v>151</v>
      </c>
      <c r="C1014" s="1" t="s">
        <v>152</v>
      </c>
      <c r="D1014">
        <v>343.15</v>
      </c>
      <c r="E1014">
        <v>64293</v>
      </c>
      <c r="F1014">
        <v>21821440</v>
      </c>
      <c r="G1014">
        <v>28420000</v>
      </c>
      <c r="H1014">
        <f t="shared" si="15"/>
        <v>9752323000</v>
      </c>
    </row>
    <row r="1015" spans="1:8" x14ac:dyDescent="0.25">
      <c r="A1015" s="2">
        <v>42027</v>
      </c>
      <c r="B1015" s="1" t="s">
        <v>153</v>
      </c>
      <c r="C1015" s="1" t="s">
        <v>154</v>
      </c>
      <c r="D1015">
        <v>1.03</v>
      </c>
      <c r="E1015">
        <v>17340</v>
      </c>
      <c r="F1015">
        <v>17920</v>
      </c>
      <c r="G1015">
        <v>0</v>
      </c>
      <c r="H1015">
        <f t="shared" si="15"/>
        <v>0</v>
      </c>
    </row>
    <row r="1016" spans="1:8" x14ac:dyDescent="0.25">
      <c r="A1016" s="2">
        <v>42027</v>
      </c>
      <c r="B1016" s="1" t="s">
        <v>155</v>
      </c>
      <c r="C1016" s="1" t="s">
        <v>156</v>
      </c>
      <c r="D1016">
        <v>4</v>
      </c>
      <c r="E1016">
        <v>2050</v>
      </c>
      <c r="F1016">
        <v>8200</v>
      </c>
      <c r="G1016">
        <v>4262000</v>
      </c>
      <c r="H1016">
        <f t="shared" si="15"/>
        <v>17048000</v>
      </c>
    </row>
    <row r="1017" spans="1:8" x14ac:dyDescent="0.25">
      <c r="A1017" s="2">
        <v>42027</v>
      </c>
      <c r="B1017" s="1" t="s">
        <v>157</v>
      </c>
      <c r="C1017" s="1" t="s">
        <v>158</v>
      </c>
      <c r="D1017">
        <v>2.48</v>
      </c>
      <c r="E1017">
        <v>10895</v>
      </c>
      <c r="F1017">
        <v>27190</v>
      </c>
      <c r="G1017">
        <v>14368000</v>
      </c>
      <c r="H1017">
        <f t="shared" si="15"/>
        <v>35632640</v>
      </c>
    </row>
    <row r="1018" spans="1:8" x14ac:dyDescent="0.25">
      <c r="A1018" s="2">
        <v>42027</v>
      </c>
      <c r="B1018" s="1" t="s">
        <v>159</v>
      </c>
      <c r="C1018" s="1" t="s">
        <v>160</v>
      </c>
      <c r="D1018">
        <v>0.43</v>
      </c>
      <c r="E1018">
        <v>2000</v>
      </c>
      <c r="F1018">
        <v>860</v>
      </c>
      <c r="G1018">
        <v>0</v>
      </c>
      <c r="H1018">
        <f t="shared" si="15"/>
        <v>0</v>
      </c>
    </row>
    <row r="1019" spans="1:8" x14ac:dyDescent="0.25">
      <c r="A1019" s="2">
        <v>42027</v>
      </c>
      <c r="B1019" s="1" t="s">
        <v>161</v>
      </c>
      <c r="C1019" s="1" t="s">
        <v>162</v>
      </c>
      <c r="D1019">
        <v>149.35</v>
      </c>
      <c r="E1019">
        <v>37862</v>
      </c>
      <c r="F1019">
        <v>5597250</v>
      </c>
      <c r="G1019">
        <v>22030000</v>
      </c>
      <c r="H1019">
        <f t="shared" si="15"/>
        <v>3290180500</v>
      </c>
    </row>
    <row r="1020" spans="1:8" x14ac:dyDescent="0.25">
      <c r="A1020" s="2">
        <v>42027</v>
      </c>
      <c r="B1020" s="1" t="s">
        <v>163</v>
      </c>
      <c r="C1020" s="1" t="s">
        <v>164</v>
      </c>
      <c r="D1020">
        <v>0.06</v>
      </c>
      <c r="E1020">
        <v>461</v>
      </c>
      <c r="F1020">
        <v>30</v>
      </c>
      <c r="G1020">
        <v>0</v>
      </c>
      <c r="H1020">
        <f t="shared" si="15"/>
        <v>0</v>
      </c>
    </row>
    <row r="1021" spans="1:8" x14ac:dyDescent="0.25">
      <c r="A1021" s="2">
        <v>42027</v>
      </c>
      <c r="B1021" s="1" t="s">
        <v>165</v>
      </c>
      <c r="C1021" s="1" t="s">
        <v>166</v>
      </c>
      <c r="D1021">
        <v>16.3</v>
      </c>
      <c r="E1021">
        <v>72778</v>
      </c>
      <c r="F1021">
        <v>1198540</v>
      </c>
      <c r="G1021">
        <v>60952000</v>
      </c>
      <c r="H1021">
        <f t="shared" si="15"/>
        <v>993517600</v>
      </c>
    </row>
    <row r="1022" spans="1:8" x14ac:dyDescent="0.25">
      <c r="A1022" s="2">
        <v>42027</v>
      </c>
      <c r="B1022" s="1" t="s">
        <v>167</v>
      </c>
      <c r="C1022" s="1" t="s">
        <v>168</v>
      </c>
      <c r="D1022">
        <v>16.3</v>
      </c>
      <c r="E1022">
        <v>8712</v>
      </c>
      <c r="F1022">
        <v>143230</v>
      </c>
      <c r="G1022">
        <v>1050000</v>
      </c>
      <c r="H1022">
        <f t="shared" si="15"/>
        <v>17115000</v>
      </c>
    </row>
    <row r="1023" spans="1:8" x14ac:dyDescent="0.25">
      <c r="A1023" s="2">
        <v>42027</v>
      </c>
      <c r="B1023" s="1" t="s">
        <v>169</v>
      </c>
      <c r="C1023" s="1" t="s">
        <v>170</v>
      </c>
      <c r="D1023">
        <v>5</v>
      </c>
      <c r="E1023">
        <v>51</v>
      </c>
      <c r="F1023">
        <v>260</v>
      </c>
      <c r="G1023">
        <v>4916000</v>
      </c>
      <c r="H1023">
        <f t="shared" si="15"/>
        <v>24580000</v>
      </c>
    </row>
    <row r="1024" spans="1:8" x14ac:dyDescent="0.25">
      <c r="A1024" s="2">
        <v>42027</v>
      </c>
      <c r="B1024" s="1" t="s">
        <v>171</v>
      </c>
      <c r="C1024" s="1" t="s">
        <v>172</v>
      </c>
      <c r="D1024">
        <v>88.3</v>
      </c>
      <c r="E1024">
        <v>16223</v>
      </c>
      <c r="F1024">
        <v>1433530</v>
      </c>
      <c r="G1024">
        <v>22240000</v>
      </c>
      <c r="H1024">
        <f t="shared" si="15"/>
        <v>1963792000</v>
      </c>
    </row>
    <row r="1025" spans="1:8" x14ac:dyDescent="0.25">
      <c r="A1025" s="2">
        <v>42027</v>
      </c>
      <c r="B1025" s="1" t="s">
        <v>173</v>
      </c>
      <c r="C1025" s="1" t="s">
        <v>174</v>
      </c>
      <c r="D1025">
        <v>1.08</v>
      </c>
      <c r="E1025">
        <v>16389</v>
      </c>
      <c r="F1025">
        <v>17470</v>
      </c>
      <c r="G1025">
        <v>10109000</v>
      </c>
      <c r="H1025">
        <f t="shared" si="15"/>
        <v>10917720</v>
      </c>
    </row>
    <row r="1026" spans="1:8" x14ac:dyDescent="0.25">
      <c r="A1026" s="2">
        <v>42027</v>
      </c>
      <c r="B1026" s="1" t="s">
        <v>175</v>
      </c>
      <c r="C1026" s="1" t="s">
        <v>176</v>
      </c>
      <c r="D1026">
        <v>48.4</v>
      </c>
      <c r="E1026">
        <v>27353</v>
      </c>
      <c r="F1026">
        <v>1301110</v>
      </c>
      <c r="G1026">
        <v>25747000</v>
      </c>
      <c r="H1026">
        <f t="shared" si="15"/>
        <v>1246154800</v>
      </c>
    </row>
    <row r="1027" spans="1:8" x14ac:dyDescent="0.25">
      <c r="A1027" s="2">
        <v>42027</v>
      </c>
      <c r="B1027" s="1" t="s">
        <v>177</v>
      </c>
      <c r="C1027" s="1" t="s">
        <v>178</v>
      </c>
      <c r="D1027">
        <v>8.4499999999999993</v>
      </c>
      <c r="E1027">
        <v>34433</v>
      </c>
      <c r="F1027">
        <v>289570</v>
      </c>
      <c r="G1027">
        <v>7558000</v>
      </c>
      <c r="H1027">
        <f t="shared" ref="H1027:H1090" si="16">G1027*D1027</f>
        <v>63865099.999999993</v>
      </c>
    </row>
    <row r="1028" spans="1:8" x14ac:dyDescent="0.25">
      <c r="A1028" s="2">
        <v>42027</v>
      </c>
      <c r="B1028" s="1" t="s">
        <v>179</v>
      </c>
      <c r="C1028" s="1" t="s">
        <v>180</v>
      </c>
      <c r="D1028">
        <v>8.2899999999999991</v>
      </c>
      <c r="E1028">
        <v>4531</v>
      </c>
      <c r="F1028">
        <v>38010</v>
      </c>
      <c r="G1028">
        <v>3648000</v>
      </c>
      <c r="H1028">
        <f t="shared" si="16"/>
        <v>30241919.999999996</v>
      </c>
    </row>
    <row r="1029" spans="1:8" x14ac:dyDescent="0.25">
      <c r="A1029" s="2">
        <v>42027</v>
      </c>
      <c r="B1029" s="1" t="s">
        <v>181</v>
      </c>
      <c r="C1029" s="1" t="s">
        <v>182</v>
      </c>
      <c r="D1029">
        <v>0.64</v>
      </c>
      <c r="E1029">
        <v>90233</v>
      </c>
      <c r="F1029">
        <v>58280</v>
      </c>
      <c r="G1029">
        <v>11252000</v>
      </c>
      <c r="H1029">
        <f t="shared" si="16"/>
        <v>7201280</v>
      </c>
    </row>
    <row r="1030" spans="1:8" x14ac:dyDescent="0.25">
      <c r="A1030" s="2">
        <v>42027</v>
      </c>
      <c r="B1030" s="1" t="s">
        <v>183</v>
      </c>
      <c r="C1030" s="1" t="s">
        <v>184</v>
      </c>
      <c r="D1030">
        <v>1.33</v>
      </c>
      <c r="E1030">
        <v>2756</v>
      </c>
      <c r="F1030">
        <v>3690</v>
      </c>
      <c r="G1030">
        <v>22530000</v>
      </c>
      <c r="H1030">
        <f t="shared" si="16"/>
        <v>29964900</v>
      </c>
    </row>
    <row r="1031" spans="1:8" x14ac:dyDescent="0.25">
      <c r="A1031" s="2">
        <v>42027</v>
      </c>
      <c r="B1031" s="1" t="s">
        <v>185</v>
      </c>
      <c r="C1031" s="1" t="s">
        <v>186</v>
      </c>
      <c r="D1031">
        <v>3.55</v>
      </c>
      <c r="E1031">
        <v>5867</v>
      </c>
      <c r="F1031">
        <v>20900</v>
      </c>
      <c r="G1031">
        <v>48753000</v>
      </c>
      <c r="H1031">
        <f t="shared" si="16"/>
        <v>173073150</v>
      </c>
    </row>
    <row r="1032" spans="1:8" x14ac:dyDescent="0.25">
      <c r="A1032" s="2">
        <v>42027</v>
      </c>
      <c r="B1032" s="1" t="s">
        <v>187</v>
      </c>
      <c r="C1032" s="1" t="s">
        <v>188</v>
      </c>
      <c r="D1032">
        <v>110</v>
      </c>
      <c r="E1032">
        <v>525</v>
      </c>
      <c r="F1032">
        <v>57030</v>
      </c>
      <c r="G1032">
        <v>4610000</v>
      </c>
      <c r="H1032">
        <f t="shared" si="16"/>
        <v>507100000</v>
      </c>
    </row>
    <row r="1033" spans="1:8" x14ac:dyDescent="0.25">
      <c r="A1033" s="2">
        <v>42027</v>
      </c>
      <c r="B1033" s="1" t="s">
        <v>189</v>
      </c>
      <c r="C1033" s="1" t="s">
        <v>190</v>
      </c>
      <c r="D1033">
        <v>55.75</v>
      </c>
      <c r="E1033">
        <v>3716</v>
      </c>
      <c r="F1033">
        <v>204710</v>
      </c>
      <c r="G1033">
        <v>4122000</v>
      </c>
      <c r="H1033">
        <f t="shared" si="16"/>
        <v>229801500</v>
      </c>
    </row>
    <row r="1034" spans="1:8" x14ac:dyDescent="0.25">
      <c r="A1034" s="2">
        <v>42027</v>
      </c>
      <c r="B1034" s="1" t="s">
        <v>191</v>
      </c>
      <c r="C1034" s="1" t="s">
        <v>192</v>
      </c>
      <c r="D1034">
        <v>21.35</v>
      </c>
      <c r="E1034">
        <v>598</v>
      </c>
      <c r="F1034">
        <v>12530</v>
      </c>
      <c r="G1034">
        <v>1091000</v>
      </c>
      <c r="H1034">
        <f t="shared" si="16"/>
        <v>23292850</v>
      </c>
    </row>
    <row r="1035" spans="1:8" x14ac:dyDescent="0.25">
      <c r="A1035" s="2">
        <v>42027</v>
      </c>
      <c r="B1035" s="1" t="s">
        <v>193</v>
      </c>
      <c r="C1035" s="1" t="s">
        <v>194</v>
      </c>
      <c r="D1035">
        <v>3.33</v>
      </c>
      <c r="E1035">
        <v>225988</v>
      </c>
      <c r="F1035">
        <v>777710</v>
      </c>
      <c r="G1035">
        <v>20455000</v>
      </c>
      <c r="H1035">
        <f t="shared" si="16"/>
        <v>68115150</v>
      </c>
    </row>
    <row r="1036" spans="1:8" x14ac:dyDescent="0.25">
      <c r="A1036" s="2">
        <v>42027</v>
      </c>
      <c r="B1036" s="1" t="s">
        <v>195</v>
      </c>
      <c r="C1036" s="1" t="s">
        <v>196</v>
      </c>
      <c r="D1036">
        <v>4.1500000000000004</v>
      </c>
      <c r="E1036">
        <v>840</v>
      </c>
      <c r="F1036">
        <v>3420</v>
      </c>
      <c r="G1036">
        <v>26984000</v>
      </c>
      <c r="H1036">
        <f t="shared" si="16"/>
        <v>111983600.00000001</v>
      </c>
    </row>
    <row r="1037" spans="1:8" x14ac:dyDescent="0.25">
      <c r="A1037" s="2">
        <v>42027</v>
      </c>
      <c r="B1037" s="1" t="s">
        <v>197</v>
      </c>
      <c r="C1037" s="1" t="s">
        <v>198</v>
      </c>
      <c r="D1037">
        <v>4.4000000000000004</v>
      </c>
      <c r="E1037">
        <v>587</v>
      </c>
      <c r="F1037">
        <v>2580</v>
      </c>
      <c r="G1037">
        <v>0</v>
      </c>
      <c r="H1037">
        <f t="shared" si="16"/>
        <v>0</v>
      </c>
    </row>
    <row r="1038" spans="1:8" x14ac:dyDescent="0.25">
      <c r="A1038" s="2">
        <v>42027</v>
      </c>
      <c r="B1038" s="1" t="s">
        <v>199</v>
      </c>
      <c r="C1038" s="1" t="s">
        <v>200</v>
      </c>
      <c r="D1038">
        <v>22.9</v>
      </c>
      <c r="E1038">
        <v>414489</v>
      </c>
      <c r="F1038">
        <v>9427410</v>
      </c>
      <c r="G1038">
        <v>214367000</v>
      </c>
      <c r="H1038">
        <f t="shared" si="16"/>
        <v>4909004300</v>
      </c>
    </row>
    <row r="1039" spans="1:8" x14ac:dyDescent="0.25">
      <c r="A1039" s="2">
        <v>42027</v>
      </c>
      <c r="B1039" s="1" t="s">
        <v>201</v>
      </c>
      <c r="C1039" s="1" t="s">
        <v>202</v>
      </c>
      <c r="D1039">
        <v>2.59</v>
      </c>
      <c r="E1039">
        <v>163690</v>
      </c>
      <c r="F1039">
        <v>421870</v>
      </c>
      <c r="G1039">
        <v>0</v>
      </c>
      <c r="H1039">
        <f t="shared" si="16"/>
        <v>0</v>
      </c>
    </row>
    <row r="1040" spans="1:8" x14ac:dyDescent="0.25">
      <c r="A1040" s="2">
        <v>42027</v>
      </c>
      <c r="B1040" s="1" t="s">
        <v>203</v>
      </c>
      <c r="C1040" s="1" t="s">
        <v>204</v>
      </c>
      <c r="D1040">
        <v>90.9</v>
      </c>
      <c r="E1040">
        <v>188</v>
      </c>
      <c r="F1040">
        <v>16960</v>
      </c>
      <c r="G1040">
        <v>2567000</v>
      </c>
      <c r="H1040">
        <f t="shared" si="16"/>
        <v>233340300</v>
      </c>
    </row>
    <row r="1041" spans="1:8" x14ac:dyDescent="0.25">
      <c r="A1041" s="2">
        <v>42027</v>
      </c>
      <c r="B1041" s="1" t="s">
        <v>205</v>
      </c>
      <c r="C1041" s="1" t="s">
        <v>206</v>
      </c>
      <c r="D1041">
        <v>6.11</v>
      </c>
      <c r="E1041">
        <v>6147</v>
      </c>
      <c r="F1041">
        <v>38110</v>
      </c>
      <c r="G1041">
        <v>8556000</v>
      </c>
      <c r="H1041">
        <f t="shared" si="16"/>
        <v>52277160</v>
      </c>
    </row>
    <row r="1042" spans="1:8" x14ac:dyDescent="0.25">
      <c r="A1042" s="2">
        <v>42027</v>
      </c>
      <c r="B1042" s="1" t="s">
        <v>207</v>
      </c>
      <c r="C1042" s="1" t="s">
        <v>208</v>
      </c>
      <c r="D1042">
        <v>5.0599999999999996</v>
      </c>
      <c r="E1042">
        <v>0</v>
      </c>
      <c r="F1042">
        <v>0</v>
      </c>
      <c r="G1042">
        <v>2659000</v>
      </c>
      <c r="H1042">
        <f t="shared" si="16"/>
        <v>13454539.999999998</v>
      </c>
    </row>
    <row r="1043" spans="1:8" x14ac:dyDescent="0.25">
      <c r="A1043" s="2">
        <v>42027</v>
      </c>
      <c r="B1043" s="1" t="s">
        <v>209</v>
      </c>
      <c r="C1043" s="1" t="s">
        <v>210</v>
      </c>
      <c r="D1043">
        <v>6.28</v>
      </c>
      <c r="E1043">
        <v>210</v>
      </c>
      <c r="F1043">
        <v>1320</v>
      </c>
      <c r="G1043">
        <v>0</v>
      </c>
      <c r="H1043">
        <f t="shared" si="16"/>
        <v>0</v>
      </c>
    </row>
    <row r="1044" spans="1:8" x14ac:dyDescent="0.25">
      <c r="A1044" s="2">
        <v>42027</v>
      </c>
      <c r="B1044" s="1" t="s">
        <v>211</v>
      </c>
      <c r="C1044" s="1" t="s">
        <v>212</v>
      </c>
      <c r="D1044">
        <v>0.7</v>
      </c>
      <c r="E1044">
        <v>12862</v>
      </c>
      <c r="F1044">
        <v>9010</v>
      </c>
      <c r="G1044">
        <v>8257000</v>
      </c>
      <c r="H1044">
        <f t="shared" si="16"/>
        <v>5779900</v>
      </c>
    </row>
    <row r="1045" spans="1:8" x14ac:dyDescent="0.25">
      <c r="A1045" s="2">
        <v>42027</v>
      </c>
      <c r="B1045" s="1" t="s">
        <v>213</v>
      </c>
      <c r="C1045" s="1" t="s">
        <v>214</v>
      </c>
      <c r="D1045">
        <v>46.7</v>
      </c>
      <c r="E1045">
        <v>235</v>
      </c>
      <c r="F1045">
        <v>11060</v>
      </c>
      <c r="G1045">
        <v>7229000</v>
      </c>
      <c r="H1045">
        <f t="shared" si="16"/>
        <v>337594300</v>
      </c>
    </row>
    <row r="1046" spans="1:8" x14ac:dyDescent="0.25">
      <c r="A1046" s="2">
        <v>42027</v>
      </c>
      <c r="B1046" s="1" t="s">
        <v>215</v>
      </c>
      <c r="C1046" s="1" t="s">
        <v>216</v>
      </c>
      <c r="D1046">
        <v>2.82</v>
      </c>
      <c r="E1046">
        <v>346</v>
      </c>
      <c r="F1046">
        <v>990</v>
      </c>
      <c r="G1046">
        <v>0</v>
      </c>
      <c r="H1046">
        <f t="shared" si="16"/>
        <v>0</v>
      </c>
    </row>
    <row r="1047" spans="1:8" x14ac:dyDescent="0.25">
      <c r="A1047" s="2">
        <v>42027</v>
      </c>
      <c r="B1047" s="1" t="s">
        <v>217</v>
      </c>
      <c r="C1047" s="1" t="s">
        <v>218</v>
      </c>
      <c r="D1047">
        <v>0.21</v>
      </c>
      <c r="E1047">
        <v>0</v>
      </c>
      <c r="F1047">
        <v>0</v>
      </c>
      <c r="G1047">
        <v>0</v>
      </c>
      <c r="H1047">
        <f t="shared" si="16"/>
        <v>0</v>
      </c>
    </row>
    <row r="1048" spans="1:8" x14ac:dyDescent="0.25">
      <c r="A1048" s="2">
        <v>42027</v>
      </c>
      <c r="B1048" s="1" t="s">
        <v>219</v>
      </c>
      <c r="C1048" s="1" t="s">
        <v>220</v>
      </c>
      <c r="D1048">
        <v>1.72</v>
      </c>
      <c r="E1048">
        <v>790</v>
      </c>
      <c r="F1048">
        <v>1360</v>
      </c>
      <c r="G1048">
        <v>0</v>
      </c>
      <c r="H1048">
        <f t="shared" si="16"/>
        <v>0</v>
      </c>
    </row>
    <row r="1049" spans="1:8" x14ac:dyDescent="0.25">
      <c r="A1049" s="2">
        <v>42027</v>
      </c>
      <c r="B1049" s="1" t="s">
        <v>221</v>
      </c>
      <c r="C1049" s="1" t="s">
        <v>222</v>
      </c>
      <c r="D1049">
        <v>3.3</v>
      </c>
      <c r="E1049">
        <v>10</v>
      </c>
      <c r="F1049">
        <v>30</v>
      </c>
      <c r="G1049">
        <v>3196000</v>
      </c>
      <c r="H1049">
        <f t="shared" si="16"/>
        <v>10546800</v>
      </c>
    </row>
    <row r="1050" spans="1:8" x14ac:dyDescent="0.25">
      <c r="A1050" s="2">
        <v>42027</v>
      </c>
      <c r="B1050" s="1" t="s">
        <v>223</v>
      </c>
      <c r="C1050" s="1" t="s">
        <v>224</v>
      </c>
      <c r="D1050">
        <v>0.3</v>
      </c>
      <c r="E1050">
        <v>3760</v>
      </c>
      <c r="F1050">
        <v>1130</v>
      </c>
      <c r="G1050">
        <v>13003000</v>
      </c>
      <c r="H1050">
        <f t="shared" si="16"/>
        <v>3900900</v>
      </c>
    </row>
    <row r="1051" spans="1:8" x14ac:dyDescent="0.25">
      <c r="A1051" s="2">
        <v>42027</v>
      </c>
      <c r="B1051" s="1" t="s">
        <v>225</v>
      </c>
      <c r="C1051" s="1" t="s">
        <v>226</v>
      </c>
      <c r="D1051">
        <v>3.85</v>
      </c>
      <c r="E1051">
        <v>24</v>
      </c>
      <c r="F1051">
        <v>90</v>
      </c>
      <c r="G1051">
        <v>0</v>
      </c>
      <c r="H1051">
        <f t="shared" si="16"/>
        <v>0</v>
      </c>
    </row>
    <row r="1052" spans="1:8" x14ac:dyDescent="0.25">
      <c r="A1052" s="2">
        <v>42027</v>
      </c>
      <c r="B1052" s="1" t="s">
        <v>227</v>
      </c>
      <c r="C1052" s="1" t="s">
        <v>228</v>
      </c>
      <c r="D1052">
        <v>7.18</v>
      </c>
      <c r="E1052">
        <v>3065</v>
      </c>
      <c r="F1052">
        <v>22050</v>
      </c>
      <c r="G1052">
        <v>17743000</v>
      </c>
      <c r="H1052">
        <f t="shared" si="16"/>
        <v>127394740</v>
      </c>
    </row>
    <row r="1053" spans="1:8" x14ac:dyDescent="0.25">
      <c r="A1053" s="2">
        <v>42027</v>
      </c>
      <c r="B1053" s="1" t="s">
        <v>229</v>
      </c>
      <c r="C1053" s="1" t="s">
        <v>230</v>
      </c>
      <c r="D1053">
        <v>1.95</v>
      </c>
      <c r="E1053">
        <v>74364</v>
      </c>
      <c r="F1053">
        <v>145640</v>
      </c>
      <c r="G1053">
        <v>45748000</v>
      </c>
      <c r="H1053">
        <f t="shared" si="16"/>
        <v>89208600</v>
      </c>
    </row>
    <row r="1054" spans="1:8" x14ac:dyDescent="0.25">
      <c r="A1054" s="2">
        <v>42027</v>
      </c>
      <c r="B1054" s="1" t="s">
        <v>231</v>
      </c>
      <c r="C1054" s="1" t="s">
        <v>232</v>
      </c>
      <c r="D1054">
        <v>1.66</v>
      </c>
      <c r="E1054">
        <v>7</v>
      </c>
      <c r="F1054">
        <v>10</v>
      </c>
      <c r="G1054">
        <v>0</v>
      </c>
      <c r="H1054">
        <f t="shared" si="16"/>
        <v>0</v>
      </c>
    </row>
    <row r="1055" spans="1:8" x14ac:dyDescent="0.25">
      <c r="A1055" s="2">
        <v>42027</v>
      </c>
      <c r="B1055" s="1" t="s">
        <v>233</v>
      </c>
      <c r="C1055" s="1" t="s">
        <v>234</v>
      </c>
      <c r="D1055">
        <v>6.64</v>
      </c>
      <c r="E1055">
        <v>174444</v>
      </c>
      <c r="F1055">
        <v>1141530</v>
      </c>
      <c r="G1055">
        <v>223328000</v>
      </c>
      <c r="H1055">
        <f t="shared" si="16"/>
        <v>1482897920</v>
      </c>
    </row>
    <row r="1056" spans="1:8" x14ac:dyDescent="0.25">
      <c r="A1056" s="2">
        <v>42027</v>
      </c>
      <c r="B1056" s="1" t="s">
        <v>235</v>
      </c>
      <c r="C1056" s="1" t="s">
        <v>236</v>
      </c>
      <c r="D1056">
        <v>2.2200000000000002</v>
      </c>
      <c r="E1056">
        <v>23</v>
      </c>
      <c r="F1056">
        <v>50</v>
      </c>
      <c r="G1056">
        <v>2588000</v>
      </c>
      <c r="H1056">
        <f t="shared" si="16"/>
        <v>5745360.0000000009</v>
      </c>
    </row>
    <row r="1057" spans="1:8" x14ac:dyDescent="0.25">
      <c r="A1057" s="2">
        <v>42027</v>
      </c>
      <c r="B1057" s="1" t="s">
        <v>237</v>
      </c>
      <c r="C1057" s="1" t="s">
        <v>238</v>
      </c>
      <c r="D1057">
        <v>15.05</v>
      </c>
      <c r="E1057">
        <v>322</v>
      </c>
      <c r="F1057">
        <v>4830</v>
      </c>
      <c r="G1057">
        <v>1039000</v>
      </c>
      <c r="H1057">
        <f t="shared" si="16"/>
        <v>15636950</v>
      </c>
    </row>
    <row r="1058" spans="1:8" x14ac:dyDescent="0.25">
      <c r="A1058" s="2">
        <v>42027</v>
      </c>
      <c r="B1058" s="1" t="s">
        <v>239</v>
      </c>
      <c r="C1058" s="1" t="s">
        <v>240</v>
      </c>
      <c r="D1058">
        <v>0.17</v>
      </c>
      <c r="E1058">
        <v>14400</v>
      </c>
      <c r="F1058">
        <v>2450</v>
      </c>
      <c r="G1058">
        <v>0</v>
      </c>
      <c r="H1058">
        <f t="shared" si="16"/>
        <v>0</v>
      </c>
    </row>
    <row r="1059" spans="1:8" x14ac:dyDescent="0.25">
      <c r="A1059" s="2">
        <v>42027</v>
      </c>
      <c r="B1059" s="1" t="s">
        <v>241</v>
      </c>
      <c r="C1059" s="1" t="s">
        <v>242</v>
      </c>
      <c r="D1059">
        <v>0.28000000000000003</v>
      </c>
      <c r="E1059">
        <v>143833</v>
      </c>
      <c r="F1059">
        <v>42580</v>
      </c>
      <c r="G1059">
        <v>0</v>
      </c>
      <c r="H1059">
        <f t="shared" si="16"/>
        <v>0</v>
      </c>
    </row>
    <row r="1060" spans="1:8" x14ac:dyDescent="0.25">
      <c r="A1060" s="2">
        <v>42027</v>
      </c>
      <c r="B1060" s="1" t="s">
        <v>243</v>
      </c>
      <c r="C1060" s="1" t="s">
        <v>244</v>
      </c>
      <c r="D1060">
        <v>25</v>
      </c>
      <c r="E1060">
        <v>51907</v>
      </c>
      <c r="F1060">
        <v>1332660</v>
      </c>
      <c r="G1060">
        <v>7837000</v>
      </c>
      <c r="H1060">
        <f t="shared" si="16"/>
        <v>195925000</v>
      </c>
    </row>
    <row r="1061" spans="1:8" x14ac:dyDescent="0.25">
      <c r="A1061" s="2">
        <v>42027</v>
      </c>
      <c r="B1061" s="1" t="s">
        <v>245</v>
      </c>
      <c r="C1061" s="1" t="s">
        <v>246</v>
      </c>
      <c r="D1061">
        <v>81.22</v>
      </c>
      <c r="E1061">
        <v>45</v>
      </c>
      <c r="F1061">
        <v>3660</v>
      </c>
      <c r="G1061">
        <v>4747000</v>
      </c>
      <c r="H1061">
        <f t="shared" si="16"/>
        <v>385551340</v>
      </c>
    </row>
    <row r="1062" spans="1:8" x14ac:dyDescent="0.25">
      <c r="A1062" s="2">
        <v>42027</v>
      </c>
      <c r="B1062" s="1" t="s">
        <v>247</v>
      </c>
      <c r="C1062" s="1" t="s">
        <v>248</v>
      </c>
      <c r="D1062">
        <v>10.65</v>
      </c>
      <c r="E1062">
        <v>3618</v>
      </c>
      <c r="F1062">
        <v>37800</v>
      </c>
      <c r="G1062">
        <v>7051000</v>
      </c>
      <c r="H1062">
        <f t="shared" si="16"/>
        <v>75093150</v>
      </c>
    </row>
    <row r="1063" spans="1:8" x14ac:dyDescent="0.25">
      <c r="A1063" s="2">
        <v>42027</v>
      </c>
      <c r="B1063" s="1" t="s">
        <v>249</v>
      </c>
      <c r="C1063" s="1" t="s">
        <v>250</v>
      </c>
      <c r="D1063">
        <v>3.43</v>
      </c>
      <c r="E1063">
        <v>38584</v>
      </c>
      <c r="F1063">
        <v>132020</v>
      </c>
      <c r="G1063">
        <v>110913000</v>
      </c>
      <c r="H1063">
        <f t="shared" si="16"/>
        <v>380431590</v>
      </c>
    </row>
    <row r="1064" spans="1:8" x14ac:dyDescent="0.25">
      <c r="A1064" s="2">
        <v>42027</v>
      </c>
      <c r="B1064" s="1" t="s">
        <v>251</v>
      </c>
      <c r="C1064" s="1" t="s">
        <v>252</v>
      </c>
      <c r="D1064">
        <v>1.44</v>
      </c>
      <c r="E1064">
        <v>9311</v>
      </c>
      <c r="F1064">
        <v>13220</v>
      </c>
      <c r="G1064">
        <v>3333000</v>
      </c>
      <c r="H1064">
        <f t="shared" si="16"/>
        <v>4799520</v>
      </c>
    </row>
    <row r="1065" spans="1:8" x14ac:dyDescent="0.25">
      <c r="A1065" s="2">
        <v>42027</v>
      </c>
      <c r="B1065" s="1" t="s">
        <v>253</v>
      </c>
      <c r="C1065" s="1" t="s">
        <v>254</v>
      </c>
      <c r="D1065">
        <v>15.6</v>
      </c>
      <c r="E1065">
        <v>2842</v>
      </c>
      <c r="F1065">
        <v>43690</v>
      </c>
      <c r="G1065">
        <v>2716000</v>
      </c>
      <c r="H1065">
        <f t="shared" si="16"/>
        <v>42369600</v>
      </c>
    </row>
    <row r="1066" spans="1:8" x14ac:dyDescent="0.25">
      <c r="A1066" s="2">
        <v>42027</v>
      </c>
      <c r="B1066" s="1" t="s">
        <v>255</v>
      </c>
      <c r="C1066" s="1" t="s">
        <v>256</v>
      </c>
      <c r="D1066">
        <v>13.33</v>
      </c>
      <c r="E1066">
        <v>2070</v>
      </c>
      <c r="F1066">
        <v>27070</v>
      </c>
      <c r="G1066">
        <v>3579000</v>
      </c>
      <c r="H1066">
        <f t="shared" si="16"/>
        <v>47708070</v>
      </c>
    </row>
    <row r="1067" spans="1:8" x14ac:dyDescent="0.25">
      <c r="A1067" s="2">
        <v>42027</v>
      </c>
      <c r="B1067" s="1" t="s">
        <v>257</v>
      </c>
      <c r="C1067" s="1" t="s">
        <v>258</v>
      </c>
      <c r="D1067">
        <v>50.51</v>
      </c>
      <c r="E1067">
        <v>3769</v>
      </c>
      <c r="F1067">
        <v>192290</v>
      </c>
      <c r="G1067">
        <v>13044000</v>
      </c>
      <c r="H1067">
        <f t="shared" si="16"/>
        <v>658852440</v>
      </c>
    </row>
    <row r="1068" spans="1:8" x14ac:dyDescent="0.25">
      <c r="A1068" s="2">
        <v>42027</v>
      </c>
      <c r="B1068" s="1" t="s">
        <v>259</v>
      </c>
      <c r="C1068" s="1" t="s">
        <v>260</v>
      </c>
      <c r="D1068">
        <v>1.03</v>
      </c>
      <c r="E1068">
        <v>4001</v>
      </c>
      <c r="F1068">
        <v>4120</v>
      </c>
      <c r="G1068">
        <v>11545000</v>
      </c>
      <c r="H1068">
        <f t="shared" si="16"/>
        <v>11891350</v>
      </c>
    </row>
    <row r="1069" spans="1:8" x14ac:dyDescent="0.25">
      <c r="A1069" s="2">
        <v>42027</v>
      </c>
      <c r="B1069" s="1" t="s">
        <v>261</v>
      </c>
      <c r="C1069" s="1" t="s">
        <v>262</v>
      </c>
      <c r="D1069">
        <v>16.96</v>
      </c>
      <c r="E1069">
        <v>394213</v>
      </c>
      <c r="F1069">
        <v>6645070</v>
      </c>
      <c r="G1069">
        <v>214078000</v>
      </c>
      <c r="H1069">
        <f t="shared" si="16"/>
        <v>3630762880</v>
      </c>
    </row>
    <row r="1070" spans="1:8" x14ac:dyDescent="0.25">
      <c r="A1070" s="2">
        <v>42027</v>
      </c>
      <c r="B1070" s="1" t="s">
        <v>263</v>
      </c>
      <c r="C1070" s="1" t="s">
        <v>264</v>
      </c>
      <c r="D1070">
        <v>11.31</v>
      </c>
      <c r="E1070">
        <v>208</v>
      </c>
      <c r="F1070">
        <v>2360</v>
      </c>
      <c r="G1070">
        <v>7353000</v>
      </c>
      <c r="H1070">
        <f t="shared" si="16"/>
        <v>83162430</v>
      </c>
    </row>
    <row r="1071" spans="1:8" x14ac:dyDescent="0.25">
      <c r="A1071" s="2">
        <v>42027</v>
      </c>
      <c r="B1071" s="1" t="s">
        <v>265</v>
      </c>
      <c r="C1071" s="1" t="s">
        <v>266</v>
      </c>
      <c r="D1071">
        <v>23.3</v>
      </c>
      <c r="E1071">
        <v>1099671</v>
      </c>
      <c r="F1071">
        <v>25340470</v>
      </c>
      <c r="G1071">
        <v>200740000</v>
      </c>
      <c r="H1071">
        <f t="shared" si="16"/>
        <v>4677242000</v>
      </c>
    </row>
    <row r="1072" spans="1:8" x14ac:dyDescent="0.25">
      <c r="A1072" s="2">
        <v>42027</v>
      </c>
      <c r="B1072" s="1" t="s">
        <v>267</v>
      </c>
      <c r="C1072" s="1" t="s">
        <v>268</v>
      </c>
      <c r="D1072">
        <v>11.44</v>
      </c>
      <c r="E1072">
        <v>6</v>
      </c>
      <c r="F1072">
        <v>70</v>
      </c>
      <c r="G1072">
        <v>5047000</v>
      </c>
      <c r="H1072">
        <f t="shared" si="16"/>
        <v>57737680</v>
      </c>
    </row>
    <row r="1073" spans="1:8" x14ac:dyDescent="0.25">
      <c r="A1073" s="2">
        <v>42027</v>
      </c>
      <c r="B1073" s="1" t="s">
        <v>269</v>
      </c>
      <c r="C1073" s="1" t="s">
        <v>270</v>
      </c>
      <c r="D1073">
        <v>25.86</v>
      </c>
      <c r="E1073">
        <v>2555</v>
      </c>
      <c r="F1073">
        <v>66370</v>
      </c>
      <c r="G1073">
        <v>4986000</v>
      </c>
      <c r="H1073">
        <f t="shared" si="16"/>
        <v>128937960</v>
      </c>
    </row>
    <row r="1074" spans="1:8" x14ac:dyDescent="0.25">
      <c r="A1074" s="2">
        <v>42027</v>
      </c>
      <c r="B1074" s="1" t="s">
        <v>271</v>
      </c>
      <c r="C1074" s="1" t="s">
        <v>272</v>
      </c>
      <c r="D1074">
        <v>16.170000000000002</v>
      </c>
      <c r="E1074">
        <v>625</v>
      </c>
      <c r="F1074">
        <v>10170</v>
      </c>
      <c r="G1074">
        <v>530000</v>
      </c>
      <c r="H1074">
        <f t="shared" si="16"/>
        <v>8570100</v>
      </c>
    </row>
    <row r="1075" spans="1:8" x14ac:dyDescent="0.25">
      <c r="A1075" s="2">
        <v>42027</v>
      </c>
      <c r="B1075" s="1" t="s">
        <v>273</v>
      </c>
      <c r="C1075" s="1" t="s">
        <v>274</v>
      </c>
      <c r="D1075">
        <v>4.1399999999999997</v>
      </c>
      <c r="E1075">
        <v>7578</v>
      </c>
      <c r="F1075">
        <v>31350</v>
      </c>
      <c r="G1075">
        <v>24228000</v>
      </c>
      <c r="H1075">
        <f t="shared" si="16"/>
        <v>100303919.99999999</v>
      </c>
    </row>
    <row r="1076" spans="1:8" x14ac:dyDescent="0.25">
      <c r="A1076" s="2">
        <v>42027</v>
      </c>
      <c r="B1076" s="1" t="s">
        <v>275</v>
      </c>
      <c r="C1076" s="1" t="s">
        <v>276</v>
      </c>
      <c r="D1076">
        <v>2.44</v>
      </c>
      <c r="E1076">
        <v>1100</v>
      </c>
      <c r="F1076">
        <v>2590</v>
      </c>
      <c r="G1076">
        <v>13646000</v>
      </c>
      <c r="H1076">
        <f t="shared" si="16"/>
        <v>33296240</v>
      </c>
    </row>
    <row r="1077" spans="1:8" x14ac:dyDescent="0.25">
      <c r="A1077" s="2">
        <v>42027</v>
      </c>
      <c r="B1077" s="1" t="s">
        <v>277</v>
      </c>
      <c r="C1077" s="1" t="s">
        <v>278</v>
      </c>
      <c r="D1077">
        <v>1.69</v>
      </c>
      <c r="E1077">
        <v>0</v>
      </c>
      <c r="F1077">
        <v>0</v>
      </c>
      <c r="G1077">
        <v>0</v>
      </c>
      <c r="H1077">
        <f t="shared" si="16"/>
        <v>0</v>
      </c>
    </row>
    <row r="1078" spans="1:8" x14ac:dyDescent="0.25">
      <c r="A1078" s="2">
        <v>42027</v>
      </c>
      <c r="B1078" s="1" t="s">
        <v>279</v>
      </c>
      <c r="C1078" s="1" t="s">
        <v>280</v>
      </c>
      <c r="D1078">
        <v>25.2</v>
      </c>
      <c r="E1078">
        <v>107</v>
      </c>
      <c r="F1078">
        <v>2700</v>
      </c>
      <c r="G1078">
        <v>2121000</v>
      </c>
      <c r="H1078">
        <f t="shared" si="16"/>
        <v>53449200</v>
      </c>
    </row>
    <row r="1079" spans="1:8" x14ac:dyDescent="0.25">
      <c r="A1079" s="2">
        <v>42027</v>
      </c>
      <c r="B1079" s="1" t="s">
        <v>281</v>
      </c>
      <c r="C1079" s="1" t="s">
        <v>282</v>
      </c>
      <c r="D1079">
        <v>0.01</v>
      </c>
      <c r="E1079">
        <v>60000</v>
      </c>
      <c r="F1079">
        <v>600</v>
      </c>
      <c r="G1079">
        <v>0</v>
      </c>
      <c r="H1079">
        <f t="shared" si="16"/>
        <v>0</v>
      </c>
    </row>
    <row r="1080" spans="1:8" x14ac:dyDescent="0.25">
      <c r="A1080" s="2">
        <v>42027</v>
      </c>
      <c r="B1080" s="1" t="s">
        <v>283</v>
      </c>
      <c r="C1080" s="1" t="s">
        <v>284</v>
      </c>
      <c r="D1080">
        <v>36.5</v>
      </c>
      <c r="E1080">
        <v>882131</v>
      </c>
      <c r="F1080">
        <v>32190680</v>
      </c>
      <c r="G1080">
        <v>77963000</v>
      </c>
      <c r="H1080">
        <f t="shared" si="16"/>
        <v>2845649500</v>
      </c>
    </row>
    <row r="1081" spans="1:8" x14ac:dyDescent="0.25">
      <c r="A1081" s="2">
        <v>42027</v>
      </c>
      <c r="B1081" s="1" t="s">
        <v>285</v>
      </c>
      <c r="C1081" s="1" t="s">
        <v>286</v>
      </c>
      <c r="D1081">
        <v>2.17</v>
      </c>
      <c r="E1081">
        <v>0</v>
      </c>
      <c r="F1081">
        <v>0</v>
      </c>
      <c r="G1081">
        <v>453000</v>
      </c>
      <c r="H1081">
        <f t="shared" si="16"/>
        <v>983010</v>
      </c>
    </row>
    <row r="1082" spans="1:8" x14ac:dyDescent="0.25">
      <c r="A1082" s="2">
        <v>42027</v>
      </c>
      <c r="B1082" s="1" t="s">
        <v>287</v>
      </c>
      <c r="C1082" s="1" t="s">
        <v>288</v>
      </c>
      <c r="D1082">
        <v>13.8</v>
      </c>
      <c r="E1082">
        <v>563</v>
      </c>
      <c r="F1082">
        <v>7740</v>
      </c>
      <c r="G1082">
        <v>1423000</v>
      </c>
      <c r="H1082">
        <f t="shared" si="16"/>
        <v>19637400</v>
      </c>
    </row>
    <row r="1083" spans="1:8" x14ac:dyDescent="0.25">
      <c r="A1083" s="2">
        <v>42027</v>
      </c>
      <c r="B1083" s="1" t="s">
        <v>289</v>
      </c>
      <c r="C1083" s="1" t="s">
        <v>290</v>
      </c>
      <c r="D1083">
        <v>7.14</v>
      </c>
      <c r="E1083">
        <v>0</v>
      </c>
      <c r="F1083">
        <v>0</v>
      </c>
      <c r="G1083">
        <v>14000</v>
      </c>
      <c r="H1083">
        <f t="shared" si="16"/>
        <v>99960</v>
      </c>
    </row>
    <row r="1084" spans="1:8" x14ac:dyDescent="0.25">
      <c r="A1084" s="2">
        <v>42027</v>
      </c>
      <c r="B1084" s="1" t="s">
        <v>291</v>
      </c>
      <c r="C1084" s="1" t="s">
        <v>292</v>
      </c>
      <c r="D1084">
        <v>0.44</v>
      </c>
      <c r="E1084">
        <v>460</v>
      </c>
      <c r="F1084">
        <v>200</v>
      </c>
      <c r="G1084">
        <v>0</v>
      </c>
      <c r="H1084">
        <f t="shared" si="16"/>
        <v>0</v>
      </c>
    </row>
    <row r="1085" spans="1:8" x14ac:dyDescent="0.25">
      <c r="A1085" s="2">
        <v>42027</v>
      </c>
      <c r="B1085" s="1" t="s">
        <v>293</v>
      </c>
      <c r="C1085" s="1" t="s">
        <v>294</v>
      </c>
      <c r="D1085">
        <v>3.28</v>
      </c>
      <c r="E1085">
        <v>5650</v>
      </c>
      <c r="F1085">
        <v>18700</v>
      </c>
      <c r="G1085">
        <v>138273000</v>
      </c>
      <c r="H1085">
        <f t="shared" si="16"/>
        <v>453535440</v>
      </c>
    </row>
    <row r="1086" spans="1:8" x14ac:dyDescent="0.25">
      <c r="A1086" s="2">
        <v>42027</v>
      </c>
      <c r="B1086" s="1" t="s">
        <v>295</v>
      </c>
      <c r="C1086" s="1" t="s">
        <v>296</v>
      </c>
      <c r="D1086">
        <v>51.4</v>
      </c>
      <c r="E1086">
        <v>621</v>
      </c>
      <c r="F1086">
        <v>31920</v>
      </c>
      <c r="G1086">
        <v>11601000</v>
      </c>
      <c r="H1086">
        <f t="shared" si="16"/>
        <v>596291400</v>
      </c>
    </row>
    <row r="1087" spans="1:8" x14ac:dyDescent="0.25">
      <c r="A1087" s="2">
        <v>42027</v>
      </c>
      <c r="B1087" s="1" t="s">
        <v>297</v>
      </c>
      <c r="C1087" s="1" t="s">
        <v>298</v>
      </c>
      <c r="D1087">
        <v>19.2</v>
      </c>
      <c r="E1087">
        <v>1349</v>
      </c>
      <c r="F1087">
        <v>25440</v>
      </c>
      <c r="G1087">
        <v>1239000</v>
      </c>
      <c r="H1087">
        <f t="shared" si="16"/>
        <v>23788800</v>
      </c>
    </row>
    <row r="1088" spans="1:8" x14ac:dyDescent="0.25">
      <c r="A1088" s="2">
        <v>42027</v>
      </c>
      <c r="B1088" s="1" t="s">
        <v>299</v>
      </c>
      <c r="C1088" s="1" t="s">
        <v>300</v>
      </c>
      <c r="D1088">
        <v>1.45</v>
      </c>
      <c r="E1088">
        <v>450</v>
      </c>
      <c r="F1088">
        <v>650</v>
      </c>
      <c r="G1088">
        <v>0</v>
      </c>
      <c r="H1088">
        <f t="shared" si="16"/>
        <v>0</v>
      </c>
    </row>
    <row r="1089" spans="1:8" x14ac:dyDescent="0.25">
      <c r="A1089" s="2">
        <v>42027</v>
      </c>
      <c r="B1089" s="1" t="s">
        <v>301</v>
      </c>
      <c r="C1089" s="1" t="s">
        <v>302</v>
      </c>
      <c r="D1089">
        <v>16.64</v>
      </c>
      <c r="E1089">
        <v>13</v>
      </c>
      <c r="F1089">
        <v>220</v>
      </c>
      <c r="G1089">
        <v>3144000</v>
      </c>
      <c r="H1089">
        <f t="shared" si="16"/>
        <v>52316160</v>
      </c>
    </row>
    <row r="1090" spans="1:8" x14ac:dyDescent="0.25">
      <c r="A1090" s="2">
        <v>42027</v>
      </c>
      <c r="B1090" s="1" t="s">
        <v>303</v>
      </c>
      <c r="C1090" s="1" t="s">
        <v>304</v>
      </c>
      <c r="D1090">
        <v>25.9</v>
      </c>
      <c r="E1090">
        <v>3</v>
      </c>
      <c r="F1090">
        <v>80</v>
      </c>
      <c r="G1090">
        <v>3305000</v>
      </c>
      <c r="H1090">
        <f t="shared" si="16"/>
        <v>85599500</v>
      </c>
    </row>
    <row r="1091" spans="1:8" x14ac:dyDescent="0.25">
      <c r="A1091" s="2">
        <v>42027</v>
      </c>
      <c r="B1091" s="1" t="s">
        <v>305</v>
      </c>
      <c r="C1091" s="1" t="s">
        <v>306</v>
      </c>
      <c r="D1091">
        <v>9.1999999999999993</v>
      </c>
      <c r="E1091">
        <v>9386</v>
      </c>
      <c r="F1091">
        <v>84180</v>
      </c>
      <c r="G1091">
        <v>17846000</v>
      </c>
      <c r="H1091">
        <f t="shared" ref="H1091:H1154" si="17">G1091*D1091</f>
        <v>164183200</v>
      </c>
    </row>
    <row r="1092" spans="1:8" x14ac:dyDescent="0.25">
      <c r="A1092" s="2">
        <v>42027</v>
      </c>
      <c r="B1092" s="1" t="s">
        <v>307</v>
      </c>
      <c r="C1092" s="1" t="s">
        <v>308</v>
      </c>
      <c r="D1092">
        <v>4.6399999999999997</v>
      </c>
      <c r="E1092">
        <v>18</v>
      </c>
      <c r="F1092">
        <v>80</v>
      </c>
      <c r="G1092">
        <v>4501000</v>
      </c>
      <c r="H1092">
        <f t="shared" si="17"/>
        <v>20884640</v>
      </c>
    </row>
    <row r="1093" spans="1:8" x14ac:dyDescent="0.25">
      <c r="A1093" s="2">
        <v>42027</v>
      </c>
      <c r="B1093" s="1" t="s">
        <v>309</v>
      </c>
      <c r="C1093" s="1" t="s">
        <v>310</v>
      </c>
      <c r="D1093">
        <v>0.95</v>
      </c>
      <c r="E1093">
        <v>4608</v>
      </c>
      <c r="F1093">
        <v>4320</v>
      </c>
      <c r="G1093">
        <v>11150000</v>
      </c>
      <c r="H1093">
        <f t="shared" si="17"/>
        <v>10592500</v>
      </c>
    </row>
    <row r="1094" spans="1:8" x14ac:dyDescent="0.25">
      <c r="A1094" s="2">
        <v>42027</v>
      </c>
      <c r="B1094" s="1" t="s">
        <v>311</v>
      </c>
      <c r="C1094" s="1" t="s">
        <v>312</v>
      </c>
      <c r="D1094">
        <v>50</v>
      </c>
      <c r="E1094">
        <v>50559</v>
      </c>
      <c r="F1094">
        <v>2508750</v>
      </c>
      <c r="G1094">
        <v>16737000</v>
      </c>
      <c r="H1094">
        <f t="shared" si="17"/>
        <v>836850000</v>
      </c>
    </row>
    <row r="1095" spans="1:8" x14ac:dyDescent="0.25">
      <c r="A1095" s="2">
        <v>42027</v>
      </c>
      <c r="B1095" s="1" t="s">
        <v>313</v>
      </c>
      <c r="C1095" s="1" t="s">
        <v>314</v>
      </c>
      <c r="D1095">
        <v>18.760000000000002</v>
      </c>
      <c r="E1095">
        <v>110</v>
      </c>
      <c r="F1095">
        <v>2050</v>
      </c>
      <c r="G1095">
        <v>17024000</v>
      </c>
      <c r="H1095">
        <f t="shared" si="17"/>
        <v>319370240</v>
      </c>
    </row>
    <row r="1096" spans="1:8" x14ac:dyDescent="0.25">
      <c r="A1096" s="2">
        <v>42027</v>
      </c>
      <c r="B1096" s="1" t="s">
        <v>315</v>
      </c>
      <c r="C1096" s="1" t="s">
        <v>316</v>
      </c>
      <c r="D1096">
        <v>0.85</v>
      </c>
      <c r="E1096">
        <v>95334</v>
      </c>
      <c r="F1096">
        <v>81330</v>
      </c>
      <c r="G1096">
        <v>0</v>
      </c>
      <c r="H1096">
        <f t="shared" si="17"/>
        <v>0</v>
      </c>
    </row>
    <row r="1097" spans="1:8" x14ac:dyDescent="0.25">
      <c r="A1097" s="2">
        <v>42027</v>
      </c>
      <c r="B1097" s="1" t="s">
        <v>317</v>
      </c>
      <c r="C1097" s="1" t="s">
        <v>318</v>
      </c>
      <c r="D1097">
        <v>0.35</v>
      </c>
      <c r="E1097">
        <v>1831</v>
      </c>
      <c r="F1097">
        <v>640</v>
      </c>
      <c r="G1097">
        <v>0</v>
      </c>
      <c r="H1097">
        <f t="shared" si="17"/>
        <v>0</v>
      </c>
    </row>
    <row r="1098" spans="1:8" x14ac:dyDescent="0.25">
      <c r="A1098" s="2">
        <v>42027</v>
      </c>
      <c r="B1098" s="1" t="s">
        <v>319</v>
      </c>
      <c r="C1098" s="1" t="s">
        <v>320</v>
      </c>
      <c r="D1098">
        <v>1.98</v>
      </c>
      <c r="E1098">
        <v>101795</v>
      </c>
      <c r="F1098">
        <v>202420</v>
      </c>
      <c r="G1098">
        <v>293645000</v>
      </c>
      <c r="H1098">
        <f t="shared" si="17"/>
        <v>581417100</v>
      </c>
    </row>
    <row r="1099" spans="1:8" x14ac:dyDescent="0.25">
      <c r="A1099" s="2">
        <v>42027</v>
      </c>
      <c r="B1099" s="1" t="s">
        <v>321</v>
      </c>
      <c r="C1099" s="1" t="s">
        <v>322</v>
      </c>
      <c r="D1099">
        <v>1.8</v>
      </c>
      <c r="E1099">
        <v>3907767</v>
      </c>
      <c r="F1099">
        <v>7069170</v>
      </c>
      <c r="G1099">
        <v>1095354000</v>
      </c>
      <c r="H1099">
        <f t="shared" si="17"/>
        <v>1971637200</v>
      </c>
    </row>
    <row r="1100" spans="1:8" x14ac:dyDescent="0.25">
      <c r="A1100" s="2">
        <v>42027</v>
      </c>
      <c r="B1100" s="1" t="s">
        <v>323</v>
      </c>
      <c r="C1100" s="1" t="s">
        <v>324</v>
      </c>
      <c r="D1100">
        <v>3.37</v>
      </c>
      <c r="E1100">
        <v>41513</v>
      </c>
      <c r="F1100">
        <v>139560</v>
      </c>
      <c r="G1100">
        <v>43628000</v>
      </c>
      <c r="H1100">
        <f t="shared" si="17"/>
        <v>147026360</v>
      </c>
    </row>
    <row r="1101" spans="1:8" x14ac:dyDescent="0.25">
      <c r="A1101" s="2">
        <v>42027</v>
      </c>
      <c r="B1101" s="1" t="s">
        <v>325</v>
      </c>
      <c r="C1101" s="1" t="s">
        <v>326</v>
      </c>
      <c r="D1101">
        <v>6.85</v>
      </c>
      <c r="E1101">
        <v>11124</v>
      </c>
      <c r="F1101">
        <v>75930</v>
      </c>
      <c r="G1101">
        <v>6721000</v>
      </c>
      <c r="H1101">
        <f t="shared" si="17"/>
        <v>46038850</v>
      </c>
    </row>
    <row r="1102" spans="1:8" x14ac:dyDescent="0.25">
      <c r="A1102" s="2">
        <v>42027</v>
      </c>
      <c r="B1102" s="1" t="s">
        <v>327</v>
      </c>
      <c r="C1102" s="1" t="s">
        <v>328</v>
      </c>
      <c r="D1102">
        <v>41.53</v>
      </c>
      <c r="E1102">
        <v>845</v>
      </c>
      <c r="F1102">
        <v>35370</v>
      </c>
      <c r="G1102">
        <v>20769000</v>
      </c>
      <c r="H1102">
        <f t="shared" si="17"/>
        <v>862536570</v>
      </c>
    </row>
    <row r="1103" spans="1:8" x14ac:dyDescent="0.25">
      <c r="A1103" s="2">
        <v>42027</v>
      </c>
      <c r="B1103" s="1" t="s">
        <v>329</v>
      </c>
      <c r="C1103" s="1" t="s">
        <v>330</v>
      </c>
      <c r="D1103">
        <v>24.99</v>
      </c>
      <c r="E1103">
        <v>2</v>
      </c>
      <c r="F1103">
        <v>50</v>
      </c>
      <c r="G1103">
        <v>1991000</v>
      </c>
      <c r="H1103">
        <f t="shared" si="17"/>
        <v>49755090</v>
      </c>
    </row>
    <row r="1104" spans="1:8" x14ac:dyDescent="0.25">
      <c r="A1104" s="2">
        <v>42027</v>
      </c>
      <c r="B1104" s="1" t="s">
        <v>331</v>
      </c>
      <c r="C1104" s="1" t="s">
        <v>332</v>
      </c>
      <c r="D1104">
        <v>44.5</v>
      </c>
      <c r="E1104">
        <v>153269</v>
      </c>
      <c r="F1104">
        <v>6670720</v>
      </c>
      <c r="G1104">
        <v>27164000</v>
      </c>
      <c r="H1104">
        <f t="shared" si="17"/>
        <v>1208798000</v>
      </c>
    </row>
    <row r="1105" spans="1:8" x14ac:dyDescent="0.25">
      <c r="A1105" s="2">
        <v>42027</v>
      </c>
      <c r="B1105" s="1" t="s">
        <v>333</v>
      </c>
      <c r="C1105" s="1" t="s">
        <v>334</v>
      </c>
      <c r="D1105">
        <v>16.57</v>
      </c>
      <c r="E1105">
        <v>10774</v>
      </c>
      <c r="F1105">
        <v>181040</v>
      </c>
      <c r="G1105">
        <v>3502000</v>
      </c>
      <c r="H1105">
        <f t="shared" si="17"/>
        <v>58028140</v>
      </c>
    </row>
    <row r="1106" spans="1:8" x14ac:dyDescent="0.25">
      <c r="A1106" s="2">
        <v>42027</v>
      </c>
      <c r="B1106" s="1" t="s">
        <v>335</v>
      </c>
      <c r="C1106" s="1" t="s">
        <v>336</v>
      </c>
      <c r="D1106">
        <v>30.65</v>
      </c>
      <c r="E1106">
        <v>420</v>
      </c>
      <c r="F1106">
        <v>12640</v>
      </c>
      <c r="G1106">
        <v>17315000</v>
      </c>
      <c r="H1106">
        <f t="shared" si="17"/>
        <v>530704750</v>
      </c>
    </row>
    <row r="1107" spans="1:8" x14ac:dyDescent="0.25">
      <c r="A1107" s="2">
        <v>42027</v>
      </c>
      <c r="B1107" s="1" t="s">
        <v>337</v>
      </c>
      <c r="C1107" s="1" t="s">
        <v>338</v>
      </c>
      <c r="D1107">
        <v>1.51</v>
      </c>
      <c r="E1107">
        <v>0</v>
      </c>
      <c r="F1107">
        <v>0</v>
      </c>
      <c r="G1107">
        <v>0</v>
      </c>
      <c r="H1107">
        <f t="shared" si="17"/>
        <v>0</v>
      </c>
    </row>
    <row r="1108" spans="1:8" x14ac:dyDescent="0.25">
      <c r="A1108" s="2">
        <v>42027</v>
      </c>
      <c r="B1108" s="1" t="s">
        <v>339</v>
      </c>
      <c r="C1108" s="1" t="s">
        <v>340</v>
      </c>
      <c r="D1108">
        <v>11.3</v>
      </c>
      <c r="E1108">
        <v>282511</v>
      </c>
      <c r="F1108">
        <v>3218830</v>
      </c>
      <c r="G1108">
        <v>3233000</v>
      </c>
      <c r="H1108">
        <f t="shared" si="17"/>
        <v>36532900</v>
      </c>
    </row>
    <row r="1109" spans="1:8" x14ac:dyDescent="0.25">
      <c r="A1109" s="2">
        <v>42027</v>
      </c>
      <c r="B1109" s="1" t="s">
        <v>341</v>
      </c>
      <c r="C1109" s="1" t="s">
        <v>342</v>
      </c>
      <c r="D1109">
        <v>72</v>
      </c>
      <c r="E1109">
        <v>50610</v>
      </c>
      <c r="F1109">
        <v>3620070</v>
      </c>
      <c r="G1109">
        <v>40919000</v>
      </c>
      <c r="H1109">
        <f t="shared" si="17"/>
        <v>2946168000</v>
      </c>
    </row>
    <row r="1110" spans="1:8" x14ac:dyDescent="0.25">
      <c r="A1110" s="2">
        <v>42027</v>
      </c>
      <c r="B1110" s="1" t="s">
        <v>343</v>
      </c>
      <c r="C1110" s="1" t="s">
        <v>344</v>
      </c>
      <c r="D1110">
        <v>4.91</v>
      </c>
      <c r="E1110">
        <v>167594</v>
      </c>
      <c r="F1110">
        <v>827230</v>
      </c>
      <c r="G1110">
        <v>245350000</v>
      </c>
      <c r="H1110">
        <f t="shared" si="17"/>
        <v>1204668500</v>
      </c>
    </row>
    <row r="1111" spans="1:8" x14ac:dyDescent="0.25">
      <c r="A1111" s="2">
        <v>42027</v>
      </c>
      <c r="B1111" s="1" t="s">
        <v>345</v>
      </c>
      <c r="C1111" s="1" t="s">
        <v>346</v>
      </c>
      <c r="D1111">
        <v>108.8</v>
      </c>
      <c r="E1111">
        <v>42530</v>
      </c>
      <c r="F1111">
        <v>4609490</v>
      </c>
      <c r="G1111">
        <v>30584000</v>
      </c>
      <c r="H1111">
        <f t="shared" si="17"/>
        <v>3327539200</v>
      </c>
    </row>
    <row r="1112" spans="1:8" x14ac:dyDescent="0.25">
      <c r="A1112" s="2">
        <v>42027</v>
      </c>
      <c r="B1112" s="1" t="s">
        <v>347</v>
      </c>
      <c r="C1112" s="1" t="s">
        <v>348</v>
      </c>
      <c r="D1112">
        <v>3.3</v>
      </c>
      <c r="E1112">
        <v>1505</v>
      </c>
      <c r="F1112">
        <v>4940</v>
      </c>
      <c r="G1112">
        <v>25500000</v>
      </c>
      <c r="H1112">
        <f t="shared" si="17"/>
        <v>84150000</v>
      </c>
    </row>
    <row r="1113" spans="1:8" x14ac:dyDescent="0.25">
      <c r="A1113" s="2">
        <v>42027</v>
      </c>
      <c r="B1113" s="1" t="s">
        <v>349</v>
      </c>
      <c r="C1113" s="1" t="s">
        <v>350</v>
      </c>
      <c r="D1113">
        <v>1.86</v>
      </c>
      <c r="E1113">
        <v>455566</v>
      </c>
      <c r="F1113">
        <v>851100</v>
      </c>
      <c r="G1113">
        <v>70928000</v>
      </c>
      <c r="H1113">
        <f t="shared" si="17"/>
        <v>131926080</v>
      </c>
    </row>
    <row r="1114" spans="1:8" x14ac:dyDescent="0.25">
      <c r="A1114" s="2">
        <v>42027</v>
      </c>
      <c r="B1114" s="1" t="s">
        <v>351</v>
      </c>
      <c r="C1114" s="1" t="s">
        <v>352</v>
      </c>
      <c r="D1114">
        <v>5</v>
      </c>
      <c r="E1114">
        <v>558</v>
      </c>
      <c r="F1114">
        <v>2790</v>
      </c>
      <c r="G1114">
        <v>1143000</v>
      </c>
      <c r="H1114">
        <f t="shared" si="17"/>
        <v>5715000</v>
      </c>
    </row>
    <row r="1115" spans="1:8" x14ac:dyDescent="0.25">
      <c r="A1115" s="2">
        <v>42027</v>
      </c>
      <c r="B1115" s="1" t="s">
        <v>353</v>
      </c>
      <c r="C1115" s="1" t="s">
        <v>354</v>
      </c>
      <c r="D1115">
        <v>3.22</v>
      </c>
      <c r="E1115">
        <v>58607</v>
      </c>
      <c r="F1115">
        <v>189140</v>
      </c>
      <c r="G1115">
        <v>36119000</v>
      </c>
      <c r="H1115">
        <f t="shared" si="17"/>
        <v>116303180</v>
      </c>
    </row>
    <row r="1116" spans="1:8" x14ac:dyDescent="0.25">
      <c r="A1116" s="2">
        <v>42027</v>
      </c>
      <c r="B1116" s="1" t="s">
        <v>355</v>
      </c>
      <c r="C1116" s="1" t="s">
        <v>356</v>
      </c>
      <c r="D1116">
        <v>5.12</v>
      </c>
      <c r="E1116">
        <v>5079</v>
      </c>
      <c r="F1116">
        <v>25820</v>
      </c>
      <c r="G1116">
        <v>4199000</v>
      </c>
      <c r="H1116">
        <f t="shared" si="17"/>
        <v>21498880</v>
      </c>
    </row>
    <row r="1117" spans="1:8" x14ac:dyDescent="0.25">
      <c r="A1117" s="2">
        <v>42027</v>
      </c>
      <c r="B1117" s="1" t="s">
        <v>357</v>
      </c>
      <c r="C1117" s="1" t="s">
        <v>358</v>
      </c>
      <c r="D1117">
        <v>32.15</v>
      </c>
      <c r="E1117">
        <v>1441</v>
      </c>
      <c r="F1117">
        <v>45340</v>
      </c>
      <c r="G1117">
        <v>1839000</v>
      </c>
      <c r="H1117">
        <f t="shared" si="17"/>
        <v>59123850</v>
      </c>
    </row>
    <row r="1118" spans="1:8" x14ac:dyDescent="0.25">
      <c r="A1118" s="2">
        <v>42027</v>
      </c>
      <c r="B1118" s="1" t="s">
        <v>359</v>
      </c>
      <c r="C1118" s="1" t="s">
        <v>360</v>
      </c>
      <c r="D1118">
        <v>3.08</v>
      </c>
      <c r="E1118">
        <v>34853</v>
      </c>
      <c r="F1118">
        <v>105020</v>
      </c>
      <c r="G1118">
        <v>7831000</v>
      </c>
      <c r="H1118">
        <f t="shared" si="17"/>
        <v>24119480</v>
      </c>
    </row>
    <row r="1119" spans="1:8" x14ac:dyDescent="0.25">
      <c r="A1119" s="2">
        <v>42027</v>
      </c>
      <c r="B1119" s="1" t="s">
        <v>361</v>
      </c>
      <c r="C1119" s="1" t="s">
        <v>362</v>
      </c>
      <c r="D1119">
        <v>0.02</v>
      </c>
      <c r="E1119">
        <v>59542</v>
      </c>
      <c r="F1119">
        <v>1190</v>
      </c>
      <c r="G1119">
        <v>0</v>
      </c>
      <c r="H1119">
        <f t="shared" si="17"/>
        <v>0</v>
      </c>
    </row>
    <row r="1120" spans="1:8" x14ac:dyDescent="0.25">
      <c r="A1120" s="2">
        <v>42027</v>
      </c>
      <c r="B1120" s="1" t="s">
        <v>363</v>
      </c>
      <c r="C1120" s="1" t="s">
        <v>364</v>
      </c>
      <c r="D1120">
        <v>0.13</v>
      </c>
      <c r="E1120">
        <v>484387</v>
      </c>
      <c r="F1120">
        <v>60620</v>
      </c>
      <c r="G1120">
        <v>0</v>
      </c>
      <c r="H1120">
        <f t="shared" si="17"/>
        <v>0</v>
      </c>
    </row>
    <row r="1121" spans="1:8" x14ac:dyDescent="0.25">
      <c r="A1121" s="2">
        <v>42027</v>
      </c>
      <c r="B1121" s="1" t="s">
        <v>365</v>
      </c>
      <c r="C1121" s="1" t="s">
        <v>366</v>
      </c>
      <c r="D1121">
        <v>1.1000000000000001</v>
      </c>
      <c r="E1121">
        <v>10516</v>
      </c>
      <c r="F1121">
        <v>11190</v>
      </c>
      <c r="G1121">
        <v>4084000</v>
      </c>
      <c r="H1121">
        <f t="shared" si="17"/>
        <v>4492400</v>
      </c>
    </row>
    <row r="1122" spans="1:8" x14ac:dyDescent="0.25">
      <c r="A1122" s="2">
        <v>42027</v>
      </c>
      <c r="B1122" s="1" t="s">
        <v>367</v>
      </c>
      <c r="C1122" s="1" t="s">
        <v>368</v>
      </c>
      <c r="D1122">
        <v>0.98</v>
      </c>
      <c r="E1122">
        <v>19735</v>
      </c>
      <c r="F1122">
        <v>19310</v>
      </c>
      <c r="G1122">
        <v>5438000</v>
      </c>
      <c r="H1122">
        <f t="shared" si="17"/>
        <v>5329240</v>
      </c>
    </row>
    <row r="1123" spans="1:8" x14ac:dyDescent="0.25">
      <c r="A1123" s="2">
        <v>42027</v>
      </c>
      <c r="B1123" s="1" t="s">
        <v>369</v>
      </c>
      <c r="C1123" s="1" t="s">
        <v>370</v>
      </c>
      <c r="D1123">
        <v>9</v>
      </c>
      <c r="E1123">
        <v>0</v>
      </c>
      <c r="F1123">
        <v>0</v>
      </c>
      <c r="G1123">
        <v>15129000</v>
      </c>
      <c r="H1123">
        <f t="shared" si="17"/>
        <v>136161000</v>
      </c>
    </row>
    <row r="1124" spans="1:8" x14ac:dyDescent="0.25">
      <c r="A1124" s="2">
        <v>42027</v>
      </c>
      <c r="B1124" s="1" t="s">
        <v>371</v>
      </c>
      <c r="C1124" s="1" t="s">
        <v>372</v>
      </c>
      <c r="D1124">
        <v>5.8</v>
      </c>
      <c r="E1124">
        <v>5085</v>
      </c>
      <c r="F1124">
        <v>29050</v>
      </c>
      <c r="G1124">
        <v>9809000</v>
      </c>
      <c r="H1124">
        <f t="shared" si="17"/>
        <v>56892200</v>
      </c>
    </row>
    <row r="1125" spans="1:8" x14ac:dyDescent="0.25">
      <c r="A1125" s="2">
        <v>42027</v>
      </c>
      <c r="B1125" s="1" t="s">
        <v>373</v>
      </c>
      <c r="C1125" s="1" t="s">
        <v>374</v>
      </c>
      <c r="D1125">
        <v>2.29</v>
      </c>
      <c r="E1125">
        <v>549</v>
      </c>
      <c r="F1125">
        <v>1210</v>
      </c>
      <c r="G1125">
        <v>11568000</v>
      </c>
      <c r="H1125">
        <f t="shared" si="17"/>
        <v>26490720</v>
      </c>
    </row>
    <row r="1126" spans="1:8" x14ac:dyDescent="0.25">
      <c r="A1126" s="2">
        <v>42027</v>
      </c>
      <c r="B1126" s="1" t="s">
        <v>375</v>
      </c>
      <c r="C1126" s="1" t="s">
        <v>376</v>
      </c>
      <c r="D1126">
        <v>29.9</v>
      </c>
      <c r="E1126">
        <v>3964</v>
      </c>
      <c r="F1126">
        <v>116020</v>
      </c>
      <c r="G1126">
        <v>4187000</v>
      </c>
      <c r="H1126">
        <f t="shared" si="17"/>
        <v>125191300</v>
      </c>
    </row>
    <row r="1127" spans="1:8" x14ac:dyDescent="0.25">
      <c r="A1127" s="2">
        <v>42027</v>
      </c>
      <c r="B1127" s="1" t="s">
        <v>377</v>
      </c>
      <c r="C1127" s="1" t="s">
        <v>378</v>
      </c>
      <c r="D1127">
        <v>1.54</v>
      </c>
      <c r="E1127">
        <v>18</v>
      </c>
      <c r="F1127">
        <v>30</v>
      </c>
      <c r="G1127">
        <v>3715000</v>
      </c>
      <c r="H1127">
        <f t="shared" si="17"/>
        <v>5721100</v>
      </c>
    </row>
    <row r="1128" spans="1:8" x14ac:dyDescent="0.25">
      <c r="A1128" s="2">
        <v>42027</v>
      </c>
      <c r="B1128" s="1" t="s">
        <v>379</v>
      </c>
      <c r="C1128" s="1" t="s">
        <v>380</v>
      </c>
      <c r="D1128">
        <v>2.62</v>
      </c>
      <c r="E1128">
        <v>55562</v>
      </c>
      <c r="F1128">
        <v>146060</v>
      </c>
      <c r="G1128">
        <v>93737000</v>
      </c>
      <c r="H1128">
        <f t="shared" si="17"/>
        <v>245590940</v>
      </c>
    </row>
    <row r="1129" spans="1:8" x14ac:dyDescent="0.25">
      <c r="A1129" s="2">
        <v>42027</v>
      </c>
      <c r="B1129" s="1" t="s">
        <v>381</v>
      </c>
      <c r="C1129" s="1" t="s">
        <v>382</v>
      </c>
      <c r="D1129">
        <v>2.27</v>
      </c>
      <c r="E1129">
        <v>24835</v>
      </c>
      <c r="F1129">
        <v>56260</v>
      </c>
      <c r="G1129">
        <v>7444000</v>
      </c>
      <c r="H1129">
        <f t="shared" si="17"/>
        <v>16897880</v>
      </c>
    </row>
    <row r="1130" spans="1:8" x14ac:dyDescent="0.25">
      <c r="A1130" s="2">
        <v>42027</v>
      </c>
      <c r="B1130" s="1" t="s">
        <v>383</v>
      </c>
      <c r="C1130" s="1" t="s">
        <v>384</v>
      </c>
      <c r="D1130">
        <v>1.76</v>
      </c>
      <c r="E1130">
        <v>5624</v>
      </c>
      <c r="F1130">
        <v>9740</v>
      </c>
      <c r="G1130">
        <v>5435000</v>
      </c>
      <c r="H1130">
        <f t="shared" si="17"/>
        <v>9565600</v>
      </c>
    </row>
    <row r="1131" spans="1:8" x14ac:dyDescent="0.25">
      <c r="A1131" s="2">
        <v>42027</v>
      </c>
      <c r="B1131" s="1" t="s">
        <v>385</v>
      </c>
      <c r="C1131" s="1" t="s">
        <v>386</v>
      </c>
      <c r="D1131">
        <v>0.8</v>
      </c>
      <c r="E1131">
        <v>52321</v>
      </c>
      <c r="F1131">
        <v>41230</v>
      </c>
      <c r="G1131">
        <v>23452000</v>
      </c>
      <c r="H1131">
        <f t="shared" si="17"/>
        <v>18761600</v>
      </c>
    </row>
    <row r="1132" spans="1:8" x14ac:dyDescent="0.25">
      <c r="A1132" s="2">
        <v>42027</v>
      </c>
      <c r="B1132" s="1" t="s">
        <v>387</v>
      </c>
      <c r="C1132" s="1" t="s">
        <v>388</v>
      </c>
      <c r="D1132">
        <v>56.85</v>
      </c>
      <c r="E1132">
        <v>1806</v>
      </c>
      <c r="F1132">
        <v>101400</v>
      </c>
      <c r="G1132">
        <v>1165000</v>
      </c>
      <c r="H1132">
        <f t="shared" si="17"/>
        <v>66230250</v>
      </c>
    </row>
    <row r="1133" spans="1:8" x14ac:dyDescent="0.25">
      <c r="A1133" s="2">
        <v>42027</v>
      </c>
      <c r="B1133" s="1" t="s">
        <v>389</v>
      </c>
      <c r="C1133" s="1" t="s">
        <v>390</v>
      </c>
      <c r="D1133">
        <v>136.5</v>
      </c>
      <c r="E1133">
        <v>98797</v>
      </c>
      <c r="F1133">
        <v>13570390</v>
      </c>
      <c r="G1133">
        <v>30454000</v>
      </c>
      <c r="H1133">
        <f t="shared" si="17"/>
        <v>4156971000</v>
      </c>
    </row>
    <row r="1134" spans="1:8" x14ac:dyDescent="0.25">
      <c r="A1134" s="2">
        <v>42027</v>
      </c>
      <c r="B1134" s="1" t="s">
        <v>391</v>
      </c>
      <c r="C1134" s="1" t="s">
        <v>392</v>
      </c>
      <c r="D1134">
        <v>3.46</v>
      </c>
      <c r="E1134">
        <v>2535</v>
      </c>
      <c r="F1134">
        <v>8770</v>
      </c>
      <c r="G1134">
        <v>12110000</v>
      </c>
      <c r="H1134">
        <f t="shared" si="17"/>
        <v>41900600</v>
      </c>
    </row>
    <row r="1135" spans="1:8" x14ac:dyDescent="0.25">
      <c r="A1135" s="2">
        <v>42027</v>
      </c>
      <c r="B1135" s="1" t="s">
        <v>393</v>
      </c>
      <c r="C1135" s="1" t="s">
        <v>394</v>
      </c>
      <c r="D1135">
        <v>16.22</v>
      </c>
      <c r="E1135">
        <v>2310</v>
      </c>
      <c r="F1135">
        <v>36960</v>
      </c>
      <c r="G1135">
        <v>6189000</v>
      </c>
      <c r="H1135">
        <f t="shared" si="17"/>
        <v>100385580</v>
      </c>
    </row>
    <row r="1136" spans="1:8" x14ac:dyDescent="0.25">
      <c r="A1136" s="2">
        <v>42027</v>
      </c>
      <c r="B1136" s="1" t="s">
        <v>395</v>
      </c>
      <c r="C1136" s="1" t="s">
        <v>396</v>
      </c>
      <c r="D1136">
        <v>13</v>
      </c>
      <c r="E1136">
        <v>5</v>
      </c>
      <c r="F1136">
        <v>70</v>
      </c>
      <c r="G1136">
        <v>0</v>
      </c>
      <c r="H1136">
        <f t="shared" si="17"/>
        <v>0</v>
      </c>
    </row>
    <row r="1137" spans="1:8" x14ac:dyDescent="0.25">
      <c r="A1137" s="2">
        <v>42027</v>
      </c>
      <c r="B1137" s="1" t="s">
        <v>397</v>
      </c>
      <c r="C1137" s="1" t="s">
        <v>398</v>
      </c>
      <c r="D1137">
        <v>175.5</v>
      </c>
      <c r="E1137">
        <v>33636</v>
      </c>
      <c r="F1137">
        <v>5795670</v>
      </c>
      <c r="G1137">
        <v>5028000</v>
      </c>
      <c r="H1137">
        <f t="shared" si="17"/>
        <v>882414000</v>
      </c>
    </row>
    <row r="1138" spans="1:8" x14ac:dyDescent="0.25">
      <c r="A1138" s="2">
        <v>42027</v>
      </c>
      <c r="B1138" s="1" t="s">
        <v>399</v>
      </c>
      <c r="C1138" s="1" t="s">
        <v>400</v>
      </c>
      <c r="D1138">
        <v>18.670000000000002</v>
      </c>
      <c r="E1138">
        <v>981</v>
      </c>
      <c r="F1138">
        <v>18300</v>
      </c>
      <c r="G1138">
        <v>4000000</v>
      </c>
      <c r="H1138">
        <f t="shared" si="17"/>
        <v>74680000</v>
      </c>
    </row>
    <row r="1139" spans="1:8" x14ac:dyDescent="0.25">
      <c r="A1139" s="2">
        <v>42027</v>
      </c>
      <c r="B1139" s="1" t="s">
        <v>401</v>
      </c>
      <c r="C1139" s="1" t="s">
        <v>402</v>
      </c>
      <c r="D1139">
        <v>0.9</v>
      </c>
      <c r="E1139">
        <v>7991</v>
      </c>
      <c r="F1139">
        <v>7200</v>
      </c>
      <c r="G1139">
        <v>0</v>
      </c>
      <c r="H1139">
        <f t="shared" si="17"/>
        <v>0</v>
      </c>
    </row>
    <row r="1140" spans="1:8" x14ac:dyDescent="0.25">
      <c r="A1140" s="2">
        <v>42027</v>
      </c>
      <c r="B1140" s="1" t="s">
        <v>403</v>
      </c>
      <c r="C1140" s="1" t="s">
        <v>404</v>
      </c>
      <c r="D1140">
        <v>212.95</v>
      </c>
      <c r="E1140">
        <v>17402</v>
      </c>
      <c r="F1140">
        <v>3613150</v>
      </c>
      <c r="G1140">
        <v>8393000</v>
      </c>
      <c r="H1140">
        <f t="shared" si="17"/>
        <v>1787289350</v>
      </c>
    </row>
    <row r="1141" spans="1:8" x14ac:dyDescent="0.25">
      <c r="A1141" s="2">
        <v>42027</v>
      </c>
      <c r="B1141" s="1" t="s">
        <v>405</v>
      </c>
      <c r="C1141" s="1" t="s">
        <v>406</v>
      </c>
      <c r="D1141">
        <v>4.24</v>
      </c>
      <c r="E1141">
        <v>608</v>
      </c>
      <c r="F1141">
        <v>2500</v>
      </c>
      <c r="G1141">
        <v>2639000</v>
      </c>
      <c r="H1141">
        <f t="shared" si="17"/>
        <v>11189360</v>
      </c>
    </row>
    <row r="1142" spans="1:8" x14ac:dyDescent="0.25">
      <c r="A1142" s="2">
        <v>42027</v>
      </c>
      <c r="B1142" s="1" t="s">
        <v>407</v>
      </c>
      <c r="C1142" s="1" t="s">
        <v>408</v>
      </c>
      <c r="D1142">
        <v>1.06</v>
      </c>
      <c r="E1142">
        <v>669</v>
      </c>
      <c r="F1142">
        <v>680</v>
      </c>
      <c r="G1142">
        <v>0</v>
      </c>
      <c r="H1142">
        <f t="shared" si="17"/>
        <v>0</v>
      </c>
    </row>
    <row r="1143" spans="1:8" x14ac:dyDescent="0.25">
      <c r="A1143" s="2">
        <v>42027</v>
      </c>
      <c r="B1143" s="1" t="s">
        <v>409</v>
      </c>
      <c r="C1143" s="1" t="s">
        <v>410</v>
      </c>
      <c r="D1143">
        <v>9.0500000000000007</v>
      </c>
      <c r="E1143">
        <v>110</v>
      </c>
      <c r="F1143">
        <v>1000</v>
      </c>
      <c r="G1143">
        <v>5944000</v>
      </c>
      <c r="H1143">
        <f t="shared" si="17"/>
        <v>53793200.000000007</v>
      </c>
    </row>
    <row r="1144" spans="1:8" x14ac:dyDescent="0.25">
      <c r="A1144" s="2">
        <v>42027</v>
      </c>
      <c r="B1144" s="1" t="s">
        <v>411</v>
      </c>
      <c r="C1144" s="1" t="s">
        <v>412</v>
      </c>
      <c r="D1144">
        <v>0.11</v>
      </c>
      <c r="E1144">
        <v>25489</v>
      </c>
      <c r="F1144">
        <v>2800</v>
      </c>
      <c r="G1144">
        <v>0</v>
      </c>
      <c r="H1144">
        <f t="shared" si="17"/>
        <v>0</v>
      </c>
    </row>
    <row r="1145" spans="1:8" x14ac:dyDescent="0.25">
      <c r="A1145" s="2">
        <v>42027</v>
      </c>
      <c r="B1145" s="1" t="s">
        <v>413</v>
      </c>
      <c r="C1145" s="1" t="s">
        <v>414</v>
      </c>
      <c r="D1145">
        <v>2.2000000000000002</v>
      </c>
      <c r="E1145">
        <v>150</v>
      </c>
      <c r="F1145">
        <v>330</v>
      </c>
      <c r="G1145">
        <v>0</v>
      </c>
      <c r="H1145">
        <f t="shared" si="17"/>
        <v>0</v>
      </c>
    </row>
    <row r="1146" spans="1:8" x14ac:dyDescent="0.25">
      <c r="A1146" s="2">
        <v>42027</v>
      </c>
      <c r="B1146" s="1" t="s">
        <v>415</v>
      </c>
      <c r="C1146" s="1" t="s">
        <v>416</v>
      </c>
      <c r="D1146">
        <v>4.0199999999999996</v>
      </c>
      <c r="E1146">
        <v>31103</v>
      </c>
      <c r="F1146">
        <v>125880</v>
      </c>
      <c r="G1146">
        <v>18968000</v>
      </c>
      <c r="H1146">
        <f t="shared" si="17"/>
        <v>76251359.999999985</v>
      </c>
    </row>
    <row r="1147" spans="1:8" x14ac:dyDescent="0.25">
      <c r="A1147" s="2">
        <v>42027</v>
      </c>
      <c r="B1147" s="1" t="s">
        <v>417</v>
      </c>
      <c r="C1147" s="1" t="s">
        <v>418</v>
      </c>
      <c r="D1147">
        <v>0.85</v>
      </c>
      <c r="E1147">
        <v>13890</v>
      </c>
      <c r="F1147">
        <v>11840</v>
      </c>
      <c r="G1147">
        <v>8070000</v>
      </c>
      <c r="H1147">
        <f t="shared" si="17"/>
        <v>6859500</v>
      </c>
    </row>
    <row r="1148" spans="1:8" x14ac:dyDescent="0.25">
      <c r="A1148" s="2">
        <v>42027</v>
      </c>
      <c r="B1148" s="1" t="s">
        <v>419</v>
      </c>
      <c r="C1148" s="1" t="s">
        <v>420</v>
      </c>
      <c r="D1148">
        <v>3.34</v>
      </c>
      <c r="E1148">
        <v>200</v>
      </c>
      <c r="F1148">
        <v>600</v>
      </c>
      <c r="G1148">
        <v>3600000</v>
      </c>
      <c r="H1148">
        <f t="shared" si="17"/>
        <v>12024000</v>
      </c>
    </row>
    <row r="1149" spans="1:8" x14ac:dyDescent="0.25">
      <c r="A1149" s="2">
        <v>42027</v>
      </c>
      <c r="B1149" s="1" t="s">
        <v>421</v>
      </c>
      <c r="C1149" s="1" t="s">
        <v>422</v>
      </c>
      <c r="D1149">
        <v>1.61</v>
      </c>
      <c r="E1149">
        <v>2474</v>
      </c>
      <c r="F1149">
        <v>3960</v>
      </c>
      <c r="G1149">
        <v>0</v>
      </c>
      <c r="H1149">
        <f t="shared" si="17"/>
        <v>0</v>
      </c>
    </row>
    <row r="1150" spans="1:8" x14ac:dyDescent="0.25">
      <c r="A1150" s="2">
        <v>42027</v>
      </c>
      <c r="B1150" s="1" t="s">
        <v>423</v>
      </c>
      <c r="C1150" s="1" t="s">
        <v>424</v>
      </c>
      <c r="D1150">
        <v>5</v>
      </c>
      <c r="E1150">
        <v>3213</v>
      </c>
      <c r="F1150">
        <v>16040</v>
      </c>
      <c r="G1150">
        <v>11334000</v>
      </c>
      <c r="H1150">
        <f t="shared" si="17"/>
        <v>56670000</v>
      </c>
    </row>
    <row r="1151" spans="1:8" x14ac:dyDescent="0.25">
      <c r="A1151" s="2">
        <v>42027</v>
      </c>
      <c r="B1151" s="1" t="s">
        <v>425</v>
      </c>
      <c r="C1151" s="1" t="s">
        <v>426</v>
      </c>
      <c r="D1151">
        <v>1.86</v>
      </c>
      <c r="E1151">
        <v>9250</v>
      </c>
      <c r="F1151">
        <v>17160</v>
      </c>
      <c r="G1151">
        <v>0</v>
      </c>
      <c r="H1151">
        <f t="shared" si="17"/>
        <v>0</v>
      </c>
    </row>
    <row r="1152" spans="1:8" x14ac:dyDescent="0.25">
      <c r="A1152" s="2">
        <v>42027</v>
      </c>
      <c r="B1152" s="1" t="s">
        <v>427</v>
      </c>
      <c r="C1152" s="1" t="s">
        <v>428</v>
      </c>
      <c r="D1152">
        <v>21</v>
      </c>
      <c r="E1152">
        <v>5</v>
      </c>
      <c r="F1152">
        <v>110</v>
      </c>
      <c r="G1152">
        <v>0</v>
      </c>
      <c r="H1152">
        <f t="shared" si="17"/>
        <v>0</v>
      </c>
    </row>
    <row r="1153" spans="1:8" x14ac:dyDescent="0.25">
      <c r="A1153" s="2">
        <v>42027</v>
      </c>
      <c r="B1153" s="1" t="s">
        <v>429</v>
      </c>
      <c r="C1153" s="1" t="s">
        <v>430</v>
      </c>
      <c r="D1153">
        <v>20.399999999999999</v>
      </c>
      <c r="E1153">
        <v>199841</v>
      </c>
      <c r="F1153">
        <v>4181460</v>
      </c>
      <c r="G1153">
        <v>52636000</v>
      </c>
      <c r="H1153">
        <f t="shared" si="17"/>
        <v>1073774400</v>
      </c>
    </row>
    <row r="1154" spans="1:8" x14ac:dyDescent="0.25">
      <c r="A1154" s="2">
        <v>42027</v>
      </c>
      <c r="B1154" s="1" t="s">
        <v>431</v>
      </c>
      <c r="C1154" s="1" t="s">
        <v>432</v>
      </c>
      <c r="D1154">
        <v>0.3</v>
      </c>
      <c r="E1154">
        <v>48892</v>
      </c>
      <c r="F1154">
        <v>14670</v>
      </c>
      <c r="G1154">
        <v>0</v>
      </c>
      <c r="H1154">
        <f t="shared" si="17"/>
        <v>0</v>
      </c>
    </row>
    <row r="1155" spans="1:8" x14ac:dyDescent="0.25">
      <c r="A1155" s="2">
        <v>42027</v>
      </c>
      <c r="B1155" s="1" t="s">
        <v>433</v>
      </c>
      <c r="C1155" s="1" t="s">
        <v>434</v>
      </c>
      <c r="D1155">
        <v>2.6</v>
      </c>
      <c r="E1155">
        <v>21694</v>
      </c>
      <c r="F1155">
        <v>56420</v>
      </c>
      <c r="G1155">
        <v>32447000</v>
      </c>
      <c r="H1155">
        <f t="shared" ref="H1155:H1218" si="18">G1155*D1155</f>
        <v>84362200</v>
      </c>
    </row>
    <row r="1156" spans="1:8" x14ac:dyDescent="0.25">
      <c r="A1156" s="2">
        <v>42027</v>
      </c>
      <c r="B1156" s="1" t="s">
        <v>435</v>
      </c>
      <c r="C1156" s="1" t="s">
        <v>436</v>
      </c>
      <c r="D1156">
        <v>9.81</v>
      </c>
      <c r="E1156">
        <v>6471</v>
      </c>
      <c r="F1156">
        <v>64380</v>
      </c>
      <c r="G1156">
        <v>1509000</v>
      </c>
      <c r="H1156">
        <f t="shared" si="18"/>
        <v>14803290</v>
      </c>
    </row>
    <row r="1157" spans="1:8" x14ac:dyDescent="0.25">
      <c r="A1157" s="2">
        <v>42027</v>
      </c>
      <c r="B1157" s="1" t="s">
        <v>437</v>
      </c>
      <c r="C1157" s="1" t="s">
        <v>438</v>
      </c>
      <c r="D1157">
        <v>2.94</v>
      </c>
      <c r="E1157">
        <v>108261</v>
      </c>
      <c r="F1157">
        <v>313070</v>
      </c>
      <c r="G1157">
        <v>26333000</v>
      </c>
      <c r="H1157">
        <f t="shared" si="18"/>
        <v>77419020</v>
      </c>
    </row>
    <row r="1158" spans="1:8" x14ac:dyDescent="0.25">
      <c r="A1158" s="2">
        <v>42027</v>
      </c>
      <c r="B1158" s="1" t="s">
        <v>439</v>
      </c>
      <c r="C1158" s="1" t="s">
        <v>440</v>
      </c>
      <c r="D1158">
        <v>2.4</v>
      </c>
      <c r="E1158">
        <v>405</v>
      </c>
      <c r="F1158">
        <v>970</v>
      </c>
      <c r="G1158">
        <v>4047000</v>
      </c>
      <c r="H1158">
        <f t="shared" si="18"/>
        <v>9712800</v>
      </c>
    </row>
    <row r="1159" spans="1:8" x14ac:dyDescent="0.25">
      <c r="A1159" s="2">
        <v>42027</v>
      </c>
      <c r="B1159" s="1" t="s">
        <v>441</v>
      </c>
      <c r="C1159" s="1" t="s">
        <v>442</v>
      </c>
      <c r="D1159">
        <v>0.02</v>
      </c>
      <c r="E1159">
        <v>53730</v>
      </c>
      <c r="F1159">
        <v>1070</v>
      </c>
      <c r="G1159">
        <v>0</v>
      </c>
      <c r="H1159">
        <f t="shared" si="18"/>
        <v>0</v>
      </c>
    </row>
    <row r="1160" spans="1:8" x14ac:dyDescent="0.25">
      <c r="A1160" s="2">
        <v>42027</v>
      </c>
      <c r="B1160" s="1" t="s">
        <v>443</v>
      </c>
      <c r="C1160" s="1" t="s">
        <v>444</v>
      </c>
      <c r="D1160">
        <v>6.66</v>
      </c>
      <c r="E1160">
        <v>0</v>
      </c>
      <c r="F1160">
        <v>0</v>
      </c>
      <c r="G1160">
        <v>3329000</v>
      </c>
      <c r="H1160">
        <f t="shared" si="18"/>
        <v>22171140</v>
      </c>
    </row>
    <row r="1161" spans="1:8" x14ac:dyDescent="0.25">
      <c r="A1161" s="2">
        <v>42027</v>
      </c>
      <c r="B1161" s="1" t="s">
        <v>445</v>
      </c>
      <c r="C1161" s="1" t="s">
        <v>446</v>
      </c>
      <c r="D1161">
        <v>1.21</v>
      </c>
      <c r="E1161">
        <v>195414</v>
      </c>
      <c r="F1161">
        <v>241150</v>
      </c>
      <c r="G1161">
        <v>45144000</v>
      </c>
      <c r="H1161">
        <f t="shared" si="18"/>
        <v>54624240</v>
      </c>
    </row>
    <row r="1162" spans="1:8" x14ac:dyDescent="0.25">
      <c r="A1162" s="2">
        <v>42027</v>
      </c>
      <c r="B1162" s="1" t="s">
        <v>447</v>
      </c>
      <c r="C1162" s="1" t="s">
        <v>448</v>
      </c>
      <c r="D1162">
        <v>32.479999999999997</v>
      </c>
      <c r="E1162">
        <v>39911</v>
      </c>
      <c r="F1162">
        <v>1293950</v>
      </c>
      <c r="G1162">
        <v>48500000</v>
      </c>
      <c r="H1162">
        <f t="shared" si="18"/>
        <v>1575279999.9999998</v>
      </c>
    </row>
    <row r="1163" spans="1:8" x14ac:dyDescent="0.25">
      <c r="A1163" s="2">
        <v>42027</v>
      </c>
      <c r="B1163" s="1" t="s">
        <v>449</v>
      </c>
      <c r="C1163" s="1" t="s">
        <v>450</v>
      </c>
      <c r="D1163">
        <v>280</v>
      </c>
      <c r="E1163">
        <v>8308</v>
      </c>
      <c r="F1163">
        <v>2326150</v>
      </c>
      <c r="G1163">
        <v>9380000</v>
      </c>
      <c r="H1163">
        <f t="shared" si="18"/>
        <v>2626400000</v>
      </c>
    </row>
    <row r="1164" spans="1:8" x14ac:dyDescent="0.25">
      <c r="A1164" s="2">
        <v>42027</v>
      </c>
      <c r="B1164" s="1" t="s">
        <v>451</v>
      </c>
      <c r="C1164" s="1" t="s">
        <v>452</v>
      </c>
      <c r="D1164">
        <v>108.25</v>
      </c>
      <c r="E1164">
        <v>770179</v>
      </c>
      <c r="F1164">
        <v>83823260</v>
      </c>
      <c r="G1164">
        <v>136410000</v>
      </c>
      <c r="H1164">
        <f t="shared" si="18"/>
        <v>14766382500</v>
      </c>
    </row>
    <row r="1165" spans="1:8" x14ac:dyDescent="0.25">
      <c r="A1165" s="2">
        <v>42027</v>
      </c>
      <c r="B1165" s="1" t="s">
        <v>453</v>
      </c>
      <c r="C1165" s="1" t="s">
        <v>454</v>
      </c>
      <c r="D1165">
        <v>13.04</v>
      </c>
      <c r="E1165">
        <v>2231</v>
      </c>
      <c r="F1165">
        <v>28730</v>
      </c>
      <c r="G1165">
        <v>6739000</v>
      </c>
      <c r="H1165">
        <f t="shared" si="18"/>
        <v>87876560</v>
      </c>
    </row>
    <row r="1166" spans="1:8" x14ac:dyDescent="0.25">
      <c r="A1166" s="2">
        <v>42027</v>
      </c>
      <c r="B1166" s="1" t="s">
        <v>455</v>
      </c>
      <c r="C1166" s="1" t="s">
        <v>456</v>
      </c>
      <c r="D1166">
        <v>36.19</v>
      </c>
      <c r="E1166">
        <v>61</v>
      </c>
      <c r="F1166">
        <v>2100</v>
      </c>
      <c r="G1166">
        <v>13085000</v>
      </c>
      <c r="H1166">
        <f t="shared" si="18"/>
        <v>473546150</v>
      </c>
    </row>
    <row r="1167" spans="1:8" x14ac:dyDescent="0.25">
      <c r="A1167" s="2">
        <v>42027</v>
      </c>
      <c r="B1167" s="1" t="s">
        <v>457</v>
      </c>
      <c r="C1167" s="1" t="s">
        <v>458</v>
      </c>
      <c r="D1167">
        <v>52.5</v>
      </c>
      <c r="E1167">
        <v>50</v>
      </c>
      <c r="F1167">
        <v>2630</v>
      </c>
      <c r="G1167">
        <v>7449000</v>
      </c>
      <c r="H1167">
        <f t="shared" si="18"/>
        <v>391072500</v>
      </c>
    </row>
    <row r="1168" spans="1:8" x14ac:dyDescent="0.25">
      <c r="A1168" s="2">
        <v>42027</v>
      </c>
      <c r="B1168" s="1" t="s">
        <v>459</v>
      </c>
      <c r="C1168" s="1" t="s">
        <v>460</v>
      </c>
      <c r="D1168">
        <v>7.37</v>
      </c>
      <c r="E1168">
        <v>5</v>
      </c>
      <c r="F1168">
        <v>40</v>
      </c>
      <c r="G1168">
        <v>0</v>
      </c>
      <c r="H1168">
        <f t="shared" si="18"/>
        <v>0</v>
      </c>
    </row>
    <row r="1169" spans="1:8" x14ac:dyDescent="0.25">
      <c r="A1169" s="2">
        <v>42027</v>
      </c>
      <c r="B1169" s="1" t="s">
        <v>461</v>
      </c>
      <c r="C1169" s="1" t="s">
        <v>462</v>
      </c>
      <c r="D1169">
        <v>7.35</v>
      </c>
      <c r="E1169">
        <v>22524</v>
      </c>
      <c r="F1169">
        <v>166640</v>
      </c>
      <c r="G1169">
        <v>4222000</v>
      </c>
      <c r="H1169">
        <f t="shared" si="18"/>
        <v>31031700</v>
      </c>
    </row>
    <row r="1170" spans="1:8" x14ac:dyDescent="0.25">
      <c r="A1170" s="2">
        <v>42027</v>
      </c>
      <c r="B1170" s="1" t="s">
        <v>463</v>
      </c>
      <c r="C1170" s="1" t="s">
        <v>464</v>
      </c>
      <c r="D1170">
        <v>22.48</v>
      </c>
      <c r="E1170">
        <v>2819</v>
      </c>
      <c r="F1170">
        <v>62790</v>
      </c>
      <c r="G1170">
        <v>3459000</v>
      </c>
      <c r="H1170">
        <f t="shared" si="18"/>
        <v>77758320</v>
      </c>
    </row>
    <row r="1171" spans="1:8" x14ac:dyDescent="0.25">
      <c r="A1171" s="2">
        <v>42027</v>
      </c>
      <c r="B1171" s="1" t="s">
        <v>465</v>
      </c>
      <c r="C1171" s="1" t="s">
        <v>466</v>
      </c>
      <c r="D1171">
        <v>10.82</v>
      </c>
      <c r="E1171">
        <v>12015</v>
      </c>
      <c r="F1171">
        <v>129910</v>
      </c>
      <c r="G1171">
        <v>23006000</v>
      </c>
      <c r="H1171">
        <f t="shared" si="18"/>
        <v>248924920</v>
      </c>
    </row>
    <row r="1172" spans="1:8" x14ac:dyDescent="0.25">
      <c r="A1172" s="2">
        <v>42027</v>
      </c>
      <c r="B1172" s="1" t="s">
        <v>467</v>
      </c>
      <c r="C1172" s="1" t="s">
        <v>468</v>
      </c>
      <c r="D1172">
        <v>29.25</v>
      </c>
      <c r="E1172">
        <v>0</v>
      </c>
      <c r="F1172">
        <v>0</v>
      </c>
      <c r="G1172">
        <v>184000</v>
      </c>
      <c r="H1172">
        <f t="shared" si="18"/>
        <v>5382000</v>
      </c>
    </row>
    <row r="1173" spans="1:8" x14ac:dyDescent="0.25">
      <c r="A1173" s="2">
        <v>42027</v>
      </c>
      <c r="B1173" s="1" t="s">
        <v>469</v>
      </c>
      <c r="C1173" s="1" t="s">
        <v>470</v>
      </c>
      <c r="D1173">
        <v>3.8</v>
      </c>
      <c r="E1173">
        <v>2082</v>
      </c>
      <c r="F1173">
        <v>7950</v>
      </c>
      <c r="G1173">
        <v>4815000</v>
      </c>
      <c r="H1173">
        <f t="shared" si="18"/>
        <v>18297000</v>
      </c>
    </row>
    <row r="1174" spans="1:8" x14ac:dyDescent="0.25">
      <c r="A1174" s="2">
        <v>42027</v>
      </c>
      <c r="B1174" s="1" t="s">
        <v>471</v>
      </c>
      <c r="C1174" s="1" t="s">
        <v>472</v>
      </c>
      <c r="D1174">
        <v>9.31</v>
      </c>
      <c r="E1174">
        <v>54012</v>
      </c>
      <c r="F1174">
        <v>502380</v>
      </c>
      <c r="G1174">
        <v>6713000</v>
      </c>
      <c r="H1174">
        <f t="shared" si="18"/>
        <v>62498030</v>
      </c>
    </row>
    <row r="1175" spans="1:8" x14ac:dyDescent="0.25">
      <c r="A1175" s="2">
        <v>42027</v>
      </c>
      <c r="B1175" s="1" t="s">
        <v>473</v>
      </c>
      <c r="C1175" s="1" t="s">
        <v>474</v>
      </c>
      <c r="D1175">
        <v>19.29</v>
      </c>
      <c r="E1175">
        <v>40004</v>
      </c>
      <c r="F1175">
        <v>766020</v>
      </c>
      <c r="G1175">
        <v>10769000</v>
      </c>
      <c r="H1175">
        <f t="shared" si="18"/>
        <v>207734010</v>
      </c>
    </row>
    <row r="1176" spans="1:8" x14ac:dyDescent="0.25">
      <c r="A1176" s="2">
        <v>42027</v>
      </c>
      <c r="B1176" s="1" t="s">
        <v>475</v>
      </c>
      <c r="C1176" s="1" t="s">
        <v>476</v>
      </c>
      <c r="D1176">
        <v>3.3</v>
      </c>
      <c r="E1176">
        <v>3997</v>
      </c>
      <c r="F1176">
        <v>13150</v>
      </c>
      <c r="G1176">
        <v>11880000</v>
      </c>
      <c r="H1176">
        <f t="shared" si="18"/>
        <v>39204000</v>
      </c>
    </row>
    <row r="1177" spans="1:8" x14ac:dyDescent="0.25">
      <c r="A1177" s="2">
        <v>42027</v>
      </c>
      <c r="B1177" s="1" t="s">
        <v>477</v>
      </c>
      <c r="C1177" s="1" t="s">
        <v>478</v>
      </c>
      <c r="D1177">
        <v>260</v>
      </c>
      <c r="E1177">
        <v>0</v>
      </c>
      <c r="F1177">
        <v>0</v>
      </c>
      <c r="G1177">
        <v>1231000</v>
      </c>
      <c r="H1177">
        <f t="shared" si="18"/>
        <v>320060000</v>
      </c>
    </row>
    <row r="1178" spans="1:8" x14ac:dyDescent="0.25">
      <c r="A1178" s="2">
        <v>42027</v>
      </c>
      <c r="B1178" s="1" t="s">
        <v>479</v>
      </c>
      <c r="C1178" s="1" t="s">
        <v>480</v>
      </c>
      <c r="D1178">
        <v>113</v>
      </c>
      <c r="E1178">
        <v>13237</v>
      </c>
      <c r="F1178">
        <v>1499640</v>
      </c>
      <c r="G1178">
        <v>14953000</v>
      </c>
      <c r="H1178">
        <f t="shared" si="18"/>
        <v>1689689000</v>
      </c>
    </row>
    <row r="1179" spans="1:8" x14ac:dyDescent="0.25">
      <c r="A1179" s="2">
        <v>42027</v>
      </c>
      <c r="B1179" s="1" t="s">
        <v>481</v>
      </c>
      <c r="C1179" s="1" t="s">
        <v>482</v>
      </c>
      <c r="D1179">
        <v>55.8</v>
      </c>
      <c r="E1179">
        <v>2969</v>
      </c>
      <c r="F1179">
        <v>162540</v>
      </c>
      <c r="G1179">
        <v>2418000</v>
      </c>
      <c r="H1179">
        <f t="shared" si="18"/>
        <v>134924400</v>
      </c>
    </row>
    <row r="1180" spans="1:8" x14ac:dyDescent="0.25">
      <c r="A1180" s="2">
        <v>42027</v>
      </c>
      <c r="B1180" s="1" t="s">
        <v>483</v>
      </c>
      <c r="C1180" s="1" t="s">
        <v>484</v>
      </c>
      <c r="D1180">
        <v>1.07</v>
      </c>
      <c r="E1180">
        <v>78957</v>
      </c>
      <c r="F1180">
        <v>83530</v>
      </c>
      <c r="G1180">
        <v>5093000</v>
      </c>
      <c r="H1180">
        <f t="shared" si="18"/>
        <v>5449510</v>
      </c>
    </row>
    <row r="1181" spans="1:8" x14ac:dyDescent="0.25">
      <c r="A1181" s="2">
        <v>42027</v>
      </c>
      <c r="B1181" s="1" t="s">
        <v>485</v>
      </c>
      <c r="C1181" s="1" t="s">
        <v>486</v>
      </c>
      <c r="D1181">
        <v>1.8</v>
      </c>
      <c r="E1181">
        <v>21557</v>
      </c>
      <c r="F1181">
        <v>39360</v>
      </c>
      <c r="G1181">
        <v>218198000</v>
      </c>
      <c r="H1181">
        <f t="shared" si="18"/>
        <v>392756400</v>
      </c>
    </row>
    <row r="1182" spans="1:8" x14ac:dyDescent="0.25">
      <c r="A1182" s="2">
        <v>42027</v>
      </c>
      <c r="B1182" s="1" t="s">
        <v>487</v>
      </c>
      <c r="C1182" s="1" t="s">
        <v>488</v>
      </c>
      <c r="D1182">
        <v>4.26</v>
      </c>
      <c r="E1182">
        <v>31177</v>
      </c>
      <c r="F1182">
        <v>132090</v>
      </c>
      <c r="G1182">
        <v>10150000</v>
      </c>
      <c r="H1182">
        <f t="shared" si="18"/>
        <v>43239000</v>
      </c>
    </row>
    <row r="1183" spans="1:8" x14ac:dyDescent="0.25">
      <c r="A1183" s="2">
        <v>42027</v>
      </c>
      <c r="B1183" s="1" t="s">
        <v>489</v>
      </c>
      <c r="C1183" s="1" t="s">
        <v>490</v>
      </c>
      <c r="D1183">
        <v>8.4</v>
      </c>
      <c r="E1183">
        <v>4419</v>
      </c>
      <c r="F1183">
        <v>36850</v>
      </c>
      <c r="G1183">
        <v>30148000</v>
      </c>
      <c r="H1183">
        <f t="shared" si="18"/>
        <v>253243200</v>
      </c>
    </row>
    <row r="1184" spans="1:8" x14ac:dyDescent="0.25">
      <c r="A1184" s="2">
        <v>42027</v>
      </c>
      <c r="B1184" s="1" t="s">
        <v>491</v>
      </c>
      <c r="C1184" s="1" t="s">
        <v>492</v>
      </c>
      <c r="D1184">
        <v>2.4300000000000002</v>
      </c>
      <c r="E1184">
        <v>10295</v>
      </c>
      <c r="F1184">
        <v>24850</v>
      </c>
      <c r="G1184">
        <v>34971000</v>
      </c>
      <c r="H1184">
        <f t="shared" si="18"/>
        <v>84979530</v>
      </c>
    </row>
    <row r="1185" spans="1:8" x14ac:dyDescent="0.25">
      <c r="A1185" s="2">
        <v>42027</v>
      </c>
      <c r="B1185" s="1" t="s">
        <v>493</v>
      </c>
      <c r="C1185" s="1" t="s">
        <v>494</v>
      </c>
      <c r="D1185">
        <v>27.35</v>
      </c>
      <c r="E1185">
        <v>197</v>
      </c>
      <c r="F1185">
        <v>5400</v>
      </c>
      <c r="G1185">
        <v>5128000</v>
      </c>
      <c r="H1185">
        <f t="shared" si="18"/>
        <v>140250800</v>
      </c>
    </row>
    <row r="1186" spans="1:8" x14ac:dyDescent="0.25">
      <c r="A1186" s="2">
        <v>42027</v>
      </c>
      <c r="B1186" s="1" t="s">
        <v>495</v>
      </c>
      <c r="C1186" s="1" t="s">
        <v>496</v>
      </c>
      <c r="D1186">
        <v>24.74</v>
      </c>
      <c r="E1186">
        <v>342599</v>
      </c>
      <c r="F1186">
        <v>8468070</v>
      </c>
      <c r="G1186">
        <v>60796000</v>
      </c>
      <c r="H1186">
        <f t="shared" si="18"/>
        <v>1504093040</v>
      </c>
    </row>
    <row r="1187" spans="1:8" x14ac:dyDescent="0.25">
      <c r="A1187" s="2">
        <v>42027</v>
      </c>
      <c r="B1187" s="1" t="s">
        <v>497</v>
      </c>
      <c r="C1187" s="1" t="s">
        <v>498</v>
      </c>
      <c r="D1187">
        <v>7716</v>
      </c>
      <c r="E1187">
        <v>1542</v>
      </c>
      <c r="F1187">
        <v>11897000</v>
      </c>
      <c r="G1187">
        <v>1279000</v>
      </c>
      <c r="H1187">
        <f t="shared" si="18"/>
        <v>9868764000</v>
      </c>
    </row>
    <row r="1188" spans="1:8" x14ac:dyDescent="0.25">
      <c r="A1188" s="2">
        <v>42027</v>
      </c>
      <c r="B1188" s="1" t="s">
        <v>499</v>
      </c>
      <c r="C1188" s="1" t="s">
        <v>500</v>
      </c>
      <c r="D1188">
        <v>4.3499999999999996</v>
      </c>
      <c r="E1188">
        <v>6311</v>
      </c>
      <c r="F1188">
        <v>26520</v>
      </c>
      <c r="G1188">
        <v>1827000</v>
      </c>
      <c r="H1188">
        <f t="shared" si="18"/>
        <v>7947449.9999999991</v>
      </c>
    </row>
    <row r="1189" spans="1:8" x14ac:dyDescent="0.25">
      <c r="A1189" s="2">
        <v>42027</v>
      </c>
      <c r="B1189" s="1" t="s">
        <v>501</v>
      </c>
      <c r="C1189" s="1" t="s">
        <v>502</v>
      </c>
      <c r="D1189">
        <v>1.08</v>
      </c>
      <c r="E1189">
        <v>231541</v>
      </c>
      <c r="F1189">
        <v>252530</v>
      </c>
      <c r="G1189">
        <v>72970000</v>
      </c>
      <c r="H1189">
        <f t="shared" si="18"/>
        <v>78807600</v>
      </c>
    </row>
    <row r="1190" spans="1:8" x14ac:dyDescent="0.25">
      <c r="A1190" s="2">
        <v>42027</v>
      </c>
      <c r="B1190" s="1" t="s">
        <v>503</v>
      </c>
      <c r="C1190" s="1" t="s">
        <v>504</v>
      </c>
      <c r="D1190">
        <v>41.27</v>
      </c>
      <c r="E1190">
        <v>2761</v>
      </c>
      <c r="F1190">
        <v>113210</v>
      </c>
      <c r="G1190">
        <v>5975000</v>
      </c>
      <c r="H1190">
        <f t="shared" si="18"/>
        <v>246588250.00000003</v>
      </c>
    </row>
    <row r="1191" spans="1:8" x14ac:dyDescent="0.25">
      <c r="A1191" s="2">
        <v>42027</v>
      </c>
      <c r="B1191" s="1" t="s">
        <v>505</v>
      </c>
      <c r="C1191" s="1" t="s">
        <v>506</v>
      </c>
      <c r="D1191">
        <v>66.150000000000006</v>
      </c>
      <c r="E1191">
        <v>16593</v>
      </c>
      <c r="F1191">
        <v>1101450</v>
      </c>
      <c r="G1191">
        <v>6611000</v>
      </c>
      <c r="H1191">
        <f t="shared" si="18"/>
        <v>437317650.00000006</v>
      </c>
    </row>
    <row r="1192" spans="1:8" x14ac:dyDescent="0.25">
      <c r="A1192" s="2">
        <v>42027</v>
      </c>
      <c r="B1192" s="1" t="s">
        <v>507</v>
      </c>
      <c r="C1192" s="1" t="s">
        <v>508</v>
      </c>
      <c r="D1192">
        <v>6</v>
      </c>
      <c r="E1192">
        <v>926</v>
      </c>
      <c r="F1192">
        <v>5490</v>
      </c>
      <c r="G1192">
        <v>3832000</v>
      </c>
      <c r="H1192">
        <f t="shared" si="18"/>
        <v>22992000</v>
      </c>
    </row>
    <row r="1193" spans="1:8" x14ac:dyDescent="0.25">
      <c r="A1193" s="2">
        <v>42027</v>
      </c>
      <c r="B1193" s="1" t="s">
        <v>509</v>
      </c>
      <c r="C1193" s="1" t="s">
        <v>510</v>
      </c>
      <c r="D1193">
        <v>7.58</v>
      </c>
      <c r="E1193">
        <v>13533</v>
      </c>
      <c r="F1193">
        <v>102560</v>
      </c>
      <c r="G1193">
        <v>11888000</v>
      </c>
      <c r="H1193">
        <f t="shared" si="18"/>
        <v>90111040</v>
      </c>
    </row>
    <row r="1194" spans="1:8" x14ac:dyDescent="0.25">
      <c r="A1194" s="2">
        <v>42027</v>
      </c>
      <c r="B1194" s="1" t="s">
        <v>511</v>
      </c>
      <c r="C1194" s="1" t="s">
        <v>512</v>
      </c>
      <c r="D1194">
        <v>466.2</v>
      </c>
      <c r="E1194">
        <v>23300</v>
      </c>
      <c r="F1194">
        <v>10723720</v>
      </c>
      <c r="G1194">
        <v>12038000</v>
      </c>
      <c r="H1194">
        <f t="shared" si="18"/>
        <v>5612115600</v>
      </c>
    </row>
    <row r="1195" spans="1:8" x14ac:dyDescent="0.25">
      <c r="A1195" s="2">
        <v>42027</v>
      </c>
      <c r="B1195" s="1" t="s">
        <v>513</v>
      </c>
      <c r="C1195" s="1" t="s">
        <v>514</v>
      </c>
      <c r="D1195">
        <v>10.199999999999999</v>
      </c>
      <c r="E1195">
        <v>25281</v>
      </c>
      <c r="F1195">
        <v>257200</v>
      </c>
      <c r="G1195">
        <v>30174000</v>
      </c>
      <c r="H1195">
        <f t="shared" si="18"/>
        <v>307774800</v>
      </c>
    </row>
    <row r="1196" spans="1:8" x14ac:dyDescent="0.25">
      <c r="A1196" s="2">
        <v>42027</v>
      </c>
      <c r="B1196" s="1" t="s">
        <v>515</v>
      </c>
      <c r="C1196" s="1" t="s">
        <v>516</v>
      </c>
      <c r="D1196">
        <v>35</v>
      </c>
      <c r="E1196">
        <v>350</v>
      </c>
      <c r="F1196">
        <v>12270</v>
      </c>
      <c r="G1196">
        <v>689000</v>
      </c>
      <c r="H1196">
        <f t="shared" si="18"/>
        <v>24115000</v>
      </c>
    </row>
    <row r="1197" spans="1:8" x14ac:dyDescent="0.25">
      <c r="A1197" s="2">
        <v>42027</v>
      </c>
      <c r="B1197" s="1" t="s">
        <v>517</v>
      </c>
      <c r="C1197" s="1" t="s">
        <v>518</v>
      </c>
      <c r="D1197">
        <v>0.51</v>
      </c>
      <c r="E1197">
        <v>2015</v>
      </c>
      <c r="F1197">
        <v>950</v>
      </c>
      <c r="G1197">
        <v>0</v>
      </c>
      <c r="H1197">
        <f t="shared" si="18"/>
        <v>0</v>
      </c>
    </row>
    <row r="1198" spans="1:8" x14ac:dyDescent="0.25">
      <c r="A1198" s="2">
        <v>42027</v>
      </c>
      <c r="B1198" s="1" t="s">
        <v>519</v>
      </c>
      <c r="C1198" s="1" t="s">
        <v>520</v>
      </c>
      <c r="D1198">
        <v>211.5</v>
      </c>
      <c r="E1198">
        <v>11337</v>
      </c>
      <c r="F1198">
        <v>2350870</v>
      </c>
      <c r="G1198">
        <v>2559000</v>
      </c>
      <c r="H1198">
        <f t="shared" si="18"/>
        <v>541228500</v>
      </c>
    </row>
    <row r="1199" spans="1:8" x14ac:dyDescent="0.25">
      <c r="A1199" s="2">
        <v>42027</v>
      </c>
      <c r="B1199" s="1" t="s">
        <v>521</v>
      </c>
      <c r="C1199" s="1" t="s">
        <v>522</v>
      </c>
      <c r="D1199">
        <v>21</v>
      </c>
      <c r="E1199">
        <v>0</v>
      </c>
      <c r="F1199">
        <v>0</v>
      </c>
      <c r="G1199">
        <v>0</v>
      </c>
      <c r="H1199">
        <f t="shared" si="18"/>
        <v>0</v>
      </c>
    </row>
    <row r="1200" spans="1:8" x14ac:dyDescent="0.25">
      <c r="A1200" s="2">
        <v>42027</v>
      </c>
      <c r="B1200" s="1" t="s">
        <v>523</v>
      </c>
      <c r="C1200" s="1" t="s">
        <v>524</v>
      </c>
      <c r="D1200">
        <v>14.15</v>
      </c>
      <c r="E1200">
        <v>16461</v>
      </c>
      <c r="F1200">
        <v>230390</v>
      </c>
      <c r="G1200">
        <v>23198000</v>
      </c>
      <c r="H1200">
        <f t="shared" si="18"/>
        <v>328251700</v>
      </c>
    </row>
    <row r="1201" spans="1:8" x14ac:dyDescent="0.25">
      <c r="A1201" s="2">
        <v>42027</v>
      </c>
      <c r="B1201" s="1" t="s">
        <v>525</v>
      </c>
      <c r="C1201" s="1" t="s">
        <v>526</v>
      </c>
      <c r="D1201">
        <v>13.67</v>
      </c>
      <c r="E1201">
        <v>5583</v>
      </c>
      <c r="F1201">
        <v>74890</v>
      </c>
      <c r="G1201">
        <v>2276000</v>
      </c>
      <c r="H1201">
        <f t="shared" si="18"/>
        <v>31112920</v>
      </c>
    </row>
    <row r="1202" spans="1:8" x14ac:dyDescent="0.25">
      <c r="A1202" s="2">
        <v>42027</v>
      </c>
      <c r="B1202" s="1" t="s">
        <v>527</v>
      </c>
      <c r="C1202" s="1" t="s">
        <v>528</v>
      </c>
      <c r="D1202">
        <v>8.77</v>
      </c>
      <c r="E1202">
        <v>2781</v>
      </c>
      <c r="F1202">
        <v>24220</v>
      </c>
      <c r="G1202">
        <v>9921000</v>
      </c>
      <c r="H1202">
        <f t="shared" si="18"/>
        <v>87007170</v>
      </c>
    </row>
    <row r="1203" spans="1:8" x14ac:dyDescent="0.25">
      <c r="A1203" s="2">
        <v>42027</v>
      </c>
      <c r="B1203" s="1" t="s">
        <v>529</v>
      </c>
      <c r="C1203" s="1" t="s">
        <v>530</v>
      </c>
      <c r="D1203">
        <v>7.0000000000000007E-2</v>
      </c>
      <c r="E1203">
        <v>148991</v>
      </c>
      <c r="F1203">
        <v>10430</v>
      </c>
      <c r="G1203">
        <v>0</v>
      </c>
      <c r="H1203">
        <f t="shared" si="18"/>
        <v>0</v>
      </c>
    </row>
    <row r="1204" spans="1:8" x14ac:dyDescent="0.25">
      <c r="A1204" s="2">
        <v>42027</v>
      </c>
      <c r="B1204" s="1" t="s">
        <v>531</v>
      </c>
      <c r="C1204" s="1" t="s">
        <v>532</v>
      </c>
      <c r="D1204">
        <v>2.0499999999999998</v>
      </c>
      <c r="E1204">
        <v>12520</v>
      </c>
      <c r="F1204">
        <v>25070</v>
      </c>
      <c r="G1204">
        <v>2516000</v>
      </c>
      <c r="H1204">
        <f t="shared" si="18"/>
        <v>5157800</v>
      </c>
    </row>
    <row r="1205" spans="1:8" x14ac:dyDescent="0.25">
      <c r="A1205" s="2">
        <v>42027</v>
      </c>
      <c r="B1205" s="1" t="s">
        <v>533</v>
      </c>
      <c r="C1205" s="1" t="s">
        <v>534</v>
      </c>
      <c r="D1205">
        <v>10.29</v>
      </c>
      <c r="E1205">
        <v>301</v>
      </c>
      <c r="F1205">
        <v>3100</v>
      </c>
      <c r="G1205">
        <v>2000000</v>
      </c>
      <c r="H1205">
        <f t="shared" si="18"/>
        <v>20580000</v>
      </c>
    </row>
    <row r="1206" spans="1:8" x14ac:dyDescent="0.25">
      <c r="A1206" s="2">
        <v>42027</v>
      </c>
      <c r="B1206" s="1" t="s">
        <v>535</v>
      </c>
      <c r="C1206" s="1" t="s">
        <v>536</v>
      </c>
      <c r="D1206">
        <v>0.56999999999999995</v>
      </c>
      <c r="E1206">
        <v>495652</v>
      </c>
      <c r="F1206">
        <v>282320</v>
      </c>
      <c r="G1206">
        <v>503124000</v>
      </c>
      <c r="H1206">
        <f t="shared" si="18"/>
        <v>286780680</v>
      </c>
    </row>
    <row r="1207" spans="1:8" x14ac:dyDescent="0.25">
      <c r="A1207" s="2">
        <v>42027</v>
      </c>
      <c r="B1207" s="1" t="s">
        <v>537</v>
      </c>
      <c r="C1207" s="1" t="s">
        <v>538</v>
      </c>
      <c r="D1207">
        <v>2.02</v>
      </c>
      <c r="E1207">
        <v>172223</v>
      </c>
      <c r="F1207">
        <v>314970</v>
      </c>
      <c r="G1207">
        <v>8276000</v>
      </c>
      <c r="H1207">
        <f t="shared" si="18"/>
        <v>16717520</v>
      </c>
    </row>
    <row r="1208" spans="1:8" x14ac:dyDescent="0.25">
      <c r="A1208" s="2">
        <v>42027</v>
      </c>
      <c r="B1208" s="1" t="s">
        <v>539</v>
      </c>
      <c r="C1208" s="1" t="s">
        <v>540</v>
      </c>
      <c r="D1208">
        <v>7.5</v>
      </c>
      <c r="E1208">
        <v>2157338</v>
      </c>
      <c r="F1208">
        <v>16129520</v>
      </c>
      <c r="G1208">
        <v>391726000</v>
      </c>
      <c r="H1208">
        <f t="shared" si="18"/>
        <v>2937945000</v>
      </c>
    </row>
    <row r="1209" spans="1:8" x14ac:dyDescent="0.25">
      <c r="A1209" s="2">
        <v>42027</v>
      </c>
      <c r="B1209" s="1" t="s">
        <v>541</v>
      </c>
      <c r="C1209" s="1" t="s">
        <v>542</v>
      </c>
      <c r="D1209">
        <v>1.5</v>
      </c>
      <c r="E1209">
        <v>8416</v>
      </c>
      <c r="F1209">
        <v>12840</v>
      </c>
      <c r="G1209">
        <v>3254000</v>
      </c>
      <c r="H1209">
        <f t="shared" si="18"/>
        <v>4881000</v>
      </c>
    </row>
    <row r="1210" spans="1:8" x14ac:dyDescent="0.25">
      <c r="A1210" s="2">
        <v>42027</v>
      </c>
      <c r="B1210" s="1" t="s">
        <v>543</v>
      </c>
      <c r="C1210" s="1" t="s">
        <v>544</v>
      </c>
      <c r="D1210">
        <v>1.31</v>
      </c>
      <c r="E1210">
        <v>105073</v>
      </c>
      <c r="F1210">
        <v>138690</v>
      </c>
      <c r="G1210">
        <v>50027000</v>
      </c>
      <c r="H1210">
        <f t="shared" si="18"/>
        <v>65535370</v>
      </c>
    </row>
    <row r="1211" spans="1:8" x14ac:dyDescent="0.25">
      <c r="A1211" s="2">
        <v>42027</v>
      </c>
      <c r="B1211" s="1" t="s">
        <v>545</v>
      </c>
      <c r="C1211" s="1" t="s">
        <v>546</v>
      </c>
      <c r="D1211">
        <v>0.16</v>
      </c>
      <c r="E1211">
        <v>65049</v>
      </c>
      <c r="F1211">
        <v>10410</v>
      </c>
      <c r="G1211">
        <v>0</v>
      </c>
      <c r="H1211">
        <f t="shared" si="18"/>
        <v>0</v>
      </c>
    </row>
    <row r="1212" spans="1:8" x14ac:dyDescent="0.25">
      <c r="A1212" s="2">
        <v>42027</v>
      </c>
      <c r="B1212" s="1" t="s">
        <v>547</v>
      </c>
      <c r="C1212" s="1" t="s">
        <v>548</v>
      </c>
      <c r="D1212">
        <v>33.9</v>
      </c>
      <c r="E1212">
        <v>5</v>
      </c>
      <c r="F1212">
        <v>170</v>
      </c>
      <c r="G1212">
        <v>3773000</v>
      </c>
      <c r="H1212">
        <f t="shared" si="18"/>
        <v>127904700</v>
      </c>
    </row>
    <row r="1213" spans="1:8" x14ac:dyDescent="0.25">
      <c r="A1213" s="2">
        <v>42027</v>
      </c>
      <c r="B1213" s="1" t="s">
        <v>549</v>
      </c>
      <c r="C1213" s="1" t="s">
        <v>550</v>
      </c>
      <c r="D1213">
        <v>1.46</v>
      </c>
      <c r="E1213">
        <v>905</v>
      </c>
      <c r="F1213">
        <v>1300</v>
      </c>
      <c r="G1213">
        <v>42888000</v>
      </c>
      <c r="H1213">
        <f t="shared" si="18"/>
        <v>62616480</v>
      </c>
    </row>
    <row r="1214" spans="1:8" x14ac:dyDescent="0.25">
      <c r="A1214" s="2">
        <v>42027</v>
      </c>
      <c r="B1214" s="1" t="s">
        <v>551</v>
      </c>
      <c r="C1214" s="1" t="s">
        <v>552</v>
      </c>
      <c r="D1214">
        <v>9.75</v>
      </c>
      <c r="E1214">
        <v>630</v>
      </c>
      <c r="F1214">
        <v>5970</v>
      </c>
      <c r="G1214">
        <v>356000</v>
      </c>
      <c r="H1214">
        <f t="shared" si="18"/>
        <v>3471000</v>
      </c>
    </row>
    <row r="1215" spans="1:8" x14ac:dyDescent="0.25">
      <c r="A1215" s="2">
        <v>42027</v>
      </c>
      <c r="B1215" s="1" t="s">
        <v>553</v>
      </c>
      <c r="C1215" s="1" t="s">
        <v>554</v>
      </c>
      <c r="D1215">
        <v>1.39</v>
      </c>
      <c r="E1215">
        <v>1600</v>
      </c>
      <c r="F1215">
        <v>2220</v>
      </c>
      <c r="G1215">
        <v>4265000</v>
      </c>
      <c r="H1215">
        <f t="shared" si="18"/>
        <v>5928350</v>
      </c>
    </row>
    <row r="1216" spans="1:8" x14ac:dyDescent="0.25">
      <c r="A1216" s="2">
        <v>42027</v>
      </c>
      <c r="B1216" s="1" t="s">
        <v>555</v>
      </c>
      <c r="C1216" s="1" t="s">
        <v>556</v>
      </c>
      <c r="D1216">
        <v>154.69999999999999</v>
      </c>
      <c r="E1216">
        <v>20</v>
      </c>
      <c r="F1216">
        <v>3090</v>
      </c>
      <c r="G1216">
        <v>3703000</v>
      </c>
      <c r="H1216">
        <f t="shared" si="18"/>
        <v>572854100</v>
      </c>
    </row>
    <row r="1217" spans="1:8" x14ac:dyDescent="0.25">
      <c r="A1217" s="2">
        <v>42027</v>
      </c>
      <c r="B1217" s="1" t="s">
        <v>557</v>
      </c>
      <c r="C1217" s="1" t="s">
        <v>558</v>
      </c>
      <c r="D1217">
        <v>12.94</v>
      </c>
      <c r="E1217">
        <v>98827</v>
      </c>
      <c r="F1217">
        <v>1276080</v>
      </c>
      <c r="G1217">
        <v>16905000</v>
      </c>
      <c r="H1217">
        <f t="shared" si="18"/>
        <v>218750700</v>
      </c>
    </row>
    <row r="1218" spans="1:8" x14ac:dyDescent="0.25">
      <c r="A1218" s="2">
        <v>42027</v>
      </c>
      <c r="B1218" s="1" t="s">
        <v>559</v>
      </c>
      <c r="C1218" s="1" t="s">
        <v>560</v>
      </c>
      <c r="D1218">
        <v>10.39</v>
      </c>
      <c r="E1218">
        <v>622</v>
      </c>
      <c r="F1218">
        <v>6230</v>
      </c>
      <c r="G1218">
        <v>1026000</v>
      </c>
      <c r="H1218">
        <f t="shared" si="18"/>
        <v>10660140</v>
      </c>
    </row>
    <row r="1219" spans="1:8" x14ac:dyDescent="0.25">
      <c r="A1219" s="2">
        <v>42027</v>
      </c>
      <c r="B1219" s="1" t="s">
        <v>561</v>
      </c>
      <c r="C1219" s="1" t="s">
        <v>562</v>
      </c>
      <c r="D1219">
        <v>6.25</v>
      </c>
      <c r="E1219">
        <v>7541</v>
      </c>
      <c r="F1219">
        <v>46790</v>
      </c>
      <c r="G1219">
        <v>9981000</v>
      </c>
      <c r="H1219">
        <f t="shared" ref="H1219:H1282" si="19">G1219*D1219</f>
        <v>62381250</v>
      </c>
    </row>
    <row r="1220" spans="1:8" x14ac:dyDescent="0.25">
      <c r="A1220" s="2">
        <v>42027</v>
      </c>
      <c r="B1220" s="1" t="s">
        <v>563</v>
      </c>
      <c r="C1220" s="1" t="s">
        <v>564</v>
      </c>
      <c r="D1220">
        <v>2.21</v>
      </c>
      <c r="E1220">
        <v>420654</v>
      </c>
      <c r="F1220">
        <v>928270</v>
      </c>
      <c r="G1220">
        <v>95095000</v>
      </c>
      <c r="H1220">
        <f t="shared" si="19"/>
        <v>210159950</v>
      </c>
    </row>
    <row r="1221" spans="1:8" x14ac:dyDescent="0.25">
      <c r="A1221" s="2">
        <v>42027</v>
      </c>
      <c r="B1221" s="1" t="s">
        <v>565</v>
      </c>
      <c r="C1221" s="1" t="s">
        <v>566</v>
      </c>
      <c r="D1221">
        <v>1.61</v>
      </c>
      <c r="E1221">
        <v>42457</v>
      </c>
      <c r="F1221">
        <v>69000</v>
      </c>
      <c r="G1221">
        <v>9957000</v>
      </c>
      <c r="H1221">
        <f t="shared" si="19"/>
        <v>16030770.000000002</v>
      </c>
    </row>
    <row r="1222" spans="1:8" x14ac:dyDescent="0.25">
      <c r="A1222" s="2">
        <v>42027</v>
      </c>
      <c r="B1222" s="1" t="s">
        <v>567</v>
      </c>
      <c r="C1222" s="1" t="s">
        <v>568</v>
      </c>
      <c r="D1222">
        <v>3.34</v>
      </c>
      <c r="E1222">
        <v>30</v>
      </c>
      <c r="F1222">
        <v>100</v>
      </c>
      <c r="G1222">
        <v>1453000</v>
      </c>
      <c r="H1222">
        <f t="shared" si="19"/>
        <v>4853020</v>
      </c>
    </row>
    <row r="1223" spans="1:8" x14ac:dyDescent="0.25">
      <c r="A1223" s="2">
        <v>42027</v>
      </c>
      <c r="B1223" s="1" t="s">
        <v>569</v>
      </c>
      <c r="C1223" s="1" t="s">
        <v>570</v>
      </c>
      <c r="D1223">
        <v>17.600000000000001</v>
      </c>
      <c r="E1223">
        <v>11</v>
      </c>
      <c r="F1223">
        <v>190</v>
      </c>
      <c r="G1223">
        <v>2386000</v>
      </c>
      <c r="H1223">
        <f t="shared" si="19"/>
        <v>41993600</v>
      </c>
    </row>
    <row r="1224" spans="1:8" x14ac:dyDescent="0.25">
      <c r="A1224" s="2">
        <v>42027</v>
      </c>
      <c r="B1224" s="1" t="s">
        <v>571</v>
      </c>
      <c r="C1224" s="1" t="s">
        <v>572</v>
      </c>
      <c r="D1224">
        <v>5.7</v>
      </c>
      <c r="E1224">
        <v>22204</v>
      </c>
      <c r="F1224">
        <v>126380</v>
      </c>
      <c r="G1224">
        <v>257931000</v>
      </c>
      <c r="H1224">
        <f t="shared" si="19"/>
        <v>1470206700</v>
      </c>
    </row>
    <row r="1225" spans="1:8" x14ac:dyDescent="0.25">
      <c r="A1225" s="2">
        <v>42027</v>
      </c>
      <c r="B1225" s="1" t="s">
        <v>573</v>
      </c>
      <c r="C1225" s="1" t="s">
        <v>574</v>
      </c>
      <c r="D1225">
        <v>4.78</v>
      </c>
      <c r="E1225">
        <v>6300</v>
      </c>
      <c r="F1225">
        <v>30810</v>
      </c>
      <c r="G1225">
        <v>3499000</v>
      </c>
      <c r="H1225">
        <f t="shared" si="19"/>
        <v>16725220</v>
      </c>
    </row>
    <row r="1226" spans="1:8" x14ac:dyDescent="0.25">
      <c r="A1226" s="2">
        <v>42027</v>
      </c>
      <c r="B1226" s="1" t="s">
        <v>575</v>
      </c>
      <c r="C1226" s="1" t="s">
        <v>576</v>
      </c>
      <c r="D1226">
        <v>242</v>
      </c>
      <c r="E1226">
        <v>3052</v>
      </c>
      <c r="F1226">
        <v>749720</v>
      </c>
      <c r="G1226">
        <v>1930000</v>
      </c>
      <c r="H1226">
        <f t="shared" si="19"/>
        <v>467060000</v>
      </c>
    </row>
    <row r="1227" spans="1:8" x14ac:dyDescent="0.25">
      <c r="A1227" s="2">
        <v>42027</v>
      </c>
      <c r="B1227" s="1" t="s">
        <v>577</v>
      </c>
      <c r="C1227" s="1" t="s">
        <v>578</v>
      </c>
      <c r="D1227">
        <v>24.25</v>
      </c>
      <c r="E1227">
        <v>522444</v>
      </c>
      <c r="F1227">
        <v>12541560</v>
      </c>
      <c r="G1227">
        <v>25618000</v>
      </c>
      <c r="H1227">
        <f t="shared" si="19"/>
        <v>621236500</v>
      </c>
    </row>
    <row r="1228" spans="1:8" x14ac:dyDescent="0.25">
      <c r="A1228" s="2">
        <v>42027</v>
      </c>
      <c r="B1228" s="1" t="s">
        <v>579</v>
      </c>
      <c r="C1228" s="1" t="s">
        <v>580</v>
      </c>
      <c r="D1228">
        <v>7.0000000000000007E-2</v>
      </c>
      <c r="E1228">
        <v>363255</v>
      </c>
      <c r="F1228">
        <v>25430</v>
      </c>
      <c r="G1228">
        <v>0</v>
      </c>
      <c r="H1228">
        <f t="shared" si="19"/>
        <v>0</v>
      </c>
    </row>
    <row r="1229" spans="1:8" x14ac:dyDescent="0.25">
      <c r="A1229" s="2">
        <v>42027</v>
      </c>
      <c r="B1229" s="1" t="s">
        <v>581</v>
      </c>
      <c r="C1229" s="1" t="s">
        <v>582</v>
      </c>
      <c r="D1229">
        <v>4.4000000000000004</v>
      </c>
      <c r="E1229">
        <v>2186</v>
      </c>
      <c r="F1229">
        <v>9350</v>
      </c>
      <c r="G1229">
        <v>24936000</v>
      </c>
      <c r="H1229">
        <f t="shared" si="19"/>
        <v>109718400.00000001</v>
      </c>
    </row>
    <row r="1230" spans="1:8" x14ac:dyDescent="0.25">
      <c r="A1230" s="2">
        <v>42027</v>
      </c>
      <c r="B1230" s="1" t="s">
        <v>583</v>
      </c>
      <c r="C1230" s="1" t="s">
        <v>584</v>
      </c>
      <c r="D1230">
        <v>1.28</v>
      </c>
      <c r="E1230">
        <v>5187</v>
      </c>
      <c r="F1230">
        <v>6610</v>
      </c>
      <c r="G1230">
        <v>4052000</v>
      </c>
      <c r="H1230">
        <f t="shared" si="19"/>
        <v>5186560</v>
      </c>
    </row>
    <row r="1231" spans="1:8" x14ac:dyDescent="0.25">
      <c r="A1231" s="2">
        <v>42027</v>
      </c>
      <c r="B1231" s="1" t="s">
        <v>585</v>
      </c>
      <c r="C1231" s="1" t="s">
        <v>586</v>
      </c>
      <c r="D1231">
        <v>3.8</v>
      </c>
      <c r="E1231">
        <v>4145</v>
      </c>
      <c r="F1231">
        <v>15930</v>
      </c>
      <c r="G1231">
        <v>1500000</v>
      </c>
      <c r="H1231">
        <f t="shared" si="19"/>
        <v>5700000</v>
      </c>
    </row>
    <row r="1232" spans="1:8" x14ac:dyDescent="0.25">
      <c r="A1232" s="2">
        <v>42027</v>
      </c>
      <c r="B1232" s="1" t="s">
        <v>587</v>
      </c>
      <c r="C1232" s="1" t="s">
        <v>588</v>
      </c>
      <c r="D1232">
        <v>50.3</v>
      </c>
      <c r="E1232">
        <v>292</v>
      </c>
      <c r="F1232">
        <v>14560</v>
      </c>
      <c r="G1232">
        <v>297000</v>
      </c>
      <c r="H1232">
        <f t="shared" si="19"/>
        <v>14939100</v>
      </c>
    </row>
    <row r="1233" spans="1:8" x14ac:dyDescent="0.25">
      <c r="A1233" s="2">
        <v>42027</v>
      </c>
      <c r="B1233" s="1" t="s">
        <v>589</v>
      </c>
      <c r="C1233" s="1" t="s">
        <v>590</v>
      </c>
      <c r="D1233">
        <v>1.1499999999999999</v>
      </c>
      <c r="E1233">
        <v>8000</v>
      </c>
      <c r="F1233">
        <v>9180</v>
      </c>
      <c r="G1233">
        <v>36087000</v>
      </c>
      <c r="H1233">
        <f t="shared" si="19"/>
        <v>41500050</v>
      </c>
    </row>
    <row r="1234" spans="1:8" x14ac:dyDescent="0.25">
      <c r="A1234" s="2">
        <v>42027</v>
      </c>
      <c r="B1234" s="1" t="s">
        <v>591</v>
      </c>
      <c r="C1234" s="1" t="s">
        <v>592</v>
      </c>
      <c r="D1234">
        <v>2.02</v>
      </c>
      <c r="E1234">
        <v>2929</v>
      </c>
      <c r="F1234">
        <v>5970</v>
      </c>
      <c r="G1234">
        <v>4803000</v>
      </c>
      <c r="H1234">
        <f t="shared" si="19"/>
        <v>9702060</v>
      </c>
    </row>
    <row r="1235" spans="1:8" x14ac:dyDescent="0.25">
      <c r="A1235" s="2">
        <v>42027</v>
      </c>
      <c r="B1235" s="1" t="s">
        <v>593</v>
      </c>
      <c r="C1235" s="1" t="s">
        <v>594</v>
      </c>
      <c r="D1235">
        <v>2.08</v>
      </c>
      <c r="E1235">
        <v>5</v>
      </c>
      <c r="F1235">
        <v>10</v>
      </c>
      <c r="G1235">
        <v>8487000</v>
      </c>
      <c r="H1235">
        <f t="shared" si="19"/>
        <v>17652960</v>
      </c>
    </row>
    <row r="1236" spans="1:8" x14ac:dyDescent="0.25">
      <c r="A1236" s="2">
        <v>42027</v>
      </c>
      <c r="B1236" s="1" t="s">
        <v>595</v>
      </c>
      <c r="C1236" s="1" t="s">
        <v>596</v>
      </c>
      <c r="D1236">
        <v>7.05</v>
      </c>
      <c r="E1236">
        <v>0</v>
      </c>
      <c r="F1236">
        <v>0</v>
      </c>
      <c r="G1236">
        <v>247000</v>
      </c>
      <c r="H1236">
        <f t="shared" si="19"/>
        <v>1741350</v>
      </c>
    </row>
    <row r="1237" spans="1:8" x14ac:dyDescent="0.25">
      <c r="A1237" s="2">
        <v>42027</v>
      </c>
      <c r="B1237" s="1" t="s">
        <v>597</v>
      </c>
      <c r="C1237" s="1" t="s">
        <v>598</v>
      </c>
      <c r="D1237">
        <v>0.11</v>
      </c>
      <c r="E1237">
        <v>0</v>
      </c>
      <c r="F1237">
        <v>0</v>
      </c>
      <c r="G1237">
        <v>0</v>
      </c>
      <c r="H1237">
        <f t="shared" si="19"/>
        <v>0</v>
      </c>
    </row>
    <row r="1238" spans="1:8" x14ac:dyDescent="0.25">
      <c r="A1238" s="2">
        <v>42027</v>
      </c>
      <c r="B1238" s="1" t="s">
        <v>599</v>
      </c>
      <c r="C1238" s="1" t="s">
        <v>600</v>
      </c>
      <c r="D1238">
        <v>2.9</v>
      </c>
      <c r="E1238">
        <v>15981</v>
      </c>
      <c r="F1238">
        <v>46540</v>
      </c>
      <c r="G1238">
        <v>24856000</v>
      </c>
      <c r="H1238">
        <f t="shared" si="19"/>
        <v>72082400</v>
      </c>
    </row>
    <row r="1239" spans="1:8" x14ac:dyDescent="0.25">
      <c r="A1239" s="2">
        <v>42027</v>
      </c>
      <c r="B1239" s="1" t="s">
        <v>601</v>
      </c>
      <c r="C1239" s="1" t="s">
        <v>602</v>
      </c>
      <c r="D1239">
        <v>9.99</v>
      </c>
      <c r="E1239">
        <v>3782</v>
      </c>
      <c r="F1239">
        <v>38100</v>
      </c>
      <c r="G1239">
        <v>6624000</v>
      </c>
      <c r="H1239">
        <f t="shared" si="19"/>
        <v>66173760</v>
      </c>
    </row>
    <row r="1240" spans="1:8" x14ac:dyDescent="0.25">
      <c r="A1240" s="2">
        <v>42027</v>
      </c>
      <c r="B1240" s="1" t="s">
        <v>603</v>
      </c>
      <c r="C1240" s="1" t="s">
        <v>604</v>
      </c>
      <c r="D1240">
        <v>5.3</v>
      </c>
      <c r="E1240">
        <v>200</v>
      </c>
      <c r="F1240">
        <v>1060</v>
      </c>
      <c r="G1240">
        <v>1399000</v>
      </c>
      <c r="H1240">
        <f t="shared" si="19"/>
        <v>7414700</v>
      </c>
    </row>
    <row r="1241" spans="1:8" x14ac:dyDescent="0.25">
      <c r="A1241" s="2">
        <v>42027</v>
      </c>
      <c r="B1241" s="1" t="s">
        <v>605</v>
      </c>
      <c r="C1241" s="1" t="s">
        <v>606</v>
      </c>
      <c r="D1241">
        <v>8.1999999999999993</v>
      </c>
      <c r="E1241">
        <v>4825359</v>
      </c>
      <c r="F1241">
        <v>39643700</v>
      </c>
      <c r="G1241">
        <v>647357000</v>
      </c>
      <c r="H1241">
        <f t="shared" si="19"/>
        <v>5308327400</v>
      </c>
    </row>
    <row r="1242" spans="1:8" x14ac:dyDescent="0.25">
      <c r="A1242" s="2">
        <v>42027</v>
      </c>
      <c r="B1242" s="1" t="s">
        <v>607</v>
      </c>
      <c r="C1242" s="1" t="s">
        <v>608</v>
      </c>
      <c r="D1242">
        <v>41</v>
      </c>
      <c r="E1242">
        <v>956</v>
      </c>
      <c r="F1242">
        <v>39650</v>
      </c>
      <c r="G1242">
        <v>21800000</v>
      </c>
      <c r="H1242">
        <f t="shared" si="19"/>
        <v>893800000</v>
      </c>
    </row>
    <row r="1243" spans="1:8" x14ac:dyDescent="0.25">
      <c r="A1243" s="2">
        <v>42027</v>
      </c>
      <c r="B1243" s="1" t="s">
        <v>609</v>
      </c>
      <c r="C1243" s="1" t="s">
        <v>610</v>
      </c>
      <c r="D1243">
        <v>1.52</v>
      </c>
      <c r="E1243">
        <v>3400</v>
      </c>
      <c r="F1243">
        <v>5170</v>
      </c>
      <c r="G1243">
        <v>2352000</v>
      </c>
      <c r="H1243">
        <f t="shared" si="19"/>
        <v>3575040</v>
      </c>
    </row>
    <row r="1244" spans="1:8" x14ac:dyDescent="0.25">
      <c r="A1244" s="2">
        <v>42027</v>
      </c>
      <c r="B1244" s="1" t="s">
        <v>611</v>
      </c>
      <c r="C1244" s="1" t="s">
        <v>612</v>
      </c>
      <c r="D1244">
        <v>6.29</v>
      </c>
      <c r="E1244">
        <v>6579</v>
      </c>
      <c r="F1244">
        <v>40650</v>
      </c>
      <c r="G1244">
        <v>6568000</v>
      </c>
      <c r="H1244">
        <f t="shared" si="19"/>
        <v>41312720</v>
      </c>
    </row>
    <row r="1245" spans="1:8" x14ac:dyDescent="0.25">
      <c r="A1245" s="2">
        <v>42027</v>
      </c>
      <c r="B1245" s="1" t="s">
        <v>613</v>
      </c>
      <c r="C1245" s="1" t="s">
        <v>614</v>
      </c>
      <c r="D1245">
        <v>232.05</v>
      </c>
      <c r="E1245">
        <v>41</v>
      </c>
      <c r="F1245">
        <v>9510</v>
      </c>
      <c r="G1245">
        <v>349000</v>
      </c>
      <c r="H1245">
        <f t="shared" si="19"/>
        <v>80985450</v>
      </c>
    </row>
    <row r="1246" spans="1:8" x14ac:dyDescent="0.25">
      <c r="A1246" s="2">
        <v>42027</v>
      </c>
      <c r="B1246" s="1" t="s">
        <v>615</v>
      </c>
      <c r="C1246" s="1" t="s">
        <v>616</v>
      </c>
      <c r="D1246">
        <v>8.36</v>
      </c>
      <c r="E1246">
        <v>325</v>
      </c>
      <c r="F1246">
        <v>2690</v>
      </c>
      <c r="G1246">
        <v>6256000</v>
      </c>
      <c r="H1246">
        <f t="shared" si="19"/>
        <v>52300160</v>
      </c>
    </row>
    <row r="1247" spans="1:8" x14ac:dyDescent="0.25">
      <c r="A1247" s="2">
        <v>42027</v>
      </c>
      <c r="B1247" s="1" t="s">
        <v>617</v>
      </c>
      <c r="C1247" s="1" t="s">
        <v>618</v>
      </c>
      <c r="D1247">
        <v>73.5</v>
      </c>
      <c r="E1247">
        <v>30</v>
      </c>
      <c r="F1247">
        <v>2210</v>
      </c>
      <c r="G1247">
        <v>1725000</v>
      </c>
      <c r="H1247">
        <f t="shared" si="19"/>
        <v>126787500</v>
      </c>
    </row>
    <row r="1248" spans="1:8" x14ac:dyDescent="0.25">
      <c r="A1248" s="2">
        <v>42027</v>
      </c>
      <c r="B1248" s="1" t="s">
        <v>619</v>
      </c>
      <c r="C1248" s="1" t="s">
        <v>620</v>
      </c>
      <c r="D1248">
        <v>48.55</v>
      </c>
      <c r="E1248">
        <v>3246</v>
      </c>
      <c r="F1248">
        <v>156690</v>
      </c>
      <c r="G1248">
        <v>1688000</v>
      </c>
      <c r="H1248">
        <f t="shared" si="19"/>
        <v>81952400</v>
      </c>
    </row>
    <row r="1249" spans="1:8" x14ac:dyDescent="0.25">
      <c r="A1249" s="2">
        <v>42027</v>
      </c>
      <c r="B1249" s="1" t="s">
        <v>621</v>
      </c>
      <c r="C1249" s="1" t="s">
        <v>622</v>
      </c>
      <c r="D1249">
        <v>1.1200000000000001</v>
      </c>
      <c r="E1249">
        <v>2000</v>
      </c>
      <c r="F1249">
        <v>2240</v>
      </c>
      <c r="G1249">
        <v>6642000</v>
      </c>
      <c r="H1249">
        <f t="shared" si="19"/>
        <v>7439040.0000000009</v>
      </c>
    </row>
    <row r="1250" spans="1:8" x14ac:dyDescent="0.25">
      <c r="A1250" s="2">
        <v>42027</v>
      </c>
      <c r="B1250" s="1" t="s">
        <v>623</v>
      </c>
      <c r="C1250" s="1" t="s">
        <v>624</v>
      </c>
      <c r="D1250">
        <v>14.85</v>
      </c>
      <c r="E1250">
        <v>2</v>
      </c>
      <c r="F1250">
        <v>30</v>
      </c>
      <c r="G1250">
        <v>5551000</v>
      </c>
      <c r="H1250">
        <f t="shared" si="19"/>
        <v>82432350</v>
      </c>
    </row>
    <row r="1251" spans="1:8" x14ac:dyDescent="0.25">
      <c r="A1251" s="2">
        <v>42027</v>
      </c>
      <c r="B1251" s="1" t="s">
        <v>625</v>
      </c>
      <c r="C1251" s="1" t="s">
        <v>626</v>
      </c>
      <c r="D1251">
        <v>1.1499999999999999</v>
      </c>
      <c r="E1251">
        <v>11682</v>
      </c>
      <c r="F1251">
        <v>13210</v>
      </c>
      <c r="G1251">
        <v>5959000</v>
      </c>
      <c r="H1251">
        <f t="shared" si="19"/>
        <v>6852849.9999999991</v>
      </c>
    </row>
    <row r="1252" spans="1:8" x14ac:dyDescent="0.25">
      <c r="A1252" s="2">
        <v>42027</v>
      </c>
      <c r="B1252" s="1" t="s">
        <v>627</v>
      </c>
      <c r="C1252" s="1" t="s">
        <v>628</v>
      </c>
      <c r="D1252">
        <v>1.6</v>
      </c>
      <c r="E1252">
        <v>25231</v>
      </c>
      <c r="F1252">
        <v>40500</v>
      </c>
      <c r="G1252">
        <v>0</v>
      </c>
      <c r="H1252">
        <f t="shared" si="19"/>
        <v>0</v>
      </c>
    </row>
    <row r="1253" spans="1:8" x14ac:dyDescent="0.25">
      <c r="A1253" s="2">
        <v>42027</v>
      </c>
      <c r="B1253" s="1" t="s">
        <v>629</v>
      </c>
      <c r="C1253" s="1" t="s">
        <v>630</v>
      </c>
      <c r="D1253">
        <v>0.27</v>
      </c>
      <c r="E1253">
        <v>6849</v>
      </c>
      <c r="F1253">
        <v>1840</v>
      </c>
      <c r="G1253">
        <v>0</v>
      </c>
      <c r="H1253">
        <f t="shared" si="19"/>
        <v>0</v>
      </c>
    </row>
    <row r="1254" spans="1:8" x14ac:dyDescent="0.25">
      <c r="A1254" s="2">
        <v>42027</v>
      </c>
      <c r="B1254" s="1" t="s">
        <v>631</v>
      </c>
      <c r="C1254" s="1" t="s">
        <v>632</v>
      </c>
      <c r="D1254">
        <v>3.79</v>
      </c>
      <c r="E1254">
        <v>100</v>
      </c>
      <c r="F1254">
        <v>380</v>
      </c>
      <c r="G1254">
        <v>3736000</v>
      </c>
      <c r="H1254">
        <f t="shared" si="19"/>
        <v>14159440</v>
      </c>
    </row>
    <row r="1255" spans="1:8" x14ac:dyDescent="0.25">
      <c r="A1255" s="2">
        <v>42027</v>
      </c>
      <c r="B1255" s="1" t="s">
        <v>633</v>
      </c>
      <c r="C1255" s="1" t="s">
        <v>634</v>
      </c>
      <c r="D1255">
        <v>3.31</v>
      </c>
      <c r="E1255">
        <v>0</v>
      </c>
      <c r="F1255">
        <v>0</v>
      </c>
      <c r="G1255">
        <v>0</v>
      </c>
      <c r="H1255">
        <f t="shared" si="19"/>
        <v>0</v>
      </c>
    </row>
    <row r="1256" spans="1:8" x14ac:dyDescent="0.25">
      <c r="A1256" s="2">
        <v>42027</v>
      </c>
      <c r="B1256" s="1" t="s">
        <v>635</v>
      </c>
      <c r="C1256" s="1" t="s">
        <v>636</v>
      </c>
      <c r="D1256">
        <v>1.62</v>
      </c>
      <c r="E1256">
        <v>29</v>
      </c>
      <c r="F1256">
        <v>50</v>
      </c>
      <c r="G1256">
        <v>18756000</v>
      </c>
      <c r="H1256">
        <f t="shared" si="19"/>
        <v>30384720.000000004</v>
      </c>
    </row>
    <row r="1257" spans="1:8" x14ac:dyDescent="0.25">
      <c r="A1257" s="2">
        <v>42027</v>
      </c>
      <c r="B1257" s="1" t="s">
        <v>637</v>
      </c>
      <c r="C1257" s="1" t="s">
        <v>638</v>
      </c>
      <c r="D1257">
        <v>37.979999999999997</v>
      </c>
      <c r="E1257">
        <v>399</v>
      </c>
      <c r="F1257">
        <v>14980</v>
      </c>
      <c r="G1257">
        <v>3144000</v>
      </c>
      <c r="H1257">
        <f t="shared" si="19"/>
        <v>119409119.99999999</v>
      </c>
    </row>
    <row r="1258" spans="1:8" x14ac:dyDescent="0.25">
      <c r="A1258" s="2">
        <v>42027</v>
      </c>
      <c r="B1258" s="1" t="s">
        <v>639</v>
      </c>
      <c r="C1258" s="1" t="s">
        <v>640</v>
      </c>
      <c r="D1258">
        <v>0.23</v>
      </c>
      <c r="E1258">
        <v>16060</v>
      </c>
      <c r="F1258">
        <v>3690</v>
      </c>
      <c r="G1258">
        <v>0</v>
      </c>
      <c r="H1258">
        <f t="shared" si="19"/>
        <v>0</v>
      </c>
    </row>
    <row r="1259" spans="1:8" x14ac:dyDescent="0.25">
      <c r="A1259" s="2">
        <v>42027</v>
      </c>
      <c r="B1259" s="1" t="s">
        <v>641</v>
      </c>
      <c r="C1259" s="1" t="s">
        <v>642</v>
      </c>
      <c r="D1259">
        <v>51.9</v>
      </c>
      <c r="E1259">
        <v>1439</v>
      </c>
      <c r="F1259">
        <v>74570</v>
      </c>
      <c r="G1259">
        <v>4763000</v>
      </c>
      <c r="H1259">
        <f t="shared" si="19"/>
        <v>247199700</v>
      </c>
    </row>
    <row r="1260" spans="1:8" x14ac:dyDescent="0.25">
      <c r="A1260" s="2">
        <v>42027</v>
      </c>
      <c r="B1260" s="1" t="s">
        <v>643</v>
      </c>
      <c r="C1260" s="1" t="s">
        <v>644</v>
      </c>
      <c r="D1260">
        <v>100</v>
      </c>
      <c r="E1260">
        <v>0</v>
      </c>
      <c r="F1260">
        <v>0</v>
      </c>
      <c r="G1260">
        <v>826000</v>
      </c>
      <c r="H1260">
        <f t="shared" si="19"/>
        <v>82600000</v>
      </c>
    </row>
    <row r="1261" spans="1:8" x14ac:dyDescent="0.25">
      <c r="A1261" s="2">
        <v>42027</v>
      </c>
      <c r="B1261" s="1" t="s">
        <v>645</v>
      </c>
      <c r="C1261" s="1" t="s">
        <v>646</v>
      </c>
      <c r="D1261">
        <v>7.9</v>
      </c>
      <c r="E1261">
        <v>5651</v>
      </c>
      <c r="F1261">
        <v>43310</v>
      </c>
      <c r="G1261">
        <v>2500000</v>
      </c>
      <c r="H1261">
        <f t="shared" si="19"/>
        <v>19750000</v>
      </c>
    </row>
    <row r="1262" spans="1:8" x14ac:dyDescent="0.25">
      <c r="A1262" s="2">
        <v>42027</v>
      </c>
      <c r="B1262" s="1" t="s">
        <v>647</v>
      </c>
      <c r="C1262" s="1" t="s">
        <v>648</v>
      </c>
      <c r="D1262">
        <v>10.8</v>
      </c>
      <c r="E1262">
        <v>0</v>
      </c>
      <c r="F1262">
        <v>0</v>
      </c>
      <c r="G1262">
        <v>11288000</v>
      </c>
      <c r="H1262">
        <f t="shared" si="19"/>
        <v>121910400.00000001</v>
      </c>
    </row>
    <row r="1263" spans="1:8" x14ac:dyDescent="0.25">
      <c r="A1263" s="2">
        <v>42027</v>
      </c>
      <c r="B1263" s="1" t="s">
        <v>649</v>
      </c>
      <c r="C1263" s="1" t="s">
        <v>650</v>
      </c>
      <c r="D1263">
        <v>179</v>
      </c>
      <c r="E1263">
        <v>373180</v>
      </c>
      <c r="F1263">
        <v>67794460</v>
      </c>
      <c r="G1263">
        <v>122632000</v>
      </c>
      <c r="H1263">
        <f t="shared" si="19"/>
        <v>21951128000</v>
      </c>
    </row>
    <row r="1264" spans="1:8" x14ac:dyDescent="0.25">
      <c r="A1264" s="2">
        <v>42027</v>
      </c>
      <c r="B1264" s="1" t="s">
        <v>651</v>
      </c>
      <c r="C1264" s="1" t="s">
        <v>652</v>
      </c>
      <c r="D1264">
        <v>85.56</v>
      </c>
      <c r="E1264">
        <v>1043</v>
      </c>
      <c r="F1264">
        <v>89400</v>
      </c>
      <c r="G1264">
        <v>7304000</v>
      </c>
      <c r="H1264">
        <f t="shared" si="19"/>
        <v>624930240</v>
      </c>
    </row>
    <row r="1265" spans="1:8" x14ac:dyDescent="0.25">
      <c r="A1265" s="2">
        <v>42027</v>
      </c>
      <c r="B1265" s="1" t="s">
        <v>653</v>
      </c>
      <c r="C1265" s="1" t="s">
        <v>654</v>
      </c>
      <c r="D1265">
        <v>0.49</v>
      </c>
      <c r="E1265">
        <v>0</v>
      </c>
      <c r="F1265">
        <v>0</v>
      </c>
      <c r="G1265">
        <v>0</v>
      </c>
      <c r="H1265">
        <f t="shared" si="19"/>
        <v>0</v>
      </c>
    </row>
    <row r="1266" spans="1:8" x14ac:dyDescent="0.25">
      <c r="A1266" s="2">
        <v>42027</v>
      </c>
      <c r="B1266" s="1" t="s">
        <v>655</v>
      </c>
      <c r="C1266" s="1" t="s">
        <v>656</v>
      </c>
      <c r="D1266">
        <v>29.99</v>
      </c>
      <c r="E1266">
        <v>1</v>
      </c>
      <c r="F1266">
        <v>30</v>
      </c>
      <c r="G1266">
        <v>8365000</v>
      </c>
      <c r="H1266">
        <f t="shared" si="19"/>
        <v>250866350</v>
      </c>
    </row>
    <row r="1267" spans="1:8" x14ac:dyDescent="0.25">
      <c r="A1267" s="2">
        <v>42027</v>
      </c>
      <c r="B1267" s="1" t="s">
        <v>657</v>
      </c>
      <c r="C1267" s="1" t="s">
        <v>658</v>
      </c>
      <c r="D1267">
        <v>0.49</v>
      </c>
      <c r="E1267">
        <v>19796</v>
      </c>
      <c r="F1267">
        <v>9580</v>
      </c>
      <c r="G1267">
        <v>49286000</v>
      </c>
      <c r="H1267">
        <f t="shared" si="19"/>
        <v>24150140</v>
      </c>
    </row>
    <row r="1268" spans="1:8" x14ac:dyDescent="0.25">
      <c r="A1268" s="2">
        <v>42027</v>
      </c>
      <c r="B1268" s="1" t="s">
        <v>659</v>
      </c>
      <c r="C1268" s="1" t="s">
        <v>660</v>
      </c>
      <c r="D1268">
        <v>0.16</v>
      </c>
      <c r="E1268">
        <v>619645</v>
      </c>
      <c r="F1268">
        <v>99140</v>
      </c>
      <c r="G1268">
        <v>0</v>
      </c>
      <c r="H1268">
        <f t="shared" si="19"/>
        <v>0</v>
      </c>
    </row>
    <row r="1269" spans="1:8" x14ac:dyDescent="0.25">
      <c r="A1269" s="2">
        <v>42027</v>
      </c>
      <c r="B1269" s="1" t="s">
        <v>661</v>
      </c>
      <c r="C1269" s="1" t="s">
        <v>662</v>
      </c>
      <c r="D1269">
        <v>19.07</v>
      </c>
      <c r="E1269">
        <v>1603463</v>
      </c>
      <c r="F1269">
        <v>30889170</v>
      </c>
      <c r="G1269">
        <v>778079000</v>
      </c>
      <c r="H1269">
        <f t="shared" si="19"/>
        <v>14837966530</v>
      </c>
    </row>
    <row r="1270" spans="1:8" x14ac:dyDescent="0.25">
      <c r="A1270" s="2">
        <v>42027</v>
      </c>
      <c r="B1270" s="1" t="s">
        <v>663</v>
      </c>
      <c r="C1270" s="1" t="s">
        <v>664</v>
      </c>
      <c r="D1270">
        <v>4.3600000000000003</v>
      </c>
      <c r="E1270">
        <v>4729266</v>
      </c>
      <c r="F1270">
        <v>21068110</v>
      </c>
      <c r="G1270">
        <v>1628262000</v>
      </c>
      <c r="H1270">
        <f t="shared" si="19"/>
        <v>7099222320.000001</v>
      </c>
    </row>
    <row r="1271" spans="1:8" x14ac:dyDescent="0.25">
      <c r="A1271" s="2">
        <v>42027</v>
      </c>
      <c r="B1271" s="1" t="s">
        <v>665</v>
      </c>
      <c r="C1271" s="1" t="s">
        <v>666</v>
      </c>
      <c r="D1271">
        <v>5.5</v>
      </c>
      <c r="E1271">
        <v>11949</v>
      </c>
      <c r="F1271">
        <v>66090</v>
      </c>
      <c r="G1271">
        <v>31779000</v>
      </c>
      <c r="H1271">
        <f t="shared" si="19"/>
        <v>174784500</v>
      </c>
    </row>
    <row r="1272" spans="1:8" x14ac:dyDescent="0.25">
      <c r="A1272" s="2">
        <v>42027</v>
      </c>
      <c r="B1272" s="1" t="s">
        <v>667</v>
      </c>
      <c r="C1272" s="1" t="s">
        <v>668</v>
      </c>
      <c r="D1272">
        <v>25.2</v>
      </c>
      <c r="E1272">
        <v>264</v>
      </c>
      <c r="F1272">
        <v>6650</v>
      </c>
      <c r="G1272">
        <v>13699000</v>
      </c>
      <c r="H1272">
        <f t="shared" si="19"/>
        <v>345214800</v>
      </c>
    </row>
    <row r="1273" spans="1:8" x14ac:dyDescent="0.25">
      <c r="A1273" s="2">
        <v>42027</v>
      </c>
      <c r="B1273" s="1" t="s">
        <v>669</v>
      </c>
      <c r="C1273" s="1" t="s">
        <v>670</v>
      </c>
      <c r="D1273">
        <v>53.31</v>
      </c>
      <c r="E1273">
        <v>1164766</v>
      </c>
      <c r="F1273">
        <v>61137020</v>
      </c>
      <c r="G1273">
        <v>309998000</v>
      </c>
      <c r="H1273">
        <f t="shared" si="19"/>
        <v>16525993380</v>
      </c>
    </row>
    <row r="1274" spans="1:8" x14ac:dyDescent="0.25">
      <c r="A1274" s="2">
        <v>42027</v>
      </c>
      <c r="B1274" s="1" t="s">
        <v>671</v>
      </c>
      <c r="C1274" s="1" t="s">
        <v>672</v>
      </c>
      <c r="D1274">
        <v>33</v>
      </c>
      <c r="E1274">
        <v>2362022</v>
      </c>
      <c r="F1274">
        <v>78610550</v>
      </c>
      <c r="G1274">
        <v>783205000</v>
      </c>
      <c r="H1274">
        <f t="shared" si="19"/>
        <v>25845765000</v>
      </c>
    </row>
    <row r="1275" spans="1:8" x14ac:dyDescent="0.25">
      <c r="A1275" s="2">
        <v>42027</v>
      </c>
      <c r="B1275" s="1" t="s">
        <v>673</v>
      </c>
      <c r="C1275" s="1" t="s">
        <v>674</v>
      </c>
      <c r="D1275">
        <v>88.2</v>
      </c>
      <c r="E1275">
        <v>111464</v>
      </c>
      <c r="F1275">
        <v>9849160</v>
      </c>
      <c r="G1275">
        <v>25336000</v>
      </c>
      <c r="H1275">
        <f t="shared" si="19"/>
        <v>2234635200</v>
      </c>
    </row>
    <row r="1276" spans="1:8" x14ac:dyDescent="0.25">
      <c r="A1276" s="2">
        <v>42027</v>
      </c>
      <c r="B1276" s="1" t="s">
        <v>675</v>
      </c>
      <c r="C1276" s="1" t="s">
        <v>676</v>
      </c>
      <c r="D1276">
        <v>2.59</v>
      </c>
      <c r="E1276">
        <v>7160</v>
      </c>
      <c r="F1276">
        <v>18450</v>
      </c>
      <c r="G1276">
        <v>17382000</v>
      </c>
      <c r="H1276">
        <f t="shared" si="19"/>
        <v>45019380</v>
      </c>
    </row>
    <row r="1277" spans="1:8" x14ac:dyDescent="0.25">
      <c r="A1277" s="2">
        <v>42027</v>
      </c>
      <c r="B1277" s="1" t="s">
        <v>677</v>
      </c>
      <c r="C1277" s="1" t="s">
        <v>678</v>
      </c>
      <c r="D1277">
        <v>0.19</v>
      </c>
      <c r="E1277">
        <v>101576</v>
      </c>
      <c r="F1277">
        <v>19300</v>
      </c>
      <c r="G1277">
        <v>0</v>
      </c>
      <c r="H1277">
        <f t="shared" si="19"/>
        <v>0</v>
      </c>
    </row>
    <row r="1278" spans="1:8" x14ac:dyDescent="0.25">
      <c r="A1278" s="2">
        <v>42027</v>
      </c>
      <c r="B1278" s="1" t="s">
        <v>679</v>
      </c>
      <c r="C1278" s="1" t="s">
        <v>680</v>
      </c>
      <c r="D1278">
        <v>2.15</v>
      </c>
      <c r="E1278">
        <v>0</v>
      </c>
      <c r="F1278">
        <v>0</v>
      </c>
      <c r="G1278">
        <v>0</v>
      </c>
      <c r="H1278">
        <f t="shared" si="19"/>
        <v>0</v>
      </c>
    </row>
    <row r="1279" spans="1:8" x14ac:dyDescent="0.25">
      <c r="A1279" s="2">
        <v>42027</v>
      </c>
      <c r="B1279" s="1" t="s">
        <v>681</v>
      </c>
      <c r="C1279" s="1" t="s">
        <v>682</v>
      </c>
      <c r="D1279">
        <v>0.7</v>
      </c>
      <c r="E1279">
        <v>0</v>
      </c>
      <c r="F1279">
        <v>0</v>
      </c>
      <c r="G1279">
        <v>0</v>
      </c>
      <c r="H1279">
        <f t="shared" si="19"/>
        <v>0</v>
      </c>
    </row>
    <row r="1280" spans="1:8" x14ac:dyDescent="0.25">
      <c r="A1280" s="2">
        <v>42027</v>
      </c>
      <c r="B1280" s="1" t="s">
        <v>683</v>
      </c>
      <c r="C1280" s="1" t="s">
        <v>684</v>
      </c>
      <c r="D1280">
        <v>18.5</v>
      </c>
      <c r="E1280">
        <v>18827</v>
      </c>
      <c r="F1280">
        <v>335140</v>
      </c>
      <c r="G1280">
        <v>15164000</v>
      </c>
      <c r="H1280">
        <f t="shared" si="19"/>
        <v>280534000</v>
      </c>
    </row>
    <row r="1281" spans="1:8" x14ac:dyDescent="0.25">
      <c r="A1281" s="2">
        <v>42027</v>
      </c>
      <c r="B1281" s="1" t="s">
        <v>685</v>
      </c>
      <c r="C1281" s="1" t="s">
        <v>686</v>
      </c>
      <c r="D1281">
        <v>0.09</v>
      </c>
      <c r="E1281">
        <v>571477</v>
      </c>
      <c r="F1281">
        <v>47050</v>
      </c>
      <c r="G1281">
        <v>0</v>
      </c>
      <c r="H1281">
        <f t="shared" si="19"/>
        <v>0</v>
      </c>
    </row>
    <row r="1282" spans="1:8" x14ac:dyDescent="0.25">
      <c r="A1282" s="2">
        <v>42027</v>
      </c>
      <c r="B1282" s="1" t="s">
        <v>687</v>
      </c>
      <c r="C1282" s="1" t="s">
        <v>688</v>
      </c>
      <c r="D1282">
        <v>2.19</v>
      </c>
      <c r="E1282">
        <v>202</v>
      </c>
      <c r="F1282">
        <v>420</v>
      </c>
      <c r="G1282">
        <v>0</v>
      </c>
      <c r="H1282">
        <f t="shared" si="19"/>
        <v>0</v>
      </c>
    </row>
    <row r="1283" spans="1:8" x14ac:dyDescent="0.25">
      <c r="A1283" s="2">
        <v>42027</v>
      </c>
      <c r="B1283" s="1" t="s">
        <v>689</v>
      </c>
      <c r="C1283" s="1" t="s">
        <v>690</v>
      </c>
      <c r="D1283">
        <v>28.4</v>
      </c>
      <c r="E1283">
        <v>1773</v>
      </c>
      <c r="F1283">
        <v>49210</v>
      </c>
      <c r="G1283">
        <v>794000</v>
      </c>
      <c r="H1283">
        <f t="shared" ref="H1283:H1346" si="20">G1283*D1283</f>
        <v>22549600</v>
      </c>
    </row>
    <row r="1284" spans="1:8" x14ac:dyDescent="0.25">
      <c r="A1284" s="2">
        <v>42027</v>
      </c>
      <c r="B1284" s="1" t="s">
        <v>691</v>
      </c>
      <c r="C1284" s="1" t="s">
        <v>692</v>
      </c>
      <c r="D1284">
        <v>6.42</v>
      </c>
      <c r="E1284">
        <v>24087</v>
      </c>
      <c r="F1284">
        <v>155170</v>
      </c>
      <c r="G1284">
        <v>25585000</v>
      </c>
      <c r="H1284">
        <f t="shared" si="20"/>
        <v>164255700</v>
      </c>
    </row>
    <row r="1285" spans="1:8" x14ac:dyDescent="0.25">
      <c r="A1285" s="2">
        <v>42027</v>
      </c>
      <c r="B1285" s="1" t="s">
        <v>693</v>
      </c>
      <c r="C1285" s="1" t="s">
        <v>694</v>
      </c>
      <c r="D1285">
        <v>16.649999999999999</v>
      </c>
      <c r="E1285">
        <v>7185</v>
      </c>
      <c r="F1285">
        <v>118350</v>
      </c>
      <c r="G1285">
        <v>5930000</v>
      </c>
      <c r="H1285">
        <f t="shared" si="20"/>
        <v>98734499.999999985</v>
      </c>
    </row>
    <row r="1286" spans="1:8" x14ac:dyDescent="0.25">
      <c r="A1286" s="2">
        <v>42027</v>
      </c>
      <c r="B1286" s="1" t="s">
        <v>695</v>
      </c>
      <c r="C1286" s="1" t="s">
        <v>696</v>
      </c>
      <c r="D1286">
        <v>4.4000000000000004</v>
      </c>
      <c r="E1286">
        <v>2</v>
      </c>
      <c r="F1286">
        <v>10</v>
      </c>
      <c r="G1286">
        <v>21432000</v>
      </c>
      <c r="H1286">
        <f t="shared" si="20"/>
        <v>94300800.000000015</v>
      </c>
    </row>
    <row r="1287" spans="1:8" x14ac:dyDescent="0.25">
      <c r="A1287" s="2">
        <v>42027</v>
      </c>
      <c r="B1287" s="1" t="s">
        <v>697</v>
      </c>
      <c r="C1287" s="1" t="s">
        <v>698</v>
      </c>
      <c r="D1287">
        <v>1.25</v>
      </c>
      <c r="E1287">
        <v>200</v>
      </c>
      <c r="F1287">
        <v>250</v>
      </c>
      <c r="G1287">
        <v>0</v>
      </c>
      <c r="H1287">
        <f t="shared" si="20"/>
        <v>0</v>
      </c>
    </row>
    <row r="1288" spans="1:8" x14ac:dyDescent="0.25">
      <c r="A1288" s="2">
        <v>42027</v>
      </c>
      <c r="B1288" s="1" t="s">
        <v>699</v>
      </c>
      <c r="C1288" s="1" t="s">
        <v>700</v>
      </c>
      <c r="D1288">
        <v>13</v>
      </c>
      <c r="E1288">
        <v>2</v>
      </c>
      <c r="F1288">
        <v>30</v>
      </c>
      <c r="G1288">
        <v>423000</v>
      </c>
      <c r="H1288">
        <f t="shared" si="20"/>
        <v>5499000</v>
      </c>
    </row>
    <row r="1289" spans="1:8" x14ac:dyDescent="0.25">
      <c r="A1289" s="2">
        <v>42027</v>
      </c>
      <c r="B1289" s="1" t="s">
        <v>701</v>
      </c>
      <c r="C1289" s="1" t="s">
        <v>702</v>
      </c>
      <c r="D1289">
        <v>15</v>
      </c>
      <c r="E1289">
        <v>386</v>
      </c>
      <c r="F1289">
        <v>5790</v>
      </c>
      <c r="G1289">
        <v>1032000</v>
      </c>
      <c r="H1289">
        <f t="shared" si="20"/>
        <v>15480000</v>
      </c>
    </row>
    <row r="1290" spans="1:8" x14ac:dyDescent="0.25">
      <c r="A1290" s="2">
        <v>42027</v>
      </c>
      <c r="B1290" s="1" t="s">
        <v>703</v>
      </c>
      <c r="C1290" s="1" t="s">
        <v>704</v>
      </c>
      <c r="D1290">
        <v>2.82</v>
      </c>
      <c r="E1290">
        <v>489</v>
      </c>
      <c r="F1290">
        <v>1380</v>
      </c>
      <c r="G1290">
        <v>2631000</v>
      </c>
      <c r="H1290">
        <f t="shared" si="20"/>
        <v>7419420</v>
      </c>
    </row>
    <row r="1291" spans="1:8" x14ac:dyDescent="0.25">
      <c r="A1291" s="2">
        <v>42027</v>
      </c>
      <c r="B1291" s="1" t="s">
        <v>705</v>
      </c>
      <c r="C1291" s="1" t="s">
        <v>706</v>
      </c>
      <c r="D1291">
        <v>1.2</v>
      </c>
      <c r="E1291">
        <v>21143</v>
      </c>
      <c r="F1291">
        <v>25360</v>
      </c>
      <c r="G1291">
        <v>0</v>
      </c>
      <c r="H1291">
        <f t="shared" si="20"/>
        <v>0</v>
      </c>
    </row>
    <row r="1292" spans="1:8" x14ac:dyDescent="0.25">
      <c r="A1292" s="2">
        <v>42027</v>
      </c>
      <c r="B1292" s="1" t="s">
        <v>707</v>
      </c>
      <c r="C1292" s="1" t="s">
        <v>708</v>
      </c>
      <c r="D1292">
        <v>1.04</v>
      </c>
      <c r="E1292">
        <v>3426</v>
      </c>
      <c r="F1292">
        <v>3500</v>
      </c>
      <c r="G1292">
        <v>0</v>
      </c>
      <c r="H1292">
        <f t="shared" si="20"/>
        <v>0</v>
      </c>
    </row>
    <row r="1293" spans="1:8" x14ac:dyDescent="0.25">
      <c r="A1293" s="2">
        <v>42027</v>
      </c>
      <c r="B1293" s="1" t="s">
        <v>709</v>
      </c>
      <c r="C1293" s="1" t="s">
        <v>710</v>
      </c>
      <c r="D1293">
        <v>16.5</v>
      </c>
      <c r="E1293">
        <v>54033</v>
      </c>
      <c r="F1293">
        <v>864860</v>
      </c>
      <c r="G1293">
        <v>2716000</v>
      </c>
      <c r="H1293">
        <f t="shared" si="20"/>
        <v>44814000</v>
      </c>
    </row>
    <row r="1294" spans="1:8" x14ac:dyDescent="0.25">
      <c r="A1294" s="2">
        <v>42027</v>
      </c>
      <c r="B1294" s="1" t="s">
        <v>711</v>
      </c>
      <c r="C1294" s="1" t="s">
        <v>712</v>
      </c>
      <c r="D1294">
        <v>1.44</v>
      </c>
      <c r="E1294">
        <v>321456</v>
      </c>
      <c r="F1294">
        <v>483840</v>
      </c>
      <c r="G1294">
        <v>21115000</v>
      </c>
      <c r="H1294">
        <f t="shared" si="20"/>
        <v>30405600</v>
      </c>
    </row>
    <row r="1295" spans="1:8" x14ac:dyDescent="0.25">
      <c r="A1295" s="2">
        <v>42027</v>
      </c>
      <c r="B1295" s="1" t="s">
        <v>713</v>
      </c>
      <c r="C1295" s="1" t="s">
        <v>714</v>
      </c>
      <c r="D1295">
        <v>6.15</v>
      </c>
      <c r="E1295">
        <v>12690</v>
      </c>
      <c r="F1295">
        <v>79070</v>
      </c>
      <c r="G1295">
        <v>5439000</v>
      </c>
      <c r="H1295">
        <f t="shared" si="20"/>
        <v>33449850.000000004</v>
      </c>
    </row>
    <row r="1296" spans="1:8" x14ac:dyDescent="0.25">
      <c r="A1296" s="2">
        <v>42027</v>
      </c>
      <c r="B1296" s="1" t="s">
        <v>715</v>
      </c>
      <c r="C1296" s="1" t="s">
        <v>716</v>
      </c>
      <c r="D1296">
        <v>2.89</v>
      </c>
      <c r="E1296">
        <v>9040</v>
      </c>
      <c r="F1296">
        <v>26080</v>
      </c>
      <c r="G1296">
        <v>14959000</v>
      </c>
      <c r="H1296">
        <f t="shared" si="20"/>
        <v>43231510</v>
      </c>
    </row>
    <row r="1297" spans="1:8" x14ac:dyDescent="0.25">
      <c r="A1297" s="2">
        <v>42027</v>
      </c>
      <c r="B1297" s="1" t="s">
        <v>717</v>
      </c>
      <c r="C1297" s="1" t="s">
        <v>718</v>
      </c>
      <c r="D1297">
        <v>24</v>
      </c>
      <c r="E1297">
        <v>80</v>
      </c>
      <c r="F1297">
        <v>1920</v>
      </c>
      <c r="G1297">
        <v>93000</v>
      </c>
      <c r="H1297">
        <f t="shared" si="20"/>
        <v>2232000</v>
      </c>
    </row>
    <row r="1298" spans="1:8" x14ac:dyDescent="0.25">
      <c r="A1298" s="2">
        <v>42027</v>
      </c>
      <c r="B1298" s="1" t="s">
        <v>719</v>
      </c>
      <c r="C1298" s="1" t="s">
        <v>720</v>
      </c>
      <c r="D1298">
        <v>14.48</v>
      </c>
      <c r="E1298">
        <v>2961</v>
      </c>
      <c r="F1298">
        <v>42770</v>
      </c>
      <c r="G1298">
        <v>8907000</v>
      </c>
      <c r="H1298">
        <f t="shared" si="20"/>
        <v>128973360</v>
      </c>
    </row>
    <row r="1299" spans="1:8" x14ac:dyDescent="0.25">
      <c r="A1299" s="2">
        <v>42027</v>
      </c>
      <c r="B1299" s="1" t="s">
        <v>721</v>
      </c>
      <c r="C1299" s="1" t="s">
        <v>722</v>
      </c>
      <c r="D1299">
        <v>140.85</v>
      </c>
      <c r="E1299">
        <v>124</v>
      </c>
      <c r="F1299">
        <v>17450</v>
      </c>
      <c r="G1299">
        <v>3122000</v>
      </c>
      <c r="H1299">
        <f t="shared" si="20"/>
        <v>439733700</v>
      </c>
    </row>
    <row r="1300" spans="1:8" x14ac:dyDescent="0.25">
      <c r="A1300" s="2">
        <v>42027</v>
      </c>
      <c r="B1300" s="1" t="s">
        <v>723</v>
      </c>
      <c r="C1300" s="1" t="s">
        <v>724</v>
      </c>
      <c r="D1300">
        <v>1.19</v>
      </c>
      <c r="E1300">
        <v>0</v>
      </c>
      <c r="F1300">
        <v>0</v>
      </c>
      <c r="G1300">
        <v>0</v>
      </c>
      <c r="H1300">
        <f t="shared" si="20"/>
        <v>0</v>
      </c>
    </row>
    <row r="1301" spans="1:8" x14ac:dyDescent="0.25">
      <c r="A1301" s="2">
        <v>42027</v>
      </c>
      <c r="B1301" s="1" t="s">
        <v>725</v>
      </c>
      <c r="C1301" s="1" t="s">
        <v>726</v>
      </c>
      <c r="D1301">
        <v>508.65</v>
      </c>
      <c r="E1301">
        <v>145512</v>
      </c>
      <c r="F1301">
        <v>73380130</v>
      </c>
      <c r="G1301">
        <v>55967000</v>
      </c>
      <c r="H1301">
        <f t="shared" si="20"/>
        <v>28467614550</v>
      </c>
    </row>
    <row r="1302" spans="1:8" x14ac:dyDescent="0.25">
      <c r="A1302" s="2">
        <v>42027</v>
      </c>
      <c r="B1302" s="1" t="s">
        <v>727</v>
      </c>
      <c r="C1302" s="1" t="s">
        <v>728</v>
      </c>
      <c r="D1302">
        <v>4.1500000000000004</v>
      </c>
      <c r="E1302">
        <v>0</v>
      </c>
      <c r="F1302">
        <v>0</v>
      </c>
      <c r="G1302">
        <v>0</v>
      </c>
      <c r="H1302">
        <f t="shared" si="20"/>
        <v>0</v>
      </c>
    </row>
    <row r="1303" spans="1:8" x14ac:dyDescent="0.25">
      <c r="A1303" s="2">
        <v>42027</v>
      </c>
      <c r="B1303" s="1" t="s">
        <v>729</v>
      </c>
      <c r="C1303" s="1" t="s">
        <v>730</v>
      </c>
      <c r="D1303">
        <v>6.4</v>
      </c>
      <c r="E1303">
        <v>13434</v>
      </c>
      <c r="F1303">
        <v>84890</v>
      </c>
      <c r="G1303">
        <v>35376000</v>
      </c>
      <c r="H1303">
        <f t="shared" si="20"/>
        <v>226406400</v>
      </c>
    </row>
    <row r="1304" spans="1:8" x14ac:dyDescent="0.25">
      <c r="A1304" s="2">
        <v>42027</v>
      </c>
      <c r="B1304" s="1" t="s">
        <v>731</v>
      </c>
      <c r="C1304" s="1" t="s">
        <v>732</v>
      </c>
      <c r="D1304">
        <v>12.56</v>
      </c>
      <c r="E1304">
        <v>11818</v>
      </c>
      <c r="F1304">
        <v>149000</v>
      </c>
      <c r="G1304">
        <v>10375000</v>
      </c>
      <c r="H1304">
        <f t="shared" si="20"/>
        <v>130310000</v>
      </c>
    </row>
    <row r="1305" spans="1:8" x14ac:dyDescent="0.25">
      <c r="A1305" s="2">
        <v>42027</v>
      </c>
      <c r="B1305" s="1" t="s">
        <v>733</v>
      </c>
      <c r="C1305" s="1" t="s">
        <v>734</v>
      </c>
      <c r="D1305">
        <v>8.24</v>
      </c>
      <c r="E1305">
        <v>17230</v>
      </c>
      <c r="F1305">
        <v>140510</v>
      </c>
      <c r="G1305">
        <v>19626000</v>
      </c>
      <c r="H1305">
        <f t="shared" si="20"/>
        <v>161718240</v>
      </c>
    </row>
    <row r="1306" spans="1:8" x14ac:dyDescent="0.25">
      <c r="A1306" s="2">
        <v>42027</v>
      </c>
      <c r="B1306" s="1" t="s">
        <v>735</v>
      </c>
      <c r="C1306" s="1" t="s">
        <v>736</v>
      </c>
      <c r="D1306">
        <v>5.95</v>
      </c>
      <c r="E1306">
        <v>30228</v>
      </c>
      <c r="F1306">
        <v>180360</v>
      </c>
      <c r="G1306">
        <v>27134000</v>
      </c>
      <c r="H1306">
        <f t="shared" si="20"/>
        <v>161447300</v>
      </c>
    </row>
    <row r="1307" spans="1:8" x14ac:dyDescent="0.25">
      <c r="A1307" s="2">
        <v>42027</v>
      </c>
      <c r="B1307" s="1" t="s">
        <v>737</v>
      </c>
      <c r="C1307" s="1" t="s">
        <v>738</v>
      </c>
      <c r="D1307">
        <v>15.82</v>
      </c>
      <c r="E1307">
        <v>138</v>
      </c>
      <c r="F1307">
        <v>2190</v>
      </c>
      <c r="G1307">
        <v>1469000</v>
      </c>
      <c r="H1307">
        <f t="shared" si="20"/>
        <v>23239580</v>
      </c>
    </row>
    <row r="1308" spans="1:8" x14ac:dyDescent="0.25">
      <c r="A1308" s="2">
        <v>42027</v>
      </c>
      <c r="B1308" s="1" t="s">
        <v>739</v>
      </c>
      <c r="C1308" s="1" t="s">
        <v>740</v>
      </c>
      <c r="D1308">
        <v>17.8</v>
      </c>
      <c r="E1308">
        <v>148652</v>
      </c>
      <c r="F1308">
        <v>2651110</v>
      </c>
      <c r="G1308">
        <v>6355000</v>
      </c>
      <c r="H1308">
        <f t="shared" si="20"/>
        <v>113119000</v>
      </c>
    </row>
    <row r="1309" spans="1:8" x14ac:dyDescent="0.25">
      <c r="A1309" s="2">
        <v>42027</v>
      </c>
      <c r="B1309" s="1" t="s">
        <v>741</v>
      </c>
      <c r="C1309" s="1" t="s">
        <v>742</v>
      </c>
      <c r="D1309">
        <v>2.35</v>
      </c>
      <c r="E1309">
        <v>1256206</v>
      </c>
      <c r="F1309">
        <v>2640660</v>
      </c>
      <c r="G1309">
        <v>19987000</v>
      </c>
      <c r="H1309">
        <f t="shared" si="20"/>
        <v>46969450</v>
      </c>
    </row>
    <row r="1310" spans="1:8" x14ac:dyDescent="0.25">
      <c r="A1310" s="2">
        <v>42027</v>
      </c>
      <c r="B1310" s="1" t="s">
        <v>743</v>
      </c>
      <c r="C1310" s="1" t="s">
        <v>744</v>
      </c>
      <c r="D1310">
        <v>6.49</v>
      </c>
      <c r="E1310">
        <v>108226</v>
      </c>
      <c r="F1310">
        <v>684060</v>
      </c>
      <c r="G1310">
        <v>12912000</v>
      </c>
      <c r="H1310">
        <f t="shared" si="20"/>
        <v>83798880</v>
      </c>
    </row>
    <row r="1311" spans="1:8" x14ac:dyDescent="0.25">
      <c r="A1311" s="2">
        <v>42027</v>
      </c>
      <c r="B1311" s="1" t="s">
        <v>745</v>
      </c>
      <c r="C1311" s="1" t="s">
        <v>746</v>
      </c>
      <c r="D1311">
        <v>1.96</v>
      </c>
      <c r="E1311">
        <v>30575</v>
      </c>
      <c r="F1311">
        <v>61550</v>
      </c>
      <c r="G1311">
        <v>13353000</v>
      </c>
      <c r="H1311">
        <f t="shared" si="20"/>
        <v>26171880</v>
      </c>
    </row>
    <row r="1312" spans="1:8" x14ac:dyDescent="0.25">
      <c r="A1312" s="2">
        <v>42027</v>
      </c>
      <c r="B1312" s="1" t="s">
        <v>747</v>
      </c>
      <c r="C1312" s="1" t="s">
        <v>748</v>
      </c>
      <c r="D1312">
        <v>5.0999999999999996</v>
      </c>
      <c r="E1312">
        <v>2595</v>
      </c>
      <c r="F1312">
        <v>13330</v>
      </c>
      <c r="G1312">
        <v>0</v>
      </c>
      <c r="H1312">
        <f t="shared" si="20"/>
        <v>0</v>
      </c>
    </row>
    <row r="1313" spans="1:8" x14ac:dyDescent="0.25">
      <c r="A1313" s="2">
        <v>42027</v>
      </c>
      <c r="B1313" s="1" t="s">
        <v>749</v>
      </c>
      <c r="C1313" s="1" t="s">
        <v>750</v>
      </c>
      <c r="D1313">
        <v>0.04</v>
      </c>
      <c r="E1313">
        <v>100</v>
      </c>
      <c r="F1313">
        <v>8</v>
      </c>
      <c r="G1313">
        <v>6100000</v>
      </c>
      <c r="H1313">
        <f t="shared" si="20"/>
        <v>244000</v>
      </c>
    </row>
    <row r="1314" spans="1:8" x14ac:dyDescent="0.25">
      <c r="A1314" s="2">
        <v>42027</v>
      </c>
      <c r="B1314" s="1" t="s">
        <v>751</v>
      </c>
      <c r="C1314" s="1" t="s">
        <v>752</v>
      </c>
      <c r="D1314">
        <v>0.7</v>
      </c>
      <c r="E1314">
        <v>4528</v>
      </c>
      <c r="F1314">
        <v>3110</v>
      </c>
      <c r="G1314">
        <v>0</v>
      </c>
      <c r="H1314">
        <f t="shared" si="20"/>
        <v>0</v>
      </c>
    </row>
    <row r="1315" spans="1:8" x14ac:dyDescent="0.25">
      <c r="A1315" s="2">
        <v>42027</v>
      </c>
      <c r="B1315" s="1" t="s">
        <v>753</v>
      </c>
      <c r="C1315" s="1" t="s">
        <v>754</v>
      </c>
      <c r="D1315">
        <v>5.7</v>
      </c>
      <c r="E1315">
        <v>2614</v>
      </c>
      <c r="F1315">
        <v>15040</v>
      </c>
      <c r="G1315">
        <v>5343000</v>
      </c>
      <c r="H1315">
        <f t="shared" si="20"/>
        <v>30455100</v>
      </c>
    </row>
    <row r="1316" spans="1:8" x14ac:dyDescent="0.25">
      <c r="A1316" s="2">
        <v>42027</v>
      </c>
      <c r="B1316" s="1" t="s">
        <v>755</v>
      </c>
      <c r="C1316" s="1" t="s">
        <v>756</v>
      </c>
      <c r="D1316">
        <v>11.6</v>
      </c>
      <c r="E1316">
        <v>312</v>
      </c>
      <c r="F1316">
        <v>3620</v>
      </c>
      <c r="G1316">
        <v>1451000</v>
      </c>
      <c r="H1316">
        <f t="shared" si="20"/>
        <v>16831600</v>
      </c>
    </row>
    <row r="1317" spans="1:8" x14ac:dyDescent="0.25">
      <c r="A1317" s="2">
        <v>42027</v>
      </c>
      <c r="B1317" s="1" t="s">
        <v>757</v>
      </c>
      <c r="C1317" s="1" t="s">
        <v>758</v>
      </c>
      <c r="D1317">
        <v>2.41</v>
      </c>
      <c r="E1317">
        <v>2249</v>
      </c>
      <c r="F1317">
        <v>5350</v>
      </c>
      <c r="G1317">
        <v>3055000</v>
      </c>
      <c r="H1317">
        <f t="shared" si="20"/>
        <v>7362550</v>
      </c>
    </row>
    <row r="1318" spans="1:8" x14ac:dyDescent="0.25">
      <c r="A1318" s="2">
        <v>42027</v>
      </c>
      <c r="B1318" s="1" t="s">
        <v>759</v>
      </c>
      <c r="C1318" s="1" t="s">
        <v>760</v>
      </c>
      <c r="D1318">
        <v>2.16</v>
      </c>
      <c r="E1318">
        <v>307173</v>
      </c>
      <c r="F1318">
        <v>666030</v>
      </c>
      <c r="G1318">
        <v>121599000</v>
      </c>
      <c r="H1318">
        <f t="shared" si="20"/>
        <v>262653840.00000003</v>
      </c>
    </row>
    <row r="1319" spans="1:8" x14ac:dyDescent="0.25">
      <c r="A1319" s="2">
        <v>42027</v>
      </c>
      <c r="B1319" s="1" t="s">
        <v>761</v>
      </c>
      <c r="C1319" s="1" t="s">
        <v>762</v>
      </c>
      <c r="D1319">
        <v>1.44</v>
      </c>
      <c r="E1319">
        <v>15446</v>
      </c>
      <c r="F1319">
        <v>22290</v>
      </c>
      <c r="G1319">
        <v>55661000</v>
      </c>
      <c r="H1319">
        <f t="shared" si="20"/>
        <v>80151840</v>
      </c>
    </row>
    <row r="1320" spans="1:8" x14ac:dyDescent="0.25">
      <c r="A1320" s="2">
        <v>42027</v>
      </c>
      <c r="B1320" s="1" t="s">
        <v>763</v>
      </c>
      <c r="C1320" s="1" t="s">
        <v>764</v>
      </c>
      <c r="D1320">
        <v>16.600000000000001</v>
      </c>
      <c r="E1320">
        <v>6</v>
      </c>
      <c r="F1320">
        <v>100</v>
      </c>
      <c r="G1320">
        <v>2220000</v>
      </c>
      <c r="H1320">
        <f t="shared" si="20"/>
        <v>36852000</v>
      </c>
    </row>
    <row r="1321" spans="1:8" x14ac:dyDescent="0.25">
      <c r="A1321" s="2">
        <v>42027</v>
      </c>
      <c r="B1321" s="1" t="s">
        <v>765</v>
      </c>
      <c r="C1321" s="1" t="s">
        <v>766</v>
      </c>
      <c r="D1321">
        <v>1.4</v>
      </c>
      <c r="E1321">
        <v>67366</v>
      </c>
      <c r="F1321">
        <v>94940</v>
      </c>
      <c r="G1321">
        <v>0</v>
      </c>
      <c r="H1321">
        <f t="shared" si="20"/>
        <v>0</v>
      </c>
    </row>
    <row r="1322" spans="1:8" x14ac:dyDescent="0.25">
      <c r="A1322" s="2">
        <v>42027</v>
      </c>
      <c r="B1322" s="1" t="s">
        <v>767</v>
      </c>
      <c r="C1322" s="1" t="s">
        <v>768</v>
      </c>
      <c r="D1322">
        <v>1.71</v>
      </c>
      <c r="E1322">
        <v>3776</v>
      </c>
      <c r="F1322">
        <v>6460</v>
      </c>
      <c r="G1322">
        <v>2747000</v>
      </c>
      <c r="H1322">
        <f t="shared" si="20"/>
        <v>4697370</v>
      </c>
    </row>
    <row r="1323" spans="1:8" x14ac:dyDescent="0.25">
      <c r="A1323" s="2">
        <v>42027</v>
      </c>
      <c r="B1323" s="1" t="s">
        <v>769</v>
      </c>
      <c r="C1323" s="1" t="s">
        <v>770</v>
      </c>
      <c r="D1323">
        <v>0.79</v>
      </c>
      <c r="E1323">
        <v>0</v>
      </c>
      <c r="F1323">
        <v>0</v>
      </c>
      <c r="G1323">
        <v>0</v>
      </c>
      <c r="H1323">
        <f t="shared" si="20"/>
        <v>0</v>
      </c>
    </row>
    <row r="1324" spans="1:8" x14ac:dyDescent="0.25">
      <c r="A1324" s="2">
        <v>42027</v>
      </c>
      <c r="B1324" s="1" t="s">
        <v>771</v>
      </c>
      <c r="C1324" s="1" t="s">
        <v>772</v>
      </c>
      <c r="D1324">
        <v>53.5</v>
      </c>
      <c r="E1324">
        <v>29982</v>
      </c>
      <c r="F1324">
        <v>1608950</v>
      </c>
      <c r="G1324">
        <v>23914000</v>
      </c>
      <c r="H1324">
        <f t="shared" si="20"/>
        <v>1279399000</v>
      </c>
    </row>
    <row r="1325" spans="1:8" x14ac:dyDescent="0.25">
      <c r="A1325" s="2">
        <v>42027</v>
      </c>
      <c r="B1325" s="1" t="s">
        <v>773</v>
      </c>
      <c r="C1325" s="1" t="s">
        <v>774</v>
      </c>
      <c r="D1325">
        <v>26.95</v>
      </c>
      <c r="E1325">
        <v>25</v>
      </c>
      <c r="F1325">
        <v>670</v>
      </c>
      <c r="G1325">
        <v>0</v>
      </c>
      <c r="H1325">
        <f t="shared" si="20"/>
        <v>0</v>
      </c>
    </row>
    <row r="1326" spans="1:8" x14ac:dyDescent="0.25">
      <c r="A1326" s="2">
        <v>42027</v>
      </c>
      <c r="B1326" s="1" t="s">
        <v>775</v>
      </c>
      <c r="C1326" s="1" t="s">
        <v>776</v>
      </c>
      <c r="D1326">
        <v>0.21</v>
      </c>
      <c r="E1326">
        <v>14891</v>
      </c>
      <c r="F1326">
        <v>3060</v>
      </c>
      <c r="G1326">
        <v>0</v>
      </c>
      <c r="H1326">
        <f t="shared" si="20"/>
        <v>0</v>
      </c>
    </row>
    <row r="1327" spans="1:8" x14ac:dyDescent="0.25">
      <c r="A1327" s="2">
        <v>42027</v>
      </c>
      <c r="B1327" s="1" t="s">
        <v>777</v>
      </c>
      <c r="C1327" s="1" t="s">
        <v>778</v>
      </c>
      <c r="D1327">
        <v>1.74</v>
      </c>
      <c r="E1327">
        <v>100</v>
      </c>
      <c r="F1327">
        <v>170</v>
      </c>
      <c r="G1327">
        <v>3496000</v>
      </c>
      <c r="H1327">
        <f t="shared" si="20"/>
        <v>6083040</v>
      </c>
    </row>
    <row r="1328" spans="1:8" x14ac:dyDescent="0.25">
      <c r="A1328" s="2">
        <v>42027</v>
      </c>
      <c r="B1328" s="1" t="s">
        <v>779</v>
      </c>
      <c r="C1328" s="1" t="s">
        <v>780</v>
      </c>
      <c r="D1328">
        <v>23.73</v>
      </c>
      <c r="E1328">
        <v>720</v>
      </c>
      <c r="F1328">
        <v>17090</v>
      </c>
      <c r="G1328">
        <v>5187000</v>
      </c>
      <c r="H1328">
        <f t="shared" si="20"/>
        <v>123087510</v>
      </c>
    </row>
    <row r="1329" spans="1:8" x14ac:dyDescent="0.25">
      <c r="A1329" s="2">
        <v>42027</v>
      </c>
      <c r="B1329" s="1" t="s">
        <v>781</v>
      </c>
      <c r="C1329" s="1" t="s">
        <v>782</v>
      </c>
      <c r="D1329">
        <v>6</v>
      </c>
      <c r="E1329">
        <v>2699</v>
      </c>
      <c r="F1329">
        <v>16250</v>
      </c>
      <c r="G1329">
        <v>2500000</v>
      </c>
      <c r="H1329">
        <f t="shared" si="20"/>
        <v>15000000</v>
      </c>
    </row>
    <row r="1330" spans="1:8" x14ac:dyDescent="0.25">
      <c r="A1330" s="2">
        <v>42027</v>
      </c>
      <c r="B1330" s="1" t="s">
        <v>783</v>
      </c>
      <c r="C1330" s="1" t="s">
        <v>784</v>
      </c>
      <c r="D1330">
        <v>16.55</v>
      </c>
      <c r="E1330">
        <v>1670</v>
      </c>
      <c r="F1330">
        <v>27510</v>
      </c>
      <c r="G1330">
        <v>5246000</v>
      </c>
      <c r="H1330">
        <f t="shared" si="20"/>
        <v>86821300</v>
      </c>
    </row>
    <row r="1331" spans="1:8" x14ac:dyDescent="0.25">
      <c r="A1331" s="2">
        <v>42027</v>
      </c>
      <c r="B1331" s="1" t="s">
        <v>785</v>
      </c>
      <c r="C1331" s="1" t="s">
        <v>786</v>
      </c>
      <c r="D1331">
        <v>15.7</v>
      </c>
      <c r="E1331">
        <v>250</v>
      </c>
      <c r="F1331">
        <v>3930</v>
      </c>
      <c r="G1331">
        <v>3182000</v>
      </c>
      <c r="H1331">
        <f t="shared" si="20"/>
        <v>49957400</v>
      </c>
    </row>
    <row r="1332" spans="1:8" x14ac:dyDescent="0.25">
      <c r="A1332" s="2">
        <v>42027</v>
      </c>
      <c r="B1332" s="1" t="s">
        <v>787</v>
      </c>
      <c r="C1332" s="1" t="s">
        <v>788</v>
      </c>
      <c r="D1332">
        <v>3.1</v>
      </c>
      <c r="E1332">
        <v>165158</v>
      </c>
      <c r="F1332">
        <v>531090</v>
      </c>
      <c r="G1332">
        <v>32839000</v>
      </c>
      <c r="H1332">
        <f t="shared" si="20"/>
        <v>101800900</v>
      </c>
    </row>
    <row r="1333" spans="1:8" x14ac:dyDescent="0.25">
      <c r="A1333" s="2">
        <v>42027</v>
      </c>
      <c r="B1333" s="1" t="s">
        <v>789</v>
      </c>
      <c r="C1333" s="1" t="s">
        <v>790</v>
      </c>
      <c r="D1333">
        <v>1.9</v>
      </c>
      <c r="E1333">
        <v>30788</v>
      </c>
      <c r="F1333">
        <v>57160</v>
      </c>
      <c r="G1333">
        <v>18377000</v>
      </c>
      <c r="H1333">
        <f t="shared" si="20"/>
        <v>34916300</v>
      </c>
    </row>
    <row r="1334" spans="1:8" x14ac:dyDescent="0.25">
      <c r="A1334" s="2">
        <v>42027</v>
      </c>
      <c r="B1334" s="1" t="s">
        <v>791</v>
      </c>
      <c r="C1334" s="1" t="s">
        <v>792</v>
      </c>
      <c r="D1334">
        <v>5.38</v>
      </c>
      <c r="E1334">
        <v>11641</v>
      </c>
      <c r="F1334">
        <v>62630</v>
      </c>
      <c r="G1334">
        <v>5448000</v>
      </c>
      <c r="H1334">
        <f t="shared" si="20"/>
        <v>29310240</v>
      </c>
    </row>
    <row r="1335" spans="1:8" x14ac:dyDescent="0.25">
      <c r="A1335" s="2">
        <v>42027</v>
      </c>
      <c r="B1335" s="1" t="s">
        <v>793</v>
      </c>
      <c r="C1335" s="1" t="s">
        <v>794</v>
      </c>
      <c r="D1335">
        <v>9.4499999999999993</v>
      </c>
      <c r="E1335">
        <v>3</v>
      </c>
      <c r="F1335">
        <v>30</v>
      </c>
      <c r="G1335">
        <v>1962000</v>
      </c>
      <c r="H1335">
        <f t="shared" si="20"/>
        <v>18540900</v>
      </c>
    </row>
    <row r="1336" spans="1:8" x14ac:dyDescent="0.25">
      <c r="A1336" s="2">
        <v>42027</v>
      </c>
      <c r="B1336" s="1" t="s">
        <v>795</v>
      </c>
      <c r="C1336" s="1" t="s">
        <v>796</v>
      </c>
      <c r="D1336">
        <v>35.65</v>
      </c>
      <c r="E1336">
        <v>35984</v>
      </c>
      <c r="F1336">
        <v>1260360</v>
      </c>
      <c r="G1336">
        <v>1729000</v>
      </c>
      <c r="H1336">
        <f t="shared" si="20"/>
        <v>61638850</v>
      </c>
    </row>
    <row r="1337" spans="1:8" x14ac:dyDescent="0.25">
      <c r="A1337" s="2">
        <v>42027</v>
      </c>
      <c r="B1337" s="1" t="s">
        <v>797</v>
      </c>
      <c r="C1337" s="1" t="s">
        <v>798</v>
      </c>
      <c r="D1337">
        <v>1.81</v>
      </c>
      <c r="E1337">
        <v>0</v>
      </c>
      <c r="F1337">
        <v>0</v>
      </c>
      <c r="G1337">
        <v>0</v>
      </c>
      <c r="H1337">
        <f t="shared" si="20"/>
        <v>0</v>
      </c>
    </row>
    <row r="1338" spans="1:8" x14ac:dyDescent="0.25">
      <c r="A1338" s="2">
        <v>42027</v>
      </c>
      <c r="B1338" s="1" t="s">
        <v>799</v>
      </c>
      <c r="C1338" s="1" t="s">
        <v>800</v>
      </c>
      <c r="D1338">
        <v>1.05</v>
      </c>
      <c r="E1338">
        <v>318070</v>
      </c>
      <c r="F1338">
        <v>332020</v>
      </c>
      <c r="G1338">
        <v>31508000</v>
      </c>
      <c r="H1338">
        <f t="shared" si="20"/>
        <v>33083400</v>
      </c>
    </row>
    <row r="1339" spans="1:8" x14ac:dyDescent="0.25">
      <c r="A1339" s="2">
        <v>42027</v>
      </c>
      <c r="B1339" s="1" t="s">
        <v>801</v>
      </c>
      <c r="C1339" s="1" t="s">
        <v>802</v>
      </c>
      <c r="D1339">
        <v>0.54</v>
      </c>
      <c r="E1339">
        <v>25961</v>
      </c>
      <c r="F1339">
        <v>13550</v>
      </c>
      <c r="G1339">
        <v>0</v>
      </c>
      <c r="H1339">
        <f t="shared" si="20"/>
        <v>0</v>
      </c>
    </row>
    <row r="1340" spans="1:8" x14ac:dyDescent="0.25">
      <c r="A1340" s="2">
        <v>42027</v>
      </c>
      <c r="B1340" s="1" t="s">
        <v>803</v>
      </c>
      <c r="C1340" s="1" t="s">
        <v>804</v>
      </c>
      <c r="D1340">
        <v>3.6</v>
      </c>
      <c r="E1340">
        <v>12896</v>
      </c>
      <c r="F1340">
        <v>45470</v>
      </c>
      <c r="G1340">
        <v>0</v>
      </c>
      <c r="H1340">
        <f t="shared" si="20"/>
        <v>0</v>
      </c>
    </row>
    <row r="1341" spans="1:8" x14ac:dyDescent="0.25">
      <c r="A1341" s="2">
        <v>42027</v>
      </c>
      <c r="B1341" s="1" t="s">
        <v>805</v>
      </c>
      <c r="C1341" s="1" t="s">
        <v>806</v>
      </c>
      <c r="D1341">
        <v>12.06</v>
      </c>
      <c r="E1341">
        <v>2350</v>
      </c>
      <c r="F1341">
        <v>28540</v>
      </c>
      <c r="G1341">
        <v>9601000</v>
      </c>
      <c r="H1341">
        <f t="shared" si="20"/>
        <v>115788060</v>
      </c>
    </row>
    <row r="1342" spans="1:8" x14ac:dyDescent="0.25">
      <c r="A1342" s="2">
        <v>42027</v>
      </c>
      <c r="B1342" s="1" t="s">
        <v>807</v>
      </c>
      <c r="C1342" s="1" t="s">
        <v>808</v>
      </c>
      <c r="D1342">
        <v>41.98</v>
      </c>
      <c r="E1342">
        <v>4383</v>
      </c>
      <c r="F1342">
        <v>180590</v>
      </c>
      <c r="G1342">
        <v>5026000</v>
      </c>
      <c r="H1342">
        <f t="shared" si="20"/>
        <v>210991479.99999997</v>
      </c>
    </row>
    <row r="1343" spans="1:8" x14ac:dyDescent="0.25">
      <c r="A1343" s="2">
        <v>42027</v>
      </c>
      <c r="B1343" s="1" t="s">
        <v>809</v>
      </c>
      <c r="C1343" s="1" t="s">
        <v>810</v>
      </c>
      <c r="D1343">
        <v>43.58</v>
      </c>
      <c r="E1343">
        <v>120</v>
      </c>
      <c r="F1343">
        <v>5230</v>
      </c>
      <c r="G1343">
        <v>176000</v>
      </c>
      <c r="H1343">
        <f t="shared" si="20"/>
        <v>7670080</v>
      </c>
    </row>
    <row r="1344" spans="1:8" x14ac:dyDescent="0.25">
      <c r="A1344" s="2">
        <v>42027</v>
      </c>
      <c r="B1344" s="1" t="s">
        <v>811</v>
      </c>
      <c r="C1344" s="1" t="s">
        <v>812</v>
      </c>
      <c r="D1344">
        <v>2.4</v>
      </c>
      <c r="E1344">
        <v>58946</v>
      </c>
      <c r="F1344">
        <v>142380</v>
      </c>
      <c r="G1344">
        <v>12010000</v>
      </c>
      <c r="H1344">
        <f t="shared" si="20"/>
        <v>28824000</v>
      </c>
    </row>
    <row r="1345" spans="1:8" x14ac:dyDescent="0.25">
      <c r="A1345" s="2">
        <v>42027</v>
      </c>
      <c r="B1345" s="1" t="s">
        <v>813</v>
      </c>
      <c r="C1345" s="1" t="s">
        <v>814</v>
      </c>
      <c r="D1345">
        <v>8</v>
      </c>
      <c r="E1345">
        <v>550</v>
      </c>
      <c r="F1345">
        <v>4400</v>
      </c>
      <c r="G1345">
        <v>4755000</v>
      </c>
      <c r="H1345">
        <f t="shared" si="20"/>
        <v>38040000</v>
      </c>
    </row>
    <row r="1346" spans="1:8" x14ac:dyDescent="0.25">
      <c r="A1346" s="2">
        <v>42027</v>
      </c>
      <c r="B1346" s="1" t="s">
        <v>815</v>
      </c>
      <c r="C1346" s="1" t="s">
        <v>816</v>
      </c>
      <c r="D1346">
        <v>8.4</v>
      </c>
      <c r="E1346">
        <v>0</v>
      </c>
      <c r="F1346">
        <v>0</v>
      </c>
      <c r="G1346">
        <v>12000</v>
      </c>
      <c r="H1346">
        <f t="shared" si="20"/>
        <v>100800</v>
      </c>
    </row>
    <row r="1347" spans="1:8" x14ac:dyDescent="0.25">
      <c r="A1347" s="2">
        <v>42027</v>
      </c>
      <c r="B1347" s="1" t="s">
        <v>817</v>
      </c>
      <c r="C1347" s="1" t="s">
        <v>818</v>
      </c>
      <c r="D1347">
        <v>2.68</v>
      </c>
      <c r="E1347">
        <v>30778</v>
      </c>
      <c r="F1347">
        <v>82070</v>
      </c>
      <c r="G1347">
        <v>97338000</v>
      </c>
      <c r="H1347">
        <f t="shared" ref="H1347:H1410" si="21">G1347*D1347</f>
        <v>260865840.00000003</v>
      </c>
    </row>
    <row r="1348" spans="1:8" x14ac:dyDescent="0.25">
      <c r="A1348" s="2">
        <v>42027</v>
      </c>
      <c r="B1348" s="1" t="s">
        <v>819</v>
      </c>
      <c r="C1348" s="1" t="s">
        <v>820</v>
      </c>
      <c r="D1348">
        <v>353</v>
      </c>
      <c r="E1348">
        <v>488</v>
      </c>
      <c r="F1348">
        <v>170730</v>
      </c>
      <c r="G1348">
        <v>1810000</v>
      </c>
      <c r="H1348">
        <f t="shared" si="21"/>
        <v>638930000</v>
      </c>
    </row>
    <row r="1349" spans="1:8" x14ac:dyDescent="0.25">
      <c r="A1349" s="2">
        <v>42027</v>
      </c>
      <c r="B1349" s="1" t="s">
        <v>821</v>
      </c>
      <c r="C1349" s="1" t="s">
        <v>822</v>
      </c>
      <c r="D1349">
        <v>12.45</v>
      </c>
      <c r="E1349">
        <v>926</v>
      </c>
      <c r="F1349">
        <v>11490</v>
      </c>
      <c r="G1349">
        <v>7716000</v>
      </c>
      <c r="H1349">
        <f t="shared" si="21"/>
        <v>96064200</v>
      </c>
    </row>
    <row r="1350" spans="1:8" x14ac:dyDescent="0.25">
      <c r="A1350" s="2">
        <v>42027</v>
      </c>
      <c r="B1350" s="1" t="s">
        <v>823</v>
      </c>
      <c r="C1350" s="1" t="s">
        <v>824</v>
      </c>
      <c r="D1350">
        <v>10.5</v>
      </c>
      <c r="E1350">
        <v>783</v>
      </c>
      <c r="F1350">
        <v>8220</v>
      </c>
      <c r="G1350">
        <v>1791000</v>
      </c>
      <c r="H1350">
        <f t="shared" si="21"/>
        <v>18805500</v>
      </c>
    </row>
    <row r="1351" spans="1:8" x14ac:dyDescent="0.25">
      <c r="A1351" s="2">
        <v>42027</v>
      </c>
      <c r="B1351" s="1" t="s">
        <v>825</v>
      </c>
      <c r="C1351" s="1" t="s">
        <v>826</v>
      </c>
      <c r="D1351">
        <v>2.7</v>
      </c>
      <c r="E1351">
        <v>168911</v>
      </c>
      <c r="F1351">
        <v>437990</v>
      </c>
      <c r="G1351">
        <v>0</v>
      </c>
      <c r="H1351">
        <f t="shared" si="21"/>
        <v>0</v>
      </c>
    </row>
    <row r="1352" spans="1:8" x14ac:dyDescent="0.25">
      <c r="A1352" s="2">
        <v>42027</v>
      </c>
      <c r="B1352" s="1" t="s">
        <v>827</v>
      </c>
      <c r="C1352" s="1" t="s">
        <v>828</v>
      </c>
      <c r="D1352">
        <v>13.3</v>
      </c>
      <c r="E1352">
        <v>379</v>
      </c>
      <c r="F1352">
        <v>4940</v>
      </c>
      <c r="G1352">
        <v>925000</v>
      </c>
      <c r="H1352">
        <f t="shared" si="21"/>
        <v>12302500</v>
      </c>
    </row>
    <row r="1353" spans="1:8" x14ac:dyDescent="0.25">
      <c r="A1353" s="2">
        <v>42027</v>
      </c>
      <c r="B1353" s="1" t="s">
        <v>829</v>
      </c>
      <c r="C1353" s="1" t="s">
        <v>830</v>
      </c>
      <c r="D1353">
        <v>0.24</v>
      </c>
      <c r="E1353">
        <v>14278</v>
      </c>
      <c r="F1353">
        <v>3500</v>
      </c>
      <c r="G1353">
        <v>0</v>
      </c>
      <c r="H1353">
        <f t="shared" si="21"/>
        <v>0</v>
      </c>
    </row>
    <row r="1354" spans="1:8" x14ac:dyDescent="0.25">
      <c r="A1354" s="2">
        <v>42027</v>
      </c>
      <c r="B1354" s="1" t="s">
        <v>831</v>
      </c>
      <c r="C1354" s="1" t="s">
        <v>832</v>
      </c>
      <c r="D1354">
        <v>13.6</v>
      </c>
      <c r="E1354">
        <v>10363</v>
      </c>
      <c r="F1354">
        <v>139310</v>
      </c>
      <c r="G1354">
        <v>11886000</v>
      </c>
      <c r="H1354">
        <f t="shared" si="21"/>
        <v>161649600</v>
      </c>
    </row>
    <row r="1355" spans="1:8" x14ac:dyDescent="0.25">
      <c r="A1355" s="2">
        <v>42027</v>
      </c>
      <c r="B1355" s="1" t="s">
        <v>833</v>
      </c>
      <c r="C1355" s="1" t="s">
        <v>834</v>
      </c>
      <c r="D1355">
        <v>21</v>
      </c>
      <c r="E1355">
        <v>19471</v>
      </c>
      <c r="F1355">
        <v>409050</v>
      </c>
      <c r="G1355">
        <v>5947000</v>
      </c>
      <c r="H1355">
        <f t="shared" si="21"/>
        <v>124887000</v>
      </c>
    </row>
    <row r="1356" spans="1:8" x14ac:dyDescent="0.25">
      <c r="A1356" s="2">
        <v>42027</v>
      </c>
      <c r="B1356" s="1" t="s">
        <v>835</v>
      </c>
      <c r="C1356" s="1" t="s">
        <v>836</v>
      </c>
      <c r="D1356">
        <v>4.07</v>
      </c>
      <c r="E1356">
        <v>1332264</v>
      </c>
      <c r="F1356">
        <v>5385470</v>
      </c>
      <c r="G1356">
        <v>496690000</v>
      </c>
      <c r="H1356">
        <f t="shared" si="21"/>
        <v>2021528300.0000002</v>
      </c>
    </row>
    <row r="1357" spans="1:8" x14ac:dyDescent="0.25">
      <c r="A1357" s="2">
        <v>42027</v>
      </c>
      <c r="B1357" s="1" t="s">
        <v>837</v>
      </c>
      <c r="C1357" s="1" t="s">
        <v>838</v>
      </c>
      <c r="D1357">
        <v>109</v>
      </c>
      <c r="E1357">
        <v>0</v>
      </c>
      <c r="F1357">
        <v>0</v>
      </c>
      <c r="G1357">
        <v>142000</v>
      </c>
      <c r="H1357">
        <f t="shared" si="21"/>
        <v>15478000</v>
      </c>
    </row>
    <row r="1358" spans="1:8" x14ac:dyDescent="0.25">
      <c r="A1358" s="2">
        <v>42027</v>
      </c>
      <c r="B1358" s="1" t="s">
        <v>839</v>
      </c>
      <c r="C1358" s="1" t="s">
        <v>840</v>
      </c>
      <c r="D1358">
        <v>21.6</v>
      </c>
      <c r="E1358">
        <v>5441</v>
      </c>
      <c r="F1358">
        <v>117440</v>
      </c>
      <c r="G1358">
        <v>730000</v>
      </c>
      <c r="H1358">
        <f t="shared" si="21"/>
        <v>15768000.000000002</v>
      </c>
    </row>
    <row r="1359" spans="1:8" x14ac:dyDescent="0.25">
      <c r="A1359" s="2">
        <v>42027</v>
      </c>
      <c r="B1359" s="1" t="s">
        <v>841</v>
      </c>
      <c r="C1359" s="1" t="s">
        <v>842</v>
      </c>
      <c r="D1359">
        <v>12.75</v>
      </c>
      <c r="E1359">
        <v>1788</v>
      </c>
      <c r="F1359">
        <v>22660</v>
      </c>
      <c r="G1359">
        <v>7000000</v>
      </c>
      <c r="H1359">
        <f t="shared" si="21"/>
        <v>89250000</v>
      </c>
    </row>
    <row r="1360" spans="1:8" x14ac:dyDescent="0.25">
      <c r="A1360" s="2">
        <v>42027</v>
      </c>
      <c r="B1360" s="1" t="s">
        <v>843</v>
      </c>
      <c r="C1360" s="1" t="s">
        <v>844</v>
      </c>
      <c r="D1360">
        <v>87</v>
      </c>
      <c r="E1360">
        <v>0</v>
      </c>
      <c r="F1360">
        <v>0</v>
      </c>
      <c r="G1360">
        <v>84000</v>
      </c>
      <c r="H1360">
        <f t="shared" si="21"/>
        <v>7308000</v>
      </c>
    </row>
    <row r="1361" spans="1:8" x14ac:dyDescent="0.25">
      <c r="A1361" s="2">
        <v>42027</v>
      </c>
      <c r="B1361" s="1" t="s">
        <v>845</v>
      </c>
      <c r="C1361" s="1" t="s">
        <v>846</v>
      </c>
      <c r="D1361">
        <v>5.01</v>
      </c>
      <c r="E1361">
        <v>1875871</v>
      </c>
      <c r="F1361">
        <v>9435900</v>
      </c>
      <c r="G1361">
        <v>1043590000</v>
      </c>
      <c r="H1361">
        <f t="shared" si="21"/>
        <v>5228385900</v>
      </c>
    </row>
    <row r="1362" spans="1:8" x14ac:dyDescent="0.25">
      <c r="A1362" s="2">
        <v>42027</v>
      </c>
      <c r="B1362" s="1" t="s">
        <v>847</v>
      </c>
      <c r="C1362" s="1" t="s">
        <v>848</v>
      </c>
      <c r="D1362">
        <v>0.76</v>
      </c>
      <c r="E1362">
        <v>0</v>
      </c>
      <c r="F1362">
        <v>0</v>
      </c>
      <c r="G1362">
        <v>0</v>
      </c>
      <c r="H1362">
        <f t="shared" si="21"/>
        <v>0</v>
      </c>
    </row>
    <row r="1363" spans="1:8" x14ac:dyDescent="0.25">
      <c r="A1363" s="2">
        <v>42027</v>
      </c>
      <c r="B1363" s="1" t="s">
        <v>849</v>
      </c>
      <c r="C1363" s="1" t="s">
        <v>850</v>
      </c>
      <c r="D1363">
        <v>9.7899999999999991</v>
      </c>
      <c r="E1363">
        <v>995</v>
      </c>
      <c r="F1363">
        <v>9740</v>
      </c>
      <c r="G1363">
        <v>2847000</v>
      </c>
      <c r="H1363">
        <f t="shared" si="21"/>
        <v>27872129.999999996</v>
      </c>
    </row>
    <row r="1364" spans="1:8" x14ac:dyDescent="0.25">
      <c r="A1364" s="2">
        <v>42027</v>
      </c>
      <c r="B1364" s="1" t="s">
        <v>851</v>
      </c>
      <c r="C1364" s="1" t="s">
        <v>852</v>
      </c>
      <c r="D1364">
        <v>16.2</v>
      </c>
      <c r="E1364">
        <v>231</v>
      </c>
      <c r="F1364">
        <v>3760</v>
      </c>
      <c r="G1364">
        <v>448000</v>
      </c>
      <c r="H1364">
        <f t="shared" si="21"/>
        <v>7257600</v>
      </c>
    </row>
    <row r="1365" spans="1:8" x14ac:dyDescent="0.25">
      <c r="A1365" s="2">
        <v>42027</v>
      </c>
      <c r="B1365" s="1" t="s">
        <v>853</v>
      </c>
      <c r="C1365" s="1" t="s">
        <v>854</v>
      </c>
      <c r="D1365">
        <v>4</v>
      </c>
      <c r="E1365">
        <v>9861</v>
      </c>
      <c r="F1365">
        <v>35850</v>
      </c>
      <c r="G1365">
        <v>19158000</v>
      </c>
      <c r="H1365">
        <f t="shared" si="21"/>
        <v>76632000</v>
      </c>
    </row>
    <row r="1366" spans="1:8" x14ac:dyDescent="0.25">
      <c r="A1366" s="2">
        <v>42027</v>
      </c>
      <c r="B1366" s="1" t="s">
        <v>855</v>
      </c>
      <c r="C1366" s="1" t="s">
        <v>856</v>
      </c>
      <c r="D1366">
        <v>3.65</v>
      </c>
      <c r="E1366">
        <v>48</v>
      </c>
      <c r="F1366">
        <v>180</v>
      </c>
      <c r="G1366">
        <v>6157000</v>
      </c>
      <c r="H1366">
        <f t="shared" si="21"/>
        <v>22473050</v>
      </c>
    </row>
    <row r="1367" spans="1:8" x14ac:dyDescent="0.25">
      <c r="A1367" s="2">
        <v>42027</v>
      </c>
      <c r="B1367" s="1" t="s">
        <v>857</v>
      </c>
      <c r="C1367" s="1" t="s">
        <v>858</v>
      </c>
      <c r="D1367">
        <v>6.71</v>
      </c>
      <c r="E1367">
        <v>3744</v>
      </c>
      <c r="F1367">
        <v>25130</v>
      </c>
      <c r="G1367">
        <v>3969000</v>
      </c>
      <c r="H1367">
        <f t="shared" si="21"/>
        <v>26631990</v>
      </c>
    </row>
    <row r="1368" spans="1:8" x14ac:dyDescent="0.25">
      <c r="A1368" s="2">
        <v>42027</v>
      </c>
      <c r="B1368" s="1" t="s">
        <v>859</v>
      </c>
      <c r="C1368" s="1" t="s">
        <v>860</v>
      </c>
      <c r="D1368">
        <v>6.39</v>
      </c>
      <c r="E1368">
        <v>1380</v>
      </c>
      <c r="F1368">
        <v>8450</v>
      </c>
      <c r="G1368">
        <v>15008000</v>
      </c>
      <c r="H1368">
        <f t="shared" si="21"/>
        <v>95901120</v>
      </c>
    </row>
    <row r="1369" spans="1:8" x14ac:dyDescent="0.25">
      <c r="A1369" s="2">
        <v>42027</v>
      </c>
      <c r="B1369" s="1" t="s">
        <v>861</v>
      </c>
      <c r="C1369" s="1" t="s">
        <v>862</v>
      </c>
      <c r="D1369">
        <v>9.75</v>
      </c>
      <c r="E1369">
        <v>8408</v>
      </c>
      <c r="F1369">
        <v>79930</v>
      </c>
      <c r="G1369">
        <v>14241000</v>
      </c>
      <c r="H1369">
        <f t="shared" si="21"/>
        <v>138849750</v>
      </c>
    </row>
    <row r="1370" spans="1:8" x14ac:dyDescent="0.25">
      <c r="A1370" s="2">
        <v>42027</v>
      </c>
      <c r="B1370" s="1" t="s">
        <v>863</v>
      </c>
      <c r="C1370" s="1" t="s">
        <v>864</v>
      </c>
      <c r="D1370">
        <v>4.8899999999999997</v>
      </c>
      <c r="E1370">
        <v>29004</v>
      </c>
      <c r="F1370">
        <v>138540</v>
      </c>
      <c r="G1370">
        <v>11716000</v>
      </c>
      <c r="H1370">
        <f t="shared" si="21"/>
        <v>57291239.999999993</v>
      </c>
    </row>
    <row r="1371" spans="1:8" x14ac:dyDescent="0.25">
      <c r="A1371" s="2">
        <v>42027</v>
      </c>
      <c r="B1371" s="1" t="s">
        <v>865</v>
      </c>
      <c r="C1371" s="1" t="s">
        <v>866</v>
      </c>
      <c r="D1371">
        <v>8.82</v>
      </c>
      <c r="E1371">
        <v>51479</v>
      </c>
      <c r="F1371">
        <v>456210</v>
      </c>
      <c r="G1371">
        <v>36592000</v>
      </c>
      <c r="H1371">
        <f t="shared" si="21"/>
        <v>322741440</v>
      </c>
    </row>
    <row r="1372" spans="1:8" x14ac:dyDescent="0.25">
      <c r="A1372" s="2">
        <v>42027</v>
      </c>
      <c r="B1372" s="1" t="s">
        <v>867</v>
      </c>
      <c r="C1372" s="1" t="s">
        <v>868</v>
      </c>
      <c r="D1372">
        <v>4.93</v>
      </c>
      <c r="E1372">
        <v>698</v>
      </c>
      <c r="F1372">
        <v>3440</v>
      </c>
      <c r="G1372">
        <v>2580000</v>
      </c>
      <c r="H1372">
        <f t="shared" si="21"/>
        <v>12719400</v>
      </c>
    </row>
    <row r="1373" spans="1:8" x14ac:dyDescent="0.25">
      <c r="A1373" s="2">
        <v>42027</v>
      </c>
      <c r="B1373" s="1" t="s">
        <v>869</v>
      </c>
      <c r="C1373" s="1" t="s">
        <v>870</v>
      </c>
      <c r="D1373">
        <v>3.96</v>
      </c>
      <c r="E1373">
        <v>0</v>
      </c>
      <c r="F1373">
        <v>0</v>
      </c>
      <c r="G1373">
        <v>0</v>
      </c>
      <c r="H1373">
        <f t="shared" si="21"/>
        <v>0</v>
      </c>
    </row>
    <row r="1374" spans="1:8" x14ac:dyDescent="0.25">
      <c r="A1374" s="2">
        <v>42027</v>
      </c>
      <c r="B1374" s="1" t="s">
        <v>871</v>
      </c>
      <c r="C1374" s="1" t="s">
        <v>872</v>
      </c>
      <c r="D1374">
        <v>1.95</v>
      </c>
      <c r="E1374">
        <v>0</v>
      </c>
      <c r="F1374">
        <v>0</v>
      </c>
      <c r="G1374">
        <v>3297000</v>
      </c>
      <c r="H1374">
        <f t="shared" si="21"/>
        <v>6429150</v>
      </c>
    </row>
    <row r="1375" spans="1:8" x14ac:dyDescent="0.25">
      <c r="A1375" s="2">
        <v>42027</v>
      </c>
      <c r="B1375" s="1" t="s">
        <v>873</v>
      </c>
      <c r="C1375" s="1" t="s">
        <v>874</v>
      </c>
      <c r="D1375">
        <v>17.600000000000001</v>
      </c>
      <c r="E1375">
        <v>295284</v>
      </c>
      <c r="F1375">
        <v>5210530</v>
      </c>
      <c r="G1375">
        <v>163100000</v>
      </c>
      <c r="H1375">
        <f t="shared" si="21"/>
        <v>2870560000</v>
      </c>
    </row>
    <row r="1376" spans="1:8" x14ac:dyDescent="0.25">
      <c r="A1376" s="2">
        <v>42027</v>
      </c>
      <c r="B1376" s="1" t="s">
        <v>875</v>
      </c>
      <c r="C1376" s="1" t="s">
        <v>876</v>
      </c>
      <c r="D1376">
        <v>56</v>
      </c>
      <c r="E1376">
        <v>29</v>
      </c>
      <c r="F1376">
        <v>1620</v>
      </c>
      <c r="G1376">
        <v>1288000</v>
      </c>
      <c r="H1376">
        <f t="shared" si="21"/>
        <v>72128000</v>
      </c>
    </row>
    <row r="1377" spans="1:8" x14ac:dyDescent="0.25">
      <c r="A1377" s="2">
        <v>42027</v>
      </c>
      <c r="B1377" s="1" t="s">
        <v>877</v>
      </c>
      <c r="C1377" s="1" t="s">
        <v>878</v>
      </c>
      <c r="D1377">
        <v>8.6</v>
      </c>
      <c r="E1377">
        <v>3014</v>
      </c>
      <c r="F1377">
        <v>26040</v>
      </c>
      <c r="G1377">
        <v>14002000</v>
      </c>
      <c r="H1377">
        <f t="shared" si="21"/>
        <v>120417200</v>
      </c>
    </row>
    <row r="1378" spans="1:8" x14ac:dyDescent="0.25">
      <c r="A1378" s="2">
        <v>42027</v>
      </c>
      <c r="B1378" s="1" t="s">
        <v>879</v>
      </c>
      <c r="C1378" s="1" t="s">
        <v>880</v>
      </c>
      <c r="D1378">
        <v>24.69</v>
      </c>
      <c r="E1378">
        <v>2056</v>
      </c>
      <c r="F1378">
        <v>50750</v>
      </c>
      <c r="G1378">
        <v>28378000</v>
      </c>
      <c r="H1378">
        <f t="shared" si="21"/>
        <v>700652820</v>
      </c>
    </row>
    <row r="1379" spans="1:8" x14ac:dyDescent="0.25">
      <c r="A1379" s="2">
        <v>42027</v>
      </c>
      <c r="B1379" s="1" t="s">
        <v>881</v>
      </c>
      <c r="C1379" s="1" t="s">
        <v>882</v>
      </c>
      <c r="D1379">
        <v>2.4</v>
      </c>
      <c r="E1379">
        <v>847</v>
      </c>
      <c r="F1379">
        <v>2030</v>
      </c>
      <c r="G1379">
        <v>0</v>
      </c>
      <c r="H1379">
        <f t="shared" si="21"/>
        <v>0</v>
      </c>
    </row>
    <row r="1380" spans="1:8" x14ac:dyDescent="0.25">
      <c r="A1380" s="2">
        <v>42027</v>
      </c>
      <c r="B1380" s="1" t="s">
        <v>883</v>
      </c>
      <c r="C1380" s="1" t="s">
        <v>884</v>
      </c>
      <c r="D1380">
        <v>2.09</v>
      </c>
      <c r="E1380">
        <v>53823</v>
      </c>
      <c r="F1380">
        <v>111770</v>
      </c>
      <c r="G1380">
        <v>20551000</v>
      </c>
      <c r="H1380">
        <f t="shared" si="21"/>
        <v>42951590</v>
      </c>
    </row>
    <row r="1381" spans="1:8" x14ac:dyDescent="0.25">
      <c r="A1381" s="2">
        <v>42027</v>
      </c>
      <c r="B1381" s="1" t="s">
        <v>885</v>
      </c>
      <c r="C1381" s="1" t="s">
        <v>886</v>
      </c>
      <c r="D1381">
        <v>2.6</v>
      </c>
      <c r="E1381">
        <v>4544</v>
      </c>
      <c r="F1381">
        <v>11390</v>
      </c>
      <c r="G1381">
        <v>16914000</v>
      </c>
      <c r="H1381">
        <f t="shared" si="21"/>
        <v>43976400</v>
      </c>
    </row>
    <row r="1382" spans="1:8" x14ac:dyDescent="0.25">
      <c r="A1382" s="2">
        <v>42027</v>
      </c>
      <c r="B1382" s="1" t="s">
        <v>887</v>
      </c>
      <c r="C1382" s="1" t="s">
        <v>888</v>
      </c>
      <c r="D1382">
        <v>1.63</v>
      </c>
      <c r="E1382">
        <v>20</v>
      </c>
      <c r="F1382">
        <v>30</v>
      </c>
      <c r="G1382">
        <v>0</v>
      </c>
      <c r="H1382">
        <f t="shared" si="21"/>
        <v>0</v>
      </c>
    </row>
    <row r="1383" spans="1:8" x14ac:dyDescent="0.25">
      <c r="A1383" s="2">
        <v>42027</v>
      </c>
      <c r="B1383" s="1" t="s">
        <v>889</v>
      </c>
      <c r="C1383" s="1" t="s">
        <v>890</v>
      </c>
      <c r="D1383">
        <v>193</v>
      </c>
      <c r="E1383">
        <v>158</v>
      </c>
      <c r="F1383">
        <v>30180</v>
      </c>
      <c r="G1383">
        <v>370000</v>
      </c>
      <c r="H1383">
        <f t="shared" si="21"/>
        <v>71410000</v>
      </c>
    </row>
    <row r="1384" spans="1:8" x14ac:dyDescent="0.25">
      <c r="A1384" s="2">
        <v>42027</v>
      </c>
      <c r="B1384" s="1" t="s">
        <v>891</v>
      </c>
      <c r="C1384" s="1" t="s">
        <v>892</v>
      </c>
      <c r="D1384">
        <v>4.3499999999999996</v>
      </c>
      <c r="E1384">
        <v>5</v>
      </c>
      <c r="F1384">
        <v>20</v>
      </c>
      <c r="G1384">
        <v>4890000</v>
      </c>
      <c r="H1384">
        <f t="shared" si="21"/>
        <v>21271500</v>
      </c>
    </row>
    <row r="1385" spans="1:8" x14ac:dyDescent="0.25">
      <c r="A1385" s="2">
        <v>42027</v>
      </c>
      <c r="B1385" s="1" t="s">
        <v>893</v>
      </c>
      <c r="C1385" s="1" t="s">
        <v>894</v>
      </c>
      <c r="D1385">
        <v>9.59</v>
      </c>
      <c r="E1385">
        <v>5453</v>
      </c>
      <c r="F1385">
        <v>50710</v>
      </c>
      <c r="G1385">
        <v>4210000</v>
      </c>
      <c r="H1385">
        <f t="shared" si="21"/>
        <v>40373900</v>
      </c>
    </row>
    <row r="1386" spans="1:8" x14ac:dyDescent="0.25">
      <c r="A1386" s="2">
        <v>42027</v>
      </c>
      <c r="B1386" s="1" t="s">
        <v>895</v>
      </c>
      <c r="C1386" s="1" t="s">
        <v>896</v>
      </c>
      <c r="D1386">
        <v>2.0299999999999998</v>
      </c>
      <c r="E1386">
        <v>279385</v>
      </c>
      <c r="F1386">
        <v>569310</v>
      </c>
      <c r="G1386">
        <v>158887000</v>
      </c>
      <c r="H1386">
        <f t="shared" si="21"/>
        <v>322540609.99999994</v>
      </c>
    </row>
    <row r="1387" spans="1:8" x14ac:dyDescent="0.25">
      <c r="A1387" s="2">
        <v>42027</v>
      </c>
      <c r="B1387" s="1" t="s">
        <v>897</v>
      </c>
      <c r="C1387" s="1" t="s">
        <v>898</v>
      </c>
      <c r="D1387">
        <v>9.7799999999999994</v>
      </c>
      <c r="E1387">
        <v>3510</v>
      </c>
      <c r="F1387">
        <v>34090</v>
      </c>
      <c r="G1387">
        <v>3957000</v>
      </c>
      <c r="H1387">
        <f t="shared" si="21"/>
        <v>38699460</v>
      </c>
    </row>
    <row r="1388" spans="1:8" x14ac:dyDescent="0.25">
      <c r="A1388" s="2">
        <v>42027</v>
      </c>
      <c r="B1388" s="1" t="s">
        <v>899</v>
      </c>
      <c r="C1388" s="1" t="s">
        <v>900</v>
      </c>
      <c r="D1388">
        <v>9.35</v>
      </c>
      <c r="E1388">
        <v>4246</v>
      </c>
      <c r="F1388">
        <v>39350</v>
      </c>
      <c r="G1388">
        <v>5328000</v>
      </c>
      <c r="H1388">
        <f t="shared" si="21"/>
        <v>49816800</v>
      </c>
    </row>
    <row r="1389" spans="1:8" x14ac:dyDescent="0.25">
      <c r="A1389" s="2">
        <v>42027</v>
      </c>
      <c r="B1389" s="1" t="s">
        <v>901</v>
      </c>
      <c r="C1389" s="1" t="s">
        <v>902</v>
      </c>
      <c r="D1389">
        <v>4.05</v>
      </c>
      <c r="E1389">
        <v>4683</v>
      </c>
      <c r="F1389">
        <v>19020</v>
      </c>
      <c r="G1389">
        <v>0</v>
      </c>
      <c r="H1389">
        <f t="shared" si="21"/>
        <v>0</v>
      </c>
    </row>
    <row r="1390" spans="1:8" x14ac:dyDescent="0.25">
      <c r="A1390" s="2">
        <v>42027</v>
      </c>
      <c r="B1390" s="1" t="s">
        <v>903</v>
      </c>
      <c r="C1390" s="1" t="s">
        <v>904</v>
      </c>
      <c r="D1390">
        <v>3.15</v>
      </c>
      <c r="E1390">
        <v>4430</v>
      </c>
      <c r="F1390">
        <v>13950</v>
      </c>
      <c r="G1390">
        <v>2113000</v>
      </c>
      <c r="H1390">
        <f t="shared" si="21"/>
        <v>6655950</v>
      </c>
    </row>
    <row r="1391" spans="1:8" x14ac:dyDescent="0.25">
      <c r="A1391" s="2">
        <v>42027</v>
      </c>
      <c r="B1391" s="1" t="s">
        <v>905</v>
      </c>
      <c r="C1391" s="1" t="s">
        <v>906</v>
      </c>
      <c r="D1391">
        <v>3.45</v>
      </c>
      <c r="E1391">
        <v>38182</v>
      </c>
      <c r="F1391">
        <v>131230</v>
      </c>
      <c r="G1391">
        <v>13763000</v>
      </c>
      <c r="H1391">
        <f t="shared" si="21"/>
        <v>47482350</v>
      </c>
    </row>
    <row r="1392" spans="1:8" x14ac:dyDescent="0.25">
      <c r="A1392" s="2">
        <v>42027</v>
      </c>
      <c r="B1392" s="1" t="s">
        <v>907</v>
      </c>
      <c r="C1392" s="1" t="s">
        <v>908</v>
      </c>
      <c r="D1392">
        <v>1.6</v>
      </c>
      <c r="E1392">
        <v>96646</v>
      </c>
      <c r="F1392">
        <v>157270</v>
      </c>
      <c r="G1392">
        <v>17392000</v>
      </c>
      <c r="H1392">
        <f t="shared" si="21"/>
        <v>27827200</v>
      </c>
    </row>
    <row r="1393" spans="1:8" x14ac:dyDescent="0.25">
      <c r="A1393" s="2">
        <v>42027</v>
      </c>
      <c r="B1393" s="1" t="s">
        <v>909</v>
      </c>
      <c r="C1393" s="1" t="s">
        <v>910</v>
      </c>
      <c r="D1393">
        <v>982.05</v>
      </c>
      <c r="E1393">
        <v>97</v>
      </c>
      <c r="F1393">
        <v>93970</v>
      </c>
      <c r="G1393">
        <v>717000</v>
      </c>
      <c r="H1393">
        <f t="shared" si="21"/>
        <v>704129850</v>
      </c>
    </row>
    <row r="1394" spans="1:8" x14ac:dyDescent="0.25">
      <c r="A1394" s="2">
        <v>42027</v>
      </c>
      <c r="B1394" s="1" t="s">
        <v>911</v>
      </c>
      <c r="C1394" s="1" t="s">
        <v>912</v>
      </c>
      <c r="D1394">
        <v>7.26</v>
      </c>
      <c r="E1394">
        <v>2927</v>
      </c>
      <c r="F1394">
        <v>20870</v>
      </c>
      <c r="G1394">
        <v>0</v>
      </c>
      <c r="H1394">
        <f t="shared" si="21"/>
        <v>0</v>
      </c>
    </row>
    <row r="1395" spans="1:8" x14ac:dyDescent="0.25">
      <c r="A1395" s="2">
        <v>42027</v>
      </c>
      <c r="B1395" s="1" t="s">
        <v>913</v>
      </c>
      <c r="C1395" s="1" t="s">
        <v>914</v>
      </c>
      <c r="D1395">
        <v>0.14000000000000001</v>
      </c>
      <c r="E1395">
        <v>12000</v>
      </c>
      <c r="F1395">
        <v>1680</v>
      </c>
      <c r="G1395">
        <v>0</v>
      </c>
      <c r="H1395">
        <f t="shared" si="21"/>
        <v>0</v>
      </c>
    </row>
    <row r="1396" spans="1:8" x14ac:dyDescent="0.25">
      <c r="A1396" s="2">
        <v>42027</v>
      </c>
      <c r="B1396" s="1" t="s">
        <v>915</v>
      </c>
      <c r="C1396" s="1" t="s">
        <v>916</v>
      </c>
      <c r="D1396">
        <v>4.4400000000000004</v>
      </c>
      <c r="E1396">
        <v>99554</v>
      </c>
      <c r="F1396">
        <v>445780</v>
      </c>
      <c r="G1396">
        <v>17549000</v>
      </c>
      <c r="H1396">
        <f t="shared" si="21"/>
        <v>77917560</v>
      </c>
    </row>
    <row r="1397" spans="1:8" x14ac:dyDescent="0.25">
      <c r="A1397" s="2">
        <v>42027</v>
      </c>
      <c r="B1397" s="1" t="s">
        <v>917</v>
      </c>
      <c r="C1397" s="1" t="s">
        <v>918</v>
      </c>
      <c r="D1397">
        <v>2.4</v>
      </c>
      <c r="E1397">
        <v>21</v>
      </c>
      <c r="F1397">
        <v>50</v>
      </c>
      <c r="G1397">
        <v>0</v>
      </c>
      <c r="H1397">
        <f t="shared" si="21"/>
        <v>0</v>
      </c>
    </row>
    <row r="1398" spans="1:8" x14ac:dyDescent="0.25">
      <c r="A1398" s="2">
        <v>42027</v>
      </c>
      <c r="B1398" s="1" t="s">
        <v>919</v>
      </c>
      <c r="C1398" s="1" t="s">
        <v>920</v>
      </c>
      <c r="D1398">
        <v>0.86</v>
      </c>
      <c r="E1398">
        <v>13050</v>
      </c>
      <c r="F1398">
        <v>10790</v>
      </c>
      <c r="G1398">
        <v>0</v>
      </c>
      <c r="H1398">
        <f t="shared" si="21"/>
        <v>0</v>
      </c>
    </row>
    <row r="1399" spans="1:8" x14ac:dyDescent="0.25">
      <c r="A1399" s="2">
        <v>42027</v>
      </c>
      <c r="B1399" s="1" t="s">
        <v>921</v>
      </c>
      <c r="C1399" s="1" t="s">
        <v>922</v>
      </c>
      <c r="D1399">
        <v>7.48</v>
      </c>
      <c r="E1399">
        <v>1</v>
      </c>
      <c r="F1399">
        <v>10</v>
      </c>
      <c r="G1399">
        <v>7452000</v>
      </c>
      <c r="H1399">
        <f t="shared" si="21"/>
        <v>55740960</v>
      </c>
    </row>
    <row r="1400" spans="1:8" x14ac:dyDescent="0.25">
      <c r="A1400" s="2">
        <v>42027</v>
      </c>
      <c r="B1400" s="1" t="s">
        <v>923</v>
      </c>
      <c r="C1400" s="1" t="s">
        <v>924</v>
      </c>
      <c r="D1400">
        <v>38.9</v>
      </c>
      <c r="E1400">
        <v>0</v>
      </c>
      <c r="F1400">
        <v>0</v>
      </c>
      <c r="G1400">
        <v>0</v>
      </c>
      <c r="H1400">
        <f t="shared" si="21"/>
        <v>0</v>
      </c>
    </row>
    <row r="1401" spans="1:8" x14ac:dyDescent="0.25">
      <c r="A1401" s="2">
        <v>42027</v>
      </c>
      <c r="B1401" s="1" t="s">
        <v>925</v>
      </c>
      <c r="C1401" s="1" t="s">
        <v>926</v>
      </c>
      <c r="D1401">
        <v>8.69</v>
      </c>
      <c r="E1401">
        <v>58203</v>
      </c>
      <c r="F1401">
        <v>501040</v>
      </c>
      <c r="G1401">
        <v>2046000</v>
      </c>
      <c r="H1401">
        <f t="shared" si="21"/>
        <v>17779740</v>
      </c>
    </row>
    <row r="1402" spans="1:8" x14ac:dyDescent="0.25">
      <c r="A1402" s="2">
        <v>42027</v>
      </c>
      <c r="B1402" s="1" t="s">
        <v>927</v>
      </c>
      <c r="C1402" s="1" t="s">
        <v>928</v>
      </c>
      <c r="D1402">
        <v>18.11</v>
      </c>
      <c r="E1402">
        <v>21368</v>
      </c>
      <c r="F1402">
        <v>388600</v>
      </c>
      <c r="G1402">
        <v>24711000</v>
      </c>
      <c r="H1402">
        <f t="shared" si="21"/>
        <v>447516210</v>
      </c>
    </row>
    <row r="1403" spans="1:8" x14ac:dyDescent="0.25">
      <c r="A1403" s="2">
        <v>42027</v>
      </c>
      <c r="B1403" s="1" t="s">
        <v>929</v>
      </c>
      <c r="C1403" s="1" t="s">
        <v>930</v>
      </c>
      <c r="D1403">
        <v>8.4</v>
      </c>
      <c r="E1403">
        <v>0</v>
      </c>
      <c r="F1403">
        <v>0</v>
      </c>
      <c r="G1403">
        <v>1535000</v>
      </c>
      <c r="H1403">
        <f t="shared" si="21"/>
        <v>12894000</v>
      </c>
    </row>
    <row r="1404" spans="1:8" x14ac:dyDescent="0.25">
      <c r="A1404" s="2">
        <v>42027</v>
      </c>
      <c r="B1404" s="1" t="s">
        <v>931</v>
      </c>
      <c r="C1404" s="1" t="s">
        <v>932</v>
      </c>
      <c r="D1404">
        <v>2.85</v>
      </c>
      <c r="E1404">
        <v>65869</v>
      </c>
      <c r="F1404">
        <v>181270</v>
      </c>
      <c r="G1404">
        <v>48149000</v>
      </c>
      <c r="H1404">
        <f t="shared" si="21"/>
        <v>137224650</v>
      </c>
    </row>
    <row r="1405" spans="1:8" x14ac:dyDescent="0.25">
      <c r="A1405" s="2">
        <v>42027</v>
      </c>
      <c r="B1405" s="1" t="s">
        <v>933</v>
      </c>
      <c r="C1405" s="1" t="s">
        <v>934</v>
      </c>
      <c r="D1405">
        <v>1.04</v>
      </c>
      <c r="E1405">
        <v>108647</v>
      </c>
      <c r="F1405">
        <v>106390</v>
      </c>
      <c r="G1405">
        <v>23434000</v>
      </c>
      <c r="H1405">
        <f t="shared" si="21"/>
        <v>24371360</v>
      </c>
    </row>
    <row r="1406" spans="1:8" x14ac:dyDescent="0.25">
      <c r="A1406" s="2">
        <v>42027</v>
      </c>
      <c r="B1406" s="1" t="s">
        <v>935</v>
      </c>
      <c r="C1406" s="1" t="s">
        <v>936</v>
      </c>
      <c r="D1406">
        <v>24.62</v>
      </c>
      <c r="E1406">
        <v>15094</v>
      </c>
      <c r="F1406">
        <v>371620</v>
      </c>
      <c r="G1406">
        <v>24622000</v>
      </c>
      <c r="H1406">
        <f t="shared" si="21"/>
        <v>606193640</v>
      </c>
    </row>
    <row r="1407" spans="1:8" x14ac:dyDescent="0.25">
      <c r="A1407" s="2">
        <v>42027</v>
      </c>
      <c r="B1407" s="1" t="s">
        <v>937</v>
      </c>
      <c r="C1407" s="1" t="s">
        <v>938</v>
      </c>
      <c r="D1407">
        <v>64.790000000000006</v>
      </c>
      <c r="E1407">
        <v>876</v>
      </c>
      <c r="F1407">
        <v>56140</v>
      </c>
      <c r="G1407">
        <v>3288000</v>
      </c>
      <c r="H1407">
        <f t="shared" si="21"/>
        <v>213029520.00000003</v>
      </c>
    </row>
    <row r="1408" spans="1:8" x14ac:dyDescent="0.25">
      <c r="A1408" s="2">
        <v>42027</v>
      </c>
      <c r="B1408" s="1" t="s">
        <v>939</v>
      </c>
      <c r="C1408" s="1" t="s">
        <v>940</v>
      </c>
      <c r="D1408">
        <v>284.89999999999998</v>
      </c>
      <c r="E1408">
        <v>1</v>
      </c>
      <c r="F1408">
        <v>280</v>
      </c>
      <c r="G1408">
        <v>699000</v>
      </c>
      <c r="H1408">
        <f t="shared" si="21"/>
        <v>199145099.99999997</v>
      </c>
    </row>
    <row r="1409" spans="1:8" x14ac:dyDescent="0.25">
      <c r="A1409" s="2">
        <v>42027</v>
      </c>
      <c r="B1409" s="1" t="s">
        <v>941</v>
      </c>
      <c r="C1409" s="1" t="s">
        <v>942</v>
      </c>
      <c r="D1409">
        <v>1.55</v>
      </c>
      <c r="E1409">
        <v>4185</v>
      </c>
      <c r="F1409">
        <v>6260</v>
      </c>
      <c r="G1409">
        <v>6145000</v>
      </c>
      <c r="H1409">
        <f t="shared" si="21"/>
        <v>9524750</v>
      </c>
    </row>
    <row r="1410" spans="1:8" x14ac:dyDescent="0.25">
      <c r="A1410" s="2">
        <v>42027</v>
      </c>
      <c r="B1410" s="1" t="s">
        <v>943</v>
      </c>
      <c r="C1410" s="1" t="s">
        <v>944</v>
      </c>
      <c r="D1410">
        <v>6.36</v>
      </c>
      <c r="E1410">
        <v>207</v>
      </c>
      <c r="F1410">
        <v>1320</v>
      </c>
      <c r="G1410">
        <v>8629000</v>
      </c>
      <c r="H1410">
        <f t="shared" si="21"/>
        <v>54880440</v>
      </c>
    </row>
    <row r="1411" spans="1:8" x14ac:dyDescent="0.25">
      <c r="A1411" s="2">
        <v>42027</v>
      </c>
      <c r="B1411" s="1" t="s">
        <v>945</v>
      </c>
      <c r="C1411" s="1" t="s">
        <v>946</v>
      </c>
      <c r="D1411">
        <v>386</v>
      </c>
      <c r="E1411">
        <v>7</v>
      </c>
      <c r="F1411">
        <v>2700</v>
      </c>
      <c r="G1411">
        <v>0</v>
      </c>
      <c r="H1411">
        <f t="shared" ref="H1411" si="22">G1411*D1411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"/>
  <sheetViews>
    <sheetView tabSelected="1" workbookViewId="0">
      <selection activeCell="B5" sqref="B5"/>
    </sheetView>
  </sheetViews>
  <sheetFormatPr defaultRowHeight="15" x14ac:dyDescent="0.25"/>
  <cols>
    <col min="1" max="1" width="17.7109375" bestFit="1" customWidth="1"/>
    <col min="2" max="2" width="30.85546875" customWidth="1"/>
    <col min="5" max="5" width="13.85546875" customWidth="1"/>
    <col min="6" max="6" width="11" customWidth="1"/>
  </cols>
  <sheetData>
    <row r="2" spans="1:6" x14ac:dyDescent="0.25">
      <c r="E2" s="16">
        <v>57140000</v>
      </c>
    </row>
    <row r="3" spans="1:6" x14ac:dyDescent="0.25">
      <c r="A3" s="10" t="s">
        <v>949</v>
      </c>
      <c r="B3" t="s">
        <v>960</v>
      </c>
      <c r="E3">
        <v>1000</v>
      </c>
    </row>
    <row r="4" spans="1:6" x14ac:dyDescent="0.25">
      <c r="A4" s="15">
        <v>42025</v>
      </c>
      <c r="B4" s="17">
        <v>281091498490</v>
      </c>
      <c r="C4" s="18">
        <f>GETPIVOTDATA("do m",$A$3,"data",DATE(2015,1,21))/(E2*E4)*E3</f>
        <v>50987.12905840348</v>
      </c>
      <c r="E4">
        <v>96.482137390000005</v>
      </c>
    </row>
    <row r="5" spans="1:6" x14ac:dyDescent="0.25">
      <c r="A5" s="15">
        <v>42026</v>
      </c>
      <c r="B5" s="17">
        <v>284219170040</v>
      </c>
      <c r="C5" s="18">
        <f>GETPIVOTDATA("do m",$A$3,"data",DATE(2015,1,22))/(E2*E4)*E3</f>
        <v>51554.456757137923</v>
      </c>
    </row>
    <row r="6" spans="1:6" x14ac:dyDescent="0.25">
      <c r="A6" s="15">
        <v>42027</v>
      </c>
      <c r="B6" s="17">
        <v>285297602760</v>
      </c>
      <c r="C6" s="18">
        <f>GETPIVOTDATA("do m",$A$3,"data",DATE(2015,1,23))/(E2*E4)*E3</f>
        <v>51750.073446261667</v>
      </c>
    </row>
    <row r="7" spans="1:6" x14ac:dyDescent="0.25">
      <c r="A7" s="15" t="s">
        <v>950</v>
      </c>
      <c r="B7" s="12">
        <v>850608271290</v>
      </c>
      <c r="F7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11"/>
  <sheetViews>
    <sheetView workbookViewId="0">
      <selection activeCell="N4" sqref="N4"/>
    </sheetView>
  </sheetViews>
  <sheetFormatPr defaultRowHeight="15" x14ac:dyDescent="0.25"/>
  <cols>
    <col min="1" max="1" width="15.42578125" customWidth="1"/>
    <col min="2" max="2" width="12.140625" customWidth="1"/>
    <col min="3" max="3" width="12.42578125" customWidth="1"/>
    <col min="4" max="4" width="17.7109375" customWidth="1"/>
    <col min="5" max="5" width="11.5703125" customWidth="1"/>
    <col min="7" max="7" width="12.85546875" customWidth="1"/>
    <col min="8" max="8" width="10.5703125" bestFit="1" customWidth="1"/>
  </cols>
  <sheetData>
    <row r="1" spans="1:14" x14ac:dyDescent="0.25">
      <c r="A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947</v>
      </c>
      <c r="I1" t="s">
        <v>948</v>
      </c>
    </row>
    <row r="2" spans="1:14" x14ac:dyDescent="0.25">
      <c r="A2" s="2">
        <v>42025</v>
      </c>
      <c r="B2" s="1" t="s">
        <v>497</v>
      </c>
      <c r="C2" s="1" t="s">
        <v>498</v>
      </c>
      <c r="D2">
        <v>7539</v>
      </c>
      <c r="E2">
        <v>2159</v>
      </c>
      <c r="F2">
        <v>16161920</v>
      </c>
      <c r="G2">
        <v>1279000</v>
      </c>
      <c r="H2" s="6">
        <f>IF(AND(Tabela1[[#This Row],[wolumen]]=0,Tabela1[[#This Row],[obrot]]=0),Tabela1[[#This Row],[kurs_zamkniecia]],Tabela1[[#This Row],[obrot]]/Tabela1[[#This Row],[wolumen]])</f>
        <v>7485.8360352014824</v>
      </c>
      <c r="M2" s="3" t="s">
        <v>497</v>
      </c>
      <c r="N2" s="7">
        <f>IF(AND(Tabela1[[#This Row],[wolumen]]=0,Tabela1[[#This Row],[obrot]]=0),Tabela1[[#This Row],[kurs_zamkniecia]],Tabela1[[#This Row],[obrot]]/Tabela1[[#This Row],[wolumen]])</f>
        <v>7485.8360352014824</v>
      </c>
    </row>
    <row r="3" spans="1:14" x14ac:dyDescent="0.25">
      <c r="A3" s="2">
        <v>42025</v>
      </c>
      <c r="B3" s="1" t="s">
        <v>909</v>
      </c>
      <c r="C3" s="1" t="s">
        <v>910</v>
      </c>
      <c r="D3">
        <v>955</v>
      </c>
      <c r="E3">
        <v>10799</v>
      </c>
      <c r="F3">
        <v>10367730</v>
      </c>
      <c r="G3">
        <v>717000</v>
      </c>
      <c r="H3" s="5">
        <f>IF(AND(Tabela1[[#This Row],[wolumen]]=0,Tabela1[[#This Row],[obrot]]=0),Tabela1[[#This Row],[kurs_zamkniecia]],Tabela1[[#This Row],[obrot]]/Tabela1[[#This Row],[wolumen]])</f>
        <v>960.0638948050746</v>
      </c>
      <c r="M3" s="4" t="s">
        <v>909</v>
      </c>
      <c r="N3" s="8">
        <f>IF(AND(Tabela1[[#This Row],[wolumen]]=0,Tabela1[[#This Row],[obrot]]=0),Tabela1[[#This Row],[kurs_zamkniecia]],Tabela1[[#This Row],[obrot]]/Tabela1[[#This Row],[wolumen]])</f>
        <v>960.0638948050746</v>
      </c>
    </row>
    <row r="4" spans="1:14" x14ac:dyDescent="0.25">
      <c r="A4" s="2">
        <v>42025</v>
      </c>
      <c r="B4" s="1" t="s">
        <v>725</v>
      </c>
      <c r="C4" s="1" t="s">
        <v>726</v>
      </c>
      <c r="D4">
        <v>485.5</v>
      </c>
      <c r="E4">
        <v>125505</v>
      </c>
      <c r="F4">
        <v>60438680</v>
      </c>
      <c r="G4">
        <v>55967000</v>
      </c>
      <c r="H4" s="6">
        <f>IF(AND(Tabela1[[#This Row],[wolumen]]=0,Tabela1[[#This Row],[obrot]]=0),Tabela1[[#This Row],[kurs_zamkniecia]],Tabela1[[#This Row],[obrot]]/Tabela1[[#This Row],[wolumen]])</f>
        <v>481.56392175610534</v>
      </c>
      <c r="M4" s="3" t="s">
        <v>725</v>
      </c>
      <c r="N4" s="7">
        <f>IF(AND(Tabela1[[#This Row],[wolumen]]=0,Tabela1[[#This Row],[obrot]]=0),Tabela1[[#This Row],[kurs_zamkniecia]],Tabela1[[#This Row],[obrot]]/Tabela1[[#This Row],[wolumen]])</f>
        <v>481.56392175610534</v>
      </c>
    </row>
    <row r="5" spans="1:14" x14ac:dyDescent="0.25">
      <c r="A5" s="2">
        <v>42025</v>
      </c>
      <c r="B5" s="1" t="s">
        <v>511</v>
      </c>
      <c r="C5" s="1" t="s">
        <v>512</v>
      </c>
      <c r="D5">
        <v>452.1</v>
      </c>
      <c r="E5">
        <v>39445</v>
      </c>
      <c r="F5">
        <v>17512530</v>
      </c>
      <c r="G5">
        <v>12038000</v>
      </c>
      <c r="H5">
        <f>IF(AND(Tabela1[[#This Row],[wolumen]]=0,Tabela1[[#This Row],[obrot]]=0),Tabela1[[#This Row],[kurs_zamkniecia]],Tabela1[[#This Row],[obrot]]/Tabela1[[#This Row],[wolumen]])</f>
        <v>443.97338065661046</v>
      </c>
    </row>
    <row r="6" spans="1:14" x14ac:dyDescent="0.25">
      <c r="A6" s="2">
        <v>42025</v>
      </c>
      <c r="B6" s="1" t="s">
        <v>945</v>
      </c>
      <c r="C6" s="1" t="s">
        <v>946</v>
      </c>
      <c r="D6">
        <v>391</v>
      </c>
      <c r="E6">
        <v>20</v>
      </c>
      <c r="F6">
        <v>7820</v>
      </c>
      <c r="G6">
        <v>0</v>
      </c>
      <c r="H6">
        <f>IF(AND(Tabela1[[#This Row],[wolumen]]=0,Tabela1[[#This Row],[obrot]]=0),Tabela1[[#This Row],[kurs_zamkniecia]],Tabela1[[#This Row],[obrot]]/Tabela1[[#This Row],[wolumen]])</f>
        <v>391</v>
      </c>
    </row>
    <row r="7" spans="1:14" x14ac:dyDescent="0.25">
      <c r="A7" s="2">
        <v>42025</v>
      </c>
      <c r="B7" s="1" t="s">
        <v>151</v>
      </c>
      <c r="C7" s="1" t="s">
        <v>152</v>
      </c>
      <c r="D7">
        <v>339</v>
      </c>
      <c r="E7">
        <v>64174</v>
      </c>
      <c r="F7">
        <v>21810080</v>
      </c>
      <c r="G7">
        <v>28420000</v>
      </c>
      <c r="H7">
        <f>IF(AND(Tabela1[[#This Row],[wolumen]]=0,Tabela1[[#This Row],[obrot]]=0),Tabela1[[#This Row],[kurs_zamkniecia]],Tabela1[[#This Row],[obrot]]/Tabela1[[#This Row],[wolumen]])</f>
        <v>339.85850967681614</v>
      </c>
    </row>
    <row r="8" spans="1:14" x14ac:dyDescent="0.25">
      <c r="A8" s="2">
        <v>42025</v>
      </c>
      <c r="B8" s="1" t="s">
        <v>819</v>
      </c>
      <c r="C8" s="1" t="s">
        <v>820</v>
      </c>
      <c r="D8">
        <v>338.75</v>
      </c>
      <c r="E8">
        <v>164</v>
      </c>
      <c r="F8">
        <v>54790</v>
      </c>
      <c r="G8">
        <v>1810000</v>
      </c>
      <c r="H8">
        <f>IF(AND(Tabela1[[#This Row],[wolumen]]=0,Tabela1[[#This Row],[obrot]]=0),Tabela1[[#This Row],[kurs_zamkniecia]],Tabela1[[#This Row],[obrot]]/Tabela1[[#This Row],[wolumen]])</f>
        <v>334.08536585365852</v>
      </c>
    </row>
    <row r="9" spans="1:14" x14ac:dyDescent="0.25">
      <c r="A9" s="2">
        <v>42025</v>
      </c>
      <c r="B9" s="1" t="s">
        <v>109</v>
      </c>
      <c r="C9" s="1" t="s">
        <v>110</v>
      </c>
      <c r="D9">
        <v>304.5</v>
      </c>
      <c r="E9">
        <v>9298</v>
      </c>
      <c r="F9">
        <v>2845390</v>
      </c>
      <c r="G9">
        <v>1075000</v>
      </c>
      <c r="H9">
        <f>IF(AND(Tabela1[[#This Row],[wolumen]]=0,Tabela1[[#This Row],[obrot]]=0),Tabela1[[#This Row],[kurs_zamkniecia]],Tabela1[[#This Row],[obrot]]/Tabela1[[#This Row],[wolumen]])</f>
        <v>306.02172510217252</v>
      </c>
    </row>
    <row r="10" spans="1:14" x14ac:dyDescent="0.25">
      <c r="A10" s="2">
        <v>42025</v>
      </c>
      <c r="B10" s="1" t="s">
        <v>939</v>
      </c>
      <c r="C10" s="1" t="s">
        <v>940</v>
      </c>
      <c r="D10">
        <v>285</v>
      </c>
      <c r="E10">
        <v>14</v>
      </c>
      <c r="F10">
        <v>3990</v>
      </c>
      <c r="G10">
        <v>699000</v>
      </c>
      <c r="H10">
        <f>IF(AND(Tabela1[[#This Row],[wolumen]]=0,Tabela1[[#This Row],[obrot]]=0),Tabela1[[#This Row],[kurs_zamkniecia]],Tabela1[[#This Row],[obrot]]/Tabela1[[#This Row],[wolumen]])</f>
        <v>285</v>
      </c>
    </row>
    <row r="11" spans="1:14" x14ac:dyDescent="0.25">
      <c r="A11" s="2">
        <v>42025</v>
      </c>
      <c r="B11" s="1" t="s">
        <v>449</v>
      </c>
      <c r="C11" s="1" t="s">
        <v>450</v>
      </c>
      <c r="D11">
        <v>271</v>
      </c>
      <c r="E11">
        <v>5543</v>
      </c>
      <c r="F11">
        <v>1501260</v>
      </c>
      <c r="G11">
        <v>9380000</v>
      </c>
      <c r="H11">
        <f>IF(AND(Tabela1[[#This Row],[wolumen]]=0,Tabela1[[#This Row],[obrot]]=0),Tabela1[[#This Row],[kurs_zamkniecia]],Tabela1[[#This Row],[obrot]]/Tabela1[[#This Row],[wolumen]])</f>
        <v>270.83889590474473</v>
      </c>
    </row>
    <row r="12" spans="1:14" x14ac:dyDescent="0.25">
      <c r="A12" s="2">
        <v>42025</v>
      </c>
      <c r="B12" s="1" t="s">
        <v>477</v>
      </c>
      <c r="C12" s="1" t="s">
        <v>478</v>
      </c>
      <c r="D12">
        <v>260</v>
      </c>
      <c r="E12">
        <v>0</v>
      </c>
      <c r="F12">
        <v>0</v>
      </c>
      <c r="G12">
        <v>1231000</v>
      </c>
      <c r="H12">
        <f>IF(AND(Tabela1[[#This Row],[wolumen]]=0,Tabela1[[#This Row],[obrot]]=0),Tabela1[[#This Row],[kurs_zamkniecia]],Tabela1[[#This Row],[obrot]]/Tabela1[[#This Row],[wolumen]])</f>
        <v>260</v>
      </c>
    </row>
    <row r="13" spans="1:14" x14ac:dyDescent="0.25">
      <c r="A13" s="2">
        <v>42025</v>
      </c>
      <c r="B13" s="1" t="s">
        <v>575</v>
      </c>
      <c r="C13" s="1" t="s">
        <v>576</v>
      </c>
      <c r="D13">
        <v>244.45</v>
      </c>
      <c r="E13">
        <v>8582</v>
      </c>
      <c r="F13">
        <v>2093130</v>
      </c>
      <c r="G13">
        <v>1930000</v>
      </c>
      <c r="H13">
        <f>IF(AND(Tabela1[[#This Row],[wolumen]]=0,Tabela1[[#This Row],[obrot]]=0),Tabela1[[#This Row],[kurs_zamkniecia]],Tabela1[[#This Row],[obrot]]/Tabela1[[#This Row],[wolumen]])</f>
        <v>243.89769284549055</v>
      </c>
    </row>
    <row r="14" spans="1:14" x14ac:dyDescent="0.25">
      <c r="A14" s="2">
        <v>42025</v>
      </c>
      <c r="B14" s="1" t="s">
        <v>613</v>
      </c>
      <c r="C14" s="1" t="s">
        <v>614</v>
      </c>
      <c r="D14">
        <v>226.5</v>
      </c>
      <c r="E14">
        <v>60</v>
      </c>
      <c r="F14">
        <v>13690</v>
      </c>
      <c r="G14">
        <v>349000</v>
      </c>
      <c r="H14">
        <f>IF(AND(Tabela1[[#This Row],[wolumen]]=0,Tabela1[[#This Row],[obrot]]=0),Tabela1[[#This Row],[kurs_zamkniecia]],Tabela1[[#This Row],[obrot]]/Tabela1[[#This Row],[wolumen]])</f>
        <v>228.16666666666666</v>
      </c>
    </row>
    <row r="15" spans="1:14" x14ac:dyDescent="0.25">
      <c r="A15" s="2">
        <v>42025</v>
      </c>
      <c r="B15" s="1" t="s">
        <v>403</v>
      </c>
      <c r="C15" s="1" t="s">
        <v>404</v>
      </c>
      <c r="D15">
        <v>204</v>
      </c>
      <c r="E15">
        <v>6595</v>
      </c>
      <c r="F15">
        <v>1344550</v>
      </c>
      <c r="G15">
        <v>8393000</v>
      </c>
      <c r="H15">
        <f>IF(AND(Tabela1[[#This Row],[wolumen]]=0,Tabela1[[#This Row],[obrot]]=0),Tabela1[[#This Row],[kurs_zamkniecia]],Tabela1[[#This Row],[obrot]]/Tabela1[[#This Row],[wolumen]])</f>
        <v>203.87414708112206</v>
      </c>
    </row>
    <row r="16" spans="1:14" x14ac:dyDescent="0.25">
      <c r="A16" s="2">
        <v>42025</v>
      </c>
      <c r="B16" s="1" t="s">
        <v>519</v>
      </c>
      <c r="C16" s="1" t="s">
        <v>520</v>
      </c>
      <c r="D16">
        <v>201.7</v>
      </c>
      <c r="E16">
        <v>827</v>
      </c>
      <c r="F16">
        <v>165650</v>
      </c>
      <c r="G16">
        <v>2559000</v>
      </c>
      <c r="H16">
        <f>IF(AND(Tabela1[[#This Row],[wolumen]]=0,Tabela1[[#This Row],[obrot]]=0),Tabela1[[#This Row],[kurs_zamkniecia]],Tabela1[[#This Row],[obrot]]/Tabela1[[#This Row],[wolumen]])</f>
        <v>200.30229746070134</v>
      </c>
    </row>
    <row r="17" spans="1:8" x14ac:dyDescent="0.25">
      <c r="A17" s="2">
        <v>42025</v>
      </c>
      <c r="B17" s="1" t="s">
        <v>889</v>
      </c>
      <c r="C17" s="1" t="s">
        <v>890</v>
      </c>
      <c r="D17">
        <v>193.5</v>
      </c>
      <c r="E17">
        <v>154</v>
      </c>
      <c r="F17">
        <v>29370</v>
      </c>
      <c r="G17">
        <v>370000</v>
      </c>
      <c r="H17">
        <f>IF(AND(Tabela1[[#This Row],[wolumen]]=0,Tabela1[[#This Row],[obrot]]=0),Tabela1[[#This Row],[kurs_zamkniecia]],Tabela1[[#This Row],[obrot]]/Tabela1[[#This Row],[wolumen]])</f>
        <v>190.71428571428572</v>
      </c>
    </row>
    <row r="18" spans="1:8" x14ac:dyDescent="0.25">
      <c r="A18" s="2">
        <v>42025</v>
      </c>
      <c r="B18" s="1" t="s">
        <v>649</v>
      </c>
      <c r="C18" s="1" t="s">
        <v>650</v>
      </c>
      <c r="D18">
        <v>178</v>
      </c>
      <c r="E18">
        <v>396390</v>
      </c>
      <c r="F18">
        <v>70283160</v>
      </c>
      <c r="G18">
        <v>122632000</v>
      </c>
      <c r="H18">
        <f>IF(AND(Tabela1[[#This Row],[wolumen]]=0,Tabela1[[#This Row],[obrot]]=0),Tabela1[[#This Row],[kurs_zamkniecia]],Tabela1[[#This Row],[obrot]]/Tabela1[[#This Row],[wolumen]])</f>
        <v>177.30810565352306</v>
      </c>
    </row>
    <row r="19" spans="1:8" x14ac:dyDescent="0.25">
      <c r="A19" s="2">
        <v>42025</v>
      </c>
      <c r="B19" s="1" t="s">
        <v>397</v>
      </c>
      <c r="C19" s="1" t="s">
        <v>398</v>
      </c>
      <c r="D19">
        <v>159.94999999999999</v>
      </c>
      <c r="E19">
        <v>10724</v>
      </c>
      <c r="F19">
        <v>1699750</v>
      </c>
      <c r="G19">
        <v>5028000</v>
      </c>
      <c r="H19">
        <f>IF(AND(Tabela1[[#This Row],[wolumen]]=0,Tabela1[[#This Row],[obrot]]=0),Tabela1[[#This Row],[kurs_zamkniecia]],Tabela1[[#This Row],[obrot]]/Tabela1[[#This Row],[wolumen]])</f>
        <v>158.49962700484895</v>
      </c>
    </row>
    <row r="20" spans="1:8" x14ac:dyDescent="0.25">
      <c r="A20" s="2">
        <v>42025</v>
      </c>
      <c r="B20" s="1" t="s">
        <v>141</v>
      </c>
      <c r="C20" s="1" t="s">
        <v>142</v>
      </c>
      <c r="D20">
        <v>151.69999999999999</v>
      </c>
      <c r="E20">
        <v>2907</v>
      </c>
      <c r="F20">
        <v>438180</v>
      </c>
      <c r="G20">
        <v>10451000</v>
      </c>
      <c r="H20">
        <f>IF(AND(Tabela1[[#This Row],[wolumen]]=0,Tabela1[[#This Row],[obrot]]=0),Tabela1[[#This Row],[kurs_zamkniecia]],Tabela1[[#This Row],[obrot]]/Tabela1[[#This Row],[wolumen]])</f>
        <v>150.73271413828689</v>
      </c>
    </row>
    <row r="21" spans="1:8" x14ac:dyDescent="0.25">
      <c r="A21" s="2">
        <v>42025</v>
      </c>
      <c r="B21" s="1" t="s">
        <v>555</v>
      </c>
      <c r="C21" s="1" t="s">
        <v>556</v>
      </c>
      <c r="D21">
        <v>149.9</v>
      </c>
      <c r="E21">
        <v>113</v>
      </c>
      <c r="F21">
        <v>16940</v>
      </c>
      <c r="G21">
        <v>3703000</v>
      </c>
      <c r="H21">
        <f>IF(AND(Tabela1[[#This Row],[wolumen]]=0,Tabela1[[#This Row],[obrot]]=0),Tabela1[[#This Row],[kurs_zamkniecia]],Tabela1[[#This Row],[obrot]]/Tabela1[[#This Row],[wolumen]])</f>
        <v>149.91150442477877</v>
      </c>
    </row>
    <row r="22" spans="1:8" x14ac:dyDescent="0.25">
      <c r="A22" s="2">
        <v>42025</v>
      </c>
      <c r="B22" s="1" t="s">
        <v>161</v>
      </c>
      <c r="C22" s="1" t="s">
        <v>162</v>
      </c>
      <c r="D22">
        <v>146</v>
      </c>
      <c r="E22">
        <v>85610</v>
      </c>
      <c r="F22">
        <v>12357490</v>
      </c>
      <c r="G22">
        <v>22030000</v>
      </c>
      <c r="H22">
        <f>IF(AND(Tabela1[[#This Row],[wolumen]]=0,Tabela1[[#This Row],[obrot]]=0),Tabela1[[#This Row],[kurs_zamkniecia]],Tabela1[[#This Row],[obrot]]/Tabela1[[#This Row],[wolumen]])</f>
        <v>144.34633804462095</v>
      </c>
    </row>
    <row r="23" spans="1:8" x14ac:dyDescent="0.25">
      <c r="A23" s="2">
        <v>42025</v>
      </c>
      <c r="B23" s="1" t="s">
        <v>721</v>
      </c>
      <c r="C23" s="1" t="s">
        <v>722</v>
      </c>
      <c r="D23">
        <v>139</v>
      </c>
      <c r="E23">
        <v>65</v>
      </c>
      <c r="F23">
        <v>9070</v>
      </c>
      <c r="G23">
        <v>3122000</v>
      </c>
      <c r="H23">
        <f>IF(AND(Tabela1[[#This Row],[wolumen]]=0,Tabela1[[#This Row],[obrot]]=0),Tabela1[[#This Row],[kurs_zamkniecia]],Tabela1[[#This Row],[obrot]]/Tabela1[[#This Row],[wolumen]])</f>
        <v>139.53846153846155</v>
      </c>
    </row>
    <row r="24" spans="1:8" x14ac:dyDescent="0.25">
      <c r="A24" s="2">
        <v>42025</v>
      </c>
      <c r="B24" s="1" t="s">
        <v>389</v>
      </c>
      <c r="C24" s="1" t="s">
        <v>390</v>
      </c>
      <c r="D24">
        <v>137.9</v>
      </c>
      <c r="E24">
        <v>101554</v>
      </c>
      <c r="F24">
        <v>14003930</v>
      </c>
      <c r="G24">
        <v>30454000</v>
      </c>
      <c r="H24">
        <f>IF(AND(Tabela1[[#This Row],[wolumen]]=0,Tabela1[[#This Row],[obrot]]=0),Tabela1[[#This Row],[kurs_zamkniecia]],Tabela1[[#This Row],[obrot]]/Tabela1[[#This Row],[wolumen]])</f>
        <v>137.89639009787896</v>
      </c>
    </row>
    <row r="25" spans="1:8" x14ac:dyDescent="0.25">
      <c r="A25" s="2">
        <v>42025</v>
      </c>
      <c r="B25" s="1" t="s">
        <v>479</v>
      </c>
      <c r="C25" s="1" t="s">
        <v>480</v>
      </c>
      <c r="D25">
        <v>115</v>
      </c>
      <c r="E25">
        <v>8413</v>
      </c>
      <c r="F25">
        <v>969190</v>
      </c>
      <c r="G25">
        <v>14953000</v>
      </c>
      <c r="H25">
        <f>IF(AND(Tabela1[[#This Row],[wolumen]]=0,Tabela1[[#This Row],[obrot]]=0),Tabela1[[#This Row],[kurs_zamkniecia]],Tabela1[[#This Row],[obrot]]/Tabela1[[#This Row],[wolumen]])</f>
        <v>115.20147390942589</v>
      </c>
    </row>
    <row r="26" spans="1:8" x14ac:dyDescent="0.25">
      <c r="A26" s="2">
        <v>42025</v>
      </c>
      <c r="B26" s="1" t="s">
        <v>837</v>
      </c>
      <c r="C26" s="1" t="s">
        <v>838</v>
      </c>
      <c r="D26">
        <v>109</v>
      </c>
      <c r="E26">
        <v>0</v>
      </c>
      <c r="F26">
        <v>0</v>
      </c>
      <c r="G26">
        <v>142000</v>
      </c>
      <c r="H26">
        <f>IF(AND(Tabela1[[#This Row],[wolumen]]=0,Tabela1[[#This Row],[obrot]]=0),Tabela1[[#This Row],[kurs_zamkniecia]],Tabela1[[#This Row],[obrot]]/Tabela1[[#This Row],[wolumen]])</f>
        <v>109</v>
      </c>
    </row>
    <row r="27" spans="1:8" x14ac:dyDescent="0.25">
      <c r="A27" s="2">
        <v>42025</v>
      </c>
      <c r="B27" s="1" t="s">
        <v>451</v>
      </c>
      <c r="C27" s="1" t="s">
        <v>452</v>
      </c>
      <c r="D27">
        <v>107.5</v>
      </c>
      <c r="E27">
        <v>956444</v>
      </c>
      <c r="F27">
        <v>101259470</v>
      </c>
      <c r="G27">
        <v>136410000</v>
      </c>
      <c r="H27">
        <f>IF(AND(Tabela1[[#This Row],[wolumen]]=0,Tabela1[[#This Row],[obrot]]=0),Tabela1[[#This Row],[kurs_zamkniecia]],Tabela1[[#This Row],[obrot]]/Tabela1[[#This Row],[wolumen]])</f>
        <v>105.87077758865129</v>
      </c>
    </row>
    <row r="28" spans="1:8" x14ac:dyDescent="0.25">
      <c r="A28" s="2">
        <v>42025</v>
      </c>
      <c r="B28" s="1" t="s">
        <v>345</v>
      </c>
      <c r="C28" s="1" t="s">
        <v>346</v>
      </c>
      <c r="D28">
        <v>103.5</v>
      </c>
      <c r="E28">
        <v>83808</v>
      </c>
      <c r="F28">
        <v>8680820</v>
      </c>
      <c r="G28">
        <v>30584000</v>
      </c>
      <c r="H28">
        <f>IF(AND(Tabela1[[#This Row],[wolumen]]=0,Tabela1[[#This Row],[obrot]]=0),Tabela1[[#This Row],[kurs_zamkniecia]],Tabela1[[#This Row],[obrot]]/Tabela1[[#This Row],[wolumen]])</f>
        <v>103.57984917907598</v>
      </c>
    </row>
    <row r="29" spans="1:8" x14ac:dyDescent="0.25">
      <c r="A29" s="2">
        <v>42025</v>
      </c>
      <c r="B29" s="1" t="s">
        <v>53</v>
      </c>
      <c r="C29" s="1" t="s">
        <v>54</v>
      </c>
      <c r="D29">
        <v>104.5</v>
      </c>
      <c r="E29">
        <v>332</v>
      </c>
      <c r="F29">
        <v>34380</v>
      </c>
      <c r="G29">
        <v>14487000</v>
      </c>
      <c r="H29">
        <f>IF(AND(Tabela1[[#This Row],[wolumen]]=0,Tabela1[[#This Row],[obrot]]=0),Tabela1[[#This Row],[kurs_zamkniecia]],Tabela1[[#This Row],[obrot]]/Tabela1[[#This Row],[wolumen]])</f>
        <v>103.55421686746988</v>
      </c>
    </row>
    <row r="30" spans="1:8" x14ac:dyDescent="0.25">
      <c r="A30" s="2">
        <v>42025</v>
      </c>
      <c r="B30" s="1" t="s">
        <v>187</v>
      </c>
      <c r="C30" s="1" t="s">
        <v>188</v>
      </c>
      <c r="D30">
        <v>103.2</v>
      </c>
      <c r="E30">
        <v>344</v>
      </c>
      <c r="F30">
        <v>35510</v>
      </c>
      <c r="G30">
        <v>4610000</v>
      </c>
      <c r="H30">
        <f>IF(AND(Tabela1[[#This Row],[wolumen]]=0,Tabela1[[#This Row],[obrot]]=0),Tabela1[[#This Row],[kurs_zamkniecia]],Tabela1[[#This Row],[obrot]]/Tabela1[[#This Row],[wolumen]])</f>
        <v>103.22674418604652</v>
      </c>
    </row>
    <row r="31" spans="1:8" x14ac:dyDescent="0.25">
      <c r="A31" s="2">
        <v>42025</v>
      </c>
      <c r="B31" s="1" t="s">
        <v>643</v>
      </c>
      <c r="C31" s="1" t="s">
        <v>644</v>
      </c>
      <c r="D31">
        <v>100</v>
      </c>
      <c r="E31">
        <v>203</v>
      </c>
      <c r="F31">
        <v>20300</v>
      </c>
      <c r="G31">
        <v>826000</v>
      </c>
      <c r="H31">
        <f>IF(AND(Tabela1[[#This Row],[wolumen]]=0,Tabela1[[#This Row],[obrot]]=0),Tabela1[[#This Row],[kurs_zamkniecia]],Tabela1[[#This Row],[obrot]]/Tabela1[[#This Row],[wolumen]])</f>
        <v>100</v>
      </c>
    </row>
    <row r="32" spans="1:8" x14ac:dyDescent="0.25">
      <c r="A32" s="2">
        <v>42025</v>
      </c>
      <c r="B32" s="1" t="s">
        <v>129</v>
      </c>
      <c r="C32" s="1" t="s">
        <v>130</v>
      </c>
      <c r="D32">
        <v>99.4</v>
      </c>
      <c r="E32">
        <v>33494</v>
      </c>
      <c r="F32">
        <v>3312920</v>
      </c>
      <c r="G32">
        <v>34013000</v>
      </c>
      <c r="H32">
        <f>IF(AND(Tabela1[[#This Row],[wolumen]]=0,Tabela1[[#This Row],[obrot]]=0),Tabela1[[#This Row],[kurs_zamkniecia]],Tabela1[[#This Row],[obrot]]/Tabela1[[#This Row],[wolumen]])</f>
        <v>98.910849704424677</v>
      </c>
    </row>
    <row r="33" spans="1:8" x14ac:dyDescent="0.25">
      <c r="A33" s="2">
        <v>42025</v>
      </c>
      <c r="B33" s="1" t="s">
        <v>49</v>
      </c>
      <c r="C33" s="1" t="s">
        <v>50</v>
      </c>
      <c r="D33">
        <v>99</v>
      </c>
      <c r="E33">
        <v>13191</v>
      </c>
      <c r="F33">
        <v>1299690</v>
      </c>
      <c r="G33">
        <v>4659000</v>
      </c>
      <c r="H33">
        <f>IF(AND(Tabela1[[#This Row],[wolumen]]=0,Tabela1[[#This Row],[obrot]]=0),Tabela1[[#This Row],[kurs_zamkniecia]],Tabela1[[#This Row],[obrot]]/Tabela1[[#This Row],[wolumen]])</f>
        <v>98.528542187855351</v>
      </c>
    </row>
    <row r="34" spans="1:8" x14ac:dyDescent="0.25">
      <c r="A34" s="2">
        <v>42025</v>
      </c>
      <c r="B34" s="1" t="s">
        <v>171</v>
      </c>
      <c r="C34" s="1" t="s">
        <v>172</v>
      </c>
      <c r="D34">
        <v>89.56</v>
      </c>
      <c r="E34">
        <v>41034</v>
      </c>
      <c r="F34">
        <v>3759570</v>
      </c>
      <c r="G34">
        <v>22240000</v>
      </c>
      <c r="H34">
        <f>IF(AND(Tabela1[[#This Row],[wolumen]]=0,Tabela1[[#This Row],[obrot]]=0),Tabela1[[#This Row],[kurs_zamkniecia]],Tabela1[[#This Row],[obrot]]/Tabela1[[#This Row],[wolumen]])</f>
        <v>91.620851001608429</v>
      </c>
    </row>
    <row r="35" spans="1:8" x14ac:dyDescent="0.25">
      <c r="A35" s="2">
        <v>42025</v>
      </c>
      <c r="B35" s="1" t="s">
        <v>203</v>
      </c>
      <c r="C35" s="1" t="s">
        <v>204</v>
      </c>
      <c r="D35">
        <v>89.75</v>
      </c>
      <c r="E35">
        <v>18</v>
      </c>
      <c r="F35">
        <v>1600</v>
      </c>
      <c r="G35">
        <v>2567000</v>
      </c>
      <c r="H35">
        <f>IF(AND(Tabela1[[#This Row],[wolumen]]=0,Tabela1[[#This Row],[obrot]]=0),Tabela1[[#This Row],[kurs_zamkniecia]],Tabela1[[#This Row],[obrot]]/Tabela1[[#This Row],[wolumen]])</f>
        <v>88.888888888888886</v>
      </c>
    </row>
    <row r="36" spans="1:8" x14ac:dyDescent="0.25">
      <c r="A36" s="2">
        <v>42025</v>
      </c>
      <c r="B36" s="1" t="s">
        <v>673</v>
      </c>
      <c r="C36" s="1" t="s">
        <v>674</v>
      </c>
      <c r="D36">
        <v>88.4</v>
      </c>
      <c r="E36">
        <v>51644</v>
      </c>
      <c r="F36">
        <v>4539480</v>
      </c>
      <c r="G36">
        <v>25336000</v>
      </c>
      <c r="H36">
        <f>IF(AND(Tabela1[[#This Row],[wolumen]]=0,Tabela1[[#This Row],[obrot]]=0),Tabela1[[#This Row],[kurs_zamkniecia]],Tabela1[[#This Row],[obrot]]/Tabela1[[#This Row],[wolumen]])</f>
        <v>87.899465571992877</v>
      </c>
    </row>
    <row r="37" spans="1:8" x14ac:dyDescent="0.25">
      <c r="A37" s="2">
        <v>42025</v>
      </c>
      <c r="B37" s="1" t="s">
        <v>843</v>
      </c>
      <c r="C37" s="1" t="s">
        <v>844</v>
      </c>
      <c r="D37">
        <v>87</v>
      </c>
      <c r="E37">
        <v>0</v>
      </c>
      <c r="F37">
        <v>0</v>
      </c>
      <c r="G37">
        <v>84000</v>
      </c>
      <c r="H37">
        <f>IF(AND(Tabela1[[#This Row],[wolumen]]=0,Tabela1[[#This Row],[obrot]]=0),Tabela1[[#This Row],[kurs_zamkniecia]],Tabela1[[#This Row],[obrot]]/Tabela1[[#This Row],[wolumen]])</f>
        <v>87</v>
      </c>
    </row>
    <row r="38" spans="1:8" x14ac:dyDescent="0.25">
      <c r="A38" s="2">
        <v>42025</v>
      </c>
      <c r="B38" s="1" t="s">
        <v>651</v>
      </c>
      <c r="C38" s="1" t="s">
        <v>652</v>
      </c>
      <c r="D38">
        <v>87.39</v>
      </c>
      <c r="E38">
        <v>68</v>
      </c>
      <c r="F38">
        <v>5900</v>
      </c>
      <c r="G38">
        <v>7304000</v>
      </c>
      <c r="H38">
        <f>IF(AND(Tabela1[[#This Row],[wolumen]]=0,Tabela1[[#This Row],[obrot]]=0),Tabela1[[#This Row],[kurs_zamkniecia]],Tabela1[[#This Row],[obrot]]/Tabela1[[#This Row],[wolumen]])</f>
        <v>86.764705882352942</v>
      </c>
    </row>
    <row r="39" spans="1:8" x14ac:dyDescent="0.25">
      <c r="A39" s="2">
        <v>42025</v>
      </c>
      <c r="B39" s="1" t="s">
        <v>245</v>
      </c>
      <c r="C39" s="1" t="s">
        <v>246</v>
      </c>
      <c r="D39">
        <v>81</v>
      </c>
      <c r="E39">
        <v>2556</v>
      </c>
      <c r="F39">
        <v>207120</v>
      </c>
      <c r="G39">
        <v>4747000</v>
      </c>
      <c r="H39">
        <f>IF(AND(Tabela1[[#This Row],[wolumen]]=0,Tabela1[[#This Row],[obrot]]=0),Tabela1[[#This Row],[kurs_zamkniecia]],Tabela1[[#This Row],[obrot]]/Tabela1[[#This Row],[wolumen]])</f>
        <v>81.032863849765263</v>
      </c>
    </row>
    <row r="40" spans="1:8" x14ac:dyDescent="0.25">
      <c r="A40" s="2">
        <v>42025</v>
      </c>
      <c r="B40" s="1" t="s">
        <v>117</v>
      </c>
      <c r="C40" s="1" t="s">
        <v>118</v>
      </c>
      <c r="D40">
        <v>79.95</v>
      </c>
      <c r="E40">
        <v>0</v>
      </c>
      <c r="F40">
        <v>0</v>
      </c>
      <c r="G40">
        <v>0</v>
      </c>
      <c r="H40">
        <f>IF(AND(Tabela1[[#This Row],[wolumen]]=0,Tabela1[[#This Row],[obrot]]=0),Tabela1[[#This Row],[kurs_zamkniecia]],Tabela1[[#This Row],[obrot]]/Tabela1[[#This Row],[wolumen]])</f>
        <v>79.95</v>
      </c>
    </row>
    <row r="41" spans="1:8" x14ac:dyDescent="0.25">
      <c r="A41" s="2">
        <v>42025</v>
      </c>
      <c r="B41" s="1" t="s">
        <v>35</v>
      </c>
      <c r="C41" s="1" t="s">
        <v>36</v>
      </c>
      <c r="D41">
        <v>79.790000000000006</v>
      </c>
      <c r="E41">
        <v>62843</v>
      </c>
      <c r="F41">
        <v>4999620</v>
      </c>
      <c r="G41">
        <v>43097000</v>
      </c>
      <c r="H41">
        <f>IF(AND(Tabela1[[#This Row],[wolumen]]=0,Tabela1[[#This Row],[obrot]]=0),Tabela1[[#This Row],[kurs_zamkniecia]],Tabela1[[#This Row],[obrot]]/Tabela1[[#This Row],[wolumen]])</f>
        <v>79.557309485543342</v>
      </c>
    </row>
    <row r="42" spans="1:8" x14ac:dyDescent="0.25">
      <c r="A42" s="2">
        <v>42025</v>
      </c>
      <c r="B42" s="1" t="s">
        <v>617</v>
      </c>
      <c r="C42" s="1" t="s">
        <v>618</v>
      </c>
      <c r="D42">
        <v>73.5</v>
      </c>
      <c r="E42">
        <v>300</v>
      </c>
      <c r="F42">
        <v>22050</v>
      </c>
      <c r="G42">
        <v>1725000</v>
      </c>
      <c r="H42">
        <f>IF(AND(Tabela1[[#This Row],[wolumen]]=0,Tabela1[[#This Row],[obrot]]=0),Tabela1[[#This Row],[kurs_zamkniecia]],Tabela1[[#This Row],[obrot]]/Tabela1[[#This Row],[wolumen]])</f>
        <v>73.5</v>
      </c>
    </row>
    <row r="43" spans="1:8" x14ac:dyDescent="0.25">
      <c r="A43" s="2">
        <v>42025</v>
      </c>
      <c r="B43" s="1" t="s">
        <v>147</v>
      </c>
      <c r="C43" s="1" t="s">
        <v>148</v>
      </c>
      <c r="D43">
        <v>73.36</v>
      </c>
      <c r="E43">
        <v>0</v>
      </c>
      <c r="F43">
        <v>0</v>
      </c>
      <c r="G43">
        <v>6034000</v>
      </c>
      <c r="H43">
        <f>IF(AND(Tabela1[[#This Row],[wolumen]]=0,Tabela1[[#This Row],[obrot]]=0),Tabela1[[#This Row],[kurs_zamkniecia]],Tabela1[[#This Row],[obrot]]/Tabela1[[#This Row],[wolumen]])</f>
        <v>73.36</v>
      </c>
    </row>
    <row r="44" spans="1:8" x14ac:dyDescent="0.25">
      <c r="A44" s="2">
        <v>42025</v>
      </c>
      <c r="B44" s="1" t="s">
        <v>341</v>
      </c>
      <c r="C44" s="1" t="s">
        <v>342</v>
      </c>
      <c r="D44">
        <v>71.989999999999995</v>
      </c>
      <c r="E44">
        <v>22673</v>
      </c>
      <c r="F44">
        <v>1607120</v>
      </c>
      <c r="G44">
        <v>40919000</v>
      </c>
      <c r="H44">
        <f>IF(AND(Tabela1[[#This Row],[wolumen]]=0,Tabela1[[#This Row],[obrot]]=0),Tabela1[[#This Row],[kurs_zamkniecia]],Tabela1[[#This Row],[obrot]]/Tabela1[[#This Row],[wolumen]])</f>
        <v>70.882547523486082</v>
      </c>
    </row>
    <row r="45" spans="1:8" x14ac:dyDescent="0.25">
      <c r="A45" s="2">
        <v>42025</v>
      </c>
      <c r="B45" s="1" t="s">
        <v>505</v>
      </c>
      <c r="C45" s="1" t="s">
        <v>506</v>
      </c>
      <c r="D45">
        <v>66.05</v>
      </c>
      <c r="E45">
        <v>5155</v>
      </c>
      <c r="F45">
        <v>340320</v>
      </c>
      <c r="G45">
        <v>6611000</v>
      </c>
      <c r="H45">
        <f>IF(AND(Tabela1[[#This Row],[wolumen]]=0,Tabela1[[#This Row],[obrot]]=0),Tabela1[[#This Row],[kurs_zamkniecia]],Tabela1[[#This Row],[obrot]]/Tabela1[[#This Row],[wolumen]])</f>
        <v>66.017458777885551</v>
      </c>
    </row>
    <row r="46" spans="1:8" x14ac:dyDescent="0.25">
      <c r="A46" s="2">
        <v>42025</v>
      </c>
      <c r="B46" s="1" t="s">
        <v>937</v>
      </c>
      <c r="C46" s="1" t="s">
        <v>938</v>
      </c>
      <c r="D46">
        <v>64.989999999999995</v>
      </c>
      <c r="E46">
        <v>39</v>
      </c>
      <c r="F46">
        <v>2480</v>
      </c>
      <c r="G46">
        <v>3288000</v>
      </c>
      <c r="H46">
        <f>IF(AND(Tabela1[[#This Row],[wolumen]]=0,Tabela1[[#This Row],[obrot]]=0),Tabela1[[#This Row],[kurs_zamkniecia]],Tabela1[[#This Row],[obrot]]/Tabela1[[#This Row],[wolumen]])</f>
        <v>63.589743589743591</v>
      </c>
    </row>
    <row r="47" spans="1:8" x14ac:dyDescent="0.25">
      <c r="A47" s="2">
        <v>42025</v>
      </c>
      <c r="B47" s="1" t="s">
        <v>127</v>
      </c>
      <c r="C47" s="1" t="s">
        <v>128</v>
      </c>
      <c r="D47">
        <v>61</v>
      </c>
      <c r="E47">
        <v>971</v>
      </c>
      <c r="F47">
        <v>59230</v>
      </c>
      <c r="G47">
        <v>4735000</v>
      </c>
      <c r="H47">
        <f>IF(AND(Tabela1[[#This Row],[wolumen]]=0,Tabela1[[#This Row],[obrot]]=0),Tabela1[[#This Row],[kurs_zamkniecia]],Tabela1[[#This Row],[obrot]]/Tabela1[[#This Row],[wolumen]])</f>
        <v>60.998970133882594</v>
      </c>
    </row>
    <row r="48" spans="1:8" x14ac:dyDescent="0.25">
      <c r="A48" s="2">
        <v>42025</v>
      </c>
      <c r="B48" s="1" t="s">
        <v>387</v>
      </c>
      <c r="C48" s="1" t="s">
        <v>388</v>
      </c>
      <c r="D48">
        <v>56.85</v>
      </c>
      <c r="E48">
        <v>750</v>
      </c>
      <c r="F48">
        <v>42630</v>
      </c>
      <c r="G48">
        <v>1165000</v>
      </c>
      <c r="H48">
        <f>IF(AND(Tabela1[[#This Row],[wolumen]]=0,Tabela1[[#This Row],[obrot]]=0),Tabela1[[#This Row],[kurs_zamkniecia]],Tabela1[[#This Row],[obrot]]/Tabela1[[#This Row],[wolumen]])</f>
        <v>56.84</v>
      </c>
    </row>
    <row r="49" spans="1:8" x14ac:dyDescent="0.25">
      <c r="A49" s="2">
        <v>42025</v>
      </c>
      <c r="B49" s="1" t="s">
        <v>875</v>
      </c>
      <c r="C49" s="1" t="s">
        <v>876</v>
      </c>
      <c r="D49">
        <v>56.69</v>
      </c>
      <c r="E49">
        <v>0</v>
      </c>
      <c r="F49">
        <v>0</v>
      </c>
      <c r="G49">
        <v>1288000</v>
      </c>
      <c r="H49">
        <f>IF(AND(Tabela1[[#This Row],[wolumen]]=0,Tabela1[[#This Row],[obrot]]=0),Tabela1[[#This Row],[kurs_zamkniecia]],Tabela1[[#This Row],[obrot]]/Tabela1[[#This Row],[wolumen]])</f>
        <v>56.69</v>
      </c>
    </row>
    <row r="50" spans="1:8" x14ac:dyDescent="0.25">
      <c r="A50" s="2">
        <v>42025</v>
      </c>
      <c r="B50" s="1" t="s">
        <v>189</v>
      </c>
      <c r="C50" s="1" t="s">
        <v>190</v>
      </c>
      <c r="D50">
        <v>53.49</v>
      </c>
      <c r="E50">
        <v>730</v>
      </c>
      <c r="F50">
        <v>39030</v>
      </c>
      <c r="G50">
        <v>4122000</v>
      </c>
      <c r="H50">
        <f>IF(AND(Tabela1[[#This Row],[wolumen]]=0,Tabela1[[#This Row],[obrot]]=0),Tabela1[[#This Row],[kurs_zamkniecia]],Tabela1[[#This Row],[obrot]]/Tabela1[[#This Row],[wolumen]])</f>
        <v>53.465753424657535</v>
      </c>
    </row>
    <row r="51" spans="1:8" x14ac:dyDescent="0.25">
      <c r="A51" s="2">
        <v>42025</v>
      </c>
      <c r="B51" s="1" t="s">
        <v>69</v>
      </c>
      <c r="C51" s="1" t="s">
        <v>70</v>
      </c>
      <c r="D51">
        <v>52.98</v>
      </c>
      <c r="E51">
        <v>98115</v>
      </c>
      <c r="F51">
        <v>5207410</v>
      </c>
      <c r="G51">
        <v>74917000</v>
      </c>
      <c r="H51">
        <f>IF(AND(Tabela1[[#This Row],[wolumen]]=0,Tabela1[[#This Row],[obrot]]=0),Tabela1[[#This Row],[kurs_zamkniecia]],Tabela1[[#This Row],[obrot]]/Tabela1[[#This Row],[wolumen]])</f>
        <v>53.074555368699997</v>
      </c>
    </row>
    <row r="52" spans="1:8" x14ac:dyDescent="0.25">
      <c r="A52" s="2">
        <v>42025</v>
      </c>
      <c r="B52" s="1" t="s">
        <v>669</v>
      </c>
      <c r="C52" s="1" t="s">
        <v>670</v>
      </c>
      <c r="D52">
        <v>53</v>
      </c>
      <c r="E52">
        <v>1100900</v>
      </c>
      <c r="F52">
        <v>57857050</v>
      </c>
      <c r="G52">
        <v>309998000</v>
      </c>
      <c r="H52">
        <f>IF(AND(Tabela1[[#This Row],[wolumen]]=0,Tabela1[[#This Row],[obrot]]=0),Tabela1[[#This Row],[kurs_zamkniecia]],Tabela1[[#This Row],[obrot]]/Tabela1[[#This Row],[wolumen]])</f>
        <v>52.554319193387229</v>
      </c>
    </row>
    <row r="53" spans="1:8" x14ac:dyDescent="0.25">
      <c r="A53" s="2">
        <v>42025</v>
      </c>
      <c r="B53" s="1" t="s">
        <v>481</v>
      </c>
      <c r="C53" s="1" t="s">
        <v>482</v>
      </c>
      <c r="D53">
        <v>52</v>
      </c>
      <c r="E53">
        <v>1186</v>
      </c>
      <c r="F53">
        <v>61860</v>
      </c>
      <c r="G53">
        <v>2418000</v>
      </c>
      <c r="H53">
        <f>IF(AND(Tabela1[[#This Row],[wolumen]]=0,Tabela1[[#This Row],[obrot]]=0),Tabela1[[#This Row],[kurs_zamkniecia]],Tabela1[[#This Row],[obrot]]/Tabela1[[#This Row],[wolumen]])</f>
        <v>52.158516020236085</v>
      </c>
    </row>
    <row r="54" spans="1:8" x14ac:dyDescent="0.25">
      <c r="A54" s="2">
        <v>42025</v>
      </c>
      <c r="B54" s="1" t="s">
        <v>771</v>
      </c>
      <c r="C54" s="1" t="s">
        <v>772</v>
      </c>
      <c r="D54">
        <v>53.55</v>
      </c>
      <c r="E54">
        <v>43658</v>
      </c>
      <c r="F54">
        <v>2260100</v>
      </c>
      <c r="G54">
        <v>23914000</v>
      </c>
      <c r="H54">
        <f>IF(AND(Tabela1[[#This Row],[wolumen]]=0,Tabela1[[#This Row],[obrot]]=0),Tabela1[[#This Row],[kurs_zamkniecia]],Tabela1[[#This Row],[obrot]]/Tabela1[[#This Row],[wolumen]])</f>
        <v>51.76828988959641</v>
      </c>
    </row>
    <row r="55" spans="1:8" x14ac:dyDescent="0.25">
      <c r="A55" s="2">
        <v>42025</v>
      </c>
      <c r="B55" s="1" t="s">
        <v>457</v>
      </c>
      <c r="C55" s="1" t="s">
        <v>458</v>
      </c>
      <c r="D55">
        <v>51.75</v>
      </c>
      <c r="E55">
        <v>63</v>
      </c>
      <c r="F55">
        <v>3260</v>
      </c>
      <c r="G55">
        <v>7449000</v>
      </c>
      <c r="H55">
        <f>IF(AND(Tabela1[[#This Row],[wolumen]]=0,Tabela1[[#This Row],[obrot]]=0),Tabela1[[#This Row],[kurs_zamkniecia]],Tabela1[[#This Row],[obrot]]/Tabela1[[#This Row],[wolumen]])</f>
        <v>51.746031746031747</v>
      </c>
    </row>
    <row r="56" spans="1:8" x14ac:dyDescent="0.25">
      <c r="A56" s="2">
        <v>42025</v>
      </c>
      <c r="B56" s="1" t="s">
        <v>641</v>
      </c>
      <c r="C56" s="1" t="s">
        <v>642</v>
      </c>
      <c r="D56">
        <v>50.95</v>
      </c>
      <c r="E56">
        <v>92</v>
      </c>
      <c r="F56">
        <v>4680</v>
      </c>
      <c r="G56">
        <v>4763000</v>
      </c>
      <c r="H56">
        <f>IF(AND(Tabela1[[#This Row],[wolumen]]=0,Tabela1[[#This Row],[obrot]]=0),Tabela1[[#This Row],[kurs_zamkniecia]],Tabela1[[#This Row],[obrot]]/Tabela1[[#This Row],[wolumen]])</f>
        <v>50.869565217391305</v>
      </c>
    </row>
    <row r="57" spans="1:8" x14ac:dyDescent="0.25">
      <c r="A57" s="2">
        <v>42025</v>
      </c>
      <c r="B57" s="1" t="s">
        <v>295</v>
      </c>
      <c r="C57" s="1" t="s">
        <v>296</v>
      </c>
      <c r="D57">
        <v>51</v>
      </c>
      <c r="E57">
        <v>1714</v>
      </c>
      <c r="F57">
        <v>86040</v>
      </c>
      <c r="G57">
        <v>11601000</v>
      </c>
      <c r="H57">
        <f>IF(AND(Tabela1[[#This Row],[wolumen]]=0,Tabela1[[#This Row],[obrot]]=0),Tabela1[[#This Row],[kurs_zamkniecia]],Tabela1[[#This Row],[obrot]]/Tabela1[[#This Row],[wolumen]])</f>
        <v>50.198366394399066</v>
      </c>
    </row>
    <row r="58" spans="1:8" x14ac:dyDescent="0.25">
      <c r="A58" s="2">
        <v>42025</v>
      </c>
      <c r="B58" s="1" t="s">
        <v>257</v>
      </c>
      <c r="C58" s="1" t="s">
        <v>258</v>
      </c>
      <c r="D58">
        <v>49.63</v>
      </c>
      <c r="E58">
        <v>2708</v>
      </c>
      <c r="F58">
        <v>135400</v>
      </c>
      <c r="G58">
        <v>13044000</v>
      </c>
      <c r="H58">
        <f>IF(AND(Tabela1[[#This Row],[wolumen]]=0,Tabela1[[#This Row],[obrot]]=0),Tabela1[[#This Row],[kurs_zamkniecia]],Tabela1[[#This Row],[obrot]]/Tabela1[[#This Row],[wolumen]])</f>
        <v>50</v>
      </c>
    </row>
    <row r="59" spans="1:8" x14ac:dyDescent="0.25">
      <c r="A59" s="2">
        <v>42025</v>
      </c>
      <c r="B59" s="1" t="s">
        <v>311</v>
      </c>
      <c r="C59" s="1" t="s">
        <v>312</v>
      </c>
      <c r="D59">
        <v>50</v>
      </c>
      <c r="E59">
        <v>3230</v>
      </c>
      <c r="F59">
        <v>160430</v>
      </c>
      <c r="G59">
        <v>16737000</v>
      </c>
      <c r="H59">
        <f>IF(AND(Tabela1[[#This Row],[wolumen]]=0,Tabela1[[#This Row],[obrot]]=0),Tabela1[[#This Row],[kurs_zamkniecia]],Tabela1[[#This Row],[obrot]]/Tabela1[[#This Row],[wolumen]])</f>
        <v>49.668730650154799</v>
      </c>
    </row>
    <row r="60" spans="1:8" x14ac:dyDescent="0.25">
      <c r="A60" s="2">
        <v>42025</v>
      </c>
      <c r="B60" s="1" t="s">
        <v>587</v>
      </c>
      <c r="C60" s="1" t="s">
        <v>588</v>
      </c>
      <c r="D60">
        <v>49.2</v>
      </c>
      <c r="E60">
        <v>120</v>
      </c>
      <c r="F60">
        <v>5890</v>
      </c>
      <c r="G60">
        <v>297000</v>
      </c>
      <c r="H60">
        <f>IF(AND(Tabela1[[#This Row],[wolumen]]=0,Tabela1[[#This Row],[obrot]]=0),Tabela1[[#This Row],[kurs_zamkniecia]],Tabela1[[#This Row],[obrot]]/Tabela1[[#This Row],[wolumen]])</f>
        <v>49.083333333333336</v>
      </c>
    </row>
    <row r="61" spans="1:8" x14ac:dyDescent="0.25">
      <c r="A61" s="2">
        <v>42025</v>
      </c>
      <c r="B61" s="1" t="s">
        <v>213</v>
      </c>
      <c r="C61" s="1" t="s">
        <v>214</v>
      </c>
      <c r="D61">
        <v>48.1</v>
      </c>
      <c r="E61">
        <v>479</v>
      </c>
      <c r="F61">
        <v>22930</v>
      </c>
      <c r="G61">
        <v>7229000</v>
      </c>
      <c r="H61">
        <f>IF(AND(Tabela1[[#This Row],[wolumen]]=0,Tabela1[[#This Row],[obrot]]=0),Tabela1[[#This Row],[kurs_zamkniecia]],Tabela1[[#This Row],[obrot]]/Tabela1[[#This Row],[wolumen]])</f>
        <v>47.870563674321502</v>
      </c>
    </row>
    <row r="62" spans="1:8" x14ac:dyDescent="0.25">
      <c r="A62" s="2">
        <v>42025</v>
      </c>
      <c r="B62" s="1" t="s">
        <v>619</v>
      </c>
      <c r="C62" s="1" t="s">
        <v>620</v>
      </c>
      <c r="D62">
        <v>47.5</v>
      </c>
      <c r="E62">
        <v>686</v>
      </c>
      <c r="F62">
        <v>32630</v>
      </c>
      <c r="G62">
        <v>1688000</v>
      </c>
      <c r="H62">
        <f>IF(AND(Tabela1[[#This Row],[wolumen]]=0,Tabela1[[#This Row],[obrot]]=0),Tabela1[[#This Row],[kurs_zamkniecia]],Tabela1[[#This Row],[obrot]]/Tabela1[[#This Row],[wolumen]])</f>
        <v>47.565597667638485</v>
      </c>
    </row>
    <row r="63" spans="1:8" x14ac:dyDescent="0.25">
      <c r="A63" s="2">
        <v>42025</v>
      </c>
      <c r="B63" s="1" t="s">
        <v>175</v>
      </c>
      <c r="C63" s="1" t="s">
        <v>176</v>
      </c>
      <c r="D63">
        <v>46.8</v>
      </c>
      <c r="E63">
        <v>44783</v>
      </c>
      <c r="F63">
        <v>2077850</v>
      </c>
      <c r="G63">
        <v>25747000</v>
      </c>
      <c r="H63">
        <f>IF(AND(Tabela1[[#This Row],[wolumen]]=0,Tabela1[[#This Row],[obrot]]=0),Tabela1[[#This Row],[kurs_zamkniecia]],Tabela1[[#This Row],[obrot]]/Tabela1[[#This Row],[wolumen]])</f>
        <v>46.398186811959896</v>
      </c>
    </row>
    <row r="64" spans="1:8" x14ac:dyDescent="0.25">
      <c r="A64" s="2">
        <v>42025</v>
      </c>
      <c r="B64" s="1" t="s">
        <v>23</v>
      </c>
      <c r="C64" s="1" t="s">
        <v>24</v>
      </c>
      <c r="D64">
        <v>44.89</v>
      </c>
      <c r="E64">
        <v>4548</v>
      </c>
      <c r="F64">
        <v>204890</v>
      </c>
      <c r="G64">
        <v>8852000</v>
      </c>
      <c r="H64">
        <f>IF(AND(Tabela1[[#This Row],[wolumen]]=0,Tabela1[[#This Row],[obrot]]=0),Tabela1[[#This Row],[kurs_zamkniecia]],Tabela1[[#This Row],[obrot]]/Tabela1[[#This Row],[wolumen]])</f>
        <v>45.050571679859281</v>
      </c>
    </row>
    <row r="65" spans="1:8" x14ac:dyDescent="0.25">
      <c r="A65" s="2">
        <v>42025</v>
      </c>
      <c r="B65" s="1" t="s">
        <v>45</v>
      </c>
      <c r="C65" s="1" t="s">
        <v>46</v>
      </c>
      <c r="D65">
        <v>44.4</v>
      </c>
      <c r="E65">
        <v>2992</v>
      </c>
      <c r="F65">
        <v>132870</v>
      </c>
      <c r="G65">
        <v>9046000</v>
      </c>
      <c r="H65">
        <f>IF(AND(Tabela1[[#This Row],[wolumen]]=0,Tabela1[[#This Row],[obrot]]=0),Tabela1[[#This Row],[kurs_zamkniecia]],Tabela1[[#This Row],[obrot]]/Tabela1[[#This Row],[wolumen]])</f>
        <v>44.408422459893046</v>
      </c>
    </row>
    <row r="66" spans="1:8" x14ac:dyDescent="0.25">
      <c r="A66" s="2">
        <v>42025</v>
      </c>
      <c r="B66" s="1" t="s">
        <v>331</v>
      </c>
      <c r="C66" s="1" t="s">
        <v>332</v>
      </c>
      <c r="D66">
        <v>43.4</v>
      </c>
      <c r="E66">
        <v>8995</v>
      </c>
      <c r="F66">
        <v>390700</v>
      </c>
      <c r="G66">
        <v>27164000</v>
      </c>
      <c r="H66">
        <f>IF(AND(Tabela1[[#This Row],[wolumen]]=0,Tabela1[[#This Row],[obrot]]=0),Tabela1[[#This Row],[kurs_zamkniecia]],Tabela1[[#This Row],[obrot]]/Tabela1[[#This Row],[wolumen]])</f>
        <v>43.435241801000558</v>
      </c>
    </row>
    <row r="67" spans="1:8" x14ac:dyDescent="0.25">
      <c r="A67" s="2">
        <v>42025</v>
      </c>
      <c r="B67" s="1" t="s">
        <v>103</v>
      </c>
      <c r="C67" s="1" t="s">
        <v>104</v>
      </c>
      <c r="D67">
        <v>43.5</v>
      </c>
      <c r="E67">
        <v>24346</v>
      </c>
      <c r="F67">
        <v>1057320</v>
      </c>
      <c r="G67">
        <v>7788000</v>
      </c>
      <c r="H67">
        <f>IF(AND(Tabela1[[#This Row],[wolumen]]=0,Tabela1[[#This Row],[obrot]]=0),Tabela1[[#This Row],[kurs_zamkniecia]],Tabela1[[#This Row],[obrot]]/Tabela1[[#This Row],[wolumen]])</f>
        <v>43.428900024644705</v>
      </c>
    </row>
    <row r="68" spans="1:8" x14ac:dyDescent="0.25">
      <c r="A68" s="2">
        <v>42025</v>
      </c>
      <c r="B68" s="1" t="s">
        <v>809</v>
      </c>
      <c r="C68" s="1" t="s">
        <v>810</v>
      </c>
      <c r="D68">
        <v>43</v>
      </c>
      <c r="E68">
        <v>76</v>
      </c>
      <c r="F68">
        <v>3270</v>
      </c>
      <c r="G68">
        <v>176000</v>
      </c>
      <c r="H68">
        <f>IF(AND(Tabela1[[#This Row],[wolumen]]=0,Tabela1[[#This Row],[obrot]]=0),Tabela1[[#This Row],[kurs_zamkniecia]],Tabela1[[#This Row],[obrot]]/Tabela1[[#This Row],[wolumen]])</f>
        <v>43.026315789473685</v>
      </c>
    </row>
    <row r="69" spans="1:8" x14ac:dyDescent="0.25">
      <c r="A69" s="2">
        <v>42025</v>
      </c>
      <c r="B69" s="1" t="s">
        <v>327</v>
      </c>
      <c r="C69" s="1" t="s">
        <v>328</v>
      </c>
      <c r="D69">
        <v>41.95</v>
      </c>
      <c r="E69">
        <v>374</v>
      </c>
      <c r="F69">
        <v>15690</v>
      </c>
      <c r="G69">
        <v>20769000</v>
      </c>
      <c r="H69">
        <f>IF(AND(Tabela1[[#This Row],[wolumen]]=0,Tabela1[[#This Row],[obrot]]=0),Tabela1[[#This Row],[kurs_zamkniecia]],Tabela1[[#This Row],[obrot]]/Tabela1[[#This Row],[wolumen]])</f>
        <v>41.951871657754012</v>
      </c>
    </row>
    <row r="70" spans="1:8" x14ac:dyDescent="0.25">
      <c r="A70" s="2">
        <v>42025</v>
      </c>
      <c r="B70" s="1" t="s">
        <v>503</v>
      </c>
      <c r="C70" s="1" t="s">
        <v>504</v>
      </c>
      <c r="D70">
        <v>41.22</v>
      </c>
      <c r="E70">
        <v>1558</v>
      </c>
      <c r="F70">
        <v>64880</v>
      </c>
      <c r="G70">
        <v>5975000</v>
      </c>
      <c r="H70">
        <f>IF(AND(Tabela1[[#This Row],[wolumen]]=0,Tabela1[[#This Row],[obrot]]=0),Tabela1[[#This Row],[kurs_zamkniecia]],Tabela1[[#This Row],[obrot]]/Tabela1[[#This Row],[wolumen]])</f>
        <v>41.643132220795891</v>
      </c>
    </row>
    <row r="71" spans="1:8" x14ac:dyDescent="0.25">
      <c r="A71" s="2">
        <v>42025</v>
      </c>
      <c r="B71" s="1" t="s">
        <v>807</v>
      </c>
      <c r="C71" s="1" t="s">
        <v>808</v>
      </c>
      <c r="D71">
        <v>40.35</v>
      </c>
      <c r="E71">
        <v>422</v>
      </c>
      <c r="F71">
        <v>17440</v>
      </c>
      <c r="G71">
        <v>5026000</v>
      </c>
      <c r="H71">
        <f>IF(AND(Tabela1[[#This Row],[wolumen]]=0,Tabela1[[#This Row],[obrot]]=0),Tabela1[[#This Row],[kurs_zamkniecia]],Tabela1[[#This Row],[obrot]]/Tabela1[[#This Row],[wolumen]])</f>
        <v>41.327014218009481</v>
      </c>
    </row>
    <row r="72" spans="1:8" x14ac:dyDescent="0.25">
      <c r="A72" s="2">
        <v>42025</v>
      </c>
      <c r="B72" s="1" t="s">
        <v>607</v>
      </c>
      <c r="C72" s="1" t="s">
        <v>608</v>
      </c>
      <c r="D72">
        <v>41</v>
      </c>
      <c r="E72">
        <v>50325</v>
      </c>
      <c r="F72">
        <v>2076330</v>
      </c>
      <c r="G72">
        <v>21800000</v>
      </c>
      <c r="H72">
        <f>IF(AND(Tabela1[[#This Row],[wolumen]]=0,Tabela1[[#This Row],[obrot]]=0),Tabela1[[#This Row],[kurs_zamkniecia]],Tabela1[[#This Row],[obrot]]/Tabela1[[#This Row],[wolumen]])</f>
        <v>41.258420268256337</v>
      </c>
    </row>
    <row r="73" spans="1:8" x14ac:dyDescent="0.25">
      <c r="A73" s="2">
        <v>42025</v>
      </c>
      <c r="B73" s="1" t="s">
        <v>923</v>
      </c>
      <c r="C73" s="1" t="s">
        <v>924</v>
      </c>
      <c r="D73">
        <v>38.9</v>
      </c>
      <c r="E73">
        <v>150</v>
      </c>
      <c r="F73">
        <v>5840</v>
      </c>
      <c r="G73">
        <v>0</v>
      </c>
      <c r="H73">
        <f>IF(AND(Tabela1[[#This Row],[wolumen]]=0,Tabela1[[#This Row],[obrot]]=0),Tabela1[[#This Row],[kurs_zamkniecia]],Tabela1[[#This Row],[obrot]]/Tabela1[[#This Row],[wolumen]])</f>
        <v>38.93333333333333</v>
      </c>
    </row>
    <row r="74" spans="1:8" x14ac:dyDescent="0.25">
      <c r="A74" s="2">
        <v>42025</v>
      </c>
      <c r="B74" s="1" t="s">
        <v>637</v>
      </c>
      <c r="C74" s="1" t="s">
        <v>638</v>
      </c>
      <c r="D74">
        <v>37.44</v>
      </c>
      <c r="E74">
        <v>49291</v>
      </c>
      <c r="F74">
        <v>1823550</v>
      </c>
      <c r="G74">
        <v>3144000</v>
      </c>
      <c r="H74">
        <f>IF(AND(Tabela1[[#This Row],[wolumen]]=0,Tabela1[[#This Row],[obrot]]=0),Tabela1[[#This Row],[kurs_zamkniecia]],Tabela1[[#This Row],[obrot]]/Tabela1[[#This Row],[wolumen]])</f>
        <v>36.995597573593557</v>
      </c>
    </row>
    <row r="75" spans="1:8" x14ac:dyDescent="0.25">
      <c r="A75" s="2">
        <v>42025</v>
      </c>
      <c r="B75" s="1" t="s">
        <v>455</v>
      </c>
      <c r="C75" s="1" t="s">
        <v>456</v>
      </c>
      <c r="D75">
        <v>39.24</v>
      </c>
      <c r="E75">
        <v>37</v>
      </c>
      <c r="F75">
        <v>1350</v>
      </c>
      <c r="G75">
        <v>13085000</v>
      </c>
      <c r="H75">
        <f>IF(AND(Tabela1[[#This Row],[wolumen]]=0,Tabela1[[#This Row],[obrot]]=0),Tabela1[[#This Row],[kurs_zamkniecia]],Tabela1[[#This Row],[obrot]]/Tabela1[[#This Row],[wolumen]])</f>
        <v>36.486486486486484</v>
      </c>
    </row>
    <row r="76" spans="1:8" x14ac:dyDescent="0.25">
      <c r="A76" s="2">
        <v>42025</v>
      </c>
      <c r="B76" s="1" t="s">
        <v>133</v>
      </c>
      <c r="C76" s="1" t="s">
        <v>134</v>
      </c>
      <c r="D76">
        <v>36.64</v>
      </c>
      <c r="E76">
        <v>5286</v>
      </c>
      <c r="F76">
        <v>190220</v>
      </c>
      <c r="G76">
        <v>9289000</v>
      </c>
      <c r="H76">
        <f>IF(AND(Tabela1[[#This Row],[wolumen]]=0,Tabela1[[#This Row],[obrot]]=0),Tabela1[[#This Row],[kurs_zamkniecia]],Tabela1[[#This Row],[obrot]]/Tabela1[[#This Row],[wolumen]])</f>
        <v>35.985622398789253</v>
      </c>
    </row>
    <row r="77" spans="1:8" x14ac:dyDescent="0.25">
      <c r="A77" s="2">
        <v>42025</v>
      </c>
      <c r="B77" s="1" t="s">
        <v>515</v>
      </c>
      <c r="C77" s="1" t="s">
        <v>516</v>
      </c>
      <c r="D77">
        <v>35.200000000000003</v>
      </c>
      <c r="E77">
        <v>103</v>
      </c>
      <c r="F77">
        <v>3630</v>
      </c>
      <c r="G77">
        <v>689000</v>
      </c>
      <c r="H77">
        <f>IF(AND(Tabela1[[#This Row],[wolumen]]=0,Tabela1[[#This Row],[obrot]]=0),Tabela1[[#This Row],[kurs_zamkniecia]],Tabela1[[#This Row],[obrot]]/Tabela1[[#This Row],[wolumen]])</f>
        <v>35.242718446601941</v>
      </c>
    </row>
    <row r="78" spans="1:8" x14ac:dyDescent="0.25">
      <c r="A78" s="2">
        <v>42025</v>
      </c>
      <c r="B78" s="1" t="s">
        <v>283</v>
      </c>
      <c r="C78" s="1" t="s">
        <v>284</v>
      </c>
      <c r="D78">
        <v>35.35</v>
      </c>
      <c r="E78">
        <v>232991</v>
      </c>
      <c r="F78">
        <v>8200880</v>
      </c>
      <c r="G78">
        <v>77963000</v>
      </c>
      <c r="H78">
        <f>IF(AND(Tabela1[[#This Row],[wolumen]]=0,Tabela1[[#This Row],[obrot]]=0),Tabela1[[#This Row],[kurs_zamkniecia]],Tabela1[[#This Row],[obrot]]/Tabela1[[#This Row],[wolumen]])</f>
        <v>35.198269461052142</v>
      </c>
    </row>
    <row r="79" spans="1:8" x14ac:dyDescent="0.25">
      <c r="A79" s="2">
        <v>42025</v>
      </c>
      <c r="B79" s="1" t="s">
        <v>55</v>
      </c>
      <c r="C79" s="1" t="s">
        <v>56</v>
      </c>
      <c r="D79">
        <v>35.479999999999997</v>
      </c>
      <c r="E79">
        <v>765</v>
      </c>
      <c r="F79">
        <v>26910</v>
      </c>
      <c r="G79">
        <v>25382000</v>
      </c>
      <c r="H79">
        <f>IF(AND(Tabela1[[#This Row],[wolumen]]=0,Tabela1[[#This Row],[obrot]]=0),Tabela1[[#This Row],[kurs_zamkniecia]],Tabela1[[#This Row],[obrot]]/Tabela1[[#This Row],[wolumen]])</f>
        <v>35.176470588235297</v>
      </c>
    </row>
    <row r="80" spans="1:8" x14ac:dyDescent="0.25">
      <c r="A80" s="2">
        <v>42025</v>
      </c>
      <c r="B80" s="1" t="s">
        <v>547</v>
      </c>
      <c r="C80" s="1" t="s">
        <v>548</v>
      </c>
      <c r="D80">
        <v>33.799999999999997</v>
      </c>
      <c r="E80">
        <v>146</v>
      </c>
      <c r="F80">
        <v>4930</v>
      </c>
      <c r="G80">
        <v>3773000</v>
      </c>
      <c r="H80">
        <f>IF(AND(Tabela1[[#This Row],[wolumen]]=0,Tabela1[[#This Row],[obrot]]=0),Tabela1[[#This Row],[kurs_zamkniecia]],Tabela1[[#This Row],[obrot]]/Tabela1[[#This Row],[wolumen]])</f>
        <v>33.767123287671232</v>
      </c>
    </row>
    <row r="81" spans="1:8" x14ac:dyDescent="0.25">
      <c r="A81" s="2">
        <v>42025</v>
      </c>
      <c r="B81" s="1" t="s">
        <v>447</v>
      </c>
      <c r="C81" s="1" t="s">
        <v>448</v>
      </c>
      <c r="D81">
        <v>33.4</v>
      </c>
      <c r="E81">
        <v>97681</v>
      </c>
      <c r="F81">
        <v>3223540</v>
      </c>
      <c r="G81">
        <v>48500000</v>
      </c>
      <c r="H81">
        <f>IF(AND(Tabela1[[#This Row],[wolumen]]=0,Tabela1[[#This Row],[obrot]]=0),Tabela1[[#This Row],[kurs_zamkniecia]],Tabela1[[#This Row],[obrot]]/Tabela1[[#This Row],[wolumen]])</f>
        <v>33.000685906163945</v>
      </c>
    </row>
    <row r="82" spans="1:8" x14ac:dyDescent="0.25">
      <c r="A82" s="2">
        <v>42025</v>
      </c>
      <c r="B82" s="1" t="s">
        <v>795</v>
      </c>
      <c r="C82" s="1" t="s">
        <v>796</v>
      </c>
      <c r="D82">
        <v>32.1</v>
      </c>
      <c r="E82">
        <v>75</v>
      </c>
      <c r="F82">
        <v>2440</v>
      </c>
      <c r="G82">
        <v>1729000</v>
      </c>
      <c r="H82">
        <f>IF(AND(Tabela1[[#This Row],[wolumen]]=0,Tabela1[[#This Row],[obrot]]=0),Tabela1[[#This Row],[kurs_zamkniecia]],Tabela1[[#This Row],[obrot]]/Tabela1[[#This Row],[wolumen]])</f>
        <v>32.533333333333331</v>
      </c>
    </row>
    <row r="83" spans="1:8" x14ac:dyDescent="0.25">
      <c r="A83" s="2">
        <v>42025</v>
      </c>
      <c r="B83" s="1" t="s">
        <v>17</v>
      </c>
      <c r="C83" s="1" t="s">
        <v>18</v>
      </c>
      <c r="D83">
        <v>32.5</v>
      </c>
      <c r="E83">
        <v>894</v>
      </c>
      <c r="F83">
        <v>29050</v>
      </c>
      <c r="G83">
        <v>13122000</v>
      </c>
      <c r="H83">
        <f>IF(AND(Tabela1[[#This Row],[wolumen]]=0,Tabela1[[#This Row],[obrot]]=0),Tabela1[[#This Row],[kurs_zamkniecia]],Tabela1[[#This Row],[obrot]]/Tabela1[[#This Row],[wolumen]])</f>
        <v>32.494407158836687</v>
      </c>
    </row>
    <row r="84" spans="1:8" x14ac:dyDescent="0.25">
      <c r="A84" s="2">
        <v>42025</v>
      </c>
      <c r="B84" s="1" t="s">
        <v>671</v>
      </c>
      <c r="C84" s="1" t="s">
        <v>672</v>
      </c>
      <c r="D84">
        <v>33.17</v>
      </c>
      <c r="E84">
        <v>4930790</v>
      </c>
      <c r="F84">
        <v>160083160</v>
      </c>
      <c r="G84">
        <v>783205000</v>
      </c>
      <c r="H84">
        <f>IF(AND(Tabela1[[#This Row],[wolumen]]=0,Tabela1[[#This Row],[obrot]]=0),Tabela1[[#This Row],[kurs_zamkniecia]],Tabela1[[#This Row],[obrot]]/Tabela1[[#This Row],[wolumen]])</f>
        <v>32.466026742165049</v>
      </c>
    </row>
    <row r="85" spans="1:8" x14ac:dyDescent="0.25">
      <c r="A85" s="2">
        <v>42025</v>
      </c>
      <c r="B85" s="1" t="s">
        <v>357</v>
      </c>
      <c r="C85" s="1" t="s">
        <v>358</v>
      </c>
      <c r="D85">
        <v>31.24</v>
      </c>
      <c r="E85">
        <v>3004</v>
      </c>
      <c r="F85">
        <v>93130</v>
      </c>
      <c r="G85">
        <v>1839000</v>
      </c>
      <c r="H85">
        <f>IF(AND(Tabela1[[#This Row],[wolumen]]=0,Tabela1[[#This Row],[obrot]]=0),Tabela1[[#This Row],[kurs_zamkniecia]],Tabela1[[#This Row],[obrot]]/Tabela1[[#This Row],[wolumen]])</f>
        <v>31.001997336884155</v>
      </c>
    </row>
    <row r="86" spans="1:8" x14ac:dyDescent="0.25">
      <c r="A86" s="2">
        <v>42025</v>
      </c>
      <c r="B86" s="1" t="s">
        <v>335</v>
      </c>
      <c r="C86" s="1" t="s">
        <v>336</v>
      </c>
      <c r="D86">
        <v>30.5</v>
      </c>
      <c r="E86">
        <v>65</v>
      </c>
      <c r="F86">
        <v>1990</v>
      </c>
      <c r="G86">
        <v>17315000</v>
      </c>
      <c r="H86">
        <f>IF(AND(Tabela1[[#This Row],[wolumen]]=0,Tabela1[[#This Row],[obrot]]=0),Tabela1[[#This Row],[kurs_zamkniecia]],Tabela1[[#This Row],[obrot]]/Tabela1[[#This Row],[wolumen]])</f>
        <v>30.615384615384617</v>
      </c>
    </row>
    <row r="87" spans="1:8" x14ac:dyDescent="0.25">
      <c r="A87" s="2">
        <v>42025</v>
      </c>
      <c r="B87" s="1" t="s">
        <v>303</v>
      </c>
      <c r="C87" s="1" t="s">
        <v>304</v>
      </c>
      <c r="D87">
        <v>26</v>
      </c>
      <c r="E87">
        <v>1</v>
      </c>
      <c r="F87">
        <v>30</v>
      </c>
      <c r="G87">
        <v>3305000</v>
      </c>
      <c r="H87">
        <f>IF(AND(Tabela1[[#This Row],[wolumen]]=0,Tabela1[[#This Row],[obrot]]=0),Tabela1[[#This Row],[kurs_zamkniecia]],Tabela1[[#This Row],[obrot]]/Tabela1[[#This Row],[wolumen]])</f>
        <v>30</v>
      </c>
    </row>
    <row r="88" spans="1:8" x14ac:dyDescent="0.25">
      <c r="A88" s="2">
        <v>42025</v>
      </c>
      <c r="B88" s="1" t="s">
        <v>375</v>
      </c>
      <c r="C88" s="1" t="s">
        <v>376</v>
      </c>
      <c r="D88">
        <v>29.9</v>
      </c>
      <c r="E88">
        <v>7</v>
      </c>
      <c r="F88">
        <v>210</v>
      </c>
      <c r="G88">
        <v>4187000</v>
      </c>
      <c r="H88">
        <f>IF(AND(Tabela1[[#This Row],[wolumen]]=0,Tabela1[[#This Row],[obrot]]=0),Tabela1[[#This Row],[kurs_zamkniecia]],Tabela1[[#This Row],[obrot]]/Tabela1[[#This Row],[wolumen]])</f>
        <v>30</v>
      </c>
    </row>
    <row r="89" spans="1:8" x14ac:dyDescent="0.25">
      <c r="A89" s="2">
        <v>42025</v>
      </c>
      <c r="B89" s="1" t="s">
        <v>655</v>
      </c>
      <c r="C89" s="1" t="s">
        <v>656</v>
      </c>
      <c r="D89">
        <v>29.99</v>
      </c>
      <c r="E89">
        <v>1</v>
      </c>
      <c r="F89">
        <v>30</v>
      </c>
      <c r="G89">
        <v>8365000</v>
      </c>
      <c r="H89">
        <f>IF(AND(Tabela1[[#This Row],[wolumen]]=0,Tabela1[[#This Row],[obrot]]=0),Tabela1[[#This Row],[kurs_zamkniecia]],Tabela1[[#This Row],[obrot]]/Tabela1[[#This Row],[wolumen]])</f>
        <v>30</v>
      </c>
    </row>
    <row r="90" spans="1:8" x14ac:dyDescent="0.25">
      <c r="A90" s="2">
        <v>42025</v>
      </c>
      <c r="B90" s="1" t="s">
        <v>467</v>
      </c>
      <c r="C90" s="1" t="s">
        <v>468</v>
      </c>
      <c r="D90">
        <v>29.25</v>
      </c>
      <c r="E90">
        <v>240</v>
      </c>
      <c r="F90">
        <v>7020</v>
      </c>
      <c r="G90">
        <v>184000</v>
      </c>
      <c r="H90">
        <f>IF(AND(Tabela1[[#This Row],[wolumen]]=0,Tabela1[[#This Row],[obrot]]=0),Tabela1[[#This Row],[kurs_zamkniecia]],Tabela1[[#This Row],[obrot]]/Tabela1[[#This Row],[wolumen]])</f>
        <v>29.25</v>
      </c>
    </row>
    <row r="91" spans="1:8" x14ac:dyDescent="0.25">
      <c r="A91" s="2">
        <v>42025</v>
      </c>
      <c r="B91" s="1" t="s">
        <v>113</v>
      </c>
      <c r="C91" s="1" t="s">
        <v>114</v>
      </c>
      <c r="D91">
        <v>27.9</v>
      </c>
      <c r="E91">
        <v>0</v>
      </c>
      <c r="F91">
        <v>0</v>
      </c>
      <c r="G91">
        <v>0</v>
      </c>
      <c r="H91">
        <f>IF(AND(Tabela1[[#This Row],[wolumen]]=0,Tabela1[[#This Row],[obrot]]=0),Tabela1[[#This Row],[kurs_zamkniecia]],Tabela1[[#This Row],[obrot]]/Tabela1[[#This Row],[wolumen]])</f>
        <v>27.9</v>
      </c>
    </row>
    <row r="92" spans="1:8" x14ac:dyDescent="0.25">
      <c r="A92" s="2">
        <v>42025</v>
      </c>
      <c r="B92" s="1" t="s">
        <v>19</v>
      </c>
      <c r="C92" s="1" t="s">
        <v>20</v>
      </c>
      <c r="D92">
        <v>27.5</v>
      </c>
      <c r="E92">
        <v>718</v>
      </c>
      <c r="F92">
        <v>19710</v>
      </c>
      <c r="G92">
        <v>8143000</v>
      </c>
      <c r="H92">
        <f>IF(AND(Tabela1[[#This Row],[wolumen]]=0,Tabela1[[#This Row],[obrot]]=0),Tabela1[[#This Row],[kurs_zamkniecia]],Tabela1[[#This Row],[obrot]]/Tabela1[[#This Row],[wolumen]])</f>
        <v>27.451253481894149</v>
      </c>
    </row>
    <row r="93" spans="1:8" x14ac:dyDescent="0.25">
      <c r="A93" s="2">
        <v>42025</v>
      </c>
      <c r="B93" s="1" t="s">
        <v>689</v>
      </c>
      <c r="C93" s="1" t="s">
        <v>690</v>
      </c>
      <c r="D93">
        <v>26.65</v>
      </c>
      <c r="E93">
        <v>748</v>
      </c>
      <c r="F93">
        <v>20220</v>
      </c>
      <c r="G93">
        <v>794000</v>
      </c>
      <c r="H93">
        <f>IF(AND(Tabela1[[#This Row],[wolumen]]=0,Tabela1[[#This Row],[obrot]]=0),Tabela1[[#This Row],[kurs_zamkniecia]],Tabela1[[#This Row],[obrot]]/Tabela1[[#This Row],[wolumen]])</f>
        <v>27.032085561497325</v>
      </c>
    </row>
    <row r="94" spans="1:8" x14ac:dyDescent="0.25">
      <c r="A94" s="2">
        <v>42025</v>
      </c>
      <c r="B94" s="1" t="s">
        <v>493</v>
      </c>
      <c r="C94" s="1" t="s">
        <v>494</v>
      </c>
      <c r="D94">
        <v>27.4</v>
      </c>
      <c r="E94">
        <v>6092</v>
      </c>
      <c r="F94">
        <v>164600</v>
      </c>
      <c r="G94">
        <v>5128000</v>
      </c>
      <c r="H94">
        <f>IF(AND(Tabela1[[#This Row],[wolumen]]=0,Tabela1[[#This Row],[obrot]]=0),Tabela1[[#This Row],[kurs_zamkniecia]],Tabela1[[#This Row],[obrot]]/Tabela1[[#This Row],[wolumen]])</f>
        <v>27.019041365725542</v>
      </c>
    </row>
    <row r="95" spans="1:8" x14ac:dyDescent="0.25">
      <c r="A95" s="2">
        <v>42025</v>
      </c>
      <c r="B95" s="1" t="s">
        <v>75</v>
      </c>
      <c r="C95" s="1" t="s">
        <v>76</v>
      </c>
      <c r="D95">
        <v>26</v>
      </c>
      <c r="E95">
        <v>21878</v>
      </c>
      <c r="F95">
        <v>569020</v>
      </c>
      <c r="G95">
        <v>9253000</v>
      </c>
      <c r="H95">
        <f>IF(AND(Tabela1[[#This Row],[wolumen]]=0,Tabela1[[#This Row],[obrot]]=0),Tabela1[[#This Row],[kurs_zamkniecia]],Tabela1[[#This Row],[obrot]]/Tabela1[[#This Row],[wolumen]])</f>
        <v>26.008775939299753</v>
      </c>
    </row>
    <row r="96" spans="1:8" x14ac:dyDescent="0.25">
      <c r="A96" s="2">
        <v>42025</v>
      </c>
      <c r="B96" s="1" t="s">
        <v>139</v>
      </c>
      <c r="C96" s="1" t="s">
        <v>140</v>
      </c>
      <c r="D96">
        <v>25.7</v>
      </c>
      <c r="E96">
        <v>105</v>
      </c>
      <c r="F96">
        <v>2700</v>
      </c>
      <c r="G96">
        <v>2468000</v>
      </c>
      <c r="H96">
        <f>IF(AND(Tabela1[[#This Row],[wolumen]]=0,Tabela1[[#This Row],[obrot]]=0),Tabela1[[#This Row],[kurs_zamkniecia]],Tabela1[[#This Row],[obrot]]/Tabela1[[#This Row],[wolumen]])</f>
        <v>25.714285714285715</v>
      </c>
    </row>
    <row r="97" spans="1:8" x14ac:dyDescent="0.25">
      <c r="A97" s="2">
        <v>42025</v>
      </c>
      <c r="B97" s="1" t="s">
        <v>279</v>
      </c>
      <c r="C97" s="1" t="s">
        <v>280</v>
      </c>
      <c r="D97">
        <v>25.71</v>
      </c>
      <c r="E97">
        <v>1807</v>
      </c>
      <c r="F97">
        <v>46440</v>
      </c>
      <c r="G97">
        <v>2121000</v>
      </c>
      <c r="H97">
        <f>IF(AND(Tabela1[[#This Row],[wolumen]]=0,Tabela1[[#This Row],[obrot]]=0),Tabela1[[#This Row],[kurs_zamkniecia]],Tabela1[[#This Row],[obrot]]/Tabela1[[#This Row],[wolumen]])</f>
        <v>25.700055340343109</v>
      </c>
    </row>
    <row r="98" spans="1:8" x14ac:dyDescent="0.25">
      <c r="A98" s="2">
        <v>42025</v>
      </c>
      <c r="B98" s="1" t="s">
        <v>773</v>
      </c>
      <c r="C98" s="1" t="s">
        <v>774</v>
      </c>
      <c r="D98">
        <v>25.35</v>
      </c>
      <c r="E98">
        <v>352</v>
      </c>
      <c r="F98">
        <v>9020</v>
      </c>
      <c r="G98">
        <v>0</v>
      </c>
      <c r="H98">
        <f>IF(AND(Tabela1[[#This Row],[wolumen]]=0,Tabela1[[#This Row],[obrot]]=0),Tabela1[[#This Row],[kurs_zamkniecia]],Tabela1[[#This Row],[obrot]]/Tabela1[[#This Row],[wolumen]])</f>
        <v>25.625</v>
      </c>
    </row>
    <row r="99" spans="1:8" x14ac:dyDescent="0.25">
      <c r="A99" s="2">
        <v>42025</v>
      </c>
      <c r="B99" s="1" t="s">
        <v>667</v>
      </c>
      <c r="C99" s="1" t="s">
        <v>668</v>
      </c>
      <c r="D99">
        <v>25.1</v>
      </c>
      <c r="E99">
        <v>399</v>
      </c>
      <c r="F99">
        <v>9940</v>
      </c>
      <c r="G99">
        <v>13699000</v>
      </c>
      <c r="H99">
        <f>IF(AND(Tabela1[[#This Row],[wolumen]]=0,Tabela1[[#This Row],[obrot]]=0),Tabela1[[#This Row],[kurs_zamkniecia]],Tabela1[[#This Row],[obrot]]/Tabela1[[#This Row],[wolumen]])</f>
        <v>24.912280701754387</v>
      </c>
    </row>
    <row r="100" spans="1:8" x14ac:dyDescent="0.25">
      <c r="A100" s="2">
        <v>42025</v>
      </c>
      <c r="B100" s="1" t="s">
        <v>269</v>
      </c>
      <c r="C100" s="1" t="s">
        <v>270</v>
      </c>
      <c r="D100">
        <v>25.2</v>
      </c>
      <c r="E100">
        <v>1454</v>
      </c>
      <c r="F100">
        <v>36220</v>
      </c>
      <c r="G100">
        <v>4986000</v>
      </c>
      <c r="H100">
        <f>IF(AND(Tabela1[[#This Row],[wolumen]]=0,Tabela1[[#This Row],[obrot]]=0),Tabela1[[#This Row],[kurs_zamkniecia]],Tabela1[[#This Row],[obrot]]/Tabela1[[#This Row],[wolumen]])</f>
        <v>24.910591471801926</v>
      </c>
    </row>
    <row r="101" spans="1:8" x14ac:dyDescent="0.25">
      <c r="A101" s="2">
        <v>42025</v>
      </c>
      <c r="B101" s="1" t="s">
        <v>495</v>
      </c>
      <c r="C101" s="1" t="s">
        <v>496</v>
      </c>
      <c r="D101">
        <v>24.38</v>
      </c>
      <c r="E101">
        <v>246690</v>
      </c>
      <c r="F101">
        <v>5975090</v>
      </c>
      <c r="G101">
        <v>60796000</v>
      </c>
      <c r="H101">
        <f>IF(AND(Tabela1[[#This Row],[wolumen]]=0,Tabela1[[#This Row],[obrot]]=0),Tabela1[[#This Row],[kurs_zamkniecia]],Tabela1[[#This Row],[obrot]]/Tabela1[[#This Row],[wolumen]])</f>
        <v>24.221046657748591</v>
      </c>
    </row>
    <row r="102" spans="1:8" x14ac:dyDescent="0.25">
      <c r="A102" s="2">
        <v>42025</v>
      </c>
      <c r="B102" s="1" t="s">
        <v>717</v>
      </c>
      <c r="C102" s="1" t="s">
        <v>718</v>
      </c>
      <c r="D102">
        <v>23.75</v>
      </c>
      <c r="E102">
        <v>85</v>
      </c>
      <c r="F102">
        <v>2030</v>
      </c>
      <c r="G102">
        <v>93000</v>
      </c>
      <c r="H102">
        <f>IF(AND(Tabela1[[#This Row],[wolumen]]=0,Tabela1[[#This Row],[obrot]]=0),Tabela1[[#This Row],[kurs_zamkniecia]],Tabela1[[#This Row],[obrot]]/Tabela1[[#This Row],[wolumen]])</f>
        <v>23.882352941176471</v>
      </c>
    </row>
    <row r="103" spans="1:8" x14ac:dyDescent="0.25">
      <c r="A103" s="2">
        <v>42025</v>
      </c>
      <c r="B103" s="1" t="s">
        <v>577</v>
      </c>
      <c r="C103" s="1" t="s">
        <v>578</v>
      </c>
      <c r="D103">
        <v>23.7</v>
      </c>
      <c r="E103">
        <v>11400</v>
      </c>
      <c r="F103">
        <v>270440</v>
      </c>
      <c r="G103">
        <v>25618000</v>
      </c>
      <c r="H103">
        <f>IF(AND(Tabela1[[#This Row],[wolumen]]=0,Tabela1[[#This Row],[obrot]]=0),Tabela1[[#This Row],[kurs_zamkniecia]],Tabela1[[#This Row],[obrot]]/Tabela1[[#This Row],[wolumen]])</f>
        <v>23.722807017543861</v>
      </c>
    </row>
    <row r="104" spans="1:8" x14ac:dyDescent="0.25">
      <c r="A104" s="2">
        <v>42025</v>
      </c>
      <c r="B104" s="1" t="s">
        <v>243</v>
      </c>
      <c r="C104" s="1" t="s">
        <v>244</v>
      </c>
      <c r="D104">
        <v>26.86</v>
      </c>
      <c r="E104">
        <v>98677</v>
      </c>
      <c r="F104">
        <v>2336380</v>
      </c>
      <c r="G104">
        <v>7837000</v>
      </c>
      <c r="H104">
        <f>IF(AND(Tabela1[[#This Row],[wolumen]]=0,Tabela1[[#This Row],[obrot]]=0),Tabela1[[#This Row],[kurs_zamkniecia]],Tabela1[[#This Row],[obrot]]/Tabela1[[#This Row],[wolumen]])</f>
        <v>23.677047336258703</v>
      </c>
    </row>
    <row r="105" spans="1:8" x14ac:dyDescent="0.25">
      <c r="A105" s="2">
        <v>42025</v>
      </c>
      <c r="B105" s="1" t="s">
        <v>779</v>
      </c>
      <c r="C105" s="1" t="s">
        <v>780</v>
      </c>
      <c r="D105">
        <v>23.41</v>
      </c>
      <c r="E105">
        <v>203</v>
      </c>
      <c r="F105">
        <v>4750</v>
      </c>
      <c r="G105">
        <v>5187000</v>
      </c>
      <c r="H105">
        <f>IF(AND(Tabela1[[#This Row],[wolumen]]=0,Tabela1[[#This Row],[obrot]]=0),Tabela1[[#This Row],[kurs_zamkniecia]],Tabela1[[#This Row],[obrot]]/Tabela1[[#This Row],[wolumen]])</f>
        <v>23.399014778325125</v>
      </c>
    </row>
    <row r="106" spans="1:8" x14ac:dyDescent="0.25">
      <c r="A106" s="2">
        <v>42025</v>
      </c>
      <c r="B106" s="1" t="s">
        <v>879</v>
      </c>
      <c r="C106" s="1" t="s">
        <v>880</v>
      </c>
      <c r="D106">
        <v>23.4</v>
      </c>
      <c r="E106">
        <v>519</v>
      </c>
      <c r="F106">
        <v>12140</v>
      </c>
      <c r="G106">
        <v>28378000</v>
      </c>
      <c r="H106">
        <f>IF(AND(Tabela1[[#This Row],[wolumen]]=0,Tabela1[[#This Row],[obrot]]=0),Tabela1[[#This Row],[kurs_zamkniecia]],Tabela1[[#This Row],[obrot]]/Tabela1[[#This Row],[wolumen]])</f>
        <v>23.391136801541425</v>
      </c>
    </row>
    <row r="107" spans="1:8" x14ac:dyDescent="0.25">
      <c r="A107" s="2">
        <v>42025</v>
      </c>
      <c r="B107" s="1" t="s">
        <v>935</v>
      </c>
      <c r="C107" s="1" t="s">
        <v>936</v>
      </c>
      <c r="D107">
        <v>23.28</v>
      </c>
      <c r="E107">
        <v>61806</v>
      </c>
      <c r="F107">
        <v>1418850</v>
      </c>
      <c r="G107">
        <v>24622000</v>
      </c>
      <c r="H107">
        <f>IF(AND(Tabela1[[#This Row],[wolumen]]=0,Tabela1[[#This Row],[obrot]]=0),Tabela1[[#This Row],[kurs_zamkniecia]],Tabela1[[#This Row],[obrot]]/Tabela1[[#This Row],[wolumen]])</f>
        <v>22.956509076788663</v>
      </c>
    </row>
    <row r="108" spans="1:8" x14ac:dyDescent="0.25">
      <c r="A108" s="2">
        <v>42025</v>
      </c>
      <c r="B108" s="1" t="s">
        <v>199</v>
      </c>
      <c r="C108" s="1" t="s">
        <v>200</v>
      </c>
      <c r="D108">
        <v>22.98</v>
      </c>
      <c r="E108">
        <v>304471</v>
      </c>
      <c r="F108">
        <v>6877610</v>
      </c>
      <c r="G108">
        <v>214367000</v>
      </c>
      <c r="H108">
        <f>IF(AND(Tabela1[[#This Row],[wolumen]]=0,Tabela1[[#This Row],[obrot]]=0),Tabela1[[#This Row],[kurs_zamkniecia]],Tabela1[[#This Row],[obrot]]/Tabela1[[#This Row],[wolumen]])</f>
        <v>22.588719451113572</v>
      </c>
    </row>
    <row r="109" spans="1:8" x14ac:dyDescent="0.25">
      <c r="A109" s="2">
        <v>42025</v>
      </c>
      <c r="B109" s="1" t="s">
        <v>839</v>
      </c>
      <c r="C109" s="1" t="s">
        <v>840</v>
      </c>
      <c r="D109">
        <v>22.2</v>
      </c>
      <c r="E109">
        <v>382</v>
      </c>
      <c r="F109">
        <v>8440</v>
      </c>
      <c r="G109">
        <v>730000</v>
      </c>
      <c r="H109">
        <f>IF(AND(Tabela1[[#This Row],[wolumen]]=0,Tabela1[[#This Row],[obrot]]=0),Tabela1[[#This Row],[kurs_zamkniecia]],Tabela1[[#This Row],[obrot]]/Tabela1[[#This Row],[wolumen]])</f>
        <v>22.094240837696336</v>
      </c>
    </row>
    <row r="110" spans="1:8" x14ac:dyDescent="0.25">
      <c r="A110" s="2">
        <v>42025</v>
      </c>
      <c r="B110" s="1" t="s">
        <v>427</v>
      </c>
      <c r="C110" s="1" t="s">
        <v>428</v>
      </c>
      <c r="D110">
        <v>22</v>
      </c>
      <c r="E110">
        <v>40</v>
      </c>
      <c r="F110">
        <v>880</v>
      </c>
      <c r="G110">
        <v>0</v>
      </c>
      <c r="H110">
        <f>IF(AND(Tabela1[[#This Row],[wolumen]]=0,Tabela1[[#This Row],[obrot]]=0),Tabela1[[#This Row],[kurs_zamkniecia]],Tabela1[[#This Row],[obrot]]/Tabela1[[#This Row],[wolumen]])</f>
        <v>22</v>
      </c>
    </row>
    <row r="111" spans="1:8" x14ac:dyDescent="0.25">
      <c r="A111" s="2">
        <v>42025</v>
      </c>
      <c r="B111" s="1" t="s">
        <v>265</v>
      </c>
      <c r="C111" s="1" t="s">
        <v>266</v>
      </c>
      <c r="D111">
        <v>22.19</v>
      </c>
      <c r="E111">
        <v>505916</v>
      </c>
      <c r="F111">
        <v>11116730</v>
      </c>
      <c r="G111">
        <v>200740000</v>
      </c>
      <c r="H111">
        <f>IF(AND(Tabela1[[#This Row],[wolumen]]=0,Tabela1[[#This Row],[obrot]]=0),Tabela1[[#This Row],[kurs_zamkniecia]],Tabela1[[#This Row],[obrot]]/Tabela1[[#This Row],[wolumen]])</f>
        <v>21.973469904094753</v>
      </c>
    </row>
    <row r="112" spans="1:8" x14ac:dyDescent="0.25">
      <c r="A112" s="2">
        <v>42025</v>
      </c>
      <c r="B112" s="1" t="s">
        <v>833</v>
      </c>
      <c r="C112" s="1" t="s">
        <v>834</v>
      </c>
      <c r="D112">
        <v>21.6</v>
      </c>
      <c r="E112">
        <v>2871</v>
      </c>
      <c r="F112">
        <v>61830</v>
      </c>
      <c r="G112">
        <v>5947000</v>
      </c>
      <c r="H112">
        <f>IF(AND(Tabela1[[#This Row],[wolumen]]=0,Tabela1[[#This Row],[obrot]]=0),Tabela1[[#This Row],[kurs_zamkniecia]],Tabela1[[#This Row],[obrot]]/Tabela1[[#This Row],[wolumen]])</f>
        <v>21.536050156739812</v>
      </c>
    </row>
    <row r="113" spans="1:8" x14ac:dyDescent="0.25">
      <c r="A113" s="2">
        <v>42025</v>
      </c>
      <c r="B113" s="1" t="s">
        <v>521</v>
      </c>
      <c r="C113" s="1" t="s">
        <v>522</v>
      </c>
      <c r="D113">
        <v>21</v>
      </c>
      <c r="E113">
        <v>0</v>
      </c>
      <c r="F113">
        <v>0</v>
      </c>
      <c r="G113">
        <v>0</v>
      </c>
      <c r="H113">
        <f>IF(AND(Tabela1[[#This Row],[wolumen]]=0,Tabela1[[#This Row],[obrot]]=0),Tabela1[[#This Row],[kurs_zamkniecia]],Tabela1[[#This Row],[obrot]]/Tabela1[[#This Row],[wolumen]])</f>
        <v>21</v>
      </c>
    </row>
    <row r="114" spans="1:8" x14ac:dyDescent="0.25">
      <c r="A114" s="2">
        <v>42025</v>
      </c>
      <c r="B114" s="1" t="s">
        <v>93</v>
      </c>
      <c r="C114" s="1" t="s">
        <v>94</v>
      </c>
      <c r="D114">
        <v>20.7</v>
      </c>
      <c r="E114">
        <v>0</v>
      </c>
      <c r="F114">
        <v>0</v>
      </c>
      <c r="G114">
        <v>2322000</v>
      </c>
      <c r="H114">
        <f>IF(AND(Tabela1[[#This Row],[wolumen]]=0,Tabela1[[#This Row],[obrot]]=0),Tabela1[[#This Row],[kurs_zamkniecia]],Tabela1[[#This Row],[obrot]]/Tabela1[[#This Row],[wolumen]])</f>
        <v>20.7</v>
      </c>
    </row>
    <row r="115" spans="1:8" x14ac:dyDescent="0.25">
      <c r="A115" s="2">
        <v>42025</v>
      </c>
      <c r="B115" s="1" t="s">
        <v>429</v>
      </c>
      <c r="C115" s="1" t="s">
        <v>430</v>
      </c>
      <c r="D115">
        <v>20.89</v>
      </c>
      <c r="E115">
        <v>347328</v>
      </c>
      <c r="F115">
        <v>7153770</v>
      </c>
      <c r="G115">
        <v>52636000</v>
      </c>
      <c r="H115">
        <f>IF(AND(Tabela1[[#This Row],[wolumen]]=0,Tabela1[[#This Row],[obrot]]=0),Tabela1[[#This Row],[kurs_zamkniecia]],Tabela1[[#This Row],[obrot]]/Tabela1[[#This Row],[wolumen]])</f>
        <v>20.596583056937533</v>
      </c>
    </row>
    <row r="116" spans="1:8" x14ac:dyDescent="0.25">
      <c r="A116" s="2">
        <v>42025</v>
      </c>
      <c r="B116" s="1" t="s">
        <v>191</v>
      </c>
      <c r="C116" s="1" t="s">
        <v>192</v>
      </c>
      <c r="D116">
        <v>20.52</v>
      </c>
      <c r="E116">
        <v>0</v>
      </c>
      <c r="F116">
        <v>0</v>
      </c>
      <c r="G116">
        <v>1091000</v>
      </c>
      <c r="H116">
        <f>IF(AND(Tabela1[[#This Row],[wolumen]]=0,Tabela1[[#This Row],[obrot]]=0),Tabela1[[#This Row],[kurs_zamkniecia]],Tabela1[[#This Row],[obrot]]/Tabela1[[#This Row],[wolumen]])</f>
        <v>20.52</v>
      </c>
    </row>
    <row r="117" spans="1:8" x14ac:dyDescent="0.25">
      <c r="A117" s="2">
        <v>42025</v>
      </c>
      <c r="B117" s="1" t="s">
        <v>463</v>
      </c>
      <c r="C117" s="1" t="s">
        <v>464</v>
      </c>
      <c r="D117">
        <v>20.98</v>
      </c>
      <c r="E117">
        <v>131265</v>
      </c>
      <c r="F117">
        <v>2690930</v>
      </c>
      <c r="G117">
        <v>3459000</v>
      </c>
      <c r="H117">
        <f>IF(AND(Tabela1[[#This Row],[wolumen]]=0,Tabela1[[#This Row],[obrot]]=0),Tabela1[[#This Row],[kurs_zamkniecia]],Tabela1[[#This Row],[obrot]]/Tabela1[[#This Row],[wolumen]])</f>
        <v>20.499980954557575</v>
      </c>
    </row>
    <row r="118" spans="1:8" x14ac:dyDescent="0.25">
      <c r="A118" s="2">
        <v>42025</v>
      </c>
      <c r="B118" s="1" t="s">
        <v>329</v>
      </c>
      <c r="C118" s="1" t="s">
        <v>330</v>
      </c>
      <c r="D118">
        <v>24.3</v>
      </c>
      <c r="E118">
        <v>1</v>
      </c>
      <c r="F118">
        <v>20</v>
      </c>
      <c r="G118">
        <v>1991000</v>
      </c>
      <c r="H118">
        <f>IF(AND(Tabela1[[#This Row],[wolumen]]=0,Tabela1[[#This Row],[obrot]]=0),Tabela1[[#This Row],[kurs_zamkniecia]],Tabela1[[#This Row],[obrot]]/Tabela1[[#This Row],[wolumen]])</f>
        <v>20</v>
      </c>
    </row>
    <row r="119" spans="1:8" x14ac:dyDescent="0.25">
      <c r="A119" s="2">
        <v>42025</v>
      </c>
      <c r="B119" s="1" t="s">
        <v>661</v>
      </c>
      <c r="C119" s="1" t="s">
        <v>662</v>
      </c>
      <c r="D119">
        <v>19.190000000000001</v>
      </c>
      <c r="E119">
        <v>2011781</v>
      </c>
      <c r="F119">
        <v>38539850</v>
      </c>
      <c r="G119">
        <v>778079000</v>
      </c>
      <c r="H119">
        <f>IF(AND(Tabela1[[#This Row],[wolumen]]=0,Tabela1[[#This Row],[obrot]]=0),Tabela1[[#This Row],[kurs_zamkniecia]],Tabela1[[#This Row],[obrot]]/Tabela1[[#This Row],[wolumen]])</f>
        <v>19.157080218970155</v>
      </c>
    </row>
    <row r="120" spans="1:8" x14ac:dyDescent="0.25">
      <c r="A120" s="2">
        <v>42025</v>
      </c>
      <c r="B120" s="1" t="s">
        <v>473</v>
      </c>
      <c r="C120" s="1" t="s">
        <v>474</v>
      </c>
      <c r="D120">
        <v>19.14</v>
      </c>
      <c r="E120">
        <v>443</v>
      </c>
      <c r="F120">
        <v>8330</v>
      </c>
      <c r="G120">
        <v>10769000</v>
      </c>
      <c r="H120">
        <f>IF(AND(Tabela1[[#This Row],[wolumen]]=0,Tabela1[[#This Row],[obrot]]=0),Tabela1[[#This Row],[kurs_zamkniecia]],Tabela1[[#This Row],[obrot]]/Tabela1[[#This Row],[wolumen]])</f>
        <v>18.803611738148984</v>
      </c>
    </row>
    <row r="121" spans="1:8" x14ac:dyDescent="0.25">
      <c r="A121" s="2">
        <v>42025</v>
      </c>
      <c r="B121" s="1" t="s">
        <v>313</v>
      </c>
      <c r="C121" s="1" t="s">
        <v>314</v>
      </c>
      <c r="D121">
        <v>18.73</v>
      </c>
      <c r="E121">
        <v>178</v>
      </c>
      <c r="F121">
        <v>3330</v>
      </c>
      <c r="G121">
        <v>17024000</v>
      </c>
      <c r="H121">
        <f>IF(AND(Tabela1[[#This Row],[wolumen]]=0,Tabela1[[#This Row],[obrot]]=0),Tabela1[[#This Row],[kurs_zamkniecia]],Tabela1[[#This Row],[obrot]]/Tabela1[[#This Row],[wolumen]])</f>
        <v>18.707865168539325</v>
      </c>
    </row>
    <row r="122" spans="1:8" x14ac:dyDescent="0.25">
      <c r="A122" s="2">
        <v>42025</v>
      </c>
      <c r="B122" s="1" t="s">
        <v>739</v>
      </c>
      <c r="C122" s="1" t="s">
        <v>740</v>
      </c>
      <c r="D122">
        <v>18.350000000000001</v>
      </c>
      <c r="E122">
        <v>9551</v>
      </c>
      <c r="F122">
        <v>177690</v>
      </c>
      <c r="G122">
        <v>6355000</v>
      </c>
      <c r="H122">
        <f>IF(AND(Tabela1[[#This Row],[wolumen]]=0,Tabela1[[#This Row],[obrot]]=0),Tabela1[[#This Row],[kurs_zamkniecia]],Tabela1[[#This Row],[obrot]]/Tabela1[[#This Row],[wolumen]])</f>
        <v>18.604334624646633</v>
      </c>
    </row>
    <row r="123" spans="1:8" x14ac:dyDescent="0.25">
      <c r="A123" s="2">
        <v>42025</v>
      </c>
      <c r="B123" s="1" t="s">
        <v>399</v>
      </c>
      <c r="C123" s="1" t="s">
        <v>400</v>
      </c>
      <c r="D123">
        <v>18.440000000000001</v>
      </c>
      <c r="E123">
        <v>728</v>
      </c>
      <c r="F123">
        <v>13450</v>
      </c>
      <c r="G123">
        <v>4000000</v>
      </c>
      <c r="H123">
        <f>IF(AND(Tabela1[[#This Row],[wolumen]]=0,Tabela1[[#This Row],[obrot]]=0),Tabela1[[#This Row],[kurs_zamkniecia]],Tabela1[[#This Row],[obrot]]/Tabela1[[#This Row],[wolumen]])</f>
        <v>18.475274725274726</v>
      </c>
    </row>
    <row r="124" spans="1:8" x14ac:dyDescent="0.25">
      <c r="A124" s="2">
        <v>42025</v>
      </c>
      <c r="B124" s="1" t="s">
        <v>297</v>
      </c>
      <c r="C124" s="1" t="s">
        <v>298</v>
      </c>
      <c r="D124">
        <v>18.489999999999998</v>
      </c>
      <c r="E124">
        <v>1579</v>
      </c>
      <c r="F124">
        <v>28690</v>
      </c>
      <c r="G124">
        <v>1239000</v>
      </c>
      <c r="H124">
        <f>IF(AND(Tabela1[[#This Row],[wolumen]]=0,Tabela1[[#This Row],[obrot]]=0),Tabela1[[#This Row],[kurs_zamkniecia]],Tabela1[[#This Row],[obrot]]/Tabela1[[#This Row],[wolumen]])</f>
        <v>18.169727675744141</v>
      </c>
    </row>
    <row r="125" spans="1:8" x14ac:dyDescent="0.25">
      <c r="A125" s="2">
        <v>42025</v>
      </c>
      <c r="B125" s="1" t="s">
        <v>927</v>
      </c>
      <c r="C125" s="1" t="s">
        <v>928</v>
      </c>
      <c r="D125">
        <v>18</v>
      </c>
      <c r="E125">
        <v>39597</v>
      </c>
      <c r="F125">
        <v>712660</v>
      </c>
      <c r="G125">
        <v>24711000</v>
      </c>
      <c r="H125">
        <f>IF(AND(Tabela1[[#This Row],[wolumen]]=0,Tabela1[[#This Row],[obrot]]=0),Tabela1[[#This Row],[kurs_zamkniecia]],Tabela1[[#This Row],[obrot]]/Tabela1[[#This Row],[wolumen]])</f>
        <v>17.997828118291789</v>
      </c>
    </row>
    <row r="126" spans="1:8" x14ac:dyDescent="0.25">
      <c r="A126" s="2">
        <v>42025</v>
      </c>
      <c r="B126" s="1" t="s">
        <v>873</v>
      </c>
      <c r="C126" s="1" t="s">
        <v>874</v>
      </c>
      <c r="D126">
        <v>17.48</v>
      </c>
      <c r="E126">
        <v>72400</v>
      </c>
      <c r="F126">
        <v>1275520</v>
      </c>
      <c r="G126">
        <v>163100000</v>
      </c>
      <c r="H126">
        <f>IF(AND(Tabela1[[#This Row],[wolumen]]=0,Tabela1[[#This Row],[obrot]]=0),Tabela1[[#This Row],[kurs_zamkniecia]],Tabela1[[#This Row],[obrot]]/Tabela1[[#This Row],[wolumen]])</f>
        <v>17.617679558011051</v>
      </c>
    </row>
    <row r="127" spans="1:8" x14ac:dyDescent="0.25">
      <c r="A127" s="2">
        <v>42025</v>
      </c>
      <c r="B127" s="1" t="s">
        <v>683</v>
      </c>
      <c r="C127" s="1" t="s">
        <v>684</v>
      </c>
      <c r="D127">
        <v>17.399999999999999</v>
      </c>
      <c r="E127">
        <v>4454</v>
      </c>
      <c r="F127">
        <v>78070</v>
      </c>
      <c r="G127">
        <v>15164000</v>
      </c>
      <c r="H127">
        <f>IF(AND(Tabela1[[#This Row],[wolumen]]=0,Tabela1[[#This Row],[obrot]]=0),Tabela1[[#This Row],[kurs_zamkniecia]],Tabela1[[#This Row],[obrot]]/Tabela1[[#This Row],[wolumen]])</f>
        <v>17.528064660978895</v>
      </c>
    </row>
    <row r="128" spans="1:8" x14ac:dyDescent="0.25">
      <c r="A128" s="2">
        <v>42025</v>
      </c>
      <c r="B128" s="1" t="s">
        <v>569</v>
      </c>
      <c r="C128" s="1" t="s">
        <v>570</v>
      </c>
      <c r="D128">
        <v>17.5</v>
      </c>
      <c r="E128">
        <v>3671</v>
      </c>
      <c r="F128">
        <v>63550</v>
      </c>
      <c r="G128">
        <v>2386000</v>
      </c>
      <c r="H128">
        <f>IF(AND(Tabela1[[#This Row],[wolumen]]=0,Tabela1[[#This Row],[obrot]]=0),Tabela1[[#This Row],[kurs_zamkniecia]],Tabela1[[#This Row],[obrot]]/Tabela1[[#This Row],[wolumen]])</f>
        <v>17.31135930264233</v>
      </c>
    </row>
    <row r="129" spans="1:8" x14ac:dyDescent="0.25">
      <c r="A129" s="2">
        <v>42025</v>
      </c>
      <c r="B129" s="1" t="s">
        <v>167</v>
      </c>
      <c r="C129" s="1" t="s">
        <v>168</v>
      </c>
      <c r="D129">
        <v>17.649999999999999</v>
      </c>
      <c r="E129">
        <v>7037</v>
      </c>
      <c r="F129">
        <v>121350</v>
      </c>
      <c r="G129">
        <v>1050000</v>
      </c>
      <c r="H129">
        <f>IF(AND(Tabela1[[#This Row],[wolumen]]=0,Tabela1[[#This Row],[obrot]]=0),Tabela1[[#This Row],[kurs_zamkniecia]],Tabela1[[#This Row],[obrot]]/Tabela1[[#This Row],[wolumen]])</f>
        <v>17.244564445076026</v>
      </c>
    </row>
    <row r="130" spans="1:8" x14ac:dyDescent="0.25">
      <c r="A130" s="2">
        <v>42025</v>
      </c>
      <c r="B130" s="1" t="s">
        <v>333</v>
      </c>
      <c r="C130" s="1" t="s">
        <v>334</v>
      </c>
      <c r="D130">
        <v>17.05</v>
      </c>
      <c r="E130">
        <v>80257</v>
      </c>
      <c r="F130">
        <v>1368700</v>
      </c>
      <c r="G130">
        <v>3502000</v>
      </c>
      <c r="H130">
        <f>IF(AND(Tabela1[[#This Row],[wolumen]]=0,Tabela1[[#This Row],[obrot]]=0),Tabela1[[#This Row],[kurs_zamkniecia]],Tabela1[[#This Row],[obrot]]/Tabela1[[#This Row],[wolumen]])</f>
        <v>17.053964140199607</v>
      </c>
    </row>
    <row r="131" spans="1:8" x14ac:dyDescent="0.25">
      <c r="A131" s="2">
        <v>42025</v>
      </c>
      <c r="B131" s="1" t="s">
        <v>271</v>
      </c>
      <c r="C131" s="1" t="s">
        <v>272</v>
      </c>
      <c r="D131">
        <v>16.57</v>
      </c>
      <c r="E131">
        <v>1999</v>
      </c>
      <c r="F131">
        <v>33370</v>
      </c>
      <c r="G131">
        <v>530000</v>
      </c>
      <c r="H131">
        <f>IF(AND(Tabela1[[#This Row],[wolumen]]=0,Tabela1[[#This Row],[obrot]]=0),Tabela1[[#This Row],[kurs_zamkniecia]],Tabela1[[#This Row],[obrot]]/Tabela1[[#This Row],[wolumen]])</f>
        <v>16.69334667333667</v>
      </c>
    </row>
    <row r="132" spans="1:8" x14ac:dyDescent="0.25">
      <c r="A132" s="2">
        <v>42025</v>
      </c>
      <c r="B132" s="1" t="s">
        <v>301</v>
      </c>
      <c r="C132" s="1" t="s">
        <v>302</v>
      </c>
      <c r="D132">
        <v>16.25</v>
      </c>
      <c r="E132">
        <v>110</v>
      </c>
      <c r="F132">
        <v>1820</v>
      </c>
      <c r="G132">
        <v>3144000</v>
      </c>
      <c r="H132">
        <f>IF(AND(Tabela1[[#This Row],[wolumen]]=0,Tabela1[[#This Row],[obrot]]=0),Tabela1[[#This Row],[kurs_zamkniecia]],Tabela1[[#This Row],[obrot]]/Tabela1[[#This Row],[wolumen]])</f>
        <v>16.545454545454547</v>
      </c>
    </row>
    <row r="133" spans="1:8" x14ac:dyDescent="0.25">
      <c r="A133" s="2">
        <v>42025</v>
      </c>
      <c r="B133" s="1" t="s">
        <v>737</v>
      </c>
      <c r="C133" s="1" t="s">
        <v>738</v>
      </c>
      <c r="D133">
        <v>16.309999999999999</v>
      </c>
      <c r="E133">
        <v>23</v>
      </c>
      <c r="F133">
        <v>380</v>
      </c>
      <c r="G133">
        <v>1469000</v>
      </c>
      <c r="H133">
        <f>IF(AND(Tabela1[[#This Row],[wolumen]]=0,Tabela1[[#This Row],[obrot]]=0),Tabela1[[#This Row],[kurs_zamkniecia]],Tabela1[[#This Row],[obrot]]/Tabela1[[#This Row],[wolumen]])</f>
        <v>16.521739130434781</v>
      </c>
    </row>
    <row r="134" spans="1:8" x14ac:dyDescent="0.25">
      <c r="A134" s="2">
        <v>42025</v>
      </c>
      <c r="B134" s="1" t="s">
        <v>783</v>
      </c>
      <c r="C134" s="1" t="s">
        <v>784</v>
      </c>
      <c r="D134">
        <v>16.54</v>
      </c>
      <c r="E134">
        <v>1005</v>
      </c>
      <c r="F134">
        <v>16560</v>
      </c>
      <c r="G134">
        <v>5246000</v>
      </c>
      <c r="H134">
        <f>IF(AND(Tabela1[[#This Row],[wolumen]]=0,Tabela1[[#This Row],[obrot]]=0),Tabela1[[#This Row],[kurs_zamkniecia]],Tabela1[[#This Row],[obrot]]/Tabela1[[#This Row],[wolumen]])</f>
        <v>16.477611940298509</v>
      </c>
    </row>
    <row r="135" spans="1:8" x14ac:dyDescent="0.25">
      <c r="A135" s="2">
        <v>42025</v>
      </c>
      <c r="B135" s="1" t="s">
        <v>763</v>
      </c>
      <c r="C135" s="1" t="s">
        <v>764</v>
      </c>
      <c r="D135">
        <v>16.3</v>
      </c>
      <c r="E135">
        <v>110</v>
      </c>
      <c r="F135">
        <v>1790</v>
      </c>
      <c r="G135">
        <v>2220000</v>
      </c>
      <c r="H135">
        <f>IF(AND(Tabela1[[#This Row],[wolumen]]=0,Tabela1[[#This Row],[obrot]]=0),Tabela1[[#This Row],[kurs_zamkniecia]],Tabela1[[#This Row],[obrot]]/Tabela1[[#This Row],[wolumen]])</f>
        <v>16.272727272727273</v>
      </c>
    </row>
    <row r="136" spans="1:8" x14ac:dyDescent="0.25">
      <c r="A136" s="2">
        <v>42025</v>
      </c>
      <c r="B136" s="1" t="s">
        <v>851</v>
      </c>
      <c r="C136" s="1" t="s">
        <v>852</v>
      </c>
      <c r="D136">
        <v>16.48</v>
      </c>
      <c r="E136">
        <v>135</v>
      </c>
      <c r="F136">
        <v>2190</v>
      </c>
      <c r="G136">
        <v>448000</v>
      </c>
      <c r="H136">
        <f>IF(AND(Tabela1[[#This Row],[wolumen]]=0,Tabela1[[#This Row],[obrot]]=0),Tabela1[[#This Row],[kurs_zamkniecia]],Tabela1[[#This Row],[obrot]]/Tabela1[[#This Row],[wolumen]])</f>
        <v>16.222222222222221</v>
      </c>
    </row>
    <row r="137" spans="1:8" x14ac:dyDescent="0.25">
      <c r="A137" s="2">
        <v>42025</v>
      </c>
      <c r="B137" s="1" t="s">
        <v>261</v>
      </c>
      <c r="C137" s="1" t="s">
        <v>262</v>
      </c>
      <c r="D137">
        <v>16.43</v>
      </c>
      <c r="E137">
        <v>296942</v>
      </c>
      <c r="F137">
        <v>4802730</v>
      </c>
      <c r="G137">
        <v>214078000</v>
      </c>
      <c r="H137">
        <f>IF(AND(Tabela1[[#This Row],[wolumen]]=0,Tabela1[[#This Row],[obrot]]=0),Tabela1[[#This Row],[kurs_zamkniecia]],Tabela1[[#This Row],[obrot]]/Tabela1[[#This Row],[wolumen]])</f>
        <v>16.173966633214569</v>
      </c>
    </row>
    <row r="138" spans="1:8" x14ac:dyDescent="0.25">
      <c r="A138" s="2">
        <v>42025</v>
      </c>
      <c r="B138" s="1" t="s">
        <v>393</v>
      </c>
      <c r="C138" s="1" t="s">
        <v>394</v>
      </c>
      <c r="D138">
        <v>16.14</v>
      </c>
      <c r="E138">
        <v>510</v>
      </c>
      <c r="F138">
        <v>8230</v>
      </c>
      <c r="G138">
        <v>6189000</v>
      </c>
      <c r="H138">
        <f>IF(AND(Tabela1[[#This Row],[wolumen]]=0,Tabela1[[#This Row],[obrot]]=0),Tabela1[[#This Row],[kurs_zamkniecia]],Tabela1[[#This Row],[obrot]]/Tabela1[[#This Row],[wolumen]])</f>
        <v>16.137254901960784</v>
      </c>
    </row>
    <row r="139" spans="1:8" x14ac:dyDescent="0.25">
      <c r="A139" s="2">
        <v>42025</v>
      </c>
      <c r="B139" s="1" t="s">
        <v>693</v>
      </c>
      <c r="C139" s="1" t="s">
        <v>694</v>
      </c>
      <c r="D139">
        <v>16.079999999999998</v>
      </c>
      <c r="E139">
        <v>483</v>
      </c>
      <c r="F139">
        <v>7750</v>
      </c>
      <c r="G139">
        <v>5930000</v>
      </c>
      <c r="H139">
        <f>IF(AND(Tabela1[[#This Row],[wolumen]]=0,Tabela1[[#This Row],[obrot]]=0),Tabela1[[#This Row],[kurs_zamkniecia]],Tabela1[[#This Row],[obrot]]/Tabela1[[#This Row],[wolumen]])</f>
        <v>16.045548654244307</v>
      </c>
    </row>
    <row r="140" spans="1:8" x14ac:dyDescent="0.25">
      <c r="A140" s="2">
        <v>42025</v>
      </c>
      <c r="B140" s="1" t="s">
        <v>165</v>
      </c>
      <c r="C140" s="1" t="s">
        <v>166</v>
      </c>
      <c r="D140">
        <v>16.04</v>
      </c>
      <c r="E140">
        <v>77930</v>
      </c>
      <c r="F140">
        <v>1246560</v>
      </c>
      <c r="G140">
        <v>60952000</v>
      </c>
      <c r="H140">
        <f>IF(AND(Tabela1[[#This Row],[wolumen]]=0,Tabela1[[#This Row],[obrot]]=0),Tabela1[[#This Row],[kurs_zamkniecia]],Tabela1[[#This Row],[obrot]]/Tabela1[[#This Row],[wolumen]])</f>
        <v>15.995893750802002</v>
      </c>
    </row>
    <row r="141" spans="1:8" x14ac:dyDescent="0.25">
      <c r="A141" s="2">
        <v>42025</v>
      </c>
      <c r="B141" s="1" t="s">
        <v>709</v>
      </c>
      <c r="C141" s="1" t="s">
        <v>710</v>
      </c>
      <c r="D141">
        <v>16.2</v>
      </c>
      <c r="E141">
        <v>1132</v>
      </c>
      <c r="F141">
        <v>18060</v>
      </c>
      <c r="G141">
        <v>2716000</v>
      </c>
      <c r="H141">
        <f>IF(AND(Tabela1[[#This Row],[wolumen]]=0,Tabela1[[#This Row],[obrot]]=0),Tabela1[[#This Row],[kurs_zamkniecia]],Tabela1[[#This Row],[obrot]]/Tabela1[[#This Row],[wolumen]])</f>
        <v>15.954063604240282</v>
      </c>
    </row>
    <row r="142" spans="1:8" x14ac:dyDescent="0.25">
      <c r="A142" s="2">
        <v>42025</v>
      </c>
      <c r="B142" s="1" t="s">
        <v>73</v>
      </c>
      <c r="C142" s="1" t="s">
        <v>74</v>
      </c>
      <c r="D142">
        <v>15.56</v>
      </c>
      <c r="E142">
        <v>133</v>
      </c>
      <c r="F142">
        <v>2070</v>
      </c>
      <c r="G142">
        <v>0</v>
      </c>
      <c r="H142">
        <f>IF(AND(Tabela1[[#This Row],[wolumen]]=0,Tabela1[[#This Row],[obrot]]=0),Tabela1[[#This Row],[kurs_zamkniecia]],Tabela1[[#This Row],[obrot]]/Tabela1[[#This Row],[wolumen]])</f>
        <v>15.563909774436091</v>
      </c>
    </row>
    <row r="143" spans="1:8" x14ac:dyDescent="0.25">
      <c r="A143" s="2">
        <v>42025</v>
      </c>
      <c r="B143" s="1" t="s">
        <v>785</v>
      </c>
      <c r="C143" s="1" t="s">
        <v>786</v>
      </c>
      <c r="D143">
        <v>15.75</v>
      </c>
      <c r="E143">
        <v>1452</v>
      </c>
      <c r="F143">
        <v>22400</v>
      </c>
      <c r="G143">
        <v>3182000</v>
      </c>
      <c r="H143">
        <f>IF(AND(Tabela1[[#This Row],[wolumen]]=0,Tabela1[[#This Row],[obrot]]=0),Tabela1[[#This Row],[kurs_zamkniecia]],Tabela1[[#This Row],[obrot]]/Tabela1[[#This Row],[wolumen]])</f>
        <v>15.426997245179063</v>
      </c>
    </row>
    <row r="144" spans="1:8" x14ac:dyDescent="0.25">
      <c r="A144" s="2">
        <v>42025</v>
      </c>
      <c r="B144" s="1" t="s">
        <v>137</v>
      </c>
      <c r="C144" s="1" t="s">
        <v>138</v>
      </c>
      <c r="D144">
        <v>15.25</v>
      </c>
      <c r="E144">
        <v>78</v>
      </c>
      <c r="F144">
        <v>1200</v>
      </c>
      <c r="G144">
        <v>978000</v>
      </c>
      <c r="H144">
        <f>IF(AND(Tabela1[[#This Row],[wolumen]]=0,Tabela1[[#This Row],[obrot]]=0),Tabela1[[#This Row],[kurs_zamkniecia]],Tabela1[[#This Row],[obrot]]/Tabela1[[#This Row],[wolumen]])</f>
        <v>15.384615384615385</v>
      </c>
    </row>
    <row r="145" spans="1:8" x14ac:dyDescent="0.25">
      <c r="A145" s="2">
        <v>42025</v>
      </c>
      <c r="B145" s="1" t="s">
        <v>253</v>
      </c>
      <c r="C145" s="1" t="s">
        <v>254</v>
      </c>
      <c r="D145">
        <v>15.2</v>
      </c>
      <c r="E145">
        <v>11828</v>
      </c>
      <c r="F145">
        <v>179160</v>
      </c>
      <c r="G145">
        <v>2716000</v>
      </c>
      <c r="H145">
        <f>IF(AND(Tabela1[[#This Row],[wolumen]]=0,Tabela1[[#This Row],[obrot]]=0),Tabela1[[#This Row],[kurs_zamkniecia]],Tabela1[[#This Row],[obrot]]/Tabela1[[#This Row],[wolumen]])</f>
        <v>15.147108555968888</v>
      </c>
    </row>
    <row r="146" spans="1:8" x14ac:dyDescent="0.25">
      <c r="A146" s="2">
        <v>42025</v>
      </c>
      <c r="B146" s="1" t="s">
        <v>701</v>
      </c>
      <c r="C146" s="1" t="s">
        <v>702</v>
      </c>
      <c r="D146">
        <v>15.05</v>
      </c>
      <c r="E146">
        <v>85</v>
      </c>
      <c r="F146">
        <v>1280</v>
      </c>
      <c r="G146">
        <v>1032000</v>
      </c>
      <c r="H146">
        <f>IF(AND(Tabela1[[#This Row],[wolumen]]=0,Tabela1[[#This Row],[obrot]]=0),Tabela1[[#This Row],[kurs_zamkniecia]],Tabela1[[#This Row],[obrot]]/Tabela1[[#This Row],[wolumen]])</f>
        <v>15.058823529411764</v>
      </c>
    </row>
    <row r="147" spans="1:8" x14ac:dyDescent="0.25">
      <c r="A147" s="2">
        <v>42025</v>
      </c>
      <c r="B147" s="1" t="s">
        <v>623</v>
      </c>
      <c r="C147" s="1" t="s">
        <v>624</v>
      </c>
      <c r="D147">
        <v>15</v>
      </c>
      <c r="E147">
        <v>695</v>
      </c>
      <c r="F147">
        <v>10430</v>
      </c>
      <c r="G147">
        <v>5551000</v>
      </c>
      <c r="H147">
        <f>IF(AND(Tabela1[[#This Row],[wolumen]]=0,Tabela1[[#This Row],[obrot]]=0),Tabela1[[#This Row],[kurs_zamkniecia]],Tabela1[[#This Row],[obrot]]/Tabela1[[#This Row],[wolumen]])</f>
        <v>15.007194244604317</v>
      </c>
    </row>
    <row r="148" spans="1:8" x14ac:dyDescent="0.25">
      <c r="A148" s="2">
        <v>42025</v>
      </c>
      <c r="B148" s="1" t="s">
        <v>237</v>
      </c>
      <c r="C148" s="1" t="s">
        <v>238</v>
      </c>
      <c r="D148">
        <v>15</v>
      </c>
      <c r="E148">
        <v>634</v>
      </c>
      <c r="F148">
        <v>9510</v>
      </c>
      <c r="G148">
        <v>1039000</v>
      </c>
      <c r="H148">
        <f>IF(AND(Tabela1[[#This Row],[wolumen]]=0,Tabela1[[#This Row],[obrot]]=0),Tabela1[[#This Row],[kurs_zamkniecia]],Tabela1[[#This Row],[obrot]]/Tabela1[[#This Row],[wolumen]])</f>
        <v>15</v>
      </c>
    </row>
    <row r="149" spans="1:8" x14ac:dyDescent="0.25">
      <c r="A149" s="2">
        <v>42025</v>
      </c>
      <c r="B149" s="1" t="s">
        <v>719</v>
      </c>
      <c r="C149" s="1" t="s">
        <v>720</v>
      </c>
      <c r="D149">
        <v>14.58</v>
      </c>
      <c r="E149">
        <v>10189</v>
      </c>
      <c r="F149">
        <v>147490</v>
      </c>
      <c r="G149">
        <v>8907000</v>
      </c>
      <c r="H149">
        <f>IF(AND(Tabela1[[#This Row],[wolumen]]=0,Tabela1[[#This Row],[obrot]]=0),Tabela1[[#This Row],[kurs_zamkniecia]],Tabela1[[#This Row],[obrot]]/Tabela1[[#This Row],[wolumen]])</f>
        <v>14.475414662871724</v>
      </c>
    </row>
    <row r="150" spans="1:8" x14ac:dyDescent="0.25">
      <c r="A150" s="2">
        <v>42025</v>
      </c>
      <c r="B150" s="1" t="s">
        <v>37</v>
      </c>
      <c r="C150" s="1" t="s">
        <v>38</v>
      </c>
      <c r="D150">
        <v>14.14</v>
      </c>
      <c r="E150">
        <v>408</v>
      </c>
      <c r="F150">
        <v>5810</v>
      </c>
      <c r="G150">
        <v>3975000</v>
      </c>
      <c r="H150">
        <f>IF(AND(Tabela1[[#This Row],[wolumen]]=0,Tabela1[[#This Row],[obrot]]=0),Tabela1[[#This Row],[kurs_zamkniecia]],Tabela1[[#This Row],[obrot]]/Tabela1[[#This Row],[wolumen]])</f>
        <v>14.240196078431373</v>
      </c>
    </row>
    <row r="151" spans="1:8" x14ac:dyDescent="0.25">
      <c r="A151" s="2">
        <v>42025</v>
      </c>
      <c r="B151" s="1" t="s">
        <v>63</v>
      </c>
      <c r="C151" s="1" t="s">
        <v>64</v>
      </c>
      <c r="D151">
        <v>14.55</v>
      </c>
      <c r="E151">
        <v>5</v>
      </c>
      <c r="F151">
        <v>70</v>
      </c>
      <c r="G151">
        <v>3286000</v>
      </c>
      <c r="H151">
        <f>IF(AND(Tabela1[[#This Row],[wolumen]]=0,Tabela1[[#This Row],[obrot]]=0),Tabela1[[#This Row],[kurs_zamkniecia]],Tabela1[[#This Row],[obrot]]/Tabela1[[#This Row],[wolumen]])</f>
        <v>14</v>
      </c>
    </row>
    <row r="152" spans="1:8" x14ac:dyDescent="0.25">
      <c r="A152" s="2">
        <v>42025</v>
      </c>
      <c r="B152" s="1" t="s">
        <v>287</v>
      </c>
      <c r="C152" s="1" t="s">
        <v>288</v>
      </c>
      <c r="D152">
        <v>13.54</v>
      </c>
      <c r="E152">
        <v>5208</v>
      </c>
      <c r="F152">
        <v>70960</v>
      </c>
      <c r="G152">
        <v>1423000</v>
      </c>
      <c r="H152">
        <f>IF(AND(Tabela1[[#This Row],[wolumen]]=0,Tabela1[[#This Row],[obrot]]=0),Tabela1[[#This Row],[kurs_zamkniecia]],Tabela1[[#This Row],[obrot]]/Tabela1[[#This Row],[wolumen]])</f>
        <v>13.625192012288787</v>
      </c>
    </row>
    <row r="153" spans="1:8" x14ac:dyDescent="0.25">
      <c r="A153" s="2">
        <v>42025</v>
      </c>
      <c r="B153" s="1" t="s">
        <v>255</v>
      </c>
      <c r="C153" s="1" t="s">
        <v>256</v>
      </c>
      <c r="D153">
        <v>13.18</v>
      </c>
      <c r="E153">
        <v>947</v>
      </c>
      <c r="F153">
        <v>12840</v>
      </c>
      <c r="G153">
        <v>3579000</v>
      </c>
      <c r="H153">
        <f>IF(AND(Tabela1[[#This Row],[wolumen]]=0,Tabela1[[#This Row],[obrot]]=0),Tabela1[[#This Row],[kurs_zamkniecia]],Tabela1[[#This Row],[obrot]]/Tabela1[[#This Row],[wolumen]])</f>
        <v>13.558606124604013</v>
      </c>
    </row>
    <row r="154" spans="1:8" x14ac:dyDescent="0.25">
      <c r="A154" s="2">
        <v>42025</v>
      </c>
      <c r="B154" s="1" t="s">
        <v>525</v>
      </c>
      <c r="C154" s="1" t="s">
        <v>526</v>
      </c>
      <c r="D154">
        <v>13.69</v>
      </c>
      <c r="E154">
        <v>304</v>
      </c>
      <c r="F154">
        <v>4120</v>
      </c>
      <c r="G154">
        <v>2276000</v>
      </c>
      <c r="H154">
        <f>IF(AND(Tabela1[[#This Row],[wolumen]]=0,Tabela1[[#This Row],[obrot]]=0),Tabela1[[#This Row],[kurs_zamkniecia]],Tabela1[[#This Row],[obrot]]/Tabela1[[#This Row],[wolumen]])</f>
        <v>13.552631578947368</v>
      </c>
    </row>
    <row r="155" spans="1:8" x14ac:dyDescent="0.25">
      <c r="A155" s="2">
        <v>42025</v>
      </c>
      <c r="B155" s="1" t="s">
        <v>67</v>
      </c>
      <c r="C155" s="1" t="s">
        <v>68</v>
      </c>
      <c r="D155">
        <v>12.95</v>
      </c>
      <c r="E155">
        <v>1040</v>
      </c>
      <c r="F155">
        <v>13860</v>
      </c>
      <c r="G155">
        <v>17889000</v>
      </c>
      <c r="H155">
        <f>IF(AND(Tabela1[[#This Row],[wolumen]]=0,Tabela1[[#This Row],[obrot]]=0),Tabela1[[#This Row],[kurs_zamkniecia]],Tabela1[[#This Row],[obrot]]/Tabela1[[#This Row],[wolumen]])</f>
        <v>13.326923076923077</v>
      </c>
    </row>
    <row r="156" spans="1:8" x14ac:dyDescent="0.25">
      <c r="A156" s="2">
        <v>42025</v>
      </c>
      <c r="B156" s="1" t="s">
        <v>523</v>
      </c>
      <c r="C156" s="1" t="s">
        <v>524</v>
      </c>
      <c r="D156">
        <v>13.25</v>
      </c>
      <c r="E156">
        <v>609</v>
      </c>
      <c r="F156">
        <v>8100</v>
      </c>
      <c r="G156">
        <v>23198000</v>
      </c>
      <c r="H156">
        <f>IF(AND(Tabela1[[#This Row],[wolumen]]=0,Tabela1[[#This Row],[obrot]]=0),Tabela1[[#This Row],[kurs_zamkniecia]],Tabela1[[#This Row],[obrot]]/Tabela1[[#This Row],[wolumen]])</f>
        <v>13.300492610837438</v>
      </c>
    </row>
    <row r="157" spans="1:8" x14ac:dyDescent="0.25">
      <c r="A157" s="2">
        <v>42025</v>
      </c>
      <c r="B157" s="1" t="s">
        <v>827</v>
      </c>
      <c r="C157" s="1" t="s">
        <v>828</v>
      </c>
      <c r="D157">
        <v>13.3</v>
      </c>
      <c r="E157">
        <v>1937</v>
      </c>
      <c r="F157">
        <v>25630</v>
      </c>
      <c r="G157">
        <v>925000</v>
      </c>
      <c r="H157">
        <f>IF(AND(Tabela1[[#This Row],[wolumen]]=0,Tabela1[[#This Row],[obrot]]=0),Tabela1[[#This Row],[kurs_zamkniecia]],Tabela1[[#This Row],[obrot]]/Tabela1[[#This Row],[wolumen]])</f>
        <v>13.231801755291688</v>
      </c>
    </row>
    <row r="158" spans="1:8" x14ac:dyDescent="0.25">
      <c r="A158" s="2">
        <v>42025</v>
      </c>
      <c r="B158" s="1" t="s">
        <v>831</v>
      </c>
      <c r="C158" s="1" t="s">
        <v>832</v>
      </c>
      <c r="D158">
        <v>13.19</v>
      </c>
      <c r="E158">
        <v>3923</v>
      </c>
      <c r="F158">
        <v>51280</v>
      </c>
      <c r="G158">
        <v>11886000</v>
      </c>
      <c r="H158">
        <f>IF(AND(Tabela1[[#This Row],[wolumen]]=0,Tabela1[[#This Row],[obrot]]=0),Tabela1[[#This Row],[kurs_zamkniecia]],Tabela1[[#This Row],[obrot]]/Tabela1[[#This Row],[wolumen]])</f>
        <v>13.071628855467754</v>
      </c>
    </row>
    <row r="159" spans="1:8" x14ac:dyDescent="0.25">
      <c r="A159" s="2">
        <v>42025</v>
      </c>
      <c r="B159" s="1" t="s">
        <v>699</v>
      </c>
      <c r="C159" s="1" t="s">
        <v>700</v>
      </c>
      <c r="D159">
        <v>13</v>
      </c>
      <c r="E159">
        <v>0</v>
      </c>
      <c r="F159">
        <v>0</v>
      </c>
      <c r="G159">
        <v>423000</v>
      </c>
      <c r="H159">
        <f>IF(AND(Tabela1[[#This Row],[wolumen]]=0,Tabela1[[#This Row],[obrot]]=0),Tabela1[[#This Row],[kurs_zamkniecia]],Tabela1[[#This Row],[obrot]]/Tabela1[[#This Row],[wolumen]])</f>
        <v>13</v>
      </c>
    </row>
    <row r="160" spans="1:8" x14ac:dyDescent="0.25">
      <c r="A160" s="2">
        <v>42025</v>
      </c>
      <c r="B160" s="1" t="s">
        <v>731</v>
      </c>
      <c r="C160" s="1" t="s">
        <v>732</v>
      </c>
      <c r="D160">
        <v>12.8</v>
      </c>
      <c r="E160">
        <v>673</v>
      </c>
      <c r="F160">
        <v>8620</v>
      </c>
      <c r="G160">
        <v>10375000</v>
      </c>
      <c r="H160">
        <f>IF(AND(Tabela1[[#This Row],[wolumen]]=0,Tabela1[[#This Row],[obrot]]=0),Tabela1[[#This Row],[kurs_zamkniecia]],Tabela1[[#This Row],[obrot]]/Tabela1[[#This Row],[wolumen]])</f>
        <v>12.808320950965825</v>
      </c>
    </row>
    <row r="161" spans="1:8" x14ac:dyDescent="0.25">
      <c r="A161" s="2">
        <v>42025</v>
      </c>
      <c r="B161" s="1" t="s">
        <v>395</v>
      </c>
      <c r="C161" s="1" t="s">
        <v>396</v>
      </c>
      <c r="D161">
        <v>12.97</v>
      </c>
      <c r="E161">
        <v>55</v>
      </c>
      <c r="F161">
        <v>700</v>
      </c>
      <c r="G161">
        <v>0</v>
      </c>
      <c r="H161">
        <f>IF(AND(Tabela1[[#This Row],[wolumen]]=0,Tabela1[[#This Row],[obrot]]=0),Tabela1[[#This Row],[kurs_zamkniecia]],Tabela1[[#This Row],[obrot]]/Tabela1[[#This Row],[wolumen]])</f>
        <v>12.727272727272727</v>
      </c>
    </row>
    <row r="162" spans="1:8" x14ac:dyDescent="0.25">
      <c r="A162" s="2">
        <v>42025</v>
      </c>
      <c r="B162" s="1" t="s">
        <v>821</v>
      </c>
      <c r="C162" s="1" t="s">
        <v>822</v>
      </c>
      <c r="D162">
        <v>12.68</v>
      </c>
      <c r="E162">
        <v>830</v>
      </c>
      <c r="F162">
        <v>10540</v>
      </c>
      <c r="G162">
        <v>7716000</v>
      </c>
      <c r="H162">
        <f>IF(AND(Tabela1[[#This Row],[wolumen]]=0,Tabela1[[#This Row],[obrot]]=0),Tabela1[[#This Row],[kurs_zamkniecia]],Tabela1[[#This Row],[obrot]]/Tabela1[[#This Row],[wolumen]])</f>
        <v>12.698795180722891</v>
      </c>
    </row>
    <row r="163" spans="1:8" x14ac:dyDescent="0.25">
      <c r="A163" s="2">
        <v>42025</v>
      </c>
      <c r="B163" s="1" t="s">
        <v>557</v>
      </c>
      <c r="C163" s="1" t="s">
        <v>558</v>
      </c>
      <c r="D163">
        <v>12.5</v>
      </c>
      <c r="E163">
        <v>233865</v>
      </c>
      <c r="F163">
        <v>2899770</v>
      </c>
      <c r="G163">
        <v>16905000</v>
      </c>
      <c r="H163">
        <f>IF(AND(Tabela1[[#This Row],[wolumen]]=0,Tabela1[[#This Row],[obrot]]=0),Tabela1[[#This Row],[kurs_zamkniecia]],Tabela1[[#This Row],[obrot]]/Tabela1[[#This Row],[wolumen]])</f>
        <v>12.399332948495926</v>
      </c>
    </row>
    <row r="164" spans="1:8" x14ac:dyDescent="0.25">
      <c r="A164" s="2">
        <v>42025</v>
      </c>
      <c r="B164" s="1" t="s">
        <v>841</v>
      </c>
      <c r="C164" s="1" t="s">
        <v>842</v>
      </c>
      <c r="D164">
        <v>12.35</v>
      </c>
      <c r="E164">
        <v>642</v>
      </c>
      <c r="F164">
        <v>7930</v>
      </c>
      <c r="G164">
        <v>7000000</v>
      </c>
      <c r="H164">
        <f>IF(AND(Tabela1[[#This Row],[wolumen]]=0,Tabela1[[#This Row],[obrot]]=0),Tabela1[[#This Row],[kurs_zamkniecia]],Tabela1[[#This Row],[obrot]]/Tabela1[[#This Row],[wolumen]])</f>
        <v>12.35202492211838</v>
      </c>
    </row>
    <row r="165" spans="1:8" x14ac:dyDescent="0.25">
      <c r="A165" s="2">
        <v>42025</v>
      </c>
      <c r="B165" s="1" t="s">
        <v>107</v>
      </c>
      <c r="C165" s="1" t="s">
        <v>108</v>
      </c>
      <c r="D165">
        <v>12.3</v>
      </c>
      <c r="E165">
        <v>60</v>
      </c>
      <c r="F165">
        <v>740</v>
      </c>
      <c r="G165">
        <v>0</v>
      </c>
      <c r="H165">
        <f>IF(AND(Tabela1[[#This Row],[wolumen]]=0,Tabela1[[#This Row],[obrot]]=0),Tabela1[[#This Row],[kurs_zamkniecia]],Tabela1[[#This Row],[obrot]]/Tabela1[[#This Row],[wolumen]])</f>
        <v>12.333333333333334</v>
      </c>
    </row>
    <row r="166" spans="1:8" x14ac:dyDescent="0.25">
      <c r="A166" s="2">
        <v>42025</v>
      </c>
      <c r="B166" s="1" t="s">
        <v>453</v>
      </c>
      <c r="C166" s="1" t="s">
        <v>454</v>
      </c>
      <c r="D166">
        <v>12.64</v>
      </c>
      <c r="E166">
        <v>46733</v>
      </c>
      <c r="F166">
        <v>574930</v>
      </c>
      <c r="G166">
        <v>6739000</v>
      </c>
      <c r="H166">
        <f>IF(AND(Tabela1[[#This Row],[wolumen]]=0,Tabela1[[#This Row],[obrot]]=0),Tabela1[[#This Row],[kurs_zamkniecia]],Tabela1[[#This Row],[obrot]]/Tabela1[[#This Row],[wolumen]])</f>
        <v>12.302441529540154</v>
      </c>
    </row>
    <row r="167" spans="1:8" x14ac:dyDescent="0.25">
      <c r="A167" s="2">
        <v>42025</v>
      </c>
      <c r="B167" s="1" t="s">
        <v>805</v>
      </c>
      <c r="C167" s="1" t="s">
        <v>806</v>
      </c>
      <c r="D167">
        <v>12.25</v>
      </c>
      <c r="E167">
        <v>41889</v>
      </c>
      <c r="F167">
        <v>513200</v>
      </c>
      <c r="G167">
        <v>9601000</v>
      </c>
      <c r="H167">
        <f>IF(AND(Tabela1[[#This Row],[wolumen]]=0,Tabela1[[#This Row],[obrot]]=0),Tabela1[[#This Row],[kurs_zamkniecia]],Tabela1[[#This Row],[obrot]]/Tabela1[[#This Row],[wolumen]])</f>
        <v>12.251426388789419</v>
      </c>
    </row>
    <row r="168" spans="1:8" x14ac:dyDescent="0.25">
      <c r="A168" s="2">
        <v>42025</v>
      </c>
      <c r="B168" s="1" t="s">
        <v>755</v>
      </c>
      <c r="C168" s="1" t="s">
        <v>756</v>
      </c>
      <c r="D168">
        <v>12.1</v>
      </c>
      <c r="E168">
        <v>266</v>
      </c>
      <c r="F168">
        <v>3160</v>
      </c>
      <c r="G168">
        <v>1451000</v>
      </c>
      <c r="H168">
        <f>IF(AND(Tabela1[[#This Row],[wolumen]]=0,Tabela1[[#This Row],[obrot]]=0),Tabela1[[#This Row],[kurs_zamkniecia]],Tabela1[[#This Row],[obrot]]/Tabela1[[#This Row],[wolumen]])</f>
        <v>11.8796992481203</v>
      </c>
    </row>
    <row r="169" spans="1:8" x14ac:dyDescent="0.25">
      <c r="A169" s="2">
        <v>42025</v>
      </c>
      <c r="B169" s="1" t="s">
        <v>263</v>
      </c>
      <c r="C169" s="1" t="s">
        <v>264</v>
      </c>
      <c r="D169">
        <v>11.55</v>
      </c>
      <c r="E169">
        <v>1477</v>
      </c>
      <c r="F169">
        <v>17000</v>
      </c>
      <c r="G169">
        <v>7353000</v>
      </c>
      <c r="H169">
        <f>IF(AND(Tabela1[[#This Row],[wolumen]]=0,Tabela1[[#This Row],[obrot]]=0),Tabela1[[#This Row],[kurs_zamkniecia]],Tabela1[[#This Row],[obrot]]/Tabela1[[#This Row],[wolumen]])</f>
        <v>11.509817197020988</v>
      </c>
    </row>
    <row r="170" spans="1:8" x14ac:dyDescent="0.25">
      <c r="A170" s="2">
        <v>42025</v>
      </c>
      <c r="B170" s="1" t="s">
        <v>267</v>
      </c>
      <c r="C170" s="1" t="s">
        <v>268</v>
      </c>
      <c r="D170">
        <v>10.8</v>
      </c>
      <c r="E170">
        <v>76</v>
      </c>
      <c r="F170">
        <v>830</v>
      </c>
      <c r="G170">
        <v>5047000</v>
      </c>
      <c r="H170">
        <f>IF(AND(Tabela1[[#This Row],[wolumen]]=0,Tabela1[[#This Row],[obrot]]=0),Tabela1[[#This Row],[kurs_zamkniecia]],Tabela1[[#This Row],[obrot]]/Tabela1[[#This Row],[wolumen]])</f>
        <v>10.921052631578947</v>
      </c>
    </row>
    <row r="171" spans="1:8" x14ac:dyDescent="0.25">
      <c r="A171" s="2">
        <v>42025</v>
      </c>
      <c r="B171" s="1" t="s">
        <v>115</v>
      </c>
      <c r="C171" s="1" t="s">
        <v>116</v>
      </c>
      <c r="D171">
        <v>11</v>
      </c>
      <c r="E171">
        <v>194</v>
      </c>
      <c r="F171">
        <v>2110</v>
      </c>
      <c r="G171">
        <v>911000</v>
      </c>
      <c r="H171">
        <f>IF(AND(Tabela1[[#This Row],[wolumen]]=0,Tabela1[[#This Row],[obrot]]=0),Tabela1[[#This Row],[kurs_zamkniecia]],Tabela1[[#This Row],[obrot]]/Tabela1[[#This Row],[wolumen]])</f>
        <v>10.876288659793815</v>
      </c>
    </row>
    <row r="172" spans="1:8" x14ac:dyDescent="0.25">
      <c r="A172" s="2">
        <v>42025</v>
      </c>
      <c r="B172" s="1" t="s">
        <v>85</v>
      </c>
      <c r="C172" s="1" t="s">
        <v>86</v>
      </c>
      <c r="D172">
        <v>10.85</v>
      </c>
      <c r="E172">
        <v>916</v>
      </c>
      <c r="F172">
        <v>9950</v>
      </c>
      <c r="G172">
        <v>24981000</v>
      </c>
      <c r="H172">
        <f>IF(AND(Tabela1[[#This Row],[wolumen]]=0,Tabela1[[#This Row],[obrot]]=0),Tabela1[[#This Row],[kurs_zamkniecia]],Tabela1[[#This Row],[obrot]]/Tabela1[[#This Row],[wolumen]])</f>
        <v>10.862445414847162</v>
      </c>
    </row>
    <row r="173" spans="1:8" x14ac:dyDescent="0.25">
      <c r="A173" s="2">
        <v>42025</v>
      </c>
      <c r="B173" s="1" t="s">
        <v>647</v>
      </c>
      <c r="C173" s="1" t="s">
        <v>648</v>
      </c>
      <c r="D173">
        <v>10.8</v>
      </c>
      <c r="E173">
        <v>20821</v>
      </c>
      <c r="F173">
        <v>224450</v>
      </c>
      <c r="G173">
        <v>11288000</v>
      </c>
      <c r="H173">
        <f>IF(AND(Tabela1[[#This Row],[wolumen]]=0,Tabela1[[#This Row],[obrot]]=0),Tabela1[[#This Row],[kurs_zamkniecia]],Tabela1[[#This Row],[obrot]]/Tabela1[[#This Row],[wolumen]])</f>
        <v>10.779981749195525</v>
      </c>
    </row>
    <row r="174" spans="1:8" x14ac:dyDescent="0.25">
      <c r="A174" s="2">
        <v>42025</v>
      </c>
      <c r="B174" s="1" t="s">
        <v>465</v>
      </c>
      <c r="C174" s="1" t="s">
        <v>466</v>
      </c>
      <c r="D174">
        <v>10.73</v>
      </c>
      <c r="E174">
        <v>16767</v>
      </c>
      <c r="F174">
        <v>179990</v>
      </c>
      <c r="G174">
        <v>23006000</v>
      </c>
      <c r="H174">
        <f>IF(AND(Tabela1[[#This Row],[wolumen]]=0,Tabela1[[#This Row],[obrot]]=0),Tabela1[[#This Row],[kurs_zamkniecia]],Tabela1[[#This Row],[obrot]]/Tabela1[[#This Row],[wolumen]])</f>
        <v>10.734776644599512</v>
      </c>
    </row>
    <row r="175" spans="1:8" x14ac:dyDescent="0.25">
      <c r="A175" s="2">
        <v>42025</v>
      </c>
      <c r="B175" s="1" t="s">
        <v>247</v>
      </c>
      <c r="C175" s="1" t="s">
        <v>248</v>
      </c>
      <c r="D175">
        <v>10.71</v>
      </c>
      <c r="E175">
        <v>235</v>
      </c>
      <c r="F175">
        <v>2520</v>
      </c>
      <c r="G175">
        <v>7051000</v>
      </c>
      <c r="H175">
        <f>IF(AND(Tabela1[[#This Row],[wolumen]]=0,Tabela1[[#This Row],[obrot]]=0),Tabela1[[#This Row],[kurs_zamkniecia]],Tabela1[[#This Row],[obrot]]/Tabela1[[#This Row],[wolumen]])</f>
        <v>10.723404255319149</v>
      </c>
    </row>
    <row r="176" spans="1:8" x14ac:dyDescent="0.25">
      <c r="A176" s="2">
        <v>42025</v>
      </c>
      <c r="B176" s="1" t="s">
        <v>533</v>
      </c>
      <c r="C176" s="1" t="s">
        <v>534</v>
      </c>
      <c r="D176">
        <v>10.52</v>
      </c>
      <c r="E176">
        <v>0</v>
      </c>
      <c r="F176">
        <v>0</v>
      </c>
      <c r="G176">
        <v>2000000</v>
      </c>
      <c r="H176">
        <f>IF(AND(Tabela1[[#This Row],[wolumen]]=0,Tabela1[[#This Row],[obrot]]=0),Tabela1[[#This Row],[kurs_zamkniecia]],Tabela1[[#This Row],[obrot]]/Tabela1[[#This Row],[wolumen]])</f>
        <v>10.52</v>
      </c>
    </row>
    <row r="177" spans="1:8" x14ac:dyDescent="0.25">
      <c r="A177" s="2">
        <v>42025</v>
      </c>
      <c r="B177" s="1" t="s">
        <v>823</v>
      </c>
      <c r="C177" s="1" t="s">
        <v>824</v>
      </c>
      <c r="D177">
        <v>10.1</v>
      </c>
      <c r="E177">
        <v>557</v>
      </c>
      <c r="F177">
        <v>5790</v>
      </c>
      <c r="G177">
        <v>1791000</v>
      </c>
      <c r="H177">
        <f>IF(AND(Tabela1[[#This Row],[wolumen]]=0,Tabela1[[#This Row],[obrot]]=0),Tabela1[[#This Row],[kurs_zamkniecia]],Tabela1[[#This Row],[obrot]]/Tabela1[[#This Row],[wolumen]])</f>
        <v>10.394973070017953</v>
      </c>
    </row>
    <row r="178" spans="1:8" x14ac:dyDescent="0.25">
      <c r="A178" s="2">
        <v>42025</v>
      </c>
      <c r="B178" s="1" t="s">
        <v>513</v>
      </c>
      <c r="C178" s="1" t="s">
        <v>514</v>
      </c>
      <c r="D178">
        <v>10.26</v>
      </c>
      <c r="E178">
        <v>69138</v>
      </c>
      <c r="F178">
        <v>701790</v>
      </c>
      <c r="G178">
        <v>30174000</v>
      </c>
      <c r="H178">
        <f>IF(AND(Tabela1[[#This Row],[wolumen]]=0,Tabela1[[#This Row],[obrot]]=0),Tabela1[[#This Row],[kurs_zamkniecia]],Tabela1[[#This Row],[obrot]]/Tabela1[[#This Row],[wolumen]])</f>
        <v>10.150568428360669</v>
      </c>
    </row>
    <row r="179" spans="1:8" x14ac:dyDescent="0.25">
      <c r="A179" s="2">
        <v>42025</v>
      </c>
      <c r="B179" s="1" t="s">
        <v>559</v>
      </c>
      <c r="C179" s="1" t="s">
        <v>560</v>
      </c>
      <c r="D179">
        <v>10.5</v>
      </c>
      <c r="E179">
        <v>137</v>
      </c>
      <c r="F179">
        <v>1380</v>
      </c>
      <c r="G179">
        <v>1026000</v>
      </c>
      <c r="H179">
        <f>IF(AND(Tabela1[[#This Row],[wolumen]]=0,Tabela1[[#This Row],[obrot]]=0),Tabela1[[#This Row],[kurs_zamkniecia]],Tabela1[[#This Row],[obrot]]/Tabela1[[#This Row],[wolumen]])</f>
        <v>10.072992700729927</v>
      </c>
    </row>
    <row r="180" spans="1:8" x14ac:dyDescent="0.25">
      <c r="A180" s="2">
        <v>42025</v>
      </c>
      <c r="B180" s="1" t="s">
        <v>57</v>
      </c>
      <c r="C180" s="1" t="s">
        <v>58</v>
      </c>
      <c r="D180">
        <v>12.3</v>
      </c>
      <c r="E180">
        <v>1</v>
      </c>
      <c r="F180">
        <v>10</v>
      </c>
      <c r="G180">
        <v>5540000</v>
      </c>
      <c r="H180">
        <f>IF(AND(Tabela1[[#This Row],[wolumen]]=0,Tabela1[[#This Row],[obrot]]=0),Tabela1[[#This Row],[kurs_zamkniecia]],Tabela1[[#This Row],[obrot]]/Tabela1[[#This Row],[wolumen]])</f>
        <v>10</v>
      </c>
    </row>
    <row r="181" spans="1:8" x14ac:dyDescent="0.25">
      <c r="A181" s="2">
        <v>42025</v>
      </c>
      <c r="B181" s="1" t="s">
        <v>101</v>
      </c>
      <c r="C181" s="1" t="s">
        <v>102</v>
      </c>
      <c r="D181">
        <v>7.19</v>
      </c>
      <c r="E181">
        <v>1</v>
      </c>
      <c r="F181">
        <v>10</v>
      </c>
      <c r="G181">
        <v>2174000</v>
      </c>
      <c r="H181">
        <f>IF(AND(Tabela1[[#This Row],[wolumen]]=0,Tabela1[[#This Row],[obrot]]=0),Tabela1[[#This Row],[kurs_zamkniecia]],Tabela1[[#This Row],[obrot]]/Tabela1[[#This Row],[wolumen]])</f>
        <v>10</v>
      </c>
    </row>
    <row r="182" spans="1:8" x14ac:dyDescent="0.25">
      <c r="A182" s="2">
        <v>42025</v>
      </c>
      <c r="B182" s="1" t="s">
        <v>551</v>
      </c>
      <c r="C182" s="1" t="s">
        <v>552</v>
      </c>
      <c r="D182">
        <v>10</v>
      </c>
      <c r="E182">
        <v>0</v>
      </c>
      <c r="F182">
        <v>0</v>
      </c>
      <c r="G182">
        <v>356000</v>
      </c>
      <c r="H182">
        <f>IF(AND(Tabela1[[#This Row],[wolumen]]=0,Tabela1[[#This Row],[obrot]]=0),Tabela1[[#This Row],[kurs_zamkniecia]],Tabela1[[#This Row],[obrot]]/Tabela1[[#This Row],[wolumen]])</f>
        <v>10</v>
      </c>
    </row>
    <row r="183" spans="1:8" x14ac:dyDescent="0.25">
      <c r="A183" s="2">
        <v>42025</v>
      </c>
      <c r="B183" s="1" t="s">
        <v>665</v>
      </c>
      <c r="C183" s="1" t="s">
        <v>666</v>
      </c>
      <c r="D183">
        <v>5.2</v>
      </c>
      <c r="E183">
        <v>1</v>
      </c>
      <c r="F183">
        <v>10</v>
      </c>
      <c r="G183">
        <v>31779000</v>
      </c>
      <c r="H183">
        <f>IF(AND(Tabela1[[#This Row],[wolumen]]=0,Tabela1[[#This Row],[obrot]]=0),Tabela1[[#This Row],[kurs_zamkniecia]],Tabela1[[#This Row],[obrot]]/Tabela1[[#This Row],[wolumen]])</f>
        <v>10</v>
      </c>
    </row>
    <row r="184" spans="1:8" x14ac:dyDescent="0.25">
      <c r="A184" s="2">
        <v>42025</v>
      </c>
      <c r="B184" s="1" t="s">
        <v>601</v>
      </c>
      <c r="C184" s="1" t="s">
        <v>602</v>
      </c>
      <c r="D184">
        <v>10</v>
      </c>
      <c r="E184">
        <v>883</v>
      </c>
      <c r="F184">
        <v>8770</v>
      </c>
      <c r="G184">
        <v>6624000</v>
      </c>
      <c r="H184">
        <f>IF(AND(Tabela1[[#This Row],[wolumen]]=0,Tabela1[[#This Row],[obrot]]=0),Tabela1[[#This Row],[kurs_zamkniecia]],Tabela1[[#This Row],[obrot]]/Tabela1[[#This Row],[wolumen]])</f>
        <v>9.9320498301245745</v>
      </c>
    </row>
    <row r="185" spans="1:8" x14ac:dyDescent="0.25">
      <c r="A185" s="2">
        <v>42025</v>
      </c>
      <c r="B185" s="1" t="s">
        <v>899</v>
      </c>
      <c r="C185" s="1" t="s">
        <v>900</v>
      </c>
      <c r="D185">
        <v>9.76</v>
      </c>
      <c r="E185">
        <v>3315</v>
      </c>
      <c r="F185">
        <v>32560</v>
      </c>
      <c r="G185">
        <v>5328000</v>
      </c>
      <c r="H185">
        <f>IF(AND(Tabela1[[#This Row],[wolumen]]=0,Tabela1[[#This Row],[obrot]]=0),Tabela1[[#This Row],[kurs_zamkniecia]],Tabela1[[#This Row],[obrot]]/Tabela1[[#This Row],[wolumen]])</f>
        <v>9.8220211161387638</v>
      </c>
    </row>
    <row r="186" spans="1:8" x14ac:dyDescent="0.25">
      <c r="A186" s="2">
        <v>42025</v>
      </c>
      <c r="B186" s="1" t="s">
        <v>339</v>
      </c>
      <c r="C186" s="1" t="s">
        <v>340</v>
      </c>
      <c r="D186">
        <v>9.8000000000000007</v>
      </c>
      <c r="E186">
        <v>31212</v>
      </c>
      <c r="F186">
        <v>306500</v>
      </c>
      <c r="G186">
        <v>3233000</v>
      </c>
      <c r="H186">
        <f>IF(AND(Tabela1[[#This Row],[wolumen]]=0,Tabela1[[#This Row],[obrot]]=0),Tabela1[[#This Row],[kurs_zamkniecia]],Tabela1[[#This Row],[obrot]]/Tabela1[[#This Row],[wolumen]])</f>
        <v>9.8199410483147513</v>
      </c>
    </row>
    <row r="187" spans="1:8" x14ac:dyDescent="0.25">
      <c r="A187" s="2">
        <v>42025</v>
      </c>
      <c r="B187" s="1" t="s">
        <v>435</v>
      </c>
      <c r="C187" s="1" t="s">
        <v>436</v>
      </c>
      <c r="D187">
        <v>9.65</v>
      </c>
      <c r="E187">
        <v>1036</v>
      </c>
      <c r="F187">
        <v>9900</v>
      </c>
      <c r="G187">
        <v>1509000</v>
      </c>
      <c r="H187">
        <f>IF(AND(Tabela1[[#This Row],[wolumen]]=0,Tabela1[[#This Row],[obrot]]=0),Tabela1[[#This Row],[kurs_zamkniecia]],Tabela1[[#This Row],[obrot]]/Tabela1[[#This Row],[wolumen]])</f>
        <v>9.5559845559845566</v>
      </c>
    </row>
    <row r="188" spans="1:8" x14ac:dyDescent="0.25">
      <c r="A188" s="2">
        <v>42025</v>
      </c>
      <c r="B188" s="1" t="s">
        <v>793</v>
      </c>
      <c r="C188" s="1" t="s">
        <v>794</v>
      </c>
      <c r="D188">
        <v>9.5500000000000007</v>
      </c>
      <c r="E188">
        <v>400</v>
      </c>
      <c r="F188">
        <v>3820</v>
      </c>
      <c r="G188">
        <v>1962000</v>
      </c>
      <c r="H188">
        <f>IF(AND(Tabela1[[#This Row],[wolumen]]=0,Tabela1[[#This Row],[obrot]]=0),Tabela1[[#This Row],[kurs_zamkniecia]],Tabela1[[#This Row],[obrot]]/Tabela1[[#This Row],[wolumen]])</f>
        <v>9.5500000000000007</v>
      </c>
    </row>
    <row r="189" spans="1:8" x14ac:dyDescent="0.25">
      <c r="A189" s="2">
        <v>42025</v>
      </c>
      <c r="B189" s="1" t="s">
        <v>861</v>
      </c>
      <c r="C189" s="1" t="s">
        <v>862</v>
      </c>
      <c r="D189">
        <v>9.57</v>
      </c>
      <c r="E189">
        <v>288</v>
      </c>
      <c r="F189">
        <v>2740</v>
      </c>
      <c r="G189">
        <v>14241000</v>
      </c>
      <c r="H189">
        <f>IF(AND(Tabela1[[#This Row],[wolumen]]=0,Tabela1[[#This Row],[obrot]]=0),Tabela1[[#This Row],[kurs_zamkniecia]],Tabela1[[#This Row],[obrot]]/Tabela1[[#This Row],[wolumen]])</f>
        <v>9.5138888888888893</v>
      </c>
    </row>
    <row r="190" spans="1:8" x14ac:dyDescent="0.25">
      <c r="A190" s="2">
        <v>42025</v>
      </c>
      <c r="B190" s="1" t="s">
        <v>849</v>
      </c>
      <c r="C190" s="1" t="s">
        <v>850</v>
      </c>
      <c r="D190">
        <v>9.59</v>
      </c>
      <c r="E190">
        <v>1523</v>
      </c>
      <c r="F190">
        <v>14300</v>
      </c>
      <c r="G190">
        <v>2847000</v>
      </c>
      <c r="H190">
        <f>IF(AND(Tabela1[[#This Row],[wolumen]]=0,Tabela1[[#This Row],[obrot]]=0),Tabela1[[#This Row],[kurs_zamkniecia]],Tabela1[[#This Row],[obrot]]/Tabela1[[#This Row],[wolumen]])</f>
        <v>9.3893630991464221</v>
      </c>
    </row>
    <row r="191" spans="1:8" x14ac:dyDescent="0.25">
      <c r="A191" s="2">
        <v>42025</v>
      </c>
      <c r="B191" s="1" t="s">
        <v>471</v>
      </c>
      <c r="C191" s="1" t="s">
        <v>472</v>
      </c>
      <c r="D191">
        <v>9.3800000000000008</v>
      </c>
      <c r="E191">
        <v>1766</v>
      </c>
      <c r="F191">
        <v>16480</v>
      </c>
      <c r="G191">
        <v>6713000</v>
      </c>
      <c r="H191">
        <f>IF(AND(Tabela1[[#This Row],[wolumen]]=0,Tabela1[[#This Row],[obrot]]=0),Tabela1[[#This Row],[kurs_zamkniecia]],Tabela1[[#This Row],[obrot]]/Tabela1[[#This Row],[wolumen]])</f>
        <v>9.3318233295583237</v>
      </c>
    </row>
    <row r="192" spans="1:8" x14ac:dyDescent="0.25">
      <c r="A192" s="2">
        <v>42025</v>
      </c>
      <c r="B192" s="1" t="s">
        <v>897</v>
      </c>
      <c r="C192" s="1" t="s">
        <v>898</v>
      </c>
      <c r="D192">
        <v>9.1999999999999993</v>
      </c>
      <c r="E192">
        <v>1236</v>
      </c>
      <c r="F192">
        <v>11310</v>
      </c>
      <c r="G192">
        <v>3957000</v>
      </c>
      <c r="H192">
        <f>IF(AND(Tabela1[[#This Row],[wolumen]]=0,Tabela1[[#This Row],[obrot]]=0),Tabela1[[#This Row],[kurs_zamkniecia]],Tabela1[[#This Row],[obrot]]/Tabela1[[#This Row],[wolumen]])</f>
        <v>9.150485436893204</v>
      </c>
    </row>
    <row r="193" spans="1:8" x14ac:dyDescent="0.25">
      <c r="A193" s="2">
        <v>42025</v>
      </c>
      <c r="B193" s="1" t="s">
        <v>409</v>
      </c>
      <c r="C193" s="1" t="s">
        <v>410</v>
      </c>
      <c r="D193">
        <v>9.0500000000000007</v>
      </c>
      <c r="E193">
        <v>455</v>
      </c>
      <c r="F193">
        <v>4120</v>
      </c>
      <c r="G193">
        <v>5944000</v>
      </c>
      <c r="H193">
        <f>IF(AND(Tabela1[[#This Row],[wolumen]]=0,Tabela1[[#This Row],[obrot]]=0),Tabela1[[#This Row],[kurs_zamkniecia]],Tabela1[[#This Row],[obrot]]/Tabela1[[#This Row],[wolumen]])</f>
        <v>9.0549450549450547</v>
      </c>
    </row>
    <row r="194" spans="1:8" x14ac:dyDescent="0.25">
      <c r="A194" s="2">
        <v>42025</v>
      </c>
      <c r="B194" s="1" t="s">
        <v>43</v>
      </c>
      <c r="C194" s="1" t="s">
        <v>44</v>
      </c>
      <c r="D194">
        <v>9</v>
      </c>
      <c r="E194">
        <v>232624</v>
      </c>
      <c r="F194">
        <v>2099590</v>
      </c>
      <c r="G194">
        <v>24397000</v>
      </c>
      <c r="H194">
        <f>IF(AND(Tabela1[[#This Row],[wolumen]]=0,Tabela1[[#This Row],[obrot]]=0),Tabela1[[#This Row],[kurs_zamkniecia]],Tabela1[[#This Row],[obrot]]/Tabela1[[#This Row],[wolumen]])</f>
        <v>9.025680927161428</v>
      </c>
    </row>
    <row r="195" spans="1:8" x14ac:dyDescent="0.25">
      <c r="A195" s="2">
        <v>42025</v>
      </c>
      <c r="B195" s="1" t="s">
        <v>893</v>
      </c>
      <c r="C195" s="1" t="s">
        <v>894</v>
      </c>
      <c r="D195">
        <v>9.15</v>
      </c>
      <c r="E195">
        <v>5327</v>
      </c>
      <c r="F195">
        <v>48050</v>
      </c>
      <c r="G195">
        <v>4210000</v>
      </c>
      <c r="H195">
        <f>IF(AND(Tabela1[[#This Row],[wolumen]]=0,Tabela1[[#This Row],[obrot]]=0),Tabela1[[#This Row],[kurs_zamkniecia]],Tabela1[[#This Row],[obrot]]/Tabela1[[#This Row],[wolumen]])</f>
        <v>9.020086352543645</v>
      </c>
    </row>
    <row r="196" spans="1:8" x14ac:dyDescent="0.25">
      <c r="A196" s="2">
        <v>42025</v>
      </c>
      <c r="B196" s="1" t="s">
        <v>369</v>
      </c>
      <c r="C196" s="1" t="s">
        <v>370</v>
      </c>
      <c r="D196">
        <v>9.01</v>
      </c>
      <c r="E196">
        <v>0</v>
      </c>
      <c r="F196">
        <v>0</v>
      </c>
      <c r="G196">
        <v>15129000</v>
      </c>
      <c r="H196">
        <f>IF(AND(Tabela1[[#This Row],[wolumen]]=0,Tabela1[[#This Row],[obrot]]=0),Tabela1[[#This Row],[kurs_zamkniecia]],Tabela1[[#This Row],[obrot]]/Tabela1[[#This Row],[wolumen]])</f>
        <v>9.01</v>
      </c>
    </row>
    <row r="197" spans="1:8" x14ac:dyDescent="0.25">
      <c r="A197" s="2">
        <v>42025</v>
      </c>
      <c r="B197" s="1" t="s">
        <v>305</v>
      </c>
      <c r="C197" s="1" t="s">
        <v>306</v>
      </c>
      <c r="D197">
        <v>8.81</v>
      </c>
      <c r="E197">
        <v>26757</v>
      </c>
      <c r="F197">
        <v>235580</v>
      </c>
      <c r="G197">
        <v>17846000</v>
      </c>
      <c r="H197">
        <f>IF(AND(Tabela1[[#This Row],[wolumen]]=0,Tabela1[[#This Row],[obrot]]=0),Tabela1[[#This Row],[kurs_zamkniecia]],Tabela1[[#This Row],[obrot]]/Tabela1[[#This Row],[wolumen]])</f>
        <v>8.8044250102776846</v>
      </c>
    </row>
    <row r="198" spans="1:8" x14ac:dyDescent="0.25">
      <c r="A198" s="2">
        <v>42025</v>
      </c>
      <c r="B198" s="1" t="s">
        <v>865</v>
      </c>
      <c r="C198" s="1" t="s">
        <v>866</v>
      </c>
      <c r="D198">
        <v>8.85</v>
      </c>
      <c r="E198">
        <v>315031</v>
      </c>
      <c r="F198">
        <v>2768260</v>
      </c>
      <c r="G198">
        <v>36592000</v>
      </c>
      <c r="H198">
        <f>IF(AND(Tabela1[[#This Row],[wolumen]]=0,Tabela1[[#This Row],[obrot]]=0),Tabela1[[#This Row],[kurs_zamkniecia]],Tabela1[[#This Row],[obrot]]/Tabela1[[#This Row],[wolumen]])</f>
        <v>8.7872622059416372</v>
      </c>
    </row>
    <row r="199" spans="1:8" x14ac:dyDescent="0.25">
      <c r="A199" s="2">
        <v>42025</v>
      </c>
      <c r="B199" s="1" t="s">
        <v>877</v>
      </c>
      <c r="C199" s="1" t="s">
        <v>878</v>
      </c>
      <c r="D199">
        <v>8.59</v>
      </c>
      <c r="E199">
        <v>13535</v>
      </c>
      <c r="F199">
        <v>115040</v>
      </c>
      <c r="G199">
        <v>14002000</v>
      </c>
      <c r="H199">
        <f>IF(AND(Tabela1[[#This Row],[wolumen]]=0,Tabela1[[#This Row],[obrot]]=0),Tabela1[[#This Row],[kurs_zamkniecia]],Tabela1[[#This Row],[obrot]]/Tabela1[[#This Row],[wolumen]])</f>
        <v>8.499445881049132</v>
      </c>
    </row>
    <row r="200" spans="1:8" x14ac:dyDescent="0.25">
      <c r="A200" s="2">
        <v>42025</v>
      </c>
      <c r="B200" s="1" t="s">
        <v>929</v>
      </c>
      <c r="C200" s="1" t="s">
        <v>930</v>
      </c>
      <c r="D200">
        <v>8.4</v>
      </c>
      <c r="E200">
        <v>200</v>
      </c>
      <c r="F200">
        <v>1680</v>
      </c>
      <c r="G200">
        <v>1535000</v>
      </c>
      <c r="H200">
        <f>IF(AND(Tabela1[[#This Row],[wolumen]]=0,Tabela1[[#This Row],[obrot]]=0),Tabela1[[#This Row],[kurs_zamkniecia]],Tabela1[[#This Row],[obrot]]/Tabela1[[#This Row],[wolumen]])</f>
        <v>8.4</v>
      </c>
    </row>
    <row r="201" spans="1:8" x14ac:dyDescent="0.25">
      <c r="A201" s="2">
        <v>42025</v>
      </c>
      <c r="B201" s="1" t="s">
        <v>527</v>
      </c>
      <c r="C201" s="1" t="s">
        <v>528</v>
      </c>
      <c r="D201">
        <v>8.5</v>
      </c>
      <c r="E201">
        <v>7558</v>
      </c>
      <c r="F201">
        <v>63090</v>
      </c>
      <c r="G201">
        <v>9921000</v>
      </c>
      <c r="H201">
        <f>IF(AND(Tabela1[[#This Row],[wolumen]]=0,Tabela1[[#This Row],[obrot]]=0),Tabela1[[#This Row],[kurs_zamkniecia]],Tabela1[[#This Row],[obrot]]/Tabela1[[#This Row],[wolumen]])</f>
        <v>8.3474464143953426</v>
      </c>
    </row>
    <row r="202" spans="1:8" x14ac:dyDescent="0.25">
      <c r="A202" s="2">
        <v>42025</v>
      </c>
      <c r="B202" s="1" t="s">
        <v>815</v>
      </c>
      <c r="C202" s="1" t="s">
        <v>816</v>
      </c>
      <c r="D202">
        <v>8.4</v>
      </c>
      <c r="E202">
        <v>54</v>
      </c>
      <c r="F202">
        <v>450</v>
      </c>
      <c r="G202">
        <v>12000</v>
      </c>
      <c r="H202">
        <f>IF(AND(Tabela1[[#This Row],[wolumen]]=0,Tabela1[[#This Row],[obrot]]=0),Tabela1[[#This Row],[kurs_zamkniecia]],Tabela1[[#This Row],[obrot]]/Tabela1[[#This Row],[wolumen]])</f>
        <v>8.3333333333333339</v>
      </c>
    </row>
    <row r="203" spans="1:8" x14ac:dyDescent="0.25">
      <c r="A203" s="2">
        <v>42025</v>
      </c>
      <c r="B203" s="1" t="s">
        <v>489</v>
      </c>
      <c r="C203" s="1" t="s">
        <v>490</v>
      </c>
      <c r="D203">
        <v>8.31</v>
      </c>
      <c r="E203">
        <v>2966</v>
      </c>
      <c r="F203">
        <v>24650</v>
      </c>
      <c r="G203">
        <v>30148000</v>
      </c>
      <c r="H203">
        <f>IF(AND(Tabela1[[#This Row],[wolumen]]=0,Tabela1[[#This Row],[obrot]]=0),Tabela1[[#This Row],[kurs_zamkniecia]],Tabela1[[#This Row],[obrot]]/Tabela1[[#This Row],[wolumen]])</f>
        <v>8.3108563722184758</v>
      </c>
    </row>
    <row r="204" spans="1:8" x14ac:dyDescent="0.25">
      <c r="A204" s="2">
        <v>42025</v>
      </c>
      <c r="B204" s="1" t="s">
        <v>71</v>
      </c>
      <c r="C204" s="1" t="s">
        <v>72</v>
      </c>
      <c r="D204">
        <v>8.3000000000000007</v>
      </c>
      <c r="E204">
        <v>1200</v>
      </c>
      <c r="F204">
        <v>9960</v>
      </c>
      <c r="G204">
        <v>16750000</v>
      </c>
      <c r="H204">
        <f>IF(AND(Tabela1[[#This Row],[wolumen]]=0,Tabela1[[#This Row],[obrot]]=0),Tabela1[[#This Row],[kurs_zamkniecia]],Tabela1[[#This Row],[obrot]]/Tabela1[[#This Row],[wolumen]])</f>
        <v>8.3000000000000007</v>
      </c>
    </row>
    <row r="205" spans="1:8" x14ac:dyDescent="0.25">
      <c r="A205" s="2">
        <v>42025</v>
      </c>
      <c r="B205" s="1" t="s">
        <v>21</v>
      </c>
      <c r="C205" s="1" t="s">
        <v>22</v>
      </c>
      <c r="D205">
        <v>8.24</v>
      </c>
      <c r="E205">
        <v>648</v>
      </c>
      <c r="F205">
        <v>5340</v>
      </c>
      <c r="G205">
        <v>17461000</v>
      </c>
      <c r="H205">
        <f>IF(AND(Tabela1[[#This Row],[wolumen]]=0,Tabela1[[#This Row],[obrot]]=0),Tabela1[[#This Row],[kurs_zamkniecia]],Tabela1[[#This Row],[obrot]]/Tabela1[[#This Row],[wolumen]])</f>
        <v>8.2407407407407405</v>
      </c>
    </row>
    <row r="206" spans="1:8" x14ac:dyDescent="0.25">
      <c r="A206" s="2">
        <v>42025</v>
      </c>
      <c r="B206" s="1" t="s">
        <v>615</v>
      </c>
      <c r="C206" s="1" t="s">
        <v>616</v>
      </c>
      <c r="D206">
        <v>8.2100000000000009</v>
      </c>
      <c r="E206">
        <v>755</v>
      </c>
      <c r="F206">
        <v>6220</v>
      </c>
      <c r="G206">
        <v>6256000</v>
      </c>
      <c r="H206">
        <f>IF(AND(Tabela1[[#This Row],[wolumen]]=0,Tabela1[[#This Row],[obrot]]=0),Tabela1[[#This Row],[kurs_zamkniecia]],Tabela1[[#This Row],[obrot]]/Tabela1[[#This Row],[wolumen]])</f>
        <v>8.2384105960264904</v>
      </c>
    </row>
    <row r="207" spans="1:8" x14ac:dyDescent="0.25">
      <c r="A207" s="2">
        <v>42025</v>
      </c>
      <c r="B207" s="1" t="s">
        <v>925</v>
      </c>
      <c r="C207" s="1" t="s">
        <v>926</v>
      </c>
      <c r="D207">
        <v>8.3000000000000007</v>
      </c>
      <c r="E207">
        <v>30952</v>
      </c>
      <c r="F207">
        <v>254700</v>
      </c>
      <c r="G207">
        <v>2046000</v>
      </c>
      <c r="H207">
        <f>IF(AND(Tabela1[[#This Row],[wolumen]]=0,Tabela1[[#This Row],[obrot]]=0),Tabela1[[#This Row],[kurs_zamkniecia]],Tabela1[[#This Row],[obrot]]/Tabela1[[#This Row],[wolumen]])</f>
        <v>8.228870509175497</v>
      </c>
    </row>
    <row r="208" spans="1:8" x14ac:dyDescent="0.25">
      <c r="A208" s="2">
        <v>42025</v>
      </c>
      <c r="B208" s="1" t="s">
        <v>179</v>
      </c>
      <c r="C208" s="1" t="s">
        <v>180</v>
      </c>
      <c r="D208">
        <v>8.25</v>
      </c>
      <c r="E208">
        <v>2706</v>
      </c>
      <c r="F208">
        <v>22130</v>
      </c>
      <c r="G208">
        <v>3648000</v>
      </c>
      <c r="H208">
        <f>IF(AND(Tabela1[[#This Row],[wolumen]]=0,Tabela1[[#This Row],[obrot]]=0),Tabela1[[#This Row],[kurs_zamkniecia]],Tabela1[[#This Row],[obrot]]/Tabela1[[#This Row],[wolumen]])</f>
        <v>8.1781226903178119</v>
      </c>
    </row>
    <row r="209" spans="1:8" x14ac:dyDescent="0.25">
      <c r="A209" s="2">
        <v>42025</v>
      </c>
      <c r="B209" s="1" t="s">
        <v>47</v>
      </c>
      <c r="C209" s="1" t="s">
        <v>48</v>
      </c>
      <c r="D209">
        <v>8.06</v>
      </c>
      <c r="E209">
        <v>860</v>
      </c>
      <c r="F209">
        <v>6980</v>
      </c>
      <c r="G209">
        <v>9800000</v>
      </c>
      <c r="H209">
        <f>IF(AND(Tabela1[[#This Row],[wolumen]]=0,Tabela1[[#This Row],[obrot]]=0),Tabela1[[#This Row],[kurs_zamkniecia]],Tabela1[[#This Row],[obrot]]/Tabela1[[#This Row],[wolumen]])</f>
        <v>8.1162790697674421</v>
      </c>
    </row>
    <row r="210" spans="1:8" x14ac:dyDescent="0.25">
      <c r="A210" s="2">
        <v>42025</v>
      </c>
      <c r="B210" s="1" t="s">
        <v>177</v>
      </c>
      <c r="C210" s="1" t="s">
        <v>178</v>
      </c>
      <c r="D210">
        <v>8.02</v>
      </c>
      <c r="E210">
        <v>14842</v>
      </c>
      <c r="F210">
        <v>119410</v>
      </c>
      <c r="G210">
        <v>7558000</v>
      </c>
      <c r="H210">
        <f>IF(AND(Tabela1[[#This Row],[wolumen]]=0,Tabela1[[#This Row],[obrot]]=0),Tabela1[[#This Row],[kurs_zamkniecia]],Tabela1[[#This Row],[obrot]]/Tabela1[[#This Row],[wolumen]])</f>
        <v>8.0454116695863096</v>
      </c>
    </row>
    <row r="211" spans="1:8" x14ac:dyDescent="0.25">
      <c r="A211" s="2">
        <v>42025</v>
      </c>
      <c r="B211" s="1" t="s">
        <v>27</v>
      </c>
      <c r="C211" s="1" t="s">
        <v>28</v>
      </c>
      <c r="D211">
        <v>7.95</v>
      </c>
      <c r="E211">
        <v>25</v>
      </c>
      <c r="F211">
        <v>200</v>
      </c>
      <c r="G211">
        <v>43035000</v>
      </c>
      <c r="H211">
        <f>IF(AND(Tabela1[[#This Row],[wolumen]]=0,Tabela1[[#This Row],[obrot]]=0),Tabela1[[#This Row],[kurs_zamkniecia]],Tabela1[[#This Row],[obrot]]/Tabela1[[#This Row],[wolumen]])</f>
        <v>8</v>
      </c>
    </row>
    <row r="212" spans="1:8" x14ac:dyDescent="0.25">
      <c r="A212" s="2">
        <v>42025</v>
      </c>
      <c r="B212" s="1" t="s">
        <v>459</v>
      </c>
      <c r="C212" s="1" t="s">
        <v>460</v>
      </c>
      <c r="D212">
        <v>7.38</v>
      </c>
      <c r="E212">
        <v>5</v>
      </c>
      <c r="F212">
        <v>40</v>
      </c>
      <c r="G212">
        <v>0</v>
      </c>
      <c r="H212">
        <f>IF(AND(Tabela1[[#This Row],[wolumen]]=0,Tabela1[[#This Row],[obrot]]=0),Tabela1[[#This Row],[kurs_zamkniecia]],Tabela1[[#This Row],[obrot]]/Tabela1[[#This Row],[wolumen]])</f>
        <v>8</v>
      </c>
    </row>
    <row r="213" spans="1:8" x14ac:dyDescent="0.25">
      <c r="A213" s="2">
        <v>42025</v>
      </c>
      <c r="B213" s="1" t="s">
        <v>813</v>
      </c>
      <c r="C213" s="1" t="s">
        <v>814</v>
      </c>
      <c r="D213">
        <v>7.9</v>
      </c>
      <c r="E213">
        <v>1057</v>
      </c>
      <c r="F213">
        <v>8360</v>
      </c>
      <c r="G213">
        <v>4755000</v>
      </c>
      <c r="H213">
        <f>IF(AND(Tabela1[[#This Row],[wolumen]]=0,Tabela1[[#This Row],[obrot]]=0),Tabela1[[#This Row],[kurs_zamkniecia]],Tabela1[[#This Row],[obrot]]/Tabela1[[#This Row],[wolumen]])</f>
        <v>7.9091769157994323</v>
      </c>
    </row>
    <row r="214" spans="1:8" x14ac:dyDescent="0.25">
      <c r="A214" s="2">
        <v>42025</v>
      </c>
      <c r="B214" s="1" t="s">
        <v>733</v>
      </c>
      <c r="C214" s="1" t="s">
        <v>734</v>
      </c>
      <c r="D214">
        <v>8.0299999999999994</v>
      </c>
      <c r="E214">
        <v>28039</v>
      </c>
      <c r="F214">
        <v>218920</v>
      </c>
      <c r="G214">
        <v>19626000</v>
      </c>
      <c r="H214">
        <f>IF(AND(Tabela1[[#This Row],[wolumen]]=0,Tabela1[[#This Row],[obrot]]=0),Tabela1[[#This Row],[kurs_zamkniecia]],Tabela1[[#This Row],[obrot]]/Tabela1[[#This Row],[wolumen]])</f>
        <v>7.8076964228396166</v>
      </c>
    </row>
    <row r="215" spans="1:8" x14ac:dyDescent="0.25">
      <c r="A215" s="2">
        <v>42025</v>
      </c>
      <c r="B215" s="1" t="s">
        <v>605</v>
      </c>
      <c r="C215" s="1" t="s">
        <v>606</v>
      </c>
      <c r="D215">
        <v>7.78</v>
      </c>
      <c r="E215">
        <v>2730298</v>
      </c>
      <c r="F215">
        <v>21095360</v>
      </c>
      <c r="G215">
        <v>647357000</v>
      </c>
      <c r="H215">
        <f>IF(AND(Tabela1[[#This Row],[wolumen]]=0,Tabela1[[#This Row],[obrot]]=0),Tabela1[[#This Row],[kurs_zamkniecia]],Tabela1[[#This Row],[obrot]]/Tabela1[[#This Row],[wolumen]])</f>
        <v>7.7263947012377407</v>
      </c>
    </row>
    <row r="216" spans="1:8" x14ac:dyDescent="0.25">
      <c r="A216" s="2">
        <v>42025</v>
      </c>
      <c r="B216" s="1" t="s">
        <v>461</v>
      </c>
      <c r="C216" s="1" t="s">
        <v>462</v>
      </c>
      <c r="D216">
        <v>7.6</v>
      </c>
      <c r="E216">
        <v>8098</v>
      </c>
      <c r="F216">
        <v>61590</v>
      </c>
      <c r="G216">
        <v>4222000</v>
      </c>
      <c r="H216">
        <f>IF(AND(Tabela1[[#This Row],[wolumen]]=0,Tabela1[[#This Row],[obrot]]=0),Tabela1[[#This Row],[kurs_zamkniecia]],Tabela1[[#This Row],[obrot]]/Tabela1[[#This Row],[wolumen]])</f>
        <v>7.6055816250926158</v>
      </c>
    </row>
    <row r="217" spans="1:8" x14ac:dyDescent="0.25">
      <c r="A217" s="2">
        <v>42025</v>
      </c>
      <c r="B217" s="1" t="s">
        <v>645</v>
      </c>
      <c r="C217" s="1" t="s">
        <v>646</v>
      </c>
      <c r="D217">
        <v>7.3</v>
      </c>
      <c r="E217">
        <v>14343</v>
      </c>
      <c r="F217">
        <v>108660</v>
      </c>
      <c r="G217">
        <v>2500000</v>
      </c>
      <c r="H217">
        <f>IF(AND(Tabela1[[#This Row],[wolumen]]=0,Tabela1[[#This Row],[obrot]]=0),Tabela1[[#This Row],[kurs_zamkniecia]],Tabela1[[#This Row],[obrot]]/Tabela1[[#This Row],[wolumen]])</f>
        <v>7.5758209579585865</v>
      </c>
    </row>
    <row r="218" spans="1:8" x14ac:dyDescent="0.25">
      <c r="A218" s="2">
        <v>42025</v>
      </c>
      <c r="B218" s="1" t="s">
        <v>509</v>
      </c>
      <c r="C218" s="1" t="s">
        <v>510</v>
      </c>
      <c r="D218">
        <v>7.5</v>
      </c>
      <c r="E218">
        <v>4397</v>
      </c>
      <c r="F218">
        <v>33160</v>
      </c>
      <c r="G218">
        <v>11888000</v>
      </c>
      <c r="H218">
        <f>IF(AND(Tabela1[[#This Row],[wolumen]]=0,Tabela1[[#This Row],[obrot]]=0),Tabela1[[#This Row],[kurs_zamkniecia]],Tabela1[[#This Row],[obrot]]/Tabela1[[#This Row],[wolumen]])</f>
        <v>7.5415055719808963</v>
      </c>
    </row>
    <row r="219" spans="1:8" x14ac:dyDescent="0.25">
      <c r="A219" s="2">
        <v>42025</v>
      </c>
      <c r="B219" s="1" t="s">
        <v>91</v>
      </c>
      <c r="C219" s="1" t="s">
        <v>92</v>
      </c>
      <c r="D219">
        <v>7.23</v>
      </c>
      <c r="E219">
        <v>81</v>
      </c>
      <c r="F219">
        <v>590</v>
      </c>
      <c r="G219">
        <v>15327000</v>
      </c>
      <c r="H219">
        <f>IF(AND(Tabela1[[#This Row],[wolumen]]=0,Tabela1[[#This Row],[obrot]]=0),Tabela1[[#This Row],[kurs_zamkniecia]],Tabela1[[#This Row],[obrot]]/Tabela1[[#This Row],[wolumen]])</f>
        <v>7.283950617283951</v>
      </c>
    </row>
    <row r="220" spans="1:8" x14ac:dyDescent="0.25">
      <c r="A220" s="2">
        <v>42025</v>
      </c>
      <c r="B220" s="1" t="s">
        <v>227</v>
      </c>
      <c r="C220" s="1" t="s">
        <v>228</v>
      </c>
      <c r="D220">
        <v>7.25</v>
      </c>
      <c r="E220">
        <v>26816</v>
      </c>
      <c r="F220">
        <v>193120</v>
      </c>
      <c r="G220">
        <v>17743000</v>
      </c>
      <c r="H220">
        <f>IF(AND(Tabela1[[#This Row],[wolumen]]=0,Tabela1[[#This Row],[obrot]]=0),Tabela1[[#This Row],[kurs_zamkniecia]],Tabela1[[#This Row],[obrot]]/Tabela1[[#This Row],[wolumen]])</f>
        <v>7.2016706443914078</v>
      </c>
    </row>
    <row r="221" spans="1:8" x14ac:dyDescent="0.25">
      <c r="A221" s="2">
        <v>42025</v>
      </c>
      <c r="B221" s="1" t="s">
        <v>289</v>
      </c>
      <c r="C221" s="1" t="s">
        <v>290</v>
      </c>
      <c r="D221">
        <v>7.14</v>
      </c>
      <c r="E221">
        <v>0</v>
      </c>
      <c r="F221">
        <v>0</v>
      </c>
      <c r="G221">
        <v>14000</v>
      </c>
      <c r="H221">
        <f>IF(AND(Tabela1[[#This Row],[wolumen]]=0,Tabela1[[#This Row],[obrot]]=0),Tabela1[[#This Row],[kurs_zamkniecia]],Tabela1[[#This Row],[obrot]]/Tabela1[[#This Row],[wolumen]])</f>
        <v>7.14</v>
      </c>
    </row>
    <row r="222" spans="1:8" x14ac:dyDescent="0.25">
      <c r="A222" s="2">
        <v>42025</v>
      </c>
      <c r="B222" s="1" t="s">
        <v>911</v>
      </c>
      <c r="C222" s="1" t="s">
        <v>912</v>
      </c>
      <c r="D222">
        <v>7.13</v>
      </c>
      <c r="E222">
        <v>2142</v>
      </c>
      <c r="F222">
        <v>15120</v>
      </c>
      <c r="G222">
        <v>0</v>
      </c>
      <c r="H222">
        <f>IF(AND(Tabela1[[#This Row],[wolumen]]=0,Tabela1[[#This Row],[obrot]]=0),Tabela1[[#This Row],[kurs_zamkniecia]],Tabela1[[#This Row],[obrot]]/Tabela1[[#This Row],[wolumen]])</f>
        <v>7.0588235294117645</v>
      </c>
    </row>
    <row r="223" spans="1:8" x14ac:dyDescent="0.25">
      <c r="A223" s="2">
        <v>42025</v>
      </c>
      <c r="B223" s="1" t="s">
        <v>595</v>
      </c>
      <c r="C223" s="1" t="s">
        <v>596</v>
      </c>
      <c r="D223">
        <v>7.05</v>
      </c>
      <c r="E223">
        <v>0</v>
      </c>
      <c r="F223">
        <v>0</v>
      </c>
      <c r="G223">
        <v>247000</v>
      </c>
      <c r="H223">
        <f>IF(AND(Tabela1[[#This Row],[wolumen]]=0,Tabela1[[#This Row],[obrot]]=0),Tabela1[[#This Row],[kurs_zamkniecia]],Tabela1[[#This Row],[obrot]]/Tabela1[[#This Row],[wolumen]])</f>
        <v>7.05</v>
      </c>
    </row>
    <row r="224" spans="1:8" x14ac:dyDescent="0.25">
      <c r="A224" s="2">
        <v>42025</v>
      </c>
      <c r="B224" s="1" t="s">
        <v>539</v>
      </c>
      <c r="C224" s="1" t="s">
        <v>540</v>
      </c>
      <c r="D224">
        <v>7.09</v>
      </c>
      <c r="E224">
        <v>721057</v>
      </c>
      <c r="F224">
        <v>5046670</v>
      </c>
      <c r="G224">
        <v>391726000</v>
      </c>
      <c r="H224">
        <f>IF(AND(Tabela1[[#This Row],[wolumen]]=0,Tabela1[[#This Row],[obrot]]=0),Tabela1[[#This Row],[kurs_zamkniecia]],Tabela1[[#This Row],[obrot]]/Tabela1[[#This Row],[wolumen]])</f>
        <v>6.9989889842273216</v>
      </c>
    </row>
    <row r="225" spans="1:8" x14ac:dyDescent="0.25">
      <c r="A225" s="2">
        <v>42025</v>
      </c>
      <c r="B225" s="1" t="s">
        <v>325</v>
      </c>
      <c r="C225" s="1" t="s">
        <v>326</v>
      </c>
      <c r="D225">
        <v>6.89</v>
      </c>
      <c r="E225">
        <v>2478</v>
      </c>
      <c r="F225">
        <v>16950</v>
      </c>
      <c r="G225">
        <v>6721000</v>
      </c>
      <c r="H225">
        <f>IF(AND(Tabela1[[#This Row],[wolumen]]=0,Tabela1[[#This Row],[obrot]]=0),Tabela1[[#This Row],[kurs_zamkniecia]],Tabela1[[#This Row],[obrot]]/Tabela1[[#This Row],[wolumen]])</f>
        <v>6.8401937046004839</v>
      </c>
    </row>
    <row r="226" spans="1:8" x14ac:dyDescent="0.25">
      <c r="A226" s="2">
        <v>42025</v>
      </c>
      <c r="B226" s="1" t="s">
        <v>857</v>
      </c>
      <c r="C226" s="1" t="s">
        <v>858</v>
      </c>
      <c r="D226">
        <v>6.8</v>
      </c>
      <c r="E226">
        <v>7469</v>
      </c>
      <c r="F226">
        <v>49800</v>
      </c>
      <c r="G226">
        <v>3969000</v>
      </c>
      <c r="H226">
        <f>IF(AND(Tabela1[[#This Row],[wolumen]]=0,Tabela1[[#This Row],[obrot]]=0),Tabela1[[#This Row],[kurs_zamkniecia]],Tabela1[[#This Row],[obrot]]/Tabela1[[#This Row],[wolumen]])</f>
        <v>6.6675592448788326</v>
      </c>
    </row>
    <row r="227" spans="1:8" x14ac:dyDescent="0.25">
      <c r="A227" s="2">
        <v>42025</v>
      </c>
      <c r="B227" s="1" t="s">
        <v>921</v>
      </c>
      <c r="C227" s="1" t="s">
        <v>922</v>
      </c>
      <c r="D227">
        <v>7.49</v>
      </c>
      <c r="E227">
        <v>3</v>
      </c>
      <c r="F227">
        <v>20</v>
      </c>
      <c r="G227">
        <v>7452000</v>
      </c>
      <c r="H227">
        <f>IF(AND(Tabela1[[#This Row],[wolumen]]=0,Tabela1[[#This Row],[obrot]]=0),Tabela1[[#This Row],[kurs_zamkniecia]],Tabela1[[#This Row],[obrot]]/Tabela1[[#This Row],[wolumen]])</f>
        <v>6.666666666666667</v>
      </c>
    </row>
    <row r="228" spans="1:8" x14ac:dyDescent="0.25">
      <c r="A228" s="2">
        <v>42025</v>
      </c>
      <c r="B228" s="1" t="s">
        <v>443</v>
      </c>
      <c r="C228" s="1" t="s">
        <v>444</v>
      </c>
      <c r="D228">
        <v>6.66</v>
      </c>
      <c r="E228">
        <v>0</v>
      </c>
      <c r="F228">
        <v>0</v>
      </c>
      <c r="G228">
        <v>3329000</v>
      </c>
      <c r="H228">
        <f>IF(AND(Tabela1[[#This Row],[wolumen]]=0,Tabela1[[#This Row],[obrot]]=0),Tabela1[[#This Row],[kurs_zamkniecia]],Tabela1[[#This Row],[obrot]]/Tabela1[[#This Row],[wolumen]])</f>
        <v>6.66</v>
      </c>
    </row>
    <row r="229" spans="1:8" x14ac:dyDescent="0.25">
      <c r="A229" s="2">
        <v>42025</v>
      </c>
      <c r="B229" s="1" t="s">
        <v>79</v>
      </c>
      <c r="C229" s="1" t="s">
        <v>80</v>
      </c>
      <c r="D229">
        <v>6.79</v>
      </c>
      <c r="E229">
        <v>1587</v>
      </c>
      <c r="F229">
        <v>10560</v>
      </c>
      <c r="G229">
        <v>2464000</v>
      </c>
      <c r="H229">
        <f>IF(AND(Tabela1[[#This Row],[wolumen]]=0,Tabela1[[#This Row],[obrot]]=0),Tabela1[[#This Row],[kurs_zamkniecia]],Tabela1[[#This Row],[obrot]]/Tabela1[[#This Row],[wolumen]])</f>
        <v>6.6540642722117198</v>
      </c>
    </row>
    <row r="230" spans="1:8" x14ac:dyDescent="0.25">
      <c r="A230" s="2">
        <v>42025</v>
      </c>
      <c r="B230" s="1" t="s">
        <v>729</v>
      </c>
      <c r="C230" s="1" t="s">
        <v>730</v>
      </c>
      <c r="D230">
        <v>6.47</v>
      </c>
      <c r="E230">
        <v>14994</v>
      </c>
      <c r="F230">
        <v>96410</v>
      </c>
      <c r="G230">
        <v>35376000</v>
      </c>
      <c r="H230">
        <f>IF(AND(Tabela1[[#This Row],[wolumen]]=0,Tabela1[[#This Row],[obrot]]=0),Tabela1[[#This Row],[kurs_zamkniecia]],Tabela1[[#This Row],[obrot]]/Tabela1[[#This Row],[wolumen]])</f>
        <v>6.4299052954515137</v>
      </c>
    </row>
    <row r="231" spans="1:8" x14ac:dyDescent="0.25">
      <c r="A231" s="2">
        <v>42025</v>
      </c>
      <c r="B231" s="1" t="s">
        <v>743</v>
      </c>
      <c r="C231" s="1" t="s">
        <v>744</v>
      </c>
      <c r="D231">
        <v>6.41</v>
      </c>
      <c r="E231">
        <v>4717</v>
      </c>
      <c r="F231">
        <v>30250</v>
      </c>
      <c r="G231">
        <v>12912000</v>
      </c>
      <c r="H231">
        <f>IF(AND(Tabela1[[#This Row],[wolumen]]=0,Tabela1[[#This Row],[obrot]]=0),Tabela1[[#This Row],[kurs_zamkniecia]],Tabela1[[#This Row],[obrot]]/Tabela1[[#This Row],[wolumen]])</f>
        <v>6.4129743481026074</v>
      </c>
    </row>
    <row r="232" spans="1:8" x14ac:dyDescent="0.25">
      <c r="A232" s="2">
        <v>42025</v>
      </c>
      <c r="B232" s="1" t="s">
        <v>233</v>
      </c>
      <c r="C232" s="1" t="s">
        <v>234</v>
      </c>
      <c r="D232">
        <v>6.5</v>
      </c>
      <c r="E232">
        <v>1007967</v>
      </c>
      <c r="F232">
        <v>6458040</v>
      </c>
      <c r="G232">
        <v>223328000</v>
      </c>
      <c r="H232">
        <f>IF(AND(Tabela1[[#This Row],[wolumen]]=0,Tabela1[[#This Row],[obrot]]=0),Tabela1[[#This Row],[kurs_zamkniecia]],Tabela1[[#This Row],[obrot]]/Tabela1[[#This Row],[wolumen]])</f>
        <v>6.4069954671135063</v>
      </c>
    </row>
    <row r="233" spans="1:8" x14ac:dyDescent="0.25">
      <c r="A233" s="2">
        <v>42025</v>
      </c>
      <c r="B233" s="1" t="s">
        <v>205</v>
      </c>
      <c r="C233" s="1" t="s">
        <v>206</v>
      </c>
      <c r="D233">
        <v>6.25</v>
      </c>
      <c r="E233">
        <v>3480</v>
      </c>
      <c r="F233">
        <v>21940</v>
      </c>
      <c r="G233">
        <v>8556000</v>
      </c>
      <c r="H233">
        <f>IF(AND(Tabela1[[#This Row],[wolumen]]=0,Tabela1[[#This Row],[obrot]]=0),Tabela1[[#This Row],[kurs_zamkniecia]],Tabela1[[#This Row],[obrot]]/Tabela1[[#This Row],[wolumen]])</f>
        <v>6.304597701149425</v>
      </c>
    </row>
    <row r="234" spans="1:8" x14ac:dyDescent="0.25">
      <c r="A234" s="2">
        <v>42025</v>
      </c>
      <c r="B234" s="1" t="s">
        <v>691</v>
      </c>
      <c r="C234" s="1" t="s">
        <v>692</v>
      </c>
      <c r="D234">
        <v>6.25</v>
      </c>
      <c r="E234">
        <v>24081</v>
      </c>
      <c r="F234">
        <v>151740</v>
      </c>
      <c r="G234">
        <v>25585000</v>
      </c>
      <c r="H234">
        <f>IF(AND(Tabela1[[#This Row],[wolumen]]=0,Tabela1[[#This Row],[obrot]]=0),Tabela1[[#This Row],[kurs_zamkniecia]],Tabela1[[#This Row],[obrot]]/Tabela1[[#This Row],[wolumen]])</f>
        <v>6.3012333374859848</v>
      </c>
    </row>
    <row r="235" spans="1:8" x14ac:dyDescent="0.25">
      <c r="A235" s="2">
        <v>42025</v>
      </c>
      <c r="B235" s="1" t="s">
        <v>747</v>
      </c>
      <c r="C235" s="1" t="s">
        <v>748</v>
      </c>
      <c r="D235">
        <v>5.75</v>
      </c>
      <c r="E235">
        <v>8</v>
      </c>
      <c r="F235">
        <v>50</v>
      </c>
      <c r="G235">
        <v>0</v>
      </c>
      <c r="H235">
        <f>IF(AND(Tabela1[[#This Row],[wolumen]]=0,Tabela1[[#This Row],[obrot]]=0),Tabela1[[#This Row],[kurs_zamkniecia]],Tabela1[[#This Row],[obrot]]/Tabela1[[#This Row],[wolumen]])</f>
        <v>6.25</v>
      </c>
    </row>
    <row r="236" spans="1:8" x14ac:dyDescent="0.25">
      <c r="A236" s="2">
        <v>42025</v>
      </c>
      <c r="B236" s="1" t="s">
        <v>209</v>
      </c>
      <c r="C236" s="1" t="s">
        <v>210</v>
      </c>
      <c r="D236">
        <v>6.28</v>
      </c>
      <c r="E236">
        <v>4981</v>
      </c>
      <c r="F236">
        <v>31050</v>
      </c>
      <c r="G236">
        <v>0</v>
      </c>
      <c r="H236">
        <f>IF(AND(Tabela1[[#This Row],[wolumen]]=0,Tabela1[[#This Row],[obrot]]=0),Tabela1[[#This Row],[kurs_zamkniecia]],Tabela1[[#This Row],[obrot]]/Tabela1[[#This Row],[wolumen]])</f>
        <v>6.2336880144549287</v>
      </c>
    </row>
    <row r="237" spans="1:8" x14ac:dyDescent="0.25">
      <c r="A237" s="2">
        <v>42025</v>
      </c>
      <c r="B237" s="1" t="s">
        <v>859</v>
      </c>
      <c r="C237" s="1" t="s">
        <v>860</v>
      </c>
      <c r="D237">
        <v>6.2</v>
      </c>
      <c r="E237">
        <v>2492</v>
      </c>
      <c r="F237">
        <v>15490</v>
      </c>
      <c r="G237">
        <v>15008000</v>
      </c>
      <c r="H237">
        <f>IF(AND(Tabela1[[#This Row],[wolumen]]=0,Tabela1[[#This Row],[obrot]]=0),Tabela1[[#This Row],[kurs_zamkniecia]],Tabela1[[#This Row],[obrot]]/Tabela1[[#This Row],[wolumen]])</f>
        <v>6.2158908507223112</v>
      </c>
    </row>
    <row r="238" spans="1:8" x14ac:dyDescent="0.25">
      <c r="A238" s="2">
        <v>42025</v>
      </c>
      <c r="B238" s="1" t="s">
        <v>611</v>
      </c>
      <c r="C238" s="1" t="s">
        <v>612</v>
      </c>
      <c r="D238">
        <v>6.15</v>
      </c>
      <c r="E238">
        <v>668</v>
      </c>
      <c r="F238">
        <v>4110</v>
      </c>
      <c r="G238">
        <v>6568000</v>
      </c>
      <c r="H238">
        <f>IF(AND(Tabela1[[#This Row],[wolumen]]=0,Tabela1[[#This Row],[obrot]]=0),Tabela1[[#This Row],[kurs_zamkniecia]],Tabela1[[#This Row],[obrot]]/Tabela1[[#This Row],[wolumen]])</f>
        <v>6.1526946107784433</v>
      </c>
    </row>
    <row r="239" spans="1:8" x14ac:dyDescent="0.25">
      <c r="A239" s="2">
        <v>42025</v>
      </c>
      <c r="B239" s="1" t="s">
        <v>561</v>
      </c>
      <c r="C239" s="1" t="s">
        <v>562</v>
      </c>
      <c r="D239">
        <v>6.13</v>
      </c>
      <c r="E239">
        <v>8681</v>
      </c>
      <c r="F239">
        <v>53100</v>
      </c>
      <c r="G239">
        <v>9981000</v>
      </c>
      <c r="H239">
        <f>IF(AND(Tabela1[[#This Row],[wolumen]]=0,Tabela1[[#This Row],[obrot]]=0),Tabela1[[#This Row],[kurs_zamkniecia]],Tabela1[[#This Row],[obrot]]/Tabela1[[#This Row],[wolumen]])</f>
        <v>6.1168068194908418</v>
      </c>
    </row>
    <row r="240" spans="1:8" x14ac:dyDescent="0.25">
      <c r="A240" s="2">
        <v>42025</v>
      </c>
      <c r="B240" s="1" t="s">
        <v>781</v>
      </c>
      <c r="C240" s="1" t="s">
        <v>782</v>
      </c>
      <c r="D240">
        <v>6.2</v>
      </c>
      <c r="E240">
        <v>20</v>
      </c>
      <c r="F240">
        <v>120</v>
      </c>
      <c r="G240">
        <v>2500000</v>
      </c>
      <c r="H240">
        <f>IF(AND(Tabela1[[#This Row],[wolumen]]=0,Tabela1[[#This Row],[obrot]]=0),Tabela1[[#This Row],[kurs_zamkniecia]],Tabela1[[#This Row],[obrot]]/Tabela1[[#This Row],[wolumen]])</f>
        <v>6</v>
      </c>
    </row>
    <row r="241" spans="1:8" x14ac:dyDescent="0.25">
      <c r="A241" s="2">
        <v>42025</v>
      </c>
      <c r="B241" s="1" t="s">
        <v>371</v>
      </c>
      <c r="C241" s="1" t="s">
        <v>372</v>
      </c>
      <c r="D241">
        <v>5.9</v>
      </c>
      <c r="E241">
        <v>1040</v>
      </c>
      <c r="F241">
        <v>6130</v>
      </c>
      <c r="G241">
        <v>9809000</v>
      </c>
      <c r="H241">
        <f>IF(AND(Tabela1[[#This Row],[wolumen]]=0,Tabela1[[#This Row],[obrot]]=0),Tabela1[[#This Row],[kurs_zamkniecia]],Tabela1[[#This Row],[obrot]]/Tabela1[[#This Row],[wolumen]])</f>
        <v>5.8942307692307692</v>
      </c>
    </row>
    <row r="242" spans="1:8" x14ac:dyDescent="0.25">
      <c r="A242" s="2">
        <v>42025</v>
      </c>
      <c r="B242" s="1" t="s">
        <v>735</v>
      </c>
      <c r="C242" s="1" t="s">
        <v>736</v>
      </c>
      <c r="D242">
        <v>5.97</v>
      </c>
      <c r="E242">
        <v>14489</v>
      </c>
      <c r="F242">
        <v>85090</v>
      </c>
      <c r="G242">
        <v>27134000</v>
      </c>
      <c r="H242">
        <f>IF(AND(Tabela1[[#This Row],[wolumen]]=0,Tabela1[[#This Row],[obrot]]=0),Tabela1[[#This Row],[kurs_zamkniecia]],Tabela1[[#This Row],[obrot]]/Tabela1[[#This Row],[wolumen]])</f>
        <v>5.8727310373386707</v>
      </c>
    </row>
    <row r="243" spans="1:8" x14ac:dyDescent="0.25">
      <c r="A243" s="2">
        <v>42025</v>
      </c>
      <c r="B243" s="1" t="s">
        <v>713</v>
      </c>
      <c r="C243" s="1" t="s">
        <v>714</v>
      </c>
      <c r="D243">
        <v>5.88</v>
      </c>
      <c r="E243">
        <v>4915</v>
      </c>
      <c r="F243">
        <v>28490</v>
      </c>
      <c r="G243">
        <v>5439000</v>
      </c>
      <c r="H243">
        <f>IF(AND(Tabela1[[#This Row],[wolumen]]=0,Tabela1[[#This Row],[obrot]]=0),Tabela1[[#This Row],[kurs_zamkniecia]],Tabela1[[#This Row],[obrot]]/Tabela1[[#This Row],[wolumen]])</f>
        <v>5.7965412004069172</v>
      </c>
    </row>
    <row r="244" spans="1:8" x14ac:dyDescent="0.25">
      <c r="A244" s="2">
        <v>42025</v>
      </c>
      <c r="B244" s="1" t="s">
        <v>11</v>
      </c>
      <c r="C244" s="1" t="s">
        <v>12</v>
      </c>
      <c r="D244">
        <v>5.8</v>
      </c>
      <c r="E244">
        <v>1090</v>
      </c>
      <c r="F244">
        <v>6270</v>
      </c>
      <c r="G244">
        <v>1852000</v>
      </c>
      <c r="H244">
        <f>IF(AND(Tabela1[[#This Row],[wolumen]]=0,Tabela1[[#This Row],[obrot]]=0),Tabela1[[#This Row],[kurs_zamkniecia]],Tabela1[[#This Row],[obrot]]/Tabela1[[#This Row],[wolumen]])</f>
        <v>5.7522935779816518</v>
      </c>
    </row>
    <row r="245" spans="1:8" x14ac:dyDescent="0.25">
      <c r="A245" s="2">
        <v>42025</v>
      </c>
      <c r="B245" s="1" t="s">
        <v>943</v>
      </c>
      <c r="C245" s="1" t="s">
        <v>944</v>
      </c>
      <c r="D245">
        <v>6.27</v>
      </c>
      <c r="E245">
        <v>7</v>
      </c>
      <c r="F245">
        <v>40</v>
      </c>
      <c r="G245">
        <v>8629000</v>
      </c>
      <c r="H245">
        <f>IF(AND(Tabela1[[#This Row],[wolumen]]=0,Tabela1[[#This Row],[obrot]]=0),Tabela1[[#This Row],[kurs_zamkniecia]],Tabela1[[#This Row],[obrot]]/Tabela1[[#This Row],[wolumen]])</f>
        <v>5.7142857142857144</v>
      </c>
    </row>
    <row r="246" spans="1:8" x14ac:dyDescent="0.25">
      <c r="A246" s="2">
        <v>42025</v>
      </c>
      <c r="B246" s="1" t="s">
        <v>753</v>
      </c>
      <c r="C246" s="1" t="s">
        <v>754</v>
      </c>
      <c r="D246">
        <v>5.85</v>
      </c>
      <c r="E246">
        <v>2831</v>
      </c>
      <c r="F246">
        <v>16150</v>
      </c>
      <c r="G246">
        <v>5343000</v>
      </c>
      <c r="H246">
        <f>IF(AND(Tabela1[[#This Row],[wolumen]]=0,Tabela1[[#This Row],[obrot]]=0),Tabela1[[#This Row],[kurs_zamkniecia]],Tabela1[[#This Row],[obrot]]/Tabela1[[#This Row],[wolumen]])</f>
        <v>5.7046979865771812</v>
      </c>
    </row>
    <row r="247" spans="1:8" x14ac:dyDescent="0.25">
      <c r="A247" s="2">
        <v>42025</v>
      </c>
      <c r="B247" s="1" t="s">
        <v>571</v>
      </c>
      <c r="C247" s="1" t="s">
        <v>572</v>
      </c>
      <c r="D247">
        <v>5.59</v>
      </c>
      <c r="E247">
        <v>7080</v>
      </c>
      <c r="F247">
        <v>39600</v>
      </c>
      <c r="G247">
        <v>257931000</v>
      </c>
      <c r="H247">
        <f>IF(AND(Tabela1[[#This Row],[wolumen]]=0,Tabela1[[#This Row],[obrot]]=0),Tabela1[[#This Row],[kurs_zamkniecia]],Tabela1[[#This Row],[obrot]]/Tabela1[[#This Row],[wolumen]])</f>
        <v>5.593220338983051</v>
      </c>
    </row>
    <row r="248" spans="1:8" x14ac:dyDescent="0.25">
      <c r="A248" s="2">
        <v>42025</v>
      </c>
      <c r="B248" s="1" t="s">
        <v>131</v>
      </c>
      <c r="C248" s="1" t="s">
        <v>132</v>
      </c>
      <c r="D248">
        <v>5.46</v>
      </c>
      <c r="E248">
        <v>266996</v>
      </c>
      <c r="F248">
        <v>1465440</v>
      </c>
      <c r="G248">
        <v>95414000</v>
      </c>
      <c r="H248">
        <f>IF(AND(Tabela1[[#This Row],[wolumen]]=0,Tabela1[[#This Row],[obrot]]=0),Tabela1[[#This Row],[kurs_zamkniecia]],Tabela1[[#This Row],[obrot]]/Tabela1[[#This Row],[wolumen]])</f>
        <v>5.4886215523828072</v>
      </c>
    </row>
    <row r="249" spans="1:8" x14ac:dyDescent="0.25">
      <c r="A249" s="2">
        <v>42025</v>
      </c>
      <c r="B249" s="1" t="s">
        <v>507</v>
      </c>
      <c r="C249" s="1" t="s">
        <v>508</v>
      </c>
      <c r="D249">
        <v>5.84</v>
      </c>
      <c r="E249">
        <v>11</v>
      </c>
      <c r="F249">
        <v>60</v>
      </c>
      <c r="G249">
        <v>3832000</v>
      </c>
      <c r="H249">
        <f>IF(AND(Tabela1[[#This Row],[wolumen]]=0,Tabela1[[#This Row],[obrot]]=0),Tabela1[[#This Row],[kurs_zamkniecia]],Tabela1[[#This Row],[obrot]]/Tabela1[[#This Row],[wolumen]])</f>
        <v>5.4545454545454541</v>
      </c>
    </row>
    <row r="250" spans="1:8" x14ac:dyDescent="0.25">
      <c r="A250" s="2">
        <v>42025</v>
      </c>
      <c r="B250" s="1" t="s">
        <v>791</v>
      </c>
      <c r="C250" s="1" t="s">
        <v>792</v>
      </c>
      <c r="D250">
        <v>5.26</v>
      </c>
      <c r="E250">
        <v>0</v>
      </c>
      <c r="F250">
        <v>0</v>
      </c>
      <c r="G250">
        <v>5448000</v>
      </c>
      <c r="H250">
        <f>IF(AND(Tabela1[[#This Row],[wolumen]]=0,Tabela1[[#This Row],[obrot]]=0),Tabela1[[#This Row],[kurs_zamkniecia]],Tabela1[[#This Row],[obrot]]/Tabela1[[#This Row],[wolumen]])</f>
        <v>5.26</v>
      </c>
    </row>
    <row r="251" spans="1:8" x14ac:dyDescent="0.25">
      <c r="A251" s="2">
        <v>42025</v>
      </c>
      <c r="B251" s="1" t="s">
        <v>169</v>
      </c>
      <c r="C251" s="1" t="s">
        <v>170</v>
      </c>
      <c r="D251">
        <v>5.19</v>
      </c>
      <c r="E251">
        <v>0</v>
      </c>
      <c r="F251">
        <v>0</v>
      </c>
      <c r="G251">
        <v>4916000</v>
      </c>
      <c r="H251">
        <f>IF(AND(Tabela1[[#This Row],[wolumen]]=0,Tabela1[[#This Row],[obrot]]=0),Tabela1[[#This Row],[kurs_zamkniecia]],Tabela1[[#This Row],[obrot]]/Tabela1[[#This Row],[wolumen]])</f>
        <v>5.19</v>
      </c>
    </row>
    <row r="252" spans="1:8" x14ac:dyDescent="0.25">
      <c r="A252" s="2">
        <v>42025</v>
      </c>
      <c r="B252" s="1" t="s">
        <v>355</v>
      </c>
      <c r="C252" s="1" t="s">
        <v>356</v>
      </c>
      <c r="D252">
        <v>5.01</v>
      </c>
      <c r="E252">
        <v>6119</v>
      </c>
      <c r="F252">
        <v>31310</v>
      </c>
      <c r="G252">
        <v>4199000</v>
      </c>
      <c r="H252">
        <f>IF(AND(Tabela1[[#This Row],[wolumen]]=0,Tabela1[[#This Row],[obrot]]=0),Tabela1[[#This Row],[kurs_zamkniecia]],Tabela1[[#This Row],[obrot]]/Tabela1[[#This Row],[wolumen]])</f>
        <v>5.1168491583592086</v>
      </c>
    </row>
    <row r="253" spans="1:8" x14ac:dyDescent="0.25">
      <c r="A253" s="2">
        <v>42025</v>
      </c>
      <c r="B253" s="1" t="s">
        <v>603</v>
      </c>
      <c r="C253" s="1" t="s">
        <v>604</v>
      </c>
      <c r="D253">
        <v>5.1100000000000003</v>
      </c>
      <c r="E253">
        <v>1535</v>
      </c>
      <c r="F253">
        <v>7840</v>
      </c>
      <c r="G253">
        <v>1399000</v>
      </c>
      <c r="H253">
        <f>IF(AND(Tabela1[[#This Row],[wolumen]]=0,Tabela1[[#This Row],[obrot]]=0),Tabela1[[#This Row],[kurs_zamkniecia]],Tabela1[[#This Row],[obrot]]/Tabela1[[#This Row],[wolumen]])</f>
        <v>5.107491856677524</v>
      </c>
    </row>
    <row r="254" spans="1:8" x14ac:dyDescent="0.25">
      <c r="A254" s="2">
        <v>42025</v>
      </c>
      <c r="B254" s="1" t="s">
        <v>33</v>
      </c>
      <c r="C254" s="1" t="s">
        <v>34</v>
      </c>
      <c r="D254">
        <v>5.08</v>
      </c>
      <c r="E254">
        <v>1200234</v>
      </c>
      <c r="F254">
        <v>6091020</v>
      </c>
      <c r="G254">
        <v>29399000</v>
      </c>
      <c r="H254">
        <f>IF(AND(Tabela1[[#This Row],[wolumen]]=0,Tabela1[[#This Row],[obrot]]=0),Tabela1[[#This Row],[kurs_zamkniecia]],Tabela1[[#This Row],[obrot]]/Tabela1[[#This Row],[wolumen]])</f>
        <v>5.0748604022215664</v>
      </c>
    </row>
    <row r="255" spans="1:8" x14ac:dyDescent="0.25">
      <c r="A255" s="2">
        <v>42025</v>
      </c>
      <c r="B255" s="1" t="s">
        <v>351</v>
      </c>
      <c r="C255" s="1" t="s">
        <v>352</v>
      </c>
      <c r="D255">
        <v>4.87</v>
      </c>
      <c r="E255">
        <v>22</v>
      </c>
      <c r="F255">
        <v>110</v>
      </c>
      <c r="G255">
        <v>1143000</v>
      </c>
      <c r="H255">
        <f>IF(AND(Tabela1[[#This Row],[wolumen]]=0,Tabela1[[#This Row],[obrot]]=0),Tabela1[[#This Row],[kurs_zamkniecia]],Tabela1[[#This Row],[obrot]]/Tabela1[[#This Row],[wolumen]])</f>
        <v>5</v>
      </c>
    </row>
    <row r="256" spans="1:8" x14ac:dyDescent="0.25">
      <c r="A256" s="2">
        <v>42025</v>
      </c>
      <c r="B256" s="1" t="s">
        <v>423</v>
      </c>
      <c r="C256" s="1" t="s">
        <v>424</v>
      </c>
      <c r="D256">
        <v>5</v>
      </c>
      <c r="E256">
        <v>1</v>
      </c>
      <c r="F256">
        <v>5</v>
      </c>
      <c r="G256">
        <v>11334000</v>
      </c>
      <c r="H256">
        <f>IF(AND(Tabela1[[#This Row],[wolumen]]=0,Tabela1[[#This Row],[obrot]]=0),Tabela1[[#This Row],[kurs_zamkniecia]],Tabela1[[#This Row],[obrot]]/Tabela1[[#This Row],[wolumen]])</f>
        <v>5</v>
      </c>
    </row>
    <row r="257" spans="1:8" x14ac:dyDescent="0.25">
      <c r="A257" s="2">
        <v>42025</v>
      </c>
      <c r="B257" s="1" t="s">
        <v>845</v>
      </c>
      <c r="C257" s="1" t="s">
        <v>846</v>
      </c>
      <c r="D257">
        <v>4.95</v>
      </c>
      <c r="E257">
        <v>2248960</v>
      </c>
      <c r="F257">
        <v>11012910</v>
      </c>
      <c r="G257">
        <v>1043590000</v>
      </c>
      <c r="H257">
        <f>IF(AND(Tabela1[[#This Row],[wolumen]]=0,Tabela1[[#This Row],[obrot]]=0),Tabela1[[#This Row],[kurs_zamkniecia]],Tabela1[[#This Row],[obrot]]/Tabela1[[#This Row],[wolumen]])</f>
        <v>4.8968901180990327</v>
      </c>
    </row>
    <row r="258" spans="1:8" x14ac:dyDescent="0.25">
      <c r="A258" s="2">
        <v>42025</v>
      </c>
      <c r="B258" s="1" t="s">
        <v>207</v>
      </c>
      <c r="C258" s="1" t="s">
        <v>208</v>
      </c>
      <c r="D258">
        <v>4.8899999999999997</v>
      </c>
      <c r="E258">
        <v>0</v>
      </c>
      <c r="F258">
        <v>0</v>
      </c>
      <c r="G258">
        <v>2659000</v>
      </c>
      <c r="H258">
        <f>IF(AND(Tabela1[[#This Row],[wolumen]]=0,Tabela1[[#This Row],[obrot]]=0),Tabela1[[#This Row],[kurs_zamkniecia]],Tabela1[[#This Row],[obrot]]/Tabela1[[#This Row],[wolumen]])</f>
        <v>4.8899999999999997</v>
      </c>
    </row>
    <row r="259" spans="1:8" x14ac:dyDescent="0.25">
      <c r="A259" s="2">
        <v>42025</v>
      </c>
      <c r="B259" s="1" t="s">
        <v>343</v>
      </c>
      <c r="C259" s="1" t="s">
        <v>344</v>
      </c>
      <c r="D259">
        <v>4.8</v>
      </c>
      <c r="E259">
        <v>271444</v>
      </c>
      <c r="F259">
        <v>1314780</v>
      </c>
      <c r="G259">
        <v>245350000</v>
      </c>
      <c r="H259">
        <f>IF(AND(Tabela1[[#This Row],[wolumen]]=0,Tabela1[[#This Row],[obrot]]=0),Tabela1[[#This Row],[kurs_zamkniecia]],Tabela1[[#This Row],[obrot]]/Tabela1[[#This Row],[wolumen]])</f>
        <v>4.8436509924699021</v>
      </c>
    </row>
    <row r="260" spans="1:8" x14ac:dyDescent="0.25">
      <c r="A260" s="2">
        <v>42025</v>
      </c>
      <c r="B260" s="1" t="s">
        <v>573</v>
      </c>
      <c r="C260" s="1" t="s">
        <v>574</v>
      </c>
      <c r="D260">
        <v>4.92</v>
      </c>
      <c r="E260">
        <v>882</v>
      </c>
      <c r="F260">
        <v>4250</v>
      </c>
      <c r="G260">
        <v>3499000</v>
      </c>
      <c r="H260">
        <f>IF(AND(Tabela1[[#This Row],[wolumen]]=0,Tabela1[[#This Row],[obrot]]=0),Tabela1[[#This Row],[kurs_zamkniecia]],Tabela1[[#This Row],[obrot]]/Tabela1[[#This Row],[wolumen]])</f>
        <v>4.8185941043083904</v>
      </c>
    </row>
    <row r="261" spans="1:8" x14ac:dyDescent="0.25">
      <c r="A261" s="2">
        <v>42025</v>
      </c>
      <c r="B261" s="1" t="s">
        <v>59</v>
      </c>
      <c r="C261" s="1" t="s">
        <v>60</v>
      </c>
      <c r="D261">
        <v>4.88</v>
      </c>
      <c r="E261">
        <v>194121</v>
      </c>
      <c r="F261">
        <v>934490</v>
      </c>
      <c r="G261">
        <v>22063000</v>
      </c>
      <c r="H261">
        <f>IF(AND(Tabela1[[#This Row],[wolumen]]=0,Tabela1[[#This Row],[obrot]]=0),Tabela1[[#This Row],[kurs_zamkniecia]],Tabela1[[#This Row],[obrot]]/Tabela1[[#This Row],[wolumen]])</f>
        <v>4.8139562437860919</v>
      </c>
    </row>
    <row r="262" spans="1:8" x14ac:dyDescent="0.25">
      <c r="A262" s="2">
        <v>42025</v>
      </c>
      <c r="B262" s="1" t="s">
        <v>853</v>
      </c>
      <c r="C262" s="1" t="s">
        <v>854</v>
      </c>
      <c r="D262">
        <v>4.5</v>
      </c>
      <c r="E262">
        <v>2819</v>
      </c>
      <c r="F262">
        <v>12730</v>
      </c>
      <c r="G262">
        <v>19158000</v>
      </c>
      <c r="H262">
        <f>IF(AND(Tabela1[[#This Row],[wolumen]]=0,Tabela1[[#This Row],[obrot]]=0),Tabela1[[#This Row],[kurs_zamkniecia]],Tabela1[[#This Row],[obrot]]/Tabela1[[#This Row],[wolumen]])</f>
        <v>4.51578573962398</v>
      </c>
    </row>
    <row r="263" spans="1:8" x14ac:dyDescent="0.25">
      <c r="A263" s="2">
        <v>42025</v>
      </c>
      <c r="B263" s="1" t="s">
        <v>581</v>
      </c>
      <c r="C263" s="1" t="s">
        <v>582</v>
      </c>
      <c r="D263">
        <v>4.28</v>
      </c>
      <c r="E263">
        <v>5696</v>
      </c>
      <c r="F263">
        <v>25180</v>
      </c>
      <c r="G263">
        <v>24936000</v>
      </c>
      <c r="H263">
        <f>IF(AND(Tabela1[[#This Row],[wolumen]]=0,Tabela1[[#This Row],[obrot]]=0),Tabela1[[#This Row],[kurs_zamkniecia]],Tabela1[[#This Row],[obrot]]/Tabela1[[#This Row],[wolumen]])</f>
        <v>4.4206460674157304</v>
      </c>
    </row>
    <row r="264" spans="1:8" x14ac:dyDescent="0.25">
      <c r="A264" s="2">
        <v>42025</v>
      </c>
      <c r="B264" s="1" t="s">
        <v>197</v>
      </c>
      <c r="C264" s="1" t="s">
        <v>198</v>
      </c>
      <c r="D264">
        <v>4.4000000000000004</v>
      </c>
      <c r="E264">
        <v>0</v>
      </c>
      <c r="F264">
        <v>0</v>
      </c>
      <c r="G264">
        <v>0</v>
      </c>
      <c r="H264">
        <f>IF(AND(Tabela1[[#This Row],[wolumen]]=0,Tabela1[[#This Row],[obrot]]=0),Tabela1[[#This Row],[kurs_zamkniecia]],Tabela1[[#This Row],[obrot]]/Tabela1[[#This Row],[wolumen]])</f>
        <v>4.4000000000000004</v>
      </c>
    </row>
    <row r="265" spans="1:8" x14ac:dyDescent="0.25">
      <c r="A265" s="2">
        <v>42025</v>
      </c>
      <c r="B265" s="1" t="s">
        <v>307</v>
      </c>
      <c r="C265" s="1" t="s">
        <v>308</v>
      </c>
      <c r="D265">
        <v>4.6399999999999997</v>
      </c>
      <c r="E265">
        <v>41</v>
      </c>
      <c r="F265">
        <v>180</v>
      </c>
      <c r="G265">
        <v>4501000</v>
      </c>
      <c r="H265">
        <f>IF(AND(Tabela1[[#This Row],[wolumen]]=0,Tabela1[[#This Row],[obrot]]=0),Tabela1[[#This Row],[kurs_zamkniecia]],Tabela1[[#This Row],[obrot]]/Tabela1[[#This Row],[wolumen]])</f>
        <v>4.3902439024390247</v>
      </c>
    </row>
    <row r="266" spans="1:8" x14ac:dyDescent="0.25">
      <c r="A266" s="2">
        <v>42025</v>
      </c>
      <c r="B266" s="1" t="s">
        <v>89</v>
      </c>
      <c r="C266" s="1" t="s">
        <v>90</v>
      </c>
      <c r="D266">
        <v>4.33</v>
      </c>
      <c r="E266">
        <v>16</v>
      </c>
      <c r="F266">
        <v>70</v>
      </c>
      <c r="G266">
        <v>3999000</v>
      </c>
      <c r="H266">
        <f>IF(AND(Tabela1[[#This Row],[wolumen]]=0,Tabela1[[#This Row],[obrot]]=0),Tabela1[[#This Row],[kurs_zamkniecia]],Tabela1[[#This Row],[obrot]]/Tabela1[[#This Row],[wolumen]])</f>
        <v>4.375</v>
      </c>
    </row>
    <row r="267" spans="1:8" x14ac:dyDescent="0.25">
      <c r="A267" s="2">
        <v>42025</v>
      </c>
      <c r="B267" s="1" t="s">
        <v>663</v>
      </c>
      <c r="C267" s="1" t="s">
        <v>664</v>
      </c>
      <c r="D267">
        <v>4.3899999999999997</v>
      </c>
      <c r="E267">
        <v>3242000</v>
      </c>
      <c r="F267">
        <v>14177480</v>
      </c>
      <c r="G267">
        <v>1628262000</v>
      </c>
      <c r="H267">
        <f>IF(AND(Tabela1[[#This Row],[wolumen]]=0,Tabela1[[#This Row],[obrot]]=0),Tabela1[[#This Row],[kurs_zamkniecia]],Tabela1[[#This Row],[obrot]]/Tabela1[[#This Row],[wolumen]])</f>
        <v>4.373066008636644</v>
      </c>
    </row>
    <row r="268" spans="1:8" x14ac:dyDescent="0.25">
      <c r="A268" s="2">
        <v>42025</v>
      </c>
      <c r="B268" s="1" t="s">
        <v>695</v>
      </c>
      <c r="C268" s="1" t="s">
        <v>696</v>
      </c>
      <c r="D268">
        <v>4.4400000000000004</v>
      </c>
      <c r="E268">
        <v>510</v>
      </c>
      <c r="F268">
        <v>2230</v>
      </c>
      <c r="G268">
        <v>21432000</v>
      </c>
      <c r="H268">
        <f>IF(AND(Tabela1[[#This Row],[wolumen]]=0,Tabela1[[#This Row],[obrot]]=0),Tabela1[[#This Row],[kurs_zamkniecia]],Tabela1[[#This Row],[obrot]]/Tabela1[[#This Row],[wolumen]])</f>
        <v>4.3725490196078427</v>
      </c>
    </row>
    <row r="269" spans="1:8" x14ac:dyDescent="0.25">
      <c r="A269" s="2">
        <v>42025</v>
      </c>
      <c r="B269" s="1" t="s">
        <v>867</v>
      </c>
      <c r="C269" s="1" t="s">
        <v>868</v>
      </c>
      <c r="D269">
        <v>4.2699999999999996</v>
      </c>
      <c r="E269">
        <v>0</v>
      </c>
      <c r="F269">
        <v>0</v>
      </c>
      <c r="G269">
        <v>2580000</v>
      </c>
      <c r="H269">
        <f>IF(AND(Tabela1[[#This Row],[wolumen]]=0,Tabela1[[#This Row],[obrot]]=0),Tabela1[[#This Row],[kurs_zamkniecia]],Tabela1[[#This Row],[obrot]]/Tabela1[[#This Row],[wolumen]])</f>
        <v>4.2699999999999996</v>
      </c>
    </row>
    <row r="270" spans="1:8" x14ac:dyDescent="0.25">
      <c r="A270" s="2">
        <v>42025</v>
      </c>
      <c r="B270" s="1" t="s">
        <v>155</v>
      </c>
      <c r="C270" s="1" t="s">
        <v>156</v>
      </c>
      <c r="D270">
        <v>4.2</v>
      </c>
      <c r="E270">
        <v>1114</v>
      </c>
      <c r="F270">
        <v>4700</v>
      </c>
      <c r="G270">
        <v>4262000</v>
      </c>
      <c r="H270">
        <f>IF(AND(Tabela1[[#This Row],[wolumen]]=0,Tabela1[[#This Row],[obrot]]=0),Tabela1[[#This Row],[kurs_zamkniecia]],Tabela1[[#This Row],[obrot]]/Tabela1[[#This Row],[wolumen]])</f>
        <v>4.2190305206463199</v>
      </c>
    </row>
    <row r="271" spans="1:8" x14ac:dyDescent="0.25">
      <c r="A271" s="2">
        <v>42025</v>
      </c>
      <c r="B271" s="1" t="s">
        <v>487</v>
      </c>
      <c r="C271" s="1" t="s">
        <v>488</v>
      </c>
      <c r="D271">
        <v>4.22</v>
      </c>
      <c r="E271">
        <v>21572</v>
      </c>
      <c r="F271">
        <v>91010</v>
      </c>
      <c r="G271">
        <v>10150000</v>
      </c>
      <c r="H271">
        <f>IF(AND(Tabela1[[#This Row],[wolumen]]=0,Tabela1[[#This Row],[obrot]]=0),Tabela1[[#This Row],[kurs_zamkniecia]],Tabela1[[#This Row],[obrot]]/Tabela1[[#This Row],[wolumen]])</f>
        <v>4.2188948637122197</v>
      </c>
    </row>
    <row r="272" spans="1:8" x14ac:dyDescent="0.25">
      <c r="A272" s="2">
        <v>42025</v>
      </c>
      <c r="B272" s="1" t="s">
        <v>891</v>
      </c>
      <c r="C272" s="1" t="s">
        <v>892</v>
      </c>
      <c r="D272">
        <v>4.29</v>
      </c>
      <c r="E272">
        <v>4855</v>
      </c>
      <c r="F272">
        <v>20480</v>
      </c>
      <c r="G272">
        <v>4890000</v>
      </c>
      <c r="H272">
        <f>IF(AND(Tabela1[[#This Row],[wolumen]]=0,Tabela1[[#This Row],[obrot]]=0),Tabela1[[#This Row],[kurs_zamkniecia]],Tabela1[[#This Row],[obrot]]/Tabela1[[#This Row],[wolumen]])</f>
        <v>4.2183316168898042</v>
      </c>
    </row>
    <row r="273" spans="1:8" x14ac:dyDescent="0.25">
      <c r="A273" s="2">
        <v>42025</v>
      </c>
      <c r="B273" s="1" t="s">
        <v>727</v>
      </c>
      <c r="C273" s="1" t="s">
        <v>728</v>
      </c>
      <c r="D273">
        <v>4.2</v>
      </c>
      <c r="E273">
        <v>0</v>
      </c>
      <c r="F273">
        <v>0</v>
      </c>
      <c r="G273">
        <v>0</v>
      </c>
      <c r="H273">
        <f>IF(AND(Tabela1[[#This Row],[wolumen]]=0,Tabela1[[#This Row],[obrot]]=0),Tabela1[[#This Row],[kurs_zamkniecia]],Tabela1[[#This Row],[obrot]]/Tabela1[[#This Row],[wolumen]])</f>
        <v>4.2</v>
      </c>
    </row>
    <row r="274" spans="1:8" x14ac:dyDescent="0.25">
      <c r="A274" s="2">
        <v>42025</v>
      </c>
      <c r="B274" s="1" t="s">
        <v>901</v>
      </c>
      <c r="C274" s="1" t="s">
        <v>902</v>
      </c>
      <c r="D274">
        <v>4.18</v>
      </c>
      <c r="E274">
        <v>1125</v>
      </c>
      <c r="F274">
        <v>4700</v>
      </c>
      <c r="G274">
        <v>0</v>
      </c>
      <c r="H274">
        <f>IF(AND(Tabela1[[#This Row],[wolumen]]=0,Tabela1[[#This Row],[obrot]]=0),Tabela1[[#This Row],[kurs_zamkniecia]],Tabela1[[#This Row],[obrot]]/Tabela1[[#This Row],[wolumen]])</f>
        <v>4.177777777777778</v>
      </c>
    </row>
    <row r="275" spans="1:8" x14ac:dyDescent="0.25">
      <c r="A275" s="2">
        <v>42025</v>
      </c>
      <c r="B275" s="1" t="s">
        <v>863</v>
      </c>
      <c r="C275" s="1" t="s">
        <v>864</v>
      </c>
      <c r="D275">
        <v>4.53</v>
      </c>
      <c r="E275">
        <v>12</v>
      </c>
      <c r="F275">
        <v>50</v>
      </c>
      <c r="G275">
        <v>11716000</v>
      </c>
      <c r="H275">
        <f>IF(AND(Tabela1[[#This Row],[wolumen]]=0,Tabela1[[#This Row],[obrot]]=0),Tabela1[[#This Row],[kurs_zamkniecia]],Tabela1[[#This Row],[obrot]]/Tabela1[[#This Row],[wolumen]])</f>
        <v>4.166666666666667</v>
      </c>
    </row>
    <row r="276" spans="1:8" x14ac:dyDescent="0.25">
      <c r="A276" s="2">
        <v>42025</v>
      </c>
      <c r="B276" s="1" t="s">
        <v>273</v>
      </c>
      <c r="C276" s="1" t="s">
        <v>274</v>
      </c>
      <c r="D276">
        <v>4.12</v>
      </c>
      <c r="E276">
        <v>16757</v>
      </c>
      <c r="F276">
        <v>68920</v>
      </c>
      <c r="G276">
        <v>24228000</v>
      </c>
      <c r="H276">
        <f>IF(AND(Tabela1[[#This Row],[wolumen]]=0,Tabela1[[#This Row],[obrot]]=0),Tabela1[[#This Row],[kurs_zamkniecia]],Tabela1[[#This Row],[obrot]]/Tabela1[[#This Row],[wolumen]])</f>
        <v>4.1129080384317005</v>
      </c>
    </row>
    <row r="277" spans="1:8" x14ac:dyDescent="0.25">
      <c r="A277" s="2">
        <v>42025</v>
      </c>
      <c r="B277" s="1" t="s">
        <v>915</v>
      </c>
      <c r="C277" s="1" t="s">
        <v>916</v>
      </c>
      <c r="D277">
        <v>4.0999999999999996</v>
      </c>
      <c r="E277">
        <v>113649</v>
      </c>
      <c r="F277">
        <v>464150</v>
      </c>
      <c r="G277">
        <v>17549000</v>
      </c>
      <c r="H277">
        <f>IF(AND(Tabela1[[#This Row],[wolumen]]=0,Tabela1[[#This Row],[obrot]]=0),Tabela1[[#This Row],[kurs_zamkniecia]],Tabela1[[#This Row],[obrot]]/Tabela1[[#This Row],[wolumen]])</f>
        <v>4.0840658518772717</v>
      </c>
    </row>
    <row r="278" spans="1:8" x14ac:dyDescent="0.25">
      <c r="A278" s="2">
        <v>42025</v>
      </c>
      <c r="B278" s="1" t="s">
        <v>415</v>
      </c>
      <c r="C278" s="1" t="s">
        <v>416</v>
      </c>
      <c r="D278">
        <v>4.07</v>
      </c>
      <c r="E278">
        <v>11117</v>
      </c>
      <c r="F278">
        <v>44830</v>
      </c>
      <c r="G278">
        <v>18968000</v>
      </c>
      <c r="H278">
        <f>IF(AND(Tabela1[[#This Row],[wolumen]]=0,Tabela1[[#This Row],[obrot]]=0),Tabela1[[#This Row],[kurs_zamkniecia]],Tabela1[[#This Row],[obrot]]/Tabela1[[#This Row],[wolumen]])</f>
        <v>4.0325627417468741</v>
      </c>
    </row>
    <row r="279" spans="1:8" x14ac:dyDescent="0.25">
      <c r="A279" s="2">
        <v>42025</v>
      </c>
      <c r="B279" s="1" t="s">
        <v>499</v>
      </c>
      <c r="C279" s="1" t="s">
        <v>500</v>
      </c>
      <c r="D279">
        <v>4.0999999999999996</v>
      </c>
      <c r="E279">
        <v>6185</v>
      </c>
      <c r="F279">
        <v>24870</v>
      </c>
      <c r="G279">
        <v>1827000</v>
      </c>
      <c r="H279">
        <f>IF(AND(Tabela1[[#This Row],[wolumen]]=0,Tabela1[[#This Row],[obrot]]=0),Tabela1[[#This Row],[kurs_zamkniecia]],Tabela1[[#This Row],[obrot]]/Tabela1[[#This Row],[wolumen]])</f>
        <v>4.0210185933710587</v>
      </c>
    </row>
    <row r="280" spans="1:8" x14ac:dyDescent="0.25">
      <c r="A280" s="2">
        <v>42025</v>
      </c>
      <c r="B280" s="1" t="s">
        <v>195</v>
      </c>
      <c r="C280" s="1" t="s">
        <v>196</v>
      </c>
      <c r="D280">
        <v>4.1500000000000004</v>
      </c>
      <c r="E280">
        <v>62251</v>
      </c>
      <c r="F280">
        <v>249040</v>
      </c>
      <c r="G280">
        <v>26984000</v>
      </c>
      <c r="H280">
        <f>IF(AND(Tabela1[[#This Row],[wolumen]]=0,Tabela1[[#This Row],[obrot]]=0),Tabela1[[#This Row],[kurs_zamkniecia]],Tabela1[[#This Row],[obrot]]/Tabela1[[#This Row],[wolumen]])</f>
        <v>4.000578303962989</v>
      </c>
    </row>
    <row r="281" spans="1:8" x14ac:dyDescent="0.25">
      <c r="A281" s="2">
        <v>42025</v>
      </c>
      <c r="B281" s="1" t="s">
        <v>405</v>
      </c>
      <c r="C281" s="1" t="s">
        <v>406</v>
      </c>
      <c r="D281">
        <v>4</v>
      </c>
      <c r="E281">
        <v>0</v>
      </c>
      <c r="F281">
        <v>0</v>
      </c>
      <c r="G281">
        <v>2639000</v>
      </c>
      <c r="H281">
        <f>IF(AND(Tabela1[[#This Row],[wolumen]]=0,Tabela1[[#This Row],[obrot]]=0),Tabela1[[#This Row],[kurs_zamkniecia]],Tabela1[[#This Row],[obrot]]/Tabela1[[#This Row],[wolumen]])</f>
        <v>4</v>
      </c>
    </row>
    <row r="282" spans="1:8" x14ac:dyDescent="0.25">
      <c r="A282" s="2">
        <v>42025</v>
      </c>
      <c r="B282" s="1" t="s">
        <v>585</v>
      </c>
      <c r="C282" s="1" t="s">
        <v>586</v>
      </c>
      <c r="D282">
        <v>3.87</v>
      </c>
      <c r="E282">
        <v>20</v>
      </c>
      <c r="F282">
        <v>80</v>
      </c>
      <c r="G282">
        <v>1500000</v>
      </c>
      <c r="H282">
        <f>IF(AND(Tabela1[[#This Row],[wolumen]]=0,Tabela1[[#This Row],[obrot]]=0),Tabela1[[#This Row],[kurs_zamkniecia]],Tabela1[[#This Row],[obrot]]/Tabela1[[#This Row],[wolumen]])</f>
        <v>4</v>
      </c>
    </row>
    <row r="283" spans="1:8" x14ac:dyDescent="0.25">
      <c r="A283" s="2">
        <v>42025</v>
      </c>
      <c r="B283" s="1" t="s">
        <v>119</v>
      </c>
      <c r="C283" s="1" t="s">
        <v>120</v>
      </c>
      <c r="D283">
        <v>4</v>
      </c>
      <c r="E283">
        <v>54134</v>
      </c>
      <c r="F283">
        <v>215930</v>
      </c>
      <c r="G283">
        <v>67191000</v>
      </c>
      <c r="H283">
        <f>IF(AND(Tabela1[[#This Row],[wolumen]]=0,Tabela1[[#This Row],[obrot]]=0),Tabela1[[#This Row],[kurs_zamkniecia]],Tabela1[[#This Row],[obrot]]/Tabela1[[#This Row],[wolumen]])</f>
        <v>3.9888055565818155</v>
      </c>
    </row>
    <row r="284" spans="1:8" x14ac:dyDescent="0.25">
      <c r="A284" s="2">
        <v>42025</v>
      </c>
      <c r="B284" s="1" t="s">
        <v>835</v>
      </c>
      <c r="C284" s="1" t="s">
        <v>836</v>
      </c>
      <c r="D284">
        <v>3.97</v>
      </c>
      <c r="E284">
        <v>682646</v>
      </c>
      <c r="F284">
        <v>2722930</v>
      </c>
      <c r="G284">
        <v>496690000</v>
      </c>
      <c r="H284">
        <f>IF(AND(Tabela1[[#This Row],[wolumen]]=0,Tabela1[[#This Row],[obrot]]=0),Tabela1[[#This Row],[kurs_zamkniecia]],Tabela1[[#This Row],[obrot]]/Tabela1[[#This Row],[wolumen]])</f>
        <v>3.9887877465040447</v>
      </c>
    </row>
    <row r="285" spans="1:8" x14ac:dyDescent="0.25">
      <c r="A285" s="2">
        <v>42025</v>
      </c>
      <c r="B285" s="1" t="s">
        <v>869</v>
      </c>
      <c r="C285" s="1" t="s">
        <v>870</v>
      </c>
      <c r="D285">
        <v>3.96</v>
      </c>
      <c r="E285">
        <v>0</v>
      </c>
      <c r="F285">
        <v>0</v>
      </c>
      <c r="G285">
        <v>0</v>
      </c>
      <c r="H285">
        <f>IF(AND(Tabela1[[#This Row],[wolumen]]=0,Tabela1[[#This Row],[obrot]]=0),Tabela1[[#This Row],[kurs_zamkniecia]],Tabela1[[#This Row],[obrot]]/Tabela1[[#This Row],[wolumen]])</f>
        <v>3.96</v>
      </c>
    </row>
    <row r="286" spans="1:8" x14ac:dyDescent="0.25">
      <c r="A286" s="2">
        <v>42025</v>
      </c>
      <c r="B286" s="1" t="s">
        <v>469</v>
      </c>
      <c r="C286" s="1" t="s">
        <v>470</v>
      </c>
      <c r="D286">
        <v>3.84</v>
      </c>
      <c r="E286">
        <v>390</v>
      </c>
      <c r="F286">
        <v>1500</v>
      </c>
      <c r="G286">
        <v>4815000</v>
      </c>
      <c r="H286">
        <f>IF(AND(Tabela1[[#This Row],[wolumen]]=0,Tabela1[[#This Row],[obrot]]=0),Tabela1[[#This Row],[kurs_zamkniecia]],Tabela1[[#This Row],[obrot]]/Tabela1[[#This Row],[wolumen]])</f>
        <v>3.8461538461538463</v>
      </c>
    </row>
    <row r="287" spans="1:8" x14ac:dyDescent="0.25">
      <c r="A287" s="2">
        <v>42025</v>
      </c>
      <c r="B287" s="1" t="s">
        <v>111</v>
      </c>
      <c r="C287" s="1" t="s">
        <v>112</v>
      </c>
      <c r="D287">
        <v>3.79</v>
      </c>
      <c r="E287">
        <v>5130</v>
      </c>
      <c r="F287">
        <v>19440</v>
      </c>
      <c r="G287">
        <v>0</v>
      </c>
      <c r="H287">
        <f>IF(AND(Tabela1[[#This Row],[wolumen]]=0,Tabela1[[#This Row],[obrot]]=0),Tabela1[[#This Row],[kurs_zamkniecia]],Tabela1[[#This Row],[obrot]]/Tabela1[[#This Row],[wolumen]])</f>
        <v>3.7894736842105261</v>
      </c>
    </row>
    <row r="288" spans="1:8" x14ac:dyDescent="0.25">
      <c r="A288" s="2">
        <v>42025</v>
      </c>
      <c r="B288" s="1" t="s">
        <v>631</v>
      </c>
      <c r="C288" s="1" t="s">
        <v>632</v>
      </c>
      <c r="D288">
        <v>3.8</v>
      </c>
      <c r="E288">
        <v>324</v>
      </c>
      <c r="F288">
        <v>1180</v>
      </c>
      <c r="G288">
        <v>3736000</v>
      </c>
      <c r="H288">
        <f>IF(AND(Tabela1[[#This Row],[wolumen]]=0,Tabela1[[#This Row],[obrot]]=0),Tabela1[[#This Row],[kurs_zamkniecia]],Tabela1[[#This Row],[obrot]]/Tabela1[[#This Row],[wolumen]])</f>
        <v>3.6419753086419755</v>
      </c>
    </row>
    <row r="289" spans="1:8" x14ac:dyDescent="0.25">
      <c r="A289" s="2">
        <v>42025</v>
      </c>
      <c r="B289" s="1" t="s">
        <v>855</v>
      </c>
      <c r="C289" s="1" t="s">
        <v>856</v>
      </c>
      <c r="D289">
        <v>3.65</v>
      </c>
      <c r="E289">
        <v>2106</v>
      </c>
      <c r="F289">
        <v>7630</v>
      </c>
      <c r="G289">
        <v>6157000</v>
      </c>
      <c r="H289">
        <f>IF(AND(Tabela1[[#This Row],[wolumen]]=0,Tabela1[[#This Row],[obrot]]=0),Tabela1[[#This Row],[kurs_zamkniecia]],Tabela1[[#This Row],[obrot]]/Tabela1[[#This Row],[wolumen]])</f>
        <v>3.6229819563152899</v>
      </c>
    </row>
    <row r="290" spans="1:8" x14ac:dyDescent="0.25">
      <c r="A290" s="2">
        <v>42025</v>
      </c>
      <c r="B290" s="1" t="s">
        <v>185</v>
      </c>
      <c r="C290" s="1" t="s">
        <v>186</v>
      </c>
      <c r="D290">
        <v>3.56</v>
      </c>
      <c r="E290">
        <v>16224</v>
      </c>
      <c r="F290">
        <v>58220</v>
      </c>
      <c r="G290">
        <v>48753000</v>
      </c>
      <c r="H290">
        <f>IF(AND(Tabela1[[#This Row],[wolumen]]=0,Tabela1[[#This Row],[obrot]]=0),Tabela1[[#This Row],[kurs_zamkniecia]],Tabela1[[#This Row],[obrot]]/Tabela1[[#This Row],[wolumen]])</f>
        <v>3.5885108481262327</v>
      </c>
    </row>
    <row r="291" spans="1:8" x14ac:dyDescent="0.25">
      <c r="A291" s="2">
        <v>42025</v>
      </c>
      <c r="B291" s="1" t="s">
        <v>391</v>
      </c>
      <c r="C291" s="1" t="s">
        <v>392</v>
      </c>
      <c r="D291">
        <v>3.5</v>
      </c>
      <c r="E291">
        <v>76</v>
      </c>
      <c r="F291">
        <v>270</v>
      </c>
      <c r="G291">
        <v>12110000</v>
      </c>
      <c r="H291">
        <f>IF(AND(Tabela1[[#This Row],[wolumen]]=0,Tabela1[[#This Row],[obrot]]=0),Tabela1[[#This Row],[kurs_zamkniecia]],Tabela1[[#This Row],[obrot]]/Tabela1[[#This Row],[wolumen]])</f>
        <v>3.5526315789473686</v>
      </c>
    </row>
    <row r="292" spans="1:8" x14ac:dyDescent="0.25">
      <c r="A292" s="2">
        <v>42025</v>
      </c>
      <c r="B292" s="1" t="s">
        <v>121</v>
      </c>
      <c r="C292" s="1" t="s">
        <v>122</v>
      </c>
      <c r="D292">
        <v>3.49</v>
      </c>
      <c r="E292">
        <v>2513</v>
      </c>
      <c r="F292">
        <v>8770</v>
      </c>
      <c r="G292">
        <v>1797000</v>
      </c>
      <c r="H292">
        <f>IF(AND(Tabela1[[#This Row],[wolumen]]=0,Tabela1[[#This Row],[obrot]]=0),Tabela1[[#This Row],[kurs_zamkniecia]],Tabela1[[#This Row],[obrot]]/Tabela1[[#This Row],[wolumen]])</f>
        <v>3.4898527656187825</v>
      </c>
    </row>
    <row r="293" spans="1:8" x14ac:dyDescent="0.25">
      <c r="A293" s="2">
        <v>42025</v>
      </c>
      <c r="B293" s="1" t="s">
        <v>323</v>
      </c>
      <c r="C293" s="1" t="s">
        <v>324</v>
      </c>
      <c r="D293">
        <v>3.4</v>
      </c>
      <c r="E293">
        <v>318015</v>
      </c>
      <c r="F293">
        <v>1091190</v>
      </c>
      <c r="G293">
        <v>43628000</v>
      </c>
      <c r="H293">
        <f>IF(AND(Tabela1[[#This Row],[wolumen]]=0,Tabela1[[#This Row],[obrot]]=0),Tabela1[[#This Row],[kurs_zamkniecia]],Tabela1[[#This Row],[obrot]]/Tabela1[[#This Row],[wolumen]])</f>
        <v>3.4312532427715672</v>
      </c>
    </row>
    <row r="294" spans="1:8" x14ac:dyDescent="0.25">
      <c r="A294" s="2">
        <v>42025</v>
      </c>
      <c r="B294" s="1" t="s">
        <v>905</v>
      </c>
      <c r="C294" s="1" t="s">
        <v>906</v>
      </c>
      <c r="D294">
        <v>3.46</v>
      </c>
      <c r="E294">
        <v>105</v>
      </c>
      <c r="F294">
        <v>360</v>
      </c>
      <c r="G294">
        <v>13763000</v>
      </c>
      <c r="H294">
        <f>IF(AND(Tabela1[[#This Row],[wolumen]]=0,Tabela1[[#This Row],[obrot]]=0),Tabela1[[#This Row],[kurs_zamkniecia]],Tabela1[[#This Row],[obrot]]/Tabela1[[#This Row],[wolumen]])</f>
        <v>3.4285714285714284</v>
      </c>
    </row>
    <row r="295" spans="1:8" x14ac:dyDescent="0.25">
      <c r="A295" s="2">
        <v>42025</v>
      </c>
      <c r="B295" s="1" t="s">
        <v>249</v>
      </c>
      <c r="C295" s="1" t="s">
        <v>250</v>
      </c>
      <c r="D295">
        <v>3.36</v>
      </c>
      <c r="E295">
        <v>18650</v>
      </c>
      <c r="F295">
        <v>62940</v>
      </c>
      <c r="G295">
        <v>110913000</v>
      </c>
      <c r="H295">
        <f>IF(AND(Tabela1[[#This Row],[wolumen]]=0,Tabela1[[#This Row],[obrot]]=0),Tabela1[[#This Row],[kurs_zamkniecia]],Tabela1[[#This Row],[obrot]]/Tabela1[[#This Row],[wolumen]])</f>
        <v>3.374798927613941</v>
      </c>
    </row>
    <row r="296" spans="1:8" x14ac:dyDescent="0.25">
      <c r="A296" s="2">
        <v>42025</v>
      </c>
      <c r="B296" s="1" t="s">
        <v>787</v>
      </c>
      <c r="C296" s="1" t="s">
        <v>788</v>
      </c>
      <c r="D296">
        <v>3.35</v>
      </c>
      <c r="E296">
        <v>121741</v>
      </c>
      <c r="F296">
        <v>410370</v>
      </c>
      <c r="G296">
        <v>32839000</v>
      </c>
      <c r="H296">
        <f>IF(AND(Tabela1[[#This Row],[wolumen]]=0,Tabela1[[#This Row],[obrot]]=0),Tabela1[[#This Row],[kurs_zamkniecia]],Tabela1[[#This Row],[obrot]]/Tabela1[[#This Row],[wolumen]])</f>
        <v>3.3708446620284045</v>
      </c>
    </row>
    <row r="297" spans="1:8" x14ac:dyDescent="0.25">
      <c r="A297" s="2">
        <v>42025</v>
      </c>
      <c r="B297" s="1" t="s">
        <v>13</v>
      </c>
      <c r="C297" s="1" t="s">
        <v>14</v>
      </c>
      <c r="D297">
        <v>3.37</v>
      </c>
      <c r="E297">
        <v>10129</v>
      </c>
      <c r="F297">
        <v>34090</v>
      </c>
      <c r="G297">
        <v>48206000</v>
      </c>
      <c r="H297">
        <f>IF(AND(Tabela1[[#This Row],[wolumen]]=0,Tabela1[[#This Row],[obrot]]=0),Tabela1[[#This Row],[kurs_zamkniecia]],Tabela1[[#This Row],[obrot]]/Tabela1[[#This Row],[wolumen]])</f>
        <v>3.3655839668279199</v>
      </c>
    </row>
    <row r="298" spans="1:8" x14ac:dyDescent="0.25">
      <c r="A298" s="2">
        <v>42025</v>
      </c>
      <c r="B298" s="1" t="s">
        <v>221</v>
      </c>
      <c r="C298" s="1" t="s">
        <v>222</v>
      </c>
      <c r="D298">
        <v>3.35</v>
      </c>
      <c r="E298">
        <v>2769</v>
      </c>
      <c r="F298">
        <v>9270</v>
      </c>
      <c r="G298">
        <v>3196000</v>
      </c>
      <c r="H298">
        <f>IF(AND(Tabela1[[#This Row],[wolumen]]=0,Tabela1[[#This Row],[obrot]]=0),Tabela1[[#This Row],[kurs_zamkniecia]],Tabela1[[#This Row],[obrot]]/Tabela1[[#This Row],[wolumen]])</f>
        <v>3.3477789815817984</v>
      </c>
    </row>
    <row r="299" spans="1:8" x14ac:dyDescent="0.25">
      <c r="A299" s="2">
        <v>42025</v>
      </c>
      <c r="B299" s="1" t="s">
        <v>225</v>
      </c>
      <c r="C299" s="1" t="s">
        <v>226</v>
      </c>
      <c r="D299">
        <v>3.97</v>
      </c>
      <c r="E299">
        <v>6</v>
      </c>
      <c r="F299">
        <v>20</v>
      </c>
      <c r="G299">
        <v>0</v>
      </c>
      <c r="H299">
        <f>IF(AND(Tabela1[[#This Row],[wolumen]]=0,Tabela1[[#This Row],[obrot]]=0),Tabela1[[#This Row],[kurs_zamkniecia]],Tabela1[[#This Row],[obrot]]/Tabela1[[#This Row],[wolumen]])</f>
        <v>3.3333333333333335</v>
      </c>
    </row>
    <row r="300" spans="1:8" x14ac:dyDescent="0.25">
      <c r="A300" s="2">
        <v>42025</v>
      </c>
      <c r="B300" s="1" t="s">
        <v>687</v>
      </c>
      <c r="C300" s="1" t="s">
        <v>688</v>
      </c>
      <c r="D300">
        <v>2.11</v>
      </c>
      <c r="E300">
        <v>3</v>
      </c>
      <c r="F300">
        <v>10</v>
      </c>
      <c r="G300">
        <v>0</v>
      </c>
      <c r="H300">
        <f>IF(AND(Tabela1[[#This Row],[wolumen]]=0,Tabela1[[#This Row],[obrot]]=0),Tabela1[[#This Row],[kurs_zamkniecia]],Tabela1[[#This Row],[obrot]]/Tabela1[[#This Row],[wolumen]])</f>
        <v>3.3333333333333335</v>
      </c>
    </row>
    <row r="301" spans="1:8" x14ac:dyDescent="0.25">
      <c r="A301" s="2">
        <v>42025</v>
      </c>
      <c r="B301" s="1" t="s">
        <v>475</v>
      </c>
      <c r="C301" s="1" t="s">
        <v>476</v>
      </c>
      <c r="D301">
        <v>3.33</v>
      </c>
      <c r="E301">
        <v>15993</v>
      </c>
      <c r="F301">
        <v>52860</v>
      </c>
      <c r="G301">
        <v>11880000</v>
      </c>
      <c r="H301">
        <f>IF(AND(Tabela1[[#This Row],[wolumen]]=0,Tabela1[[#This Row],[obrot]]=0),Tabela1[[#This Row],[kurs_zamkniecia]],Tabela1[[#This Row],[obrot]]/Tabela1[[#This Row],[wolumen]])</f>
        <v>3.3051960232601765</v>
      </c>
    </row>
    <row r="302" spans="1:8" x14ac:dyDescent="0.25">
      <c r="A302" s="2">
        <v>42025</v>
      </c>
      <c r="B302" s="1" t="s">
        <v>347</v>
      </c>
      <c r="C302" s="1" t="s">
        <v>348</v>
      </c>
      <c r="D302">
        <v>3.3</v>
      </c>
      <c r="E302">
        <v>678</v>
      </c>
      <c r="F302">
        <v>2240</v>
      </c>
      <c r="G302">
        <v>25500000</v>
      </c>
      <c r="H302">
        <f>IF(AND(Tabela1[[#This Row],[wolumen]]=0,Tabela1[[#This Row],[obrot]]=0),Tabela1[[#This Row],[kurs_zamkniecia]],Tabela1[[#This Row],[obrot]]/Tabela1[[#This Row],[wolumen]])</f>
        <v>3.303834808259587</v>
      </c>
    </row>
    <row r="303" spans="1:8" x14ac:dyDescent="0.25">
      <c r="A303" s="2">
        <v>42025</v>
      </c>
      <c r="B303" s="1" t="s">
        <v>293</v>
      </c>
      <c r="C303" s="1" t="s">
        <v>294</v>
      </c>
      <c r="D303">
        <v>3.26</v>
      </c>
      <c r="E303">
        <v>2714</v>
      </c>
      <c r="F303">
        <v>8840</v>
      </c>
      <c r="G303">
        <v>138273000</v>
      </c>
      <c r="H303">
        <f>IF(AND(Tabela1[[#This Row],[wolumen]]=0,Tabela1[[#This Row],[obrot]]=0),Tabela1[[#This Row],[kurs_zamkniecia]],Tabela1[[#This Row],[obrot]]/Tabela1[[#This Row],[wolumen]])</f>
        <v>3.2571849668386146</v>
      </c>
    </row>
    <row r="304" spans="1:8" x14ac:dyDescent="0.25">
      <c r="A304" s="2">
        <v>42025</v>
      </c>
      <c r="B304" s="1" t="s">
        <v>567</v>
      </c>
      <c r="C304" s="1" t="s">
        <v>568</v>
      </c>
      <c r="D304">
        <v>3.05</v>
      </c>
      <c r="E304">
        <v>723</v>
      </c>
      <c r="F304">
        <v>2330</v>
      </c>
      <c r="G304">
        <v>1453000</v>
      </c>
      <c r="H304">
        <f>IF(AND(Tabela1[[#This Row],[wolumen]]=0,Tabela1[[#This Row],[obrot]]=0),Tabela1[[#This Row],[kurs_zamkniecia]],Tabela1[[#This Row],[obrot]]/Tabela1[[#This Row],[wolumen]])</f>
        <v>3.2226832641770402</v>
      </c>
    </row>
    <row r="305" spans="1:8" x14ac:dyDescent="0.25">
      <c r="A305" s="2">
        <v>42025</v>
      </c>
      <c r="B305" s="1" t="s">
        <v>419</v>
      </c>
      <c r="C305" s="1" t="s">
        <v>420</v>
      </c>
      <c r="D305">
        <v>3.34</v>
      </c>
      <c r="E305">
        <v>404</v>
      </c>
      <c r="F305">
        <v>1290</v>
      </c>
      <c r="G305">
        <v>3600000</v>
      </c>
      <c r="H305">
        <f>IF(AND(Tabela1[[#This Row],[wolumen]]=0,Tabela1[[#This Row],[obrot]]=0),Tabela1[[#This Row],[kurs_zamkniecia]],Tabela1[[#This Row],[obrot]]/Tabela1[[#This Row],[wolumen]])</f>
        <v>3.1930693069306932</v>
      </c>
    </row>
    <row r="306" spans="1:8" x14ac:dyDescent="0.25">
      <c r="A306" s="2">
        <v>42025</v>
      </c>
      <c r="B306" s="1" t="s">
        <v>903</v>
      </c>
      <c r="C306" s="1" t="s">
        <v>904</v>
      </c>
      <c r="D306">
        <v>3.14</v>
      </c>
      <c r="E306">
        <v>2461</v>
      </c>
      <c r="F306">
        <v>7730</v>
      </c>
      <c r="G306">
        <v>2113000</v>
      </c>
      <c r="H306">
        <f>IF(AND(Tabela1[[#This Row],[wolumen]]=0,Tabela1[[#This Row],[obrot]]=0),Tabela1[[#This Row],[kurs_zamkniecia]],Tabela1[[#This Row],[obrot]]/Tabela1[[#This Row],[wolumen]])</f>
        <v>3.1409995936611135</v>
      </c>
    </row>
    <row r="307" spans="1:8" x14ac:dyDescent="0.25">
      <c r="A307" s="2">
        <v>42025</v>
      </c>
      <c r="B307" s="1" t="s">
        <v>353</v>
      </c>
      <c r="C307" s="1" t="s">
        <v>354</v>
      </c>
      <c r="D307">
        <v>3.15</v>
      </c>
      <c r="E307">
        <v>398899</v>
      </c>
      <c r="F307">
        <v>1248650</v>
      </c>
      <c r="G307">
        <v>36119000</v>
      </c>
      <c r="H307">
        <f>IF(AND(Tabela1[[#This Row],[wolumen]]=0,Tabela1[[#This Row],[obrot]]=0),Tabela1[[#This Row],[kurs_zamkniecia]],Tabela1[[#This Row],[obrot]]/Tabela1[[#This Row],[wolumen]])</f>
        <v>3.1302409883203519</v>
      </c>
    </row>
    <row r="308" spans="1:8" x14ac:dyDescent="0.25">
      <c r="A308" s="2">
        <v>42025</v>
      </c>
      <c r="B308" s="1" t="s">
        <v>87</v>
      </c>
      <c r="C308" s="1" t="s">
        <v>88</v>
      </c>
      <c r="D308">
        <v>3.13</v>
      </c>
      <c r="E308">
        <v>2856</v>
      </c>
      <c r="F308">
        <v>8880</v>
      </c>
      <c r="G308">
        <v>39722000</v>
      </c>
      <c r="H308">
        <f>IF(AND(Tabela1[[#This Row],[wolumen]]=0,Tabela1[[#This Row],[obrot]]=0),Tabela1[[#This Row],[kurs_zamkniecia]],Tabela1[[#This Row],[obrot]]/Tabela1[[#This Row],[wolumen]])</f>
        <v>3.1092436974789917</v>
      </c>
    </row>
    <row r="309" spans="1:8" x14ac:dyDescent="0.25">
      <c r="A309" s="2">
        <v>42025</v>
      </c>
      <c r="B309" s="1" t="s">
        <v>193</v>
      </c>
      <c r="C309" s="1" t="s">
        <v>194</v>
      </c>
      <c r="D309">
        <v>3.11</v>
      </c>
      <c r="E309">
        <v>109064</v>
      </c>
      <c r="F309">
        <v>336460</v>
      </c>
      <c r="G309">
        <v>20455000</v>
      </c>
      <c r="H309">
        <f>IF(AND(Tabela1[[#This Row],[wolumen]]=0,Tabela1[[#This Row],[obrot]]=0),Tabela1[[#This Row],[kurs_zamkniecia]],Tabela1[[#This Row],[obrot]]/Tabela1[[#This Row],[wolumen]])</f>
        <v>3.0849776278148608</v>
      </c>
    </row>
    <row r="310" spans="1:8" x14ac:dyDescent="0.25">
      <c r="A310" s="2">
        <v>42025</v>
      </c>
      <c r="B310" s="1" t="s">
        <v>95</v>
      </c>
      <c r="C310" s="1" t="s">
        <v>96</v>
      </c>
      <c r="D310">
        <v>3</v>
      </c>
      <c r="E310">
        <v>0</v>
      </c>
      <c r="F310">
        <v>0</v>
      </c>
      <c r="G310">
        <v>0</v>
      </c>
      <c r="H310">
        <f>IF(AND(Tabela1[[#This Row],[wolumen]]=0,Tabela1[[#This Row],[obrot]]=0),Tabela1[[#This Row],[kurs_zamkniecia]],Tabela1[[#This Row],[obrot]]/Tabela1[[#This Row],[wolumen]])</f>
        <v>3</v>
      </c>
    </row>
    <row r="311" spans="1:8" x14ac:dyDescent="0.25">
      <c r="A311" s="2">
        <v>42025</v>
      </c>
      <c r="B311" s="1" t="s">
        <v>633</v>
      </c>
      <c r="C311" s="1" t="s">
        <v>634</v>
      </c>
      <c r="D311">
        <v>3.23</v>
      </c>
      <c r="E311">
        <v>10</v>
      </c>
      <c r="F311">
        <v>30</v>
      </c>
      <c r="G311">
        <v>0</v>
      </c>
      <c r="H311">
        <f>IF(AND(Tabela1[[#This Row],[wolumen]]=0,Tabela1[[#This Row],[obrot]]=0),Tabela1[[#This Row],[kurs_zamkniecia]],Tabela1[[#This Row],[obrot]]/Tabela1[[#This Row],[wolumen]])</f>
        <v>3</v>
      </c>
    </row>
    <row r="312" spans="1:8" x14ac:dyDescent="0.25">
      <c r="A312" s="2">
        <v>42025</v>
      </c>
      <c r="B312" s="1" t="s">
        <v>359</v>
      </c>
      <c r="C312" s="1" t="s">
        <v>360</v>
      </c>
      <c r="D312">
        <v>3</v>
      </c>
      <c r="E312">
        <v>19017</v>
      </c>
      <c r="F312">
        <v>55740</v>
      </c>
      <c r="G312">
        <v>7831000</v>
      </c>
      <c r="H312">
        <f>IF(AND(Tabela1[[#This Row],[wolumen]]=0,Tabela1[[#This Row],[obrot]]=0),Tabela1[[#This Row],[kurs_zamkniecia]],Tabela1[[#This Row],[obrot]]/Tabela1[[#This Row],[wolumen]])</f>
        <v>2.9310616816532575</v>
      </c>
    </row>
    <row r="313" spans="1:8" x14ac:dyDescent="0.25">
      <c r="A313" s="2">
        <v>42025</v>
      </c>
      <c r="B313" s="1" t="s">
        <v>803</v>
      </c>
      <c r="C313" s="1" t="s">
        <v>804</v>
      </c>
      <c r="D313">
        <v>3</v>
      </c>
      <c r="E313">
        <v>2162</v>
      </c>
      <c r="F313">
        <v>6320</v>
      </c>
      <c r="G313">
        <v>0</v>
      </c>
      <c r="H313">
        <f>IF(AND(Tabela1[[#This Row],[wolumen]]=0,Tabela1[[#This Row],[obrot]]=0),Tabela1[[#This Row],[kurs_zamkniecia]],Tabela1[[#This Row],[obrot]]/Tabela1[[#This Row],[wolumen]])</f>
        <v>2.9232192414431082</v>
      </c>
    </row>
    <row r="314" spans="1:8" x14ac:dyDescent="0.25">
      <c r="A314" s="2">
        <v>42025</v>
      </c>
      <c r="B314" s="1" t="s">
        <v>715</v>
      </c>
      <c r="C314" s="1" t="s">
        <v>716</v>
      </c>
      <c r="D314">
        <v>2.94</v>
      </c>
      <c r="E314">
        <v>7770</v>
      </c>
      <c r="F314">
        <v>22700</v>
      </c>
      <c r="G314">
        <v>14959000</v>
      </c>
      <c r="H314">
        <f>IF(AND(Tabela1[[#This Row],[wolumen]]=0,Tabela1[[#This Row],[obrot]]=0),Tabela1[[#This Row],[kurs_zamkniecia]],Tabela1[[#This Row],[obrot]]/Tabela1[[#This Row],[wolumen]])</f>
        <v>2.9214929214929213</v>
      </c>
    </row>
    <row r="315" spans="1:8" x14ac:dyDescent="0.25">
      <c r="A315" s="2">
        <v>42025</v>
      </c>
      <c r="B315" s="1" t="s">
        <v>215</v>
      </c>
      <c r="C315" s="1" t="s">
        <v>216</v>
      </c>
      <c r="D315">
        <v>2.8</v>
      </c>
      <c r="E315">
        <v>957</v>
      </c>
      <c r="F315">
        <v>2730</v>
      </c>
      <c r="G315">
        <v>0</v>
      </c>
      <c r="H315">
        <f>IF(AND(Tabela1[[#This Row],[wolumen]]=0,Tabela1[[#This Row],[obrot]]=0),Tabela1[[#This Row],[kurs_zamkniecia]],Tabela1[[#This Row],[obrot]]/Tabela1[[#This Row],[wolumen]])</f>
        <v>2.8526645768025078</v>
      </c>
    </row>
    <row r="316" spans="1:8" x14ac:dyDescent="0.25">
      <c r="A316" s="2">
        <v>42025</v>
      </c>
      <c r="B316" s="1" t="s">
        <v>599</v>
      </c>
      <c r="C316" s="1" t="s">
        <v>600</v>
      </c>
      <c r="D316">
        <v>2.8</v>
      </c>
      <c r="E316">
        <v>42898</v>
      </c>
      <c r="F316">
        <v>122320</v>
      </c>
      <c r="G316">
        <v>24856000</v>
      </c>
      <c r="H316">
        <f>IF(AND(Tabela1[[#This Row],[wolumen]]=0,Tabela1[[#This Row],[obrot]]=0),Tabela1[[#This Row],[kurs_zamkniecia]],Tabela1[[#This Row],[obrot]]/Tabela1[[#This Row],[wolumen]])</f>
        <v>2.8514149843815564</v>
      </c>
    </row>
    <row r="317" spans="1:8" x14ac:dyDescent="0.25">
      <c r="A317" s="2">
        <v>42025</v>
      </c>
      <c r="B317" s="1" t="s">
        <v>437</v>
      </c>
      <c r="C317" s="1" t="s">
        <v>438</v>
      </c>
      <c r="D317">
        <v>2.87</v>
      </c>
      <c r="E317">
        <v>47950</v>
      </c>
      <c r="F317">
        <v>135790</v>
      </c>
      <c r="G317">
        <v>26333000</v>
      </c>
      <c r="H317">
        <f>IF(AND(Tabela1[[#This Row],[wolumen]]=0,Tabela1[[#This Row],[obrot]]=0),Tabela1[[#This Row],[kurs_zamkniecia]],Tabela1[[#This Row],[obrot]]/Tabela1[[#This Row],[wolumen]])</f>
        <v>2.8319082377476539</v>
      </c>
    </row>
    <row r="318" spans="1:8" x14ac:dyDescent="0.25">
      <c r="A318" s="2">
        <v>42025</v>
      </c>
      <c r="B318" s="1" t="s">
        <v>703</v>
      </c>
      <c r="C318" s="1" t="s">
        <v>704</v>
      </c>
      <c r="D318">
        <v>2.83</v>
      </c>
      <c r="E318">
        <v>2845</v>
      </c>
      <c r="F318">
        <v>8050</v>
      </c>
      <c r="G318">
        <v>2631000</v>
      </c>
      <c r="H318">
        <f>IF(AND(Tabela1[[#This Row],[wolumen]]=0,Tabela1[[#This Row],[obrot]]=0),Tabela1[[#This Row],[kurs_zamkniecia]],Tabela1[[#This Row],[obrot]]/Tabela1[[#This Row],[wolumen]])</f>
        <v>2.829525483304042</v>
      </c>
    </row>
    <row r="319" spans="1:8" x14ac:dyDescent="0.25">
      <c r="A319" s="2">
        <v>42025</v>
      </c>
      <c r="B319" s="1" t="s">
        <v>99</v>
      </c>
      <c r="C319" s="1" t="s">
        <v>100</v>
      </c>
      <c r="D319">
        <v>2.77</v>
      </c>
      <c r="E319">
        <v>0</v>
      </c>
      <c r="F319">
        <v>0</v>
      </c>
      <c r="G319">
        <v>0</v>
      </c>
      <c r="H319">
        <f>IF(AND(Tabela1[[#This Row],[wolumen]]=0,Tabela1[[#This Row],[obrot]]=0),Tabela1[[#This Row],[kurs_zamkniecia]],Tabela1[[#This Row],[obrot]]/Tabela1[[#This Row],[wolumen]])</f>
        <v>2.77</v>
      </c>
    </row>
    <row r="320" spans="1:8" x14ac:dyDescent="0.25">
      <c r="A320" s="2">
        <v>42025</v>
      </c>
      <c r="B320" s="1" t="s">
        <v>125</v>
      </c>
      <c r="C320" s="1" t="s">
        <v>126</v>
      </c>
      <c r="D320">
        <v>2.81</v>
      </c>
      <c r="E320">
        <v>58</v>
      </c>
      <c r="F320">
        <v>160</v>
      </c>
      <c r="G320">
        <v>2181000</v>
      </c>
      <c r="H320">
        <f>IF(AND(Tabela1[[#This Row],[wolumen]]=0,Tabela1[[#This Row],[obrot]]=0),Tabela1[[#This Row],[kurs_zamkniecia]],Tabela1[[#This Row],[obrot]]/Tabela1[[#This Row],[wolumen]])</f>
        <v>2.7586206896551726</v>
      </c>
    </row>
    <row r="321" spans="1:8" x14ac:dyDescent="0.25">
      <c r="A321" s="2">
        <v>42025</v>
      </c>
      <c r="B321" s="1" t="s">
        <v>931</v>
      </c>
      <c r="C321" s="1" t="s">
        <v>932</v>
      </c>
      <c r="D321">
        <v>2.69</v>
      </c>
      <c r="E321">
        <v>1828</v>
      </c>
      <c r="F321">
        <v>4940</v>
      </c>
      <c r="G321">
        <v>48149000</v>
      </c>
      <c r="H321">
        <f>IF(AND(Tabela1[[#This Row],[wolumen]]=0,Tabela1[[#This Row],[obrot]]=0),Tabela1[[#This Row],[kurs_zamkniecia]],Tabela1[[#This Row],[obrot]]/Tabela1[[#This Row],[wolumen]])</f>
        <v>2.7024070021881839</v>
      </c>
    </row>
    <row r="322" spans="1:8" x14ac:dyDescent="0.25">
      <c r="A322" s="2">
        <v>42025</v>
      </c>
      <c r="B322" s="1" t="s">
        <v>817</v>
      </c>
      <c r="C322" s="1" t="s">
        <v>818</v>
      </c>
      <c r="D322">
        <v>2.66</v>
      </c>
      <c r="E322">
        <v>16449</v>
      </c>
      <c r="F322">
        <v>43980</v>
      </c>
      <c r="G322">
        <v>97338000</v>
      </c>
      <c r="H322">
        <f>IF(AND(Tabela1[[#This Row],[wolumen]]=0,Tabela1[[#This Row],[obrot]]=0),Tabela1[[#This Row],[kurs_zamkniecia]],Tabela1[[#This Row],[obrot]]/Tabela1[[#This Row],[wolumen]])</f>
        <v>2.673718767098304</v>
      </c>
    </row>
    <row r="323" spans="1:8" x14ac:dyDescent="0.25">
      <c r="A323" s="2">
        <v>42025</v>
      </c>
      <c r="B323" s="1" t="s">
        <v>811</v>
      </c>
      <c r="C323" s="1" t="s">
        <v>812</v>
      </c>
      <c r="D323">
        <v>2.6</v>
      </c>
      <c r="E323">
        <v>11025</v>
      </c>
      <c r="F323">
        <v>29010</v>
      </c>
      <c r="G323">
        <v>12010000</v>
      </c>
      <c r="H323">
        <f>IF(AND(Tabela1[[#This Row],[wolumen]]=0,Tabela1[[#This Row],[obrot]]=0),Tabela1[[#This Row],[kurs_zamkniecia]],Tabela1[[#This Row],[obrot]]/Tabela1[[#This Row],[wolumen]])</f>
        <v>2.6312925170068029</v>
      </c>
    </row>
    <row r="324" spans="1:8" x14ac:dyDescent="0.25">
      <c r="A324" s="2">
        <v>42025</v>
      </c>
      <c r="B324" s="1" t="s">
        <v>379</v>
      </c>
      <c r="C324" s="1" t="s">
        <v>380</v>
      </c>
      <c r="D324">
        <v>2.63</v>
      </c>
      <c r="E324">
        <v>20351</v>
      </c>
      <c r="F324">
        <v>53450</v>
      </c>
      <c r="G324">
        <v>93737000</v>
      </c>
      <c r="H324">
        <f>IF(AND(Tabela1[[#This Row],[wolumen]]=0,Tabela1[[#This Row],[obrot]]=0),Tabela1[[#This Row],[kurs_zamkniecia]],Tabela1[[#This Row],[obrot]]/Tabela1[[#This Row],[wolumen]])</f>
        <v>2.6264065647879713</v>
      </c>
    </row>
    <row r="325" spans="1:8" x14ac:dyDescent="0.25">
      <c r="A325" s="2">
        <v>42025</v>
      </c>
      <c r="B325" s="1" t="s">
        <v>433</v>
      </c>
      <c r="C325" s="1" t="s">
        <v>434</v>
      </c>
      <c r="D325">
        <v>2.6</v>
      </c>
      <c r="E325">
        <v>23437</v>
      </c>
      <c r="F325">
        <v>61320</v>
      </c>
      <c r="G325">
        <v>32447000</v>
      </c>
      <c r="H325">
        <f>IF(AND(Tabela1[[#This Row],[wolumen]]=0,Tabela1[[#This Row],[obrot]]=0),Tabela1[[#This Row],[kurs_zamkniecia]],Tabela1[[#This Row],[obrot]]/Tabela1[[#This Row],[wolumen]])</f>
        <v>2.6163758160174084</v>
      </c>
    </row>
    <row r="326" spans="1:8" x14ac:dyDescent="0.25">
      <c r="A326" s="2">
        <v>42025</v>
      </c>
      <c r="B326" s="1" t="s">
        <v>885</v>
      </c>
      <c r="C326" s="1" t="s">
        <v>886</v>
      </c>
      <c r="D326">
        <v>2.67</v>
      </c>
      <c r="E326">
        <v>24</v>
      </c>
      <c r="F326">
        <v>60</v>
      </c>
      <c r="G326">
        <v>16914000</v>
      </c>
      <c r="H326">
        <f>IF(AND(Tabela1[[#This Row],[wolumen]]=0,Tabela1[[#This Row],[obrot]]=0),Tabela1[[#This Row],[kurs_zamkniecia]],Tabela1[[#This Row],[obrot]]/Tabela1[[#This Row],[wolumen]])</f>
        <v>2.5</v>
      </c>
    </row>
    <row r="327" spans="1:8" x14ac:dyDescent="0.25">
      <c r="A327" s="2">
        <v>42025</v>
      </c>
      <c r="B327" s="1" t="s">
        <v>97</v>
      </c>
      <c r="C327" s="1" t="s">
        <v>98</v>
      </c>
      <c r="D327">
        <v>2.48</v>
      </c>
      <c r="E327">
        <v>3557</v>
      </c>
      <c r="F327">
        <v>8780</v>
      </c>
      <c r="G327">
        <v>0</v>
      </c>
      <c r="H327">
        <f>IF(AND(Tabela1[[#This Row],[wolumen]]=0,Tabela1[[#This Row],[obrot]]=0),Tabela1[[#This Row],[kurs_zamkniecia]],Tabela1[[#This Row],[obrot]]/Tabela1[[#This Row],[wolumen]])</f>
        <v>2.4683722237840877</v>
      </c>
    </row>
    <row r="328" spans="1:8" x14ac:dyDescent="0.25">
      <c r="A328" s="2">
        <v>42025</v>
      </c>
      <c r="B328" s="1" t="s">
        <v>157</v>
      </c>
      <c r="C328" s="1" t="s">
        <v>158</v>
      </c>
      <c r="D328">
        <v>2.4900000000000002</v>
      </c>
      <c r="E328">
        <v>30401</v>
      </c>
      <c r="F328">
        <v>74680</v>
      </c>
      <c r="G328">
        <v>14368000</v>
      </c>
      <c r="H328">
        <f>IF(AND(Tabela1[[#This Row],[wolumen]]=0,Tabela1[[#This Row],[obrot]]=0),Tabela1[[#This Row],[kurs_zamkniecia]],Tabela1[[#This Row],[obrot]]/Tabela1[[#This Row],[wolumen]])</f>
        <v>2.456498141508503</v>
      </c>
    </row>
    <row r="329" spans="1:8" x14ac:dyDescent="0.25">
      <c r="A329" s="2">
        <v>42025</v>
      </c>
      <c r="B329" s="1" t="s">
        <v>675</v>
      </c>
      <c r="C329" s="1" t="s">
        <v>676</v>
      </c>
      <c r="D329">
        <v>2.4700000000000002</v>
      </c>
      <c r="E329">
        <v>5085</v>
      </c>
      <c r="F329">
        <v>12450</v>
      </c>
      <c r="G329">
        <v>17382000</v>
      </c>
      <c r="H329">
        <f>IF(AND(Tabela1[[#This Row],[wolumen]]=0,Tabela1[[#This Row],[obrot]]=0),Tabela1[[#This Row],[kurs_zamkniecia]],Tabela1[[#This Row],[obrot]]/Tabela1[[#This Row],[wolumen]])</f>
        <v>2.4483775811209441</v>
      </c>
    </row>
    <row r="330" spans="1:8" x14ac:dyDescent="0.25">
      <c r="A330" s="2">
        <v>42025</v>
      </c>
      <c r="B330" s="1" t="s">
        <v>77</v>
      </c>
      <c r="C330" s="1" t="s">
        <v>78</v>
      </c>
      <c r="D330">
        <v>2.42</v>
      </c>
      <c r="E330">
        <v>1697</v>
      </c>
      <c r="F330">
        <v>4100</v>
      </c>
      <c r="G330">
        <v>24386000</v>
      </c>
      <c r="H330">
        <f>IF(AND(Tabela1[[#This Row],[wolumen]]=0,Tabela1[[#This Row],[obrot]]=0),Tabela1[[#This Row],[kurs_zamkniecia]],Tabela1[[#This Row],[obrot]]/Tabela1[[#This Row],[wolumen]])</f>
        <v>2.4160282852091925</v>
      </c>
    </row>
    <row r="331" spans="1:8" x14ac:dyDescent="0.25">
      <c r="A331" s="2">
        <v>42025</v>
      </c>
      <c r="B331" s="1" t="s">
        <v>491</v>
      </c>
      <c r="C331" s="1" t="s">
        <v>492</v>
      </c>
      <c r="D331">
        <v>2.4500000000000002</v>
      </c>
      <c r="E331">
        <v>40672</v>
      </c>
      <c r="F331">
        <v>98030</v>
      </c>
      <c r="G331">
        <v>34971000</v>
      </c>
      <c r="H331">
        <f>IF(AND(Tabela1[[#This Row],[wolumen]]=0,Tabela1[[#This Row],[obrot]]=0),Tabela1[[#This Row],[kurs_zamkniecia]],Tabela1[[#This Row],[obrot]]/Tabela1[[#This Row],[wolumen]])</f>
        <v>2.4102576711250983</v>
      </c>
    </row>
    <row r="332" spans="1:8" x14ac:dyDescent="0.25">
      <c r="A332" s="2">
        <v>42025</v>
      </c>
      <c r="B332" s="1" t="s">
        <v>881</v>
      </c>
      <c r="C332" s="1" t="s">
        <v>882</v>
      </c>
      <c r="D332">
        <v>2.38</v>
      </c>
      <c r="E332">
        <v>200</v>
      </c>
      <c r="F332">
        <v>480</v>
      </c>
      <c r="G332">
        <v>0</v>
      </c>
      <c r="H332">
        <f>IF(AND(Tabela1[[#This Row],[wolumen]]=0,Tabela1[[#This Row],[obrot]]=0),Tabela1[[#This Row],[kurs_zamkniecia]],Tabela1[[#This Row],[obrot]]/Tabela1[[#This Row],[wolumen]])</f>
        <v>2.4</v>
      </c>
    </row>
    <row r="333" spans="1:8" x14ac:dyDescent="0.25">
      <c r="A333" s="2">
        <v>42025</v>
      </c>
      <c r="B333" s="1" t="s">
        <v>275</v>
      </c>
      <c r="C333" s="1" t="s">
        <v>276</v>
      </c>
      <c r="D333">
        <v>2.36</v>
      </c>
      <c r="E333">
        <v>786</v>
      </c>
      <c r="F333">
        <v>1830</v>
      </c>
      <c r="G333">
        <v>13646000</v>
      </c>
      <c r="H333">
        <f>IF(AND(Tabela1[[#This Row],[wolumen]]=0,Tabela1[[#This Row],[obrot]]=0),Tabela1[[#This Row],[kurs_zamkniecia]],Tabela1[[#This Row],[obrot]]/Tabela1[[#This Row],[wolumen]])</f>
        <v>2.3282442748091605</v>
      </c>
    </row>
    <row r="334" spans="1:8" x14ac:dyDescent="0.25">
      <c r="A334" s="2">
        <v>42025</v>
      </c>
      <c r="B334" s="1" t="s">
        <v>757</v>
      </c>
      <c r="C334" s="1" t="s">
        <v>758</v>
      </c>
      <c r="D334">
        <v>2.38</v>
      </c>
      <c r="E334">
        <v>23039</v>
      </c>
      <c r="F334">
        <v>53120</v>
      </c>
      <c r="G334">
        <v>3055000</v>
      </c>
      <c r="H334">
        <f>IF(AND(Tabela1[[#This Row],[wolumen]]=0,Tabela1[[#This Row],[obrot]]=0),Tabela1[[#This Row],[kurs_zamkniecia]],Tabela1[[#This Row],[obrot]]/Tabela1[[#This Row],[wolumen]])</f>
        <v>2.3056556274143842</v>
      </c>
    </row>
    <row r="335" spans="1:8" x14ac:dyDescent="0.25">
      <c r="A335" s="2">
        <v>42025</v>
      </c>
      <c r="B335" s="1" t="s">
        <v>825</v>
      </c>
      <c r="C335" s="1" t="s">
        <v>826</v>
      </c>
      <c r="D335">
        <v>2.25</v>
      </c>
      <c r="E335">
        <v>27899</v>
      </c>
      <c r="F335">
        <v>63960</v>
      </c>
      <c r="G335">
        <v>0</v>
      </c>
      <c r="H335">
        <f>IF(AND(Tabela1[[#This Row],[wolumen]]=0,Tabela1[[#This Row],[obrot]]=0),Tabela1[[#This Row],[kurs_zamkniecia]],Tabela1[[#This Row],[obrot]]/Tabela1[[#This Row],[wolumen]])</f>
        <v>2.2925552887200258</v>
      </c>
    </row>
    <row r="336" spans="1:8" x14ac:dyDescent="0.25">
      <c r="A336" s="2">
        <v>42025</v>
      </c>
      <c r="B336" s="1" t="s">
        <v>679</v>
      </c>
      <c r="C336" s="1" t="s">
        <v>680</v>
      </c>
      <c r="D336">
        <v>2.25</v>
      </c>
      <c r="E336">
        <v>2200</v>
      </c>
      <c r="F336">
        <v>4960</v>
      </c>
      <c r="G336">
        <v>0</v>
      </c>
      <c r="H336">
        <f>IF(AND(Tabela1[[#This Row],[wolumen]]=0,Tabela1[[#This Row],[obrot]]=0),Tabela1[[#This Row],[kurs_zamkniecia]],Tabela1[[#This Row],[obrot]]/Tabela1[[#This Row],[wolumen]])</f>
        <v>2.2545454545454544</v>
      </c>
    </row>
    <row r="337" spans="1:8" x14ac:dyDescent="0.25">
      <c r="A337" s="2">
        <v>42025</v>
      </c>
      <c r="B337" s="1" t="s">
        <v>201</v>
      </c>
      <c r="C337" s="1" t="s">
        <v>202</v>
      </c>
      <c r="D337">
        <v>2.2000000000000002</v>
      </c>
      <c r="E337">
        <v>105215</v>
      </c>
      <c r="F337">
        <v>235860</v>
      </c>
      <c r="G337">
        <v>0</v>
      </c>
      <c r="H337">
        <f>IF(AND(Tabela1[[#This Row],[wolumen]]=0,Tabela1[[#This Row],[obrot]]=0),Tabela1[[#This Row],[kurs_zamkniecia]],Tabela1[[#This Row],[obrot]]/Tabela1[[#This Row],[wolumen]])</f>
        <v>2.2416955757258945</v>
      </c>
    </row>
    <row r="338" spans="1:8" x14ac:dyDescent="0.25">
      <c r="A338" s="2">
        <v>42025</v>
      </c>
      <c r="B338" s="1" t="s">
        <v>381</v>
      </c>
      <c r="C338" s="1" t="s">
        <v>382</v>
      </c>
      <c r="D338">
        <v>2.2400000000000002</v>
      </c>
      <c r="E338">
        <v>6475</v>
      </c>
      <c r="F338">
        <v>14500</v>
      </c>
      <c r="G338">
        <v>7444000</v>
      </c>
      <c r="H338">
        <f>IF(AND(Tabela1[[#This Row],[wolumen]]=0,Tabela1[[#This Row],[obrot]]=0),Tabela1[[#This Row],[kurs_zamkniecia]],Tabela1[[#This Row],[obrot]]/Tabela1[[#This Row],[wolumen]])</f>
        <v>2.2393822393822393</v>
      </c>
    </row>
    <row r="339" spans="1:8" x14ac:dyDescent="0.25">
      <c r="A339" s="2">
        <v>42025</v>
      </c>
      <c r="B339" s="1" t="s">
        <v>235</v>
      </c>
      <c r="C339" s="1" t="s">
        <v>236</v>
      </c>
      <c r="D339">
        <v>2.2400000000000002</v>
      </c>
      <c r="E339">
        <v>154</v>
      </c>
      <c r="F339">
        <v>340</v>
      </c>
      <c r="G339">
        <v>2588000</v>
      </c>
      <c r="H339">
        <f>IF(AND(Tabela1[[#This Row],[wolumen]]=0,Tabela1[[#This Row],[obrot]]=0),Tabela1[[#This Row],[kurs_zamkniecia]],Tabela1[[#This Row],[obrot]]/Tabela1[[#This Row],[wolumen]])</f>
        <v>2.2077922077922079</v>
      </c>
    </row>
    <row r="340" spans="1:8" x14ac:dyDescent="0.25">
      <c r="A340" s="2">
        <v>42025</v>
      </c>
      <c r="B340" s="1" t="s">
        <v>741</v>
      </c>
      <c r="C340" s="1" t="s">
        <v>742</v>
      </c>
      <c r="D340">
        <v>2.1800000000000002</v>
      </c>
      <c r="E340">
        <v>24179</v>
      </c>
      <c r="F340">
        <v>53260</v>
      </c>
      <c r="G340">
        <v>19987000</v>
      </c>
      <c r="H340">
        <f>IF(AND(Tabela1[[#This Row],[wolumen]]=0,Tabela1[[#This Row],[obrot]]=0),Tabela1[[#This Row],[kurs_zamkniecia]],Tabela1[[#This Row],[obrot]]/Tabela1[[#This Row],[wolumen]])</f>
        <v>2.2027379130650564</v>
      </c>
    </row>
    <row r="341" spans="1:8" x14ac:dyDescent="0.25">
      <c r="A341" s="2">
        <v>42025</v>
      </c>
      <c r="B341" s="1" t="s">
        <v>413</v>
      </c>
      <c r="C341" s="1" t="s">
        <v>414</v>
      </c>
      <c r="D341">
        <v>2.2000000000000002</v>
      </c>
      <c r="E341">
        <v>100</v>
      </c>
      <c r="F341">
        <v>220</v>
      </c>
      <c r="G341">
        <v>0</v>
      </c>
      <c r="H341">
        <f>IF(AND(Tabela1[[#This Row],[wolumen]]=0,Tabela1[[#This Row],[obrot]]=0),Tabela1[[#This Row],[kurs_zamkniecia]],Tabela1[[#This Row],[obrot]]/Tabela1[[#This Row],[wolumen]])</f>
        <v>2.2000000000000002</v>
      </c>
    </row>
    <row r="342" spans="1:8" x14ac:dyDescent="0.25">
      <c r="A342" s="2">
        <v>42025</v>
      </c>
      <c r="B342" s="1" t="s">
        <v>591</v>
      </c>
      <c r="C342" s="1" t="s">
        <v>592</v>
      </c>
      <c r="D342">
        <v>2.1</v>
      </c>
      <c r="E342">
        <v>46</v>
      </c>
      <c r="F342">
        <v>100</v>
      </c>
      <c r="G342">
        <v>4803000</v>
      </c>
      <c r="H342">
        <f>IF(AND(Tabela1[[#This Row],[wolumen]]=0,Tabela1[[#This Row],[obrot]]=0),Tabela1[[#This Row],[kurs_zamkniecia]],Tabela1[[#This Row],[obrot]]/Tabela1[[#This Row],[wolumen]])</f>
        <v>2.1739130434782608</v>
      </c>
    </row>
    <row r="343" spans="1:8" x14ac:dyDescent="0.25">
      <c r="A343" s="2">
        <v>42025</v>
      </c>
      <c r="B343" s="1" t="s">
        <v>285</v>
      </c>
      <c r="C343" s="1" t="s">
        <v>286</v>
      </c>
      <c r="D343">
        <v>2.17</v>
      </c>
      <c r="E343">
        <v>0</v>
      </c>
      <c r="F343">
        <v>0</v>
      </c>
      <c r="G343">
        <v>453000</v>
      </c>
      <c r="H343">
        <f>IF(AND(Tabela1[[#This Row],[wolumen]]=0,Tabela1[[#This Row],[obrot]]=0),Tabela1[[#This Row],[kurs_zamkniecia]],Tabela1[[#This Row],[obrot]]/Tabela1[[#This Row],[wolumen]])</f>
        <v>2.17</v>
      </c>
    </row>
    <row r="344" spans="1:8" x14ac:dyDescent="0.25">
      <c r="A344" s="2">
        <v>42025</v>
      </c>
      <c r="B344" s="1" t="s">
        <v>759</v>
      </c>
      <c r="C344" s="1" t="s">
        <v>760</v>
      </c>
      <c r="D344">
        <v>2.1800000000000002</v>
      </c>
      <c r="E344">
        <v>27934</v>
      </c>
      <c r="F344">
        <v>60390</v>
      </c>
      <c r="G344">
        <v>121599000</v>
      </c>
      <c r="H344">
        <f>IF(AND(Tabela1[[#This Row],[wolumen]]=0,Tabela1[[#This Row],[obrot]]=0),Tabela1[[#This Row],[kurs_zamkniecia]],Tabela1[[#This Row],[obrot]]/Tabela1[[#This Row],[wolumen]])</f>
        <v>2.161881578005298</v>
      </c>
    </row>
    <row r="345" spans="1:8" x14ac:dyDescent="0.25">
      <c r="A345" s="2">
        <v>42025</v>
      </c>
      <c r="B345" s="1" t="s">
        <v>563</v>
      </c>
      <c r="C345" s="1" t="s">
        <v>564</v>
      </c>
      <c r="D345">
        <v>2.16</v>
      </c>
      <c r="E345">
        <v>339582</v>
      </c>
      <c r="F345">
        <v>730420</v>
      </c>
      <c r="G345">
        <v>95095000</v>
      </c>
      <c r="H345">
        <f>IF(AND(Tabela1[[#This Row],[wolumen]]=0,Tabela1[[#This Row],[obrot]]=0),Tabela1[[#This Row],[kurs_zamkniecia]],Tabela1[[#This Row],[obrot]]/Tabela1[[#This Row],[wolumen]])</f>
        <v>2.1509385067524192</v>
      </c>
    </row>
    <row r="346" spans="1:8" x14ac:dyDescent="0.25">
      <c r="A346" s="2">
        <v>42025</v>
      </c>
      <c r="B346" s="1" t="s">
        <v>39</v>
      </c>
      <c r="C346" s="1" t="s">
        <v>40</v>
      </c>
      <c r="D346">
        <v>2.1</v>
      </c>
      <c r="E346">
        <v>4664</v>
      </c>
      <c r="F346">
        <v>9710</v>
      </c>
      <c r="G346">
        <v>7353000</v>
      </c>
      <c r="H346">
        <f>IF(AND(Tabela1[[#This Row],[wolumen]]=0,Tabela1[[#This Row],[obrot]]=0),Tabela1[[#This Row],[kurs_zamkniecia]],Tabela1[[#This Row],[obrot]]/Tabela1[[#This Row],[wolumen]])</f>
        <v>2.0819039451114922</v>
      </c>
    </row>
    <row r="347" spans="1:8" x14ac:dyDescent="0.25">
      <c r="A347" s="2">
        <v>42025</v>
      </c>
      <c r="B347" s="1" t="s">
        <v>883</v>
      </c>
      <c r="C347" s="1" t="s">
        <v>884</v>
      </c>
      <c r="D347">
        <v>2.0699999999999998</v>
      </c>
      <c r="E347">
        <v>32307</v>
      </c>
      <c r="F347">
        <v>66900</v>
      </c>
      <c r="G347">
        <v>20551000</v>
      </c>
      <c r="H347">
        <f>IF(AND(Tabela1[[#This Row],[wolumen]]=0,Tabela1[[#This Row],[obrot]]=0),Tabela1[[#This Row],[kurs_zamkniecia]],Tabela1[[#This Row],[obrot]]/Tabela1[[#This Row],[wolumen]])</f>
        <v>2.0707586591141238</v>
      </c>
    </row>
    <row r="348" spans="1:8" x14ac:dyDescent="0.25">
      <c r="A348" s="2">
        <v>42025</v>
      </c>
      <c r="B348" s="1" t="s">
        <v>593</v>
      </c>
      <c r="C348" s="1" t="s">
        <v>594</v>
      </c>
      <c r="D348">
        <v>2.0699999999999998</v>
      </c>
      <c r="E348">
        <v>0</v>
      </c>
      <c r="F348">
        <v>0</v>
      </c>
      <c r="G348">
        <v>8487000</v>
      </c>
      <c r="H348">
        <f>IF(AND(Tabela1[[#This Row],[wolumen]]=0,Tabela1[[#This Row],[obrot]]=0),Tabela1[[#This Row],[kurs_zamkniecia]],Tabela1[[#This Row],[obrot]]/Tabela1[[#This Row],[wolumen]])</f>
        <v>2.0699999999999998</v>
      </c>
    </row>
    <row r="349" spans="1:8" x14ac:dyDescent="0.25">
      <c r="A349" s="2">
        <v>42025</v>
      </c>
      <c r="B349" s="1" t="s">
        <v>745</v>
      </c>
      <c r="C349" s="1" t="s">
        <v>746</v>
      </c>
      <c r="D349">
        <v>1.98</v>
      </c>
      <c r="E349">
        <v>18975</v>
      </c>
      <c r="F349">
        <v>38040</v>
      </c>
      <c r="G349">
        <v>13353000</v>
      </c>
      <c r="H349">
        <f>IF(AND(Tabela1[[#This Row],[wolumen]]=0,Tabela1[[#This Row],[obrot]]=0),Tabela1[[#This Row],[kurs_zamkniecia]],Tabela1[[#This Row],[obrot]]/Tabela1[[#This Row],[wolumen]])</f>
        <v>2.0047430830039525</v>
      </c>
    </row>
    <row r="350" spans="1:8" x14ac:dyDescent="0.25">
      <c r="A350" s="2">
        <v>42025</v>
      </c>
      <c r="B350" s="1" t="s">
        <v>531</v>
      </c>
      <c r="C350" s="1" t="s">
        <v>532</v>
      </c>
      <c r="D350">
        <v>2.09</v>
      </c>
      <c r="E350">
        <v>22656</v>
      </c>
      <c r="F350">
        <v>45360</v>
      </c>
      <c r="G350">
        <v>2516000</v>
      </c>
      <c r="H350">
        <f>IF(AND(Tabela1[[#This Row],[wolumen]]=0,Tabela1[[#This Row],[obrot]]=0),Tabela1[[#This Row],[kurs_zamkniecia]],Tabela1[[#This Row],[obrot]]/Tabela1[[#This Row],[wolumen]])</f>
        <v>2.0021186440677967</v>
      </c>
    </row>
    <row r="351" spans="1:8" x14ac:dyDescent="0.25">
      <c r="A351" s="2">
        <v>42025</v>
      </c>
      <c r="B351" s="1" t="s">
        <v>7</v>
      </c>
      <c r="C351" s="1" t="s">
        <v>8</v>
      </c>
      <c r="D351">
        <v>2.09</v>
      </c>
      <c r="E351">
        <v>9</v>
      </c>
      <c r="F351">
        <v>18</v>
      </c>
      <c r="G351">
        <v>6496000</v>
      </c>
      <c r="H351">
        <f>IF(AND(Tabela1[[#This Row],[wolumen]]=0,Tabela1[[#This Row],[obrot]]=0),Tabela1[[#This Row],[kurs_zamkniecia]],Tabela1[[#This Row],[obrot]]/Tabela1[[#This Row],[wolumen]])</f>
        <v>2</v>
      </c>
    </row>
    <row r="352" spans="1:8" x14ac:dyDescent="0.25">
      <c r="A352" s="2">
        <v>42025</v>
      </c>
      <c r="B352" s="1" t="s">
        <v>439</v>
      </c>
      <c r="C352" s="1" t="s">
        <v>440</v>
      </c>
      <c r="D352">
        <v>2.2400000000000002</v>
      </c>
      <c r="E352">
        <v>5</v>
      </c>
      <c r="F352">
        <v>10</v>
      </c>
      <c r="G352">
        <v>4047000</v>
      </c>
      <c r="H352">
        <f>IF(AND(Tabela1[[#This Row],[wolumen]]=0,Tabela1[[#This Row],[obrot]]=0),Tabela1[[#This Row],[kurs_zamkniecia]],Tabela1[[#This Row],[obrot]]/Tabela1[[#This Row],[wolumen]])</f>
        <v>2</v>
      </c>
    </row>
    <row r="353" spans="1:8" x14ac:dyDescent="0.25">
      <c r="A353" s="2">
        <v>42025</v>
      </c>
      <c r="B353" s="1" t="s">
        <v>777</v>
      </c>
      <c r="C353" s="1" t="s">
        <v>778</v>
      </c>
      <c r="D353">
        <v>1.9</v>
      </c>
      <c r="E353">
        <v>50</v>
      </c>
      <c r="F353">
        <v>100</v>
      </c>
      <c r="G353">
        <v>3496000</v>
      </c>
      <c r="H353">
        <f>IF(AND(Tabela1[[#This Row],[wolumen]]=0,Tabela1[[#This Row],[obrot]]=0),Tabela1[[#This Row],[kurs_zamkniecia]],Tabela1[[#This Row],[obrot]]/Tabela1[[#This Row],[wolumen]])</f>
        <v>2</v>
      </c>
    </row>
    <row r="354" spans="1:8" x14ac:dyDescent="0.25">
      <c r="A354" s="2">
        <v>42025</v>
      </c>
      <c r="B354" s="1" t="s">
        <v>917</v>
      </c>
      <c r="C354" s="1" t="s">
        <v>918</v>
      </c>
      <c r="D354">
        <v>2</v>
      </c>
      <c r="E354">
        <v>1</v>
      </c>
      <c r="F354">
        <v>2</v>
      </c>
      <c r="G354">
        <v>0</v>
      </c>
      <c r="H354">
        <f>IF(AND(Tabela1[[#This Row],[wolumen]]=0,Tabela1[[#This Row],[obrot]]=0),Tabela1[[#This Row],[kurs_zamkniecia]],Tabela1[[#This Row],[obrot]]/Tabela1[[#This Row],[wolumen]])</f>
        <v>2</v>
      </c>
    </row>
    <row r="355" spans="1:8" x14ac:dyDescent="0.25">
      <c r="A355" s="2">
        <v>42025</v>
      </c>
      <c r="B355" s="1" t="s">
        <v>319</v>
      </c>
      <c r="C355" s="1" t="s">
        <v>320</v>
      </c>
      <c r="D355">
        <v>1.98</v>
      </c>
      <c r="E355">
        <v>79169</v>
      </c>
      <c r="F355">
        <v>156980</v>
      </c>
      <c r="G355">
        <v>293645000</v>
      </c>
      <c r="H355">
        <f>IF(AND(Tabela1[[#This Row],[wolumen]]=0,Tabela1[[#This Row],[obrot]]=0),Tabela1[[#This Row],[kurs_zamkniecia]],Tabela1[[#This Row],[obrot]]/Tabela1[[#This Row],[wolumen]])</f>
        <v>1.9828468213568442</v>
      </c>
    </row>
    <row r="356" spans="1:8" x14ac:dyDescent="0.25">
      <c r="A356" s="2">
        <v>42025</v>
      </c>
      <c r="B356" s="1" t="s">
        <v>871</v>
      </c>
      <c r="C356" s="1" t="s">
        <v>872</v>
      </c>
      <c r="D356">
        <v>1.95</v>
      </c>
      <c r="E356">
        <v>112</v>
      </c>
      <c r="F356">
        <v>220</v>
      </c>
      <c r="G356">
        <v>3297000</v>
      </c>
      <c r="H356">
        <f>IF(AND(Tabela1[[#This Row],[wolumen]]=0,Tabela1[[#This Row],[obrot]]=0),Tabela1[[#This Row],[kurs_zamkniecia]],Tabela1[[#This Row],[obrot]]/Tabela1[[#This Row],[wolumen]])</f>
        <v>1.9642857142857142</v>
      </c>
    </row>
    <row r="357" spans="1:8" x14ac:dyDescent="0.25">
      <c r="A357" s="2">
        <v>42025</v>
      </c>
      <c r="B357" s="1" t="s">
        <v>895</v>
      </c>
      <c r="C357" s="1" t="s">
        <v>896</v>
      </c>
      <c r="D357">
        <v>1.97</v>
      </c>
      <c r="E357">
        <v>447897</v>
      </c>
      <c r="F357">
        <v>875600</v>
      </c>
      <c r="G357">
        <v>158887000</v>
      </c>
      <c r="H357">
        <f>IF(AND(Tabela1[[#This Row],[wolumen]]=0,Tabela1[[#This Row],[obrot]]=0),Tabela1[[#This Row],[kurs_zamkniecia]],Tabela1[[#This Row],[obrot]]/Tabela1[[#This Row],[wolumen]])</f>
        <v>1.9549137413289217</v>
      </c>
    </row>
    <row r="358" spans="1:8" x14ac:dyDescent="0.25">
      <c r="A358" s="2">
        <v>42025</v>
      </c>
      <c r="B358" s="1" t="s">
        <v>789</v>
      </c>
      <c r="C358" s="1" t="s">
        <v>790</v>
      </c>
      <c r="D358">
        <v>1.88</v>
      </c>
      <c r="E358">
        <v>33353</v>
      </c>
      <c r="F358">
        <v>64320</v>
      </c>
      <c r="G358">
        <v>18377000</v>
      </c>
      <c r="H358">
        <f>IF(AND(Tabela1[[#This Row],[wolumen]]=0,Tabela1[[#This Row],[obrot]]=0),Tabela1[[#This Row],[kurs_zamkniecia]],Tabela1[[#This Row],[obrot]]/Tabela1[[#This Row],[wolumen]])</f>
        <v>1.9284622072976945</v>
      </c>
    </row>
    <row r="359" spans="1:8" x14ac:dyDescent="0.25">
      <c r="A359" s="2">
        <v>42025</v>
      </c>
      <c r="B359" s="1" t="s">
        <v>373</v>
      </c>
      <c r="C359" s="1" t="s">
        <v>374</v>
      </c>
      <c r="D359">
        <v>2.1</v>
      </c>
      <c r="E359">
        <v>26</v>
      </c>
      <c r="F359">
        <v>50</v>
      </c>
      <c r="G359">
        <v>11568000</v>
      </c>
      <c r="H359">
        <f>IF(AND(Tabela1[[#This Row],[wolumen]]=0,Tabela1[[#This Row],[obrot]]=0),Tabela1[[#This Row],[kurs_zamkniecia]],Tabela1[[#This Row],[obrot]]/Tabela1[[#This Row],[wolumen]])</f>
        <v>1.9230769230769231</v>
      </c>
    </row>
    <row r="360" spans="1:8" x14ac:dyDescent="0.25">
      <c r="A360" s="2">
        <v>42025</v>
      </c>
      <c r="B360" s="1" t="s">
        <v>229</v>
      </c>
      <c r="C360" s="1" t="s">
        <v>230</v>
      </c>
      <c r="D360">
        <v>1.92</v>
      </c>
      <c r="E360">
        <v>843176</v>
      </c>
      <c r="F360">
        <v>1616080</v>
      </c>
      <c r="G360">
        <v>45748000</v>
      </c>
      <c r="H360">
        <f>IF(AND(Tabela1[[#This Row],[wolumen]]=0,Tabela1[[#This Row],[obrot]]=0),Tabela1[[#This Row],[kurs_zamkniecia]],Tabela1[[#This Row],[obrot]]/Tabela1[[#This Row],[wolumen]])</f>
        <v>1.9166579693919181</v>
      </c>
    </row>
    <row r="361" spans="1:8" x14ac:dyDescent="0.25">
      <c r="A361" s="2">
        <v>42025</v>
      </c>
      <c r="B361" s="1" t="s">
        <v>425</v>
      </c>
      <c r="C361" s="1" t="s">
        <v>426</v>
      </c>
      <c r="D361">
        <v>1.93</v>
      </c>
      <c r="E361">
        <v>10718</v>
      </c>
      <c r="F361">
        <v>20230</v>
      </c>
      <c r="G361">
        <v>0</v>
      </c>
      <c r="H361">
        <f>IF(AND(Tabela1[[#This Row],[wolumen]]=0,Tabela1[[#This Row],[obrot]]=0),Tabela1[[#This Row],[kurs_zamkniecia]],Tabela1[[#This Row],[obrot]]/Tabela1[[#This Row],[wolumen]])</f>
        <v>1.8874790072774772</v>
      </c>
    </row>
    <row r="362" spans="1:8" x14ac:dyDescent="0.25">
      <c r="A362" s="2">
        <v>42025</v>
      </c>
      <c r="B362" s="1" t="s">
        <v>797</v>
      </c>
      <c r="C362" s="1" t="s">
        <v>798</v>
      </c>
      <c r="D362">
        <v>1.83</v>
      </c>
      <c r="E362">
        <v>13615</v>
      </c>
      <c r="F362">
        <v>25270</v>
      </c>
      <c r="G362">
        <v>0</v>
      </c>
      <c r="H362">
        <f>IF(AND(Tabela1[[#This Row],[wolumen]]=0,Tabela1[[#This Row],[obrot]]=0),Tabela1[[#This Row],[kurs_zamkniecia]],Tabela1[[#This Row],[obrot]]/Tabela1[[#This Row],[wolumen]])</f>
        <v>1.8560411311053984</v>
      </c>
    </row>
    <row r="363" spans="1:8" x14ac:dyDescent="0.25">
      <c r="A363" s="2">
        <v>42025</v>
      </c>
      <c r="B363" s="1" t="s">
        <v>65</v>
      </c>
      <c r="C363" s="1" t="s">
        <v>66</v>
      </c>
      <c r="D363">
        <v>1.94</v>
      </c>
      <c r="E363">
        <v>743472</v>
      </c>
      <c r="F363">
        <v>1375550</v>
      </c>
      <c r="G363">
        <v>32823000</v>
      </c>
      <c r="H363">
        <f>IF(AND(Tabela1[[#This Row],[wolumen]]=0,Tabela1[[#This Row],[obrot]]=0),Tabela1[[#This Row],[kurs_zamkniecia]],Tabela1[[#This Row],[obrot]]/Tabela1[[#This Row],[wolumen]])</f>
        <v>1.8501705511438225</v>
      </c>
    </row>
    <row r="364" spans="1:8" x14ac:dyDescent="0.25">
      <c r="A364" s="2">
        <v>42025</v>
      </c>
      <c r="B364" s="1" t="s">
        <v>219</v>
      </c>
      <c r="C364" s="1" t="s">
        <v>220</v>
      </c>
      <c r="D364">
        <v>1.82</v>
      </c>
      <c r="E364">
        <v>700</v>
      </c>
      <c r="F364">
        <v>1270</v>
      </c>
      <c r="G364">
        <v>0</v>
      </c>
      <c r="H364">
        <f>IF(AND(Tabela1[[#This Row],[wolumen]]=0,Tabela1[[#This Row],[obrot]]=0),Tabela1[[#This Row],[kurs_zamkniecia]],Tabela1[[#This Row],[obrot]]/Tabela1[[#This Row],[wolumen]])</f>
        <v>1.8142857142857143</v>
      </c>
    </row>
    <row r="365" spans="1:8" x14ac:dyDescent="0.25">
      <c r="A365" s="2">
        <v>42025</v>
      </c>
      <c r="B365" s="1" t="s">
        <v>321</v>
      </c>
      <c r="C365" s="1" t="s">
        <v>322</v>
      </c>
      <c r="D365">
        <v>1.77</v>
      </c>
      <c r="E365">
        <v>3861519</v>
      </c>
      <c r="F365">
        <v>6824130</v>
      </c>
      <c r="G365">
        <v>1095354000</v>
      </c>
      <c r="H365">
        <f>IF(AND(Tabela1[[#This Row],[wolumen]]=0,Tabela1[[#This Row],[obrot]]=0),Tabela1[[#This Row],[kurs_zamkniecia]],Tabela1[[#This Row],[obrot]]/Tabela1[[#This Row],[wolumen]])</f>
        <v>1.7672138865560418</v>
      </c>
    </row>
    <row r="366" spans="1:8" x14ac:dyDescent="0.25">
      <c r="A366" s="2">
        <v>42025</v>
      </c>
      <c r="B366" s="1" t="s">
        <v>349</v>
      </c>
      <c r="C366" s="1" t="s">
        <v>350</v>
      </c>
      <c r="D366">
        <v>1.83</v>
      </c>
      <c r="E366">
        <v>704651</v>
      </c>
      <c r="F366">
        <v>1242180</v>
      </c>
      <c r="G366">
        <v>70928000</v>
      </c>
      <c r="H366">
        <f>IF(AND(Tabela1[[#This Row],[wolumen]]=0,Tabela1[[#This Row],[obrot]]=0),Tabela1[[#This Row],[kurs_zamkniecia]],Tabela1[[#This Row],[obrot]]/Tabela1[[#This Row],[wolumen]])</f>
        <v>1.7628301102247779</v>
      </c>
    </row>
    <row r="367" spans="1:8" x14ac:dyDescent="0.25">
      <c r="A367" s="2">
        <v>42025</v>
      </c>
      <c r="B367" s="1" t="s">
        <v>485</v>
      </c>
      <c r="C367" s="1" t="s">
        <v>486</v>
      </c>
      <c r="D367">
        <v>1.77</v>
      </c>
      <c r="E367">
        <v>59884</v>
      </c>
      <c r="F367">
        <v>105420</v>
      </c>
      <c r="G367">
        <v>218198000</v>
      </c>
      <c r="H367">
        <f>IF(AND(Tabela1[[#This Row],[wolumen]]=0,Tabela1[[#This Row],[obrot]]=0),Tabela1[[#This Row],[kurs_zamkniecia]],Tabela1[[#This Row],[obrot]]/Tabela1[[#This Row],[wolumen]])</f>
        <v>1.7604034466635494</v>
      </c>
    </row>
    <row r="368" spans="1:8" x14ac:dyDescent="0.25">
      <c r="A368" s="2">
        <v>42025</v>
      </c>
      <c r="B368" s="1" t="s">
        <v>767</v>
      </c>
      <c r="C368" s="1" t="s">
        <v>768</v>
      </c>
      <c r="D368">
        <v>1.72</v>
      </c>
      <c r="E368">
        <v>2005</v>
      </c>
      <c r="F368">
        <v>3450</v>
      </c>
      <c r="G368">
        <v>2747000</v>
      </c>
      <c r="H368">
        <f>IF(AND(Tabela1[[#This Row],[wolumen]]=0,Tabela1[[#This Row],[obrot]]=0),Tabela1[[#This Row],[kurs_zamkniecia]],Tabela1[[#This Row],[obrot]]/Tabela1[[#This Row],[wolumen]])</f>
        <v>1.7206982543640899</v>
      </c>
    </row>
    <row r="369" spans="1:8" x14ac:dyDescent="0.25">
      <c r="A369" s="2">
        <v>42025</v>
      </c>
      <c r="B369" s="1" t="s">
        <v>149</v>
      </c>
      <c r="C369" s="1" t="s">
        <v>150</v>
      </c>
      <c r="D369">
        <v>1.69</v>
      </c>
      <c r="E369">
        <v>470179</v>
      </c>
      <c r="F369">
        <v>808200</v>
      </c>
      <c r="G369">
        <v>50108000</v>
      </c>
      <c r="H369">
        <f>IF(AND(Tabela1[[#This Row],[wolumen]]=0,Tabela1[[#This Row],[obrot]]=0),Tabela1[[#This Row],[kurs_zamkniecia]],Tabela1[[#This Row],[obrot]]/Tabela1[[#This Row],[wolumen]])</f>
        <v>1.7189198156446801</v>
      </c>
    </row>
    <row r="370" spans="1:8" x14ac:dyDescent="0.25">
      <c r="A370" s="2">
        <v>42025</v>
      </c>
      <c r="B370" s="1" t="s">
        <v>383</v>
      </c>
      <c r="C370" s="1" t="s">
        <v>384</v>
      </c>
      <c r="D370">
        <v>1.73</v>
      </c>
      <c r="E370">
        <v>5847</v>
      </c>
      <c r="F370">
        <v>10000</v>
      </c>
      <c r="G370">
        <v>5435000</v>
      </c>
      <c r="H370">
        <f>IF(AND(Tabela1[[#This Row],[wolumen]]=0,Tabela1[[#This Row],[obrot]]=0),Tabela1[[#This Row],[kurs_zamkniecia]],Tabela1[[#This Row],[obrot]]/Tabela1[[#This Row],[wolumen]])</f>
        <v>1.7102787754403967</v>
      </c>
    </row>
    <row r="371" spans="1:8" x14ac:dyDescent="0.25">
      <c r="A371" s="2">
        <v>42025</v>
      </c>
      <c r="B371" s="1" t="s">
        <v>277</v>
      </c>
      <c r="C371" s="1" t="s">
        <v>278</v>
      </c>
      <c r="D371">
        <v>1.69</v>
      </c>
      <c r="E371">
        <v>0</v>
      </c>
      <c r="F371">
        <v>0</v>
      </c>
      <c r="G371">
        <v>0</v>
      </c>
      <c r="H371">
        <f>IF(AND(Tabela1[[#This Row],[wolumen]]=0,Tabela1[[#This Row],[obrot]]=0),Tabela1[[#This Row],[kurs_zamkniecia]],Tabela1[[#This Row],[obrot]]/Tabela1[[#This Row],[wolumen]])</f>
        <v>1.69</v>
      </c>
    </row>
    <row r="372" spans="1:8" x14ac:dyDescent="0.25">
      <c r="A372" s="2">
        <v>42025</v>
      </c>
      <c r="B372" s="1" t="s">
        <v>377</v>
      </c>
      <c r="C372" s="1" t="s">
        <v>378</v>
      </c>
      <c r="D372">
        <v>1.56</v>
      </c>
      <c r="E372">
        <v>6</v>
      </c>
      <c r="F372">
        <v>10</v>
      </c>
      <c r="G372">
        <v>3715000</v>
      </c>
      <c r="H372">
        <f>IF(AND(Tabela1[[#This Row],[wolumen]]=0,Tabela1[[#This Row],[obrot]]=0),Tabela1[[#This Row],[kurs_zamkniecia]],Tabela1[[#This Row],[obrot]]/Tabela1[[#This Row],[wolumen]])</f>
        <v>1.6666666666666667</v>
      </c>
    </row>
    <row r="373" spans="1:8" x14ac:dyDescent="0.25">
      <c r="A373" s="2">
        <v>42025</v>
      </c>
      <c r="B373" s="1" t="s">
        <v>635</v>
      </c>
      <c r="C373" s="1" t="s">
        <v>636</v>
      </c>
      <c r="D373">
        <v>1.54</v>
      </c>
      <c r="E373">
        <v>30</v>
      </c>
      <c r="F373">
        <v>50</v>
      </c>
      <c r="G373">
        <v>18756000</v>
      </c>
      <c r="H373">
        <f>IF(AND(Tabela1[[#This Row],[wolumen]]=0,Tabela1[[#This Row],[obrot]]=0),Tabela1[[#This Row],[kurs_zamkniecia]],Tabela1[[#This Row],[obrot]]/Tabela1[[#This Row],[wolumen]])</f>
        <v>1.6666666666666667</v>
      </c>
    </row>
    <row r="374" spans="1:8" x14ac:dyDescent="0.25">
      <c r="A374" s="2">
        <v>42025</v>
      </c>
      <c r="B374" s="1" t="s">
        <v>565</v>
      </c>
      <c r="C374" s="1" t="s">
        <v>566</v>
      </c>
      <c r="D374">
        <v>1.64</v>
      </c>
      <c r="E374">
        <v>13933</v>
      </c>
      <c r="F374">
        <v>22920</v>
      </c>
      <c r="G374">
        <v>9957000</v>
      </c>
      <c r="H374">
        <f>IF(AND(Tabela1[[#This Row],[wolumen]]=0,Tabela1[[#This Row],[obrot]]=0),Tabela1[[#This Row],[kurs_zamkniecia]],Tabela1[[#This Row],[obrot]]/Tabela1[[#This Row],[wolumen]])</f>
        <v>1.645015430991172</v>
      </c>
    </row>
    <row r="375" spans="1:8" x14ac:dyDescent="0.25">
      <c r="A375" s="2">
        <v>42025</v>
      </c>
      <c r="B375" s="1" t="s">
        <v>887</v>
      </c>
      <c r="C375" s="1" t="s">
        <v>888</v>
      </c>
      <c r="D375">
        <v>1.63</v>
      </c>
      <c r="E375">
        <v>0</v>
      </c>
      <c r="F375">
        <v>0</v>
      </c>
      <c r="G375">
        <v>0</v>
      </c>
      <c r="H375">
        <f>IF(AND(Tabela1[[#This Row],[wolumen]]=0,Tabela1[[#This Row],[obrot]]=0),Tabela1[[#This Row],[kurs_zamkniecia]],Tabela1[[#This Row],[obrot]]/Tabela1[[#This Row],[wolumen]])</f>
        <v>1.63</v>
      </c>
    </row>
    <row r="376" spans="1:8" x14ac:dyDescent="0.25">
      <c r="A376" s="2">
        <v>42025</v>
      </c>
      <c r="B376" s="1" t="s">
        <v>421</v>
      </c>
      <c r="C376" s="1" t="s">
        <v>422</v>
      </c>
      <c r="D376">
        <v>1.62</v>
      </c>
      <c r="E376">
        <v>504</v>
      </c>
      <c r="F376">
        <v>820</v>
      </c>
      <c r="G376">
        <v>0</v>
      </c>
      <c r="H376">
        <f>IF(AND(Tabela1[[#This Row],[wolumen]]=0,Tabela1[[#This Row],[obrot]]=0),Tabela1[[#This Row],[kurs_zamkniecia]],Tabela1[[#This Row],[obrot]]/Tabela1[[#This Row],[wolumen]])</f>
        <v>1.626984126984127</v>
      </c>
    </row>
    <row r="377" spans="1:8" x14ac:dyDescent="0.25">
      <c r="A377" s="2">
        <v>42025</v>
      </c>
      <c r="B377" s="1" t="s">
        <v>231</v>
      </c>
      <c r="C377" s="1" t="s">
        <v>232</v>
      </c>
      <c r="D377">
        <v>1.66</v>
      </c>
      <c r="E377">
        <v>1028</v>
      </c>
      <c r="F377">
        <v>1660</v>
      </c>
      <c r="G377">
        <v>0</v>
      </c>
      <c r="H377">
        <f>IF(AND(Tabela1[[#This Row],[wolumen]]=0,Tabela1[[#This Row],[obrot]]=0),Tabela1[[#This Row],[kurs_zamkniecia]],Tabela1[[#This Row],[obrot]]/Tabela1[[#This Row],[wolumen]])</f>
        <v>1.6147859922178989</v>
      </c>
    </row>
    <row r="378" spans="1:8" x14ac:dyDescent="0.25">
      <c r="A378" s="2">
        <v>42025</v>
      </c>
      <c r="B378" s="1" t="s">
        <v>627</v>
      </c>
      <c r="C378" s="1" t="s">
        <v>628</v>
      </c>
      <c r="D378">
        <v>1.62</v>
      </c>
      <c r="E378">
        <v>38265</v>
      </c>
      <c r="F378">
        <v>61110</v>
      </c>
      <c r="G378">
        <v>0</v>
      </c>
      <c r="H378">
        <f>IF(AND(Tabela1[[#This Row],[wolumen]]=0,Tabela1[[#This Row],[obrot]]=0),Tabela1[[#This Row],[kurs_zamkniecia]],Tabela1[[#This Row],[obrot]]/Tabela1[[#This Row],[wolumen]])</f>
        <v>1.5970207761662094</v>
      </c>
    </row>
    <row r="379" spans="1:8" x14ac:dyDescent="0.25">
      <c r="A379" s="2">
        <v>42025</v>
      </c>
      <c r="B379" s="1" t="s">
        <v>537</v>
      </c>
      <c r="C379" s="1" t="s">
        <v>538</v>
      </c>
      <c r="D379">
        <v>1.54</v>
      </c>
      <c r="E379">
        <v>4015</v>
      </c>
      <c r="F379">
        <v>6320</v>
      </c>
      <c r="G379">
        <v>8276000</v>
      </c>
      <c r="H379">
        <f>IF(AND(Tabela1[[#This Row],[wolumen]]=0,Tabela1[[#This Row],[obrot]]=0),Tabela1[[#This Row],[kurs_zamkniecia]],Tabela1[[#This Row],[obrot]]/Tabela1[[#This Row],[wolumen]])</f>
        <v>1.5740971357409714</v>
      </c>
    </row>
    <row r="380" spans="1:8" x14ac:dyDescent="0.25">
      <c r="A380" s="2">
        <v>42025</v>
      </c>
      <c r="B380" s="1" t="s">
        <v>941</v>
      </c>
      <c r="C380" s="1" t="s">
        <v>942</v>
      </c>
      <c r="D380">
        <v>1.55</v>
      </c>
      <c r="E380">
        <v>3559</v>
      </c>
      <c r="F380">
        <v>5440</v>
      </c>
      <c r="G380">
        <v>6145000</v>
      </c>
      <c r="H380">
        <f>IF(AND(Tabela1[[#This Row],[wolumen]]=0,Tabela1[[#This Row],[obrot]]=0),Tabela1[[#This Row],[kurs_zamkniecia]],Tabela1[[#This Row],[obrot]]/Tabela1[[#This Row],[wolumen]])</f>
        <v>1.5285192469794886</v>
      </c>
    </row>
    <row r="381" spans="1:8" x14ac:dyDescent="0.25">
      <c r="A381" s="2">
        <v>42025</v>
      </c>
      <c r="B381" s="1" t="s">
        <v>609</v>
      </c>
      <c r="C381" s="1" t="s">
        <v>610</v>
      </c>
      <c r="D381">
        <v>1.52</v>
      </c>
      <c r="E381">
        <v>8500</v>
      </c>
      <c r="F381">
        <v>12960</v>
      </c>
      <c r="G381">
        <v>2352000</v>
      </c>
      <c r="H381">
        <f>IF(AND(Tabela1[[#This Row],[wolumen]]=0,Tabela1[[#This Row],[obrot]]=0),Tabela1[[#This Row],[kurs_zamkniecia]],Tabela1[[#This Row],[obrot]]/Tabela1[[#This Row],[wolumen]])</f>
        <v>1.5247058823529411</v>
      </c>
    </row>
    <row r="382" spans="1:8" x14ac:dyDescent="0.25">
      <c r="A382" s="2">
        <v>42025</v>
      </c>
      <c r="B382" s="1" t="s">
        <v>135</v>
      </c>
      <c r="C382" s="1" t="s">
        <v>136</v>
      </c>
      <c r="D382">
        <v>1.52</v>
      </c>
      <c r="E382">
        <v>0</v>
      </c>
      <c r="F382">
        <v>0</v>
      </c>
      <c r="G382">
        <v>5226000</v>
      </c>
      <c r="H382">
        <f>IF(AND(Tabela1[[#This Row],[wolumen]]=0,Tabela1[[#This Row],[obrot]]=0),Tabela1[[#This Row],[kurs_zamkniecia]],Tabela1[[#This Row],[obrot]]/Tabela1[[#This Row],[wolumen]])</f>
        <v>1.52</v>
      </c>
    </row>
    <row r="383" spans="1:8" x14ac:dyDescent="0.25">
      <c r="A383" s="2">
        <v>42025</v>
      </c>
      <c r="B383" s="1" t="s">
        <v>337</v>
      </c>
      <c r="C383" s="1" t="s">
        <v>338</v>
      </c>
      <c r="D383">
        <v>1.51</v>
      </c>
      <c r="E383">
        <v>0</v>
      </c>
      <c r="F383">
        <v>0</v>
      </c>
      <c r="G383">
        <v>0</v>
      </c>
      <c r="H383">
        <f>IF(AND(Tabela1[[#This Row],[wolumen]]=0,Tabela1[[#This Row],[obrot]]=0),Tabela1[[#This Row],[kurs_zamkniecia]],Tabela1[[#This Row],[obrot]]/Tabela1[[#This Row],[wolumen]])</f>
        <v>1.51</v>
      </c>
    </row>
    <row r="384" spans="1:8" x14ac:dyDescent="0.25">
      <c r="A384" s="2">
        <v>42025</v>
      </c>
      <c r="B384" s="1" t="s">
        <v>541</v>
      </c>
      <c r="C384" s="1" t="s">
        <v>542</v>
      </c>
      <c r="D384">
        <v>1.5</v>
      </c>
      <c r="E384">
        <v>9343</v>
      </c>
      <c r="F384">
        <v>13970</v>
      </c>
      <c r="G384">
        <v>3254000</v>
      </c>
      <c r="H384">
        <f>IF(AND(Tabela1[[#This Row],[wolumen]]=0,Tabela1[[#This Row],[obrot]]=0),Tabela1[[#This Row],[kurs_zamkniecia]],Tabela1[[#This Row],[obrot]]/Tabela1[[#This Row],[wolumen]])</f>
        <v>1.4952370758856899</v>
      </c>
    </row>
    <row r="385" spans="1:8" x14ac:dyDescent="0.25">
      <c r="A385" s="2">
        <v>42025</v>
      </c>
      <c r="B385" s="1" t="s">
        <v>761</v>
      </c>
      <c r="C385" s="1" t="s">
        <v>762</v>
      </c>
      <c r="D385">
        <v>1.45</v>
      </c>
      <c r="E385">
        <v>4388</v>
      </c>
      <c r="F385">
        <v>6460</v>
      </c>
      <c r="G385">
        <v>55661000</v>
      </c>
      <c r="H385">
        <f>IF(AND(Tabela1[[#This Row],[wolumen]]=0,Tabela1[[#This Row],[obrot]]=0),Tabela1[[#This Row],[kurs_zamkniecia]],Tabela1[[#This Row],[obrot]]/Tabela1[[#This Row],[wolumen]])</f>
        <v>1.4721969006381039</v>
      </c>
    </row>
    <row r="386" spans="1:8" x14ac:dyDescent="0.25">
      <c r="A386" s="2">
        <v>42025</v>
      </c>
      <c r="B386" s="1" t="s">
        <v>299</v>
      </c>
      <c r="C386" s="1" t="s">
        <v>300</v>
      </c>
      <c r="D386">
        <v>1.47</v>
      </c>
      <c r="E386">
        <v>0</v>
      </c>
      <c r="F386">
        <v>0</v>
      </c>
      <c r="G386">
        <v>0</v>
      </c>
      <c r="H386">
        <f>IF(AND(Tabela1[[#This Row],[wolumen]]=0,Tabela1[[#This Row],[obrot]]=0),Tabela1[[#This Row],[kurs_zamkniecia]],Tabela1[[#This Row],[obrot]]/Tabela1[[#This Row],[wolumen]])</f>
        <v>1.47</v>
      </c>
    </row>
    <row r="387" spans="1:8" x14ac:dyDescent="0.25">
      <c r="A387" s="2">
        <v>42025</v>
      </c>
      <c r="B387" s="1" t="s">
        <v>553</v>
      </c>
      <c r="C387" s="1" t="s">
        <v>554</v>
      </c>
      <c r="D387">
        <v>1.46</v>
      </c>
      <c r="E387">
        <v>0</v>
      </c>
      <c r="F387">
        <v>0</v>
      </c>
      <c r="G387">
        <v>4265000</v>
      </c>
      <c r="H387">
        <f>IF(AND(Tabela1[[#This Row],[wolumen]]=0,Tabela1[[#This Row],[obrot]]=0),Tabela1[[#This Row],[kurs_zamkniecia]],Tabela1[[#This Row],[obrot]]/Tabela1[[#This Row],[wolumen]])</f>
        <v>1.46</v>
      </c>
    </row>
    <row r="388" spans="1:8" x14ac:dyDescent="0.25">
      <c r="A388" s="2">
        <v>42025</v>
      </c>
      <c r="B388" s="1" t="s">
        <v>549</v>
      </c>
      <c r="C388" s="1" t="s">
        <v>550</v>
      </c>
      <c r="D388">
        <v>1.46</v>
      </c>
      <c r="E388">
        <v>4440</v>
      </c>
      <c r="F388">
        <v>6480</v>
      </c>
      <c r="G388">
        <v>42888000</v>
      </c>
      <c r="H388">
        <f>IF(AND(Tabela1[[#This Row],[wolumen]]=0,Tabela1[[#This Row],[obrot]]=0),Tabela1[[#This Row],[kurs_zamkniecia]],Tabela1[[#This Row],[obrot]]/Tabela1[[#This Row],[wolumen]])</f>
        <v>1.4594594594594594</v>
      </c>
    </row>
    <row r="389" spans="1:8" x14ac:dyDescent="0.25">
      <c r="A389" s="2">
        <v>42025</v>
      </c>
      <c r="B389" s="1" t="s">
        <v>907</v>
      </c>
      <c r="C389" s="1" t="s">
        <v>908</v>
      </c>
      <c r="D389">
        <v>1.46</v>
      </c>
      <c r="E389">
        <v>10309</v>
      </c>
      <c r="F389">
        <v>14790</v>
      </c>
      <c r="G389">
        <v>17392000</v>
      </c>
      <c r="H389">
        <f>IF(AND(Tabela1[[#This Row],[wolumen]]=0,Tabela1[[#This Row],[obrot]]=0),Tabela1[[#This Row],[kurs_zamkniecia]],Tabela1[[#This Row],[obrot]]/Tabela1[[#This Row],[wolumen]])</f>
        <v>1.4346687360558734</v>
      </c>
    </row>
    <row r="390" spans="1:8" x14ac:dyDescent="0.25">
      <c r="A390" s="2">
        <v>42025</v>
      </c>
      <c r="B390" s="1" t="s">
        <v>711</v>
      </c>
      <c r="C390" s="1" t="s">
        <v>712</v>
      </c>
      <c r="D390">
        <v>1.37</v>
      </c>
      <c r="E390">
        <v>316487</v>
      </c>
      <c r="F390">
        <v>453350</v>
      </c>
      <c r="G390">
        <v>21115000</v>
      </c>
      <c r="H390">
        <f>IF(AND(Tabela1[[#This Row],[wolumen]]=0,Tabela1[[#This Row],[obrot]]=0),Tabela1[[#This Row],[kurs_zamkniecia]],Tabela1[[#This Row],[obrot]]/Tabela1[[#This Row],[wolumen]])</f>
        <v>1.4324443026095859</v>
      </c>
    </row>
    <row r="391" spans="1:8" x14ac:dyDescent="0.25">
      <c r="A391" s="2">
        <v>42025</v>
      </c>
      <c r="B391" s="1" t="s">
        <v>251</v>
      </c>
      <c r="C391" s="1" t="s">
        <v>252</v>
      </c>
      <c r="D391">
        <v>1.45</v>
      </c>
      <c r="E391">
        <v>9699</v>
      </c>
      <c r="F391">
        <v>13810</v>
      </c>
      <c r="G391">
        <v>3333000</v>
      </c>
      <c r="H391">
        <f>IF(AND(Tabela1[[#This Row],[wolumen]]=0,Tabela1[[#This Row],[obrot]]=0),Tabela1[[#This Row],[kurs_zamkniecia]],Tabela1[[#This Row],[obrot]]/Tabela1[[#This Row],[wolumen]])</f>
        <v>1.4238581297040933</v>
      </c>
    </row>
    <row r="392" spans="1:8" x14ac:dyDescent="0.25">
      <c r="A392" s="2">
        <v>42025</v>
      </c>
      <c r="B392" s="1" t="s">
        <v>765</v>
      </c>
      <c r="C392" s="1" t="s">
        <v>766</v>
      </c>
      <c r="D392">
        <v>1.41</v>
      </c>
      <c r="E392">
        <v>7680</v>
      </c>
      <c r="F392">
        <v>10770</v>
      </c>
      <c r="G392">
        <v>0</v>
      </c>
      <c r="H392">
        <f>IF(AND(Tabela1[[#This Row],[wolumen]]=0,Tabela1[[#This Row],[obrot]]=0),Tabela1[[#This Row],[kurs_zamkniecia]],Tabela1[[#This Row],[obrot]]/Tabela1[[#This Row],[wolumen]])</f>
        <v>1.40234375</v>
      </c>
    </row>
    <row r="393" spans="1:8" x14ac:dyDescent="0.25">
      <c r="A393" s="2">
        <v>42025</v>
      </c>
      <c r="B393" s="1" t="s">
        <v>61</v>
      </c>
      <c r="C393" s="1" t="s">
        <v>62</v>
      </c>
      <c r="D393">
        <v>1.47</v>
      </c>
      <c r="E393">
        <v>352</v>
      </c>
      <c r="F393">
        <v>490</v>
      </c>
      <c r="G393">
        <v>2520000</v>
      </c>
      <c r="H393">
        <f>IF(AND(Tabela1[[#This Row],[wolumen]]=0,Tabela1[[#This Row],[obrot]]=0),Tabela1[[#This Row],[kurs_zamkniecia]],Tabela1[[#This Row],[obrot]]/Tabela1[[#This Row],[wolumen]])</f>
        <v>1.3920454545454546</v>
      </c>
    </row>
    <row r="394" spans="1:8" x14ac:dyDescent="0.25">
      <c r="A394" s="2">
        <v>42025</v>
      </c>
      <c r="B394" s="1" t="s">
        <v>183</v>
      </c>
      <c r="C394" s="1" t="s">
        <v>184</v>
      </c>
      <c r="D394">
        <v>1.37</v>
      </c>
      <c r="E394">
        <v>2286</v>
      </c>
      <c r="F394">
        <v>3090</v>
      </c>
      <c r="G394">
        <v>22530000</v>
      </c>
      <c r="H394">
        <f>IF(AND(Tabela1[[#This Row],[wolumen]]=0,Tabela1[[#This Row],[obrot]]=0),Tabela1[[#This Row],[kurs_zamkniecia]],Tabela1[[#This Row],[obrot]]/Tabela1[[#This Row],[wolumen]])</f>
        <v>1.3517060367454068</v>
      </c>
    </row>
    <row r="395" spans="1:8" x14ac:dyDescent="0.25">
      <c r="A395" s="2">
        <v>42025</v>
      </c>
      <c r="B395" s="1" t="s">
        <v>29</v>
      </c>
      <c r="C395" s="1" t="s">
        <v>30</v>
      </c>
      <c r="D395">
        <v>1.37</v>
      </c>
      <c r="E395">
        <v>10228</v>
      </c>
      <c r="F395">
        <v>13810</v>
      </c>
      <c r="G395">
        <v>0</v>
      </c>
      <c r="H395">
        <f>IF(AND(Tabela1[[#This Row],[wolumen]]=0,Tabela1[[#This Row],[obrot]]=0),Tabela1[[#This Row],[kurs_zamkniecia]],Tabela1[[#This Row],[obrot]]/Tabela1[[#This Row],[wolumen]])</f>
        <v>1.3502150958154087</v>
      </c>
    </row>
    <row r="396" spans="1:8" x14ac:dyDescent="0.25">
      <c r="A396" s="2">
        <v>42025</v>
      </c>
      <c r="B396" s="1" t="s">
        <v>697</v>
      </c>
      <c r="C396" s="1" t="s">
        <v>698</v>
      </c>
      <c r="D396">
        <v>1.34</v>
      </c>
      <c r="E396">
        <v>590</v>
      </c>
      <c r="F396">
        <v>790</v>
      </c>
      <c r="G396">
        <v>0</v>
      </c>
      <c r="H396">
        <f>IF(AND(Tabela1[[#This Row],[wolumen]]=0,Tabela1[[#This Row],[obrot]]=0),Tabela1[[#This Row],[kurs_zamkniecia]],Tabela1[[#This Row],[obrot]]/Tabela1[[#This Row],[wolumen]])</f>
        <v>1.3389830508474576</v>
      </c>
    </row>
    <row r="397" spans="1:8" x14ac:dyDescent="0.25">
      <c r="A397" s="2">
        <v>42025</v>
      </c>
      <c r="B397" s="1" t="s">
        <v>543</v>
      </c>
      <c r="C397" s="1" t="s">
        <v>544</v>
      </c>
      <c r="D397">
        <v>1.34</v>
      </c>
      <c r="E397">
        <v>68803</v>
      </c>
      <c r="F397">
        <v>91760</v>
      </c>
      <c r="G397">
        <v>50027000</v>
      </c>
      <c r="H397">
        <f>IF(AND(Tabela1[[#This Row],[wolumen]]=0,Tabela1[[#This Row],[obrot]]=0),Tabela1[[#This Row],[kurs_zamkniecia]],Tabela1[[#This Row],[obrot]]/Tabela1[[#This Row],[wolumen]])</f>
        <v>1.3336627763324274</v>
      </c>
    </row>
    <row r="398" spans="1:8" x14ac:dyDescent="0.25">
      <c r="A398" s="2">
        <v>42025</v>
      </c>
      <c r="B398" s="1" t="s">
        <v>123</v>
      </c>
      <c r="C398" s="1" t="s">
        <v>124</v>
      </c>
      <c r="D398">
        <v>1.2</v>
      </c>
      <c r="E398">
        <v>15438</v>
      </c>
      <c r="F398">
        <v>18910</v>
      </c>
      <c r="G398">
        <v>57095000</v>
      </c>
      <c r="H398">
        <f>IF(AND(Tabela1[[#This Row],[wolumen]]=0,Tabela1[[#This Row],[obrot]]=0),Tabela1[[#This Row],[kurs_zamkniecia]],Tabela1[[#This Row],[obrot]]/Tabela1[[#This Row],[wolumen]])</f>
        <v>1.2248995983935742</v>
      </c>
    </row>
    <row r="399" spans="1:8" x14ac:dyDescent="0.25">
      <c r="A399" s="2">
        <v>42025</v>
      </c>
      <c r="B399" s="1" t="s">
        <v>583</v>
      </c>
      <c r="C399" s="1" t="s">
        <v>584</v>
      </c>
      <c r="D399">
        <v>1.2</v>
      </c>
      <c r="E399">
        <v>165</v>
      </c>
      <c r="F399">
        <v>200</v>
      </c>
      <c r="G399">
        <v>4052000</v>
      </c>
      <c r="H399">
        <f>IF(AND(Tabela1[[#This Row],[wolumen]]=0,Tabela1[[#This Row],[obrot]]=0),Tabela1[[#This Row],[kurs_zamkniecia]],Tabela1[[#This Row],[obrot]]/Tabela1[[#This Row],[wolumen]])</f>
        <v>1.2121212121212122</v>
      </c>
    </row>
    <row r="400" spans="1:8" x14ac:dyDescent="0.25">
      <c r="A400" s="2">
        <v>42025</v>
      </c>
      <c r="B400" s="1" t="s">
        <v>445</v>
      </c>
      <c r="C400" s="1" t="s">
        <v>446</v>
      </c>
      <c r="D400">
        <v>1.22</v>
      </c>
      <c r="E400">
        <v>368872</v>
      </c>
      <c r="F400">
        <v>444170</v>
      </c>
      <c r="G400">
        <v>45144000</v>
      </c>
      <c r="H400">
        <f>IF(AND(Tabela1[[#This Row],[wolumen]]=0,Tabela1[[#This Row],[obrot]]=0),Tabela1[[#This Row],[kurs_zamkniecia]],Tabela1[[#This Row],[obrot]]/Tabela1[[#This Row],[wolumen]])</f>
        <v>1.2041304300678826</v>
      </c>
    </row>
    <row r="401" spans="1:8" x14ac:dyDescent="0.25">
      <c r="A401" s="2">
        <v>42025</v>
      </c>
      <c r="B401" s="1" t="s">
        <v>723</v>
      </c>
      <c r="C401" s="1" t="s">
        <v>724</v>
      </c>
      <c r="D401">
        <v>1.19</v>
      </c>
      <c r="E401">
        <v>25</v>
      </c>
      <c r="F401">
        <v>30</v>
      </c>
      <c r="G401">
        <v>0</v>
      </c>
      <c r="H401">
        <f>IF(AND(Tabela1[[#This Row],[wolumen]]=0,Tabela1[[#This Row],[obrot]]=0),Tabela1[[#This Row],[kurs_zamkniecia]],Tabela1[[#This Row],[obrot]]/Tabela1[[#This Row],[wolumen]])</f>
        <v>1.2</v>
      </c>
    </row>
    <row r="402" spans="1:8" x14ac:dyDescent="0.25">
      <c r="A402" s="2">
        <v>42025</v>
      </c>
      <c r="B402" s="1" t="s">
        <v>625</v>
      </c>
      <c r="C402" s="1" t="s">
        <v>626</v>
      </c>
      <c r="D402">
        <v>1.1499999999999999</v>
      </c>
      <c r="E402">
        <v>5537</v>
      </c>
      <c r="F402">
        <v>6400</v>
      </c>
      <c r="G402">
        <v>5959000</v>
      </c>
      <c r="H402">
        <f>IF(AND(Tabela1[[#This Row],[wolumen]]=0,Tabela1[[#This Row],[obrot]]=0),Tabela1[[#This Row],[kurs_zamkniecia]],Tabela1[[#This Row],[obrot]]/Tabela1[[#This Row],[wolumen]])</f>
        <v>1.1558605743182229</v>
      </c>
    </row>
    <row r="403" spans="1:8" x14ac:dyDescent="0.25">
      <c r="A403" s="2">
        <v>42025</v>
      </c>
      <c r="B403" s="1" t="s">
        <v>589</v>
      </c>
      <c r="C403" s="1" t="s">
        <v>590</v>
      </c>
      <c r="D403">
        <v>1.1499999999999999</v>
      </c>
      <c r="E403">
        <v>8538</v>
      </c>
      <c r="F403">
        <v>9790</v>
      </c>
      <c r="G403">
        <v>36087000</v>
      </c>
      <c r="H403">
        <f>IF(AND(Tabela1[[#This Row],[wolumen]]=0,Tabela1[[#This Row],[obrot]]=0),Tabela1[[#This Row],[kurs_zamkniecia]],Tabela1[[#This Row],[obrot]]/Tabela1[[#This Row],[wolumen]])</f>
        <v>1.1466385570391193</v>
      </c>
    </row>
    <row r="404" spans="1:8" x14ac:dyDescent="0.25">
      <c r="A404" s="2">
        <v>42025</v>
      </c>
      <c r="B404" s="1" t="s">
        <v>705</v>
      </c>
      <c r="C404" s="1" t="s">
        <v>706</v>
      </c>
      <c r="D404">
        <v>1.1299999999999999</v>
      </c>
      <c r="E404">
        <v>8963</v>
      </c>
      <c r="F404">
        <v>10180</v>
      </c>
      <c r="G404">
        <v>0</v>
      </c>
      <c r="H404">
        <f>IF(AND(Tabela1[[#This Row],[wolumen]]=0,Tabela1[[#This Row],[obrot]]=0),Tabela1[[#This Row],[kurs_zamkniecia]],Tabela1[[#This Row],[obrot]]/Tabela1[[#This Row],[wolumen]])</f>
        <v>1.1357804306593775</v>
      </c>
    </row>
    <row r="405" spans="1:8" x14ac:dyDescent="0.25">
      <c r="A405" s="2">
        <v>42025</v>
      </c>
      <c r="B405" s="1" t="s">
        <v>621</v>
      </c>
      <c r="C405" s="1" t="s">
        <v>622</v>
      </c>
      <c r="D405">
        <v>1.1499999999999999</v>
      </c>
      <c r="E405">
        <v>5970</v>
      </c>
      <c r="F405">
        <v>6750</v>
      </c>
      <c r="G405">
        <v>6642000</v>
      </c>
      <c r="H405">
        <f>IF(AND(Tabela1[[#This Row],[wolumen]]=0,Tabela1[[#This Row],[obrot]]=0),Tabela1[[#This Row],[kurs_zamkniecia]],Tabela1[[#This Row],[obrot]]/Tabela1[[#This Row],[wolumen]])</f>
        <v>1.1306532663316582</v>
      </c>
    </row>
    <row r="406" spans="1:8" x14ac:dyDescent="0.25">
      <c r="A406" s="2">
        <v>42025</v>
      </c>
      <c r="B406" s="1" t="s">
        <v>105</v>
      </c>
      <c r="C406" s="1" t="s">
        <v>106</v>
      </c>
      <c r="D406">
        <v>1.1399999999999999</v>
      </c>
      <c r="E406">
        <v>15297</v>
      </c>
      <c r="F406">
        <v>17180</v>
      </c>
      <c r="G406">
        <v>96494000</v>
      </c>
      <c r="H406">
        <f>IF(AND(Tabela1[[#This Row],[wolumen]]=0,Tabela1[[#This Row],[obrot]]=0),Tabela1[[#This Row],[kurs_zamkniecia]],Tabela1[[#This Row],[obrot]]/Tabela1[[#This Row],[wolumen]])</f>
        <v>1.1230960319016801</v>
      </c>
    </row>
    <row r="407" spans="1:8" x14ac:dyDescent="0.25">
      <c r="A407" s="2">
        <v>42025</v>
      </c>
      <c r="B407" s="1" t="s">
        <v>501</v>
      </c>
      <c r="C407" s="1" t="s">
        <v>502</v>
      </c>
      <c r="D407">
        <v>1.07</v>
      </c>
      <c r="E407">
        <v>179615</v>
      </c>
      <c r="F407">
        <v>194270</v>
      </c>
      <c r="G407">
        <v>72970000</v>
      </c>
      <c r="H407">
        <f>IF(AND(Tabela1[[#This Row],[wolumen]]=0,Tabela1[[#This Row],[obrot]]=0),Tabela1[[#This Row],[kurs_zamkniecia]],Tabela1[[#This Row],[obrot]]/Tabela1[[#This Row],[wolumen]])</f>
        <v>1.0815911811374328</v>
      </c>
    </row>
    <row r="408" spans="1:8" x14ac:dyDescent="0.25">
      <c r="A408" s="2">
        <v>42025</v>
      </c>
      <c r="B408" s="1" t="s">
        <v>483</v>
      </c>
      <c r="C408" s="1" t="s">
        <v>484</v>
      </c>
      <c r="D408">
        <v>1.1000000000000001</v>
      </c>
      <c r="E408">
        <v>39264</v>
      </c>
      <c r="F408">
        <v>42250</v>
      </c>
      <c r="G408">
        <v>5093000</v>
      </c>
      <c r="H408">
        <f>IF(AND(Tabela1[[#This Row],[wolumen]]=0,Tabela1[[#This Row],[obrot]]=0),Tabela1[[#This Row],[kurs_zamkniecia]],Tabela1[[#This Row],[obrot]]/Tabela1[[#This Row],[wolumen]])</f>
        <v>1.0760493072534638</v>
      </c>
    </row>
    <row r="409" spans="1:8" x14ac:dyDescent="0.25">
      <c r="A409" s="2">
        <v>42025</v>
      </c>
      <c r="B409" s="1" t="s">
        <v>365</v>
      </c>
      <c r="C409" s="1" t="s">
        <v>366</v>
      </c>
      <c r="D409">
        <v>1.0900000000000001</v>
      </c>
      <c r="E409">
        <v>2252</v>
      </c>
      <c r="F409">
        <v>2400</v>
      </c>
      <c r="G409">
        <v>4084000</v>
      </c>
      <c r="H409">
        <f>IF(AND(Tabela1[[#This Row],[wolumen]]=0,Tabela1[[#This Row],[obrot]]=0),Tabela1[[#This Row],[kurs_zamkniecia]],Tabela1[[#This Row],[obrot]]/Tabela1[[#This Row],[wolumen]])</f>
        <v>1.0657193605683837</v>
      </c>
    </row>
    <row r="410" spans="1:8" x14ac:dyDescent="0.25">
      <c r="A410" s="2">
        <v>42025</v>
      </c>
      <c r="B410" s="1" t="s">
        <v>407</v>
      </c>
      <c r="C410" s="1" t="s">
        <v>408</v>
      </c>
      <c r="D410">
        <v>1.06</v>
      </c>
      <c r="E410">
        <v>15193</v>
      </c>
      <c r="F410">
        <v>15860</v>
      </c>
      <c r="G410">
        <v>0</v>
      </c>
      <c r="H410">
        <f>IF(AND(Tabela1[[#This Row],[wolumen]]=0,Tabela1[[#This Row],[obrot]]=0),Tabela1[[#This Row],[kurs_zamkniecia]],Tabela1[[#This Row],[obrot]]/Tabela1[[#This Row],[wolumen]])</f>
        <v>1.0439017968801421</v>
      </c>
    </row>
    <row r="411" spans="1:8" x14ac:dyDescent="0.25">
      <c r="A411" s="2">
        <v>42025</v>
      </c>
      <c r="B411" s="1" t="s">
        <v>799</v>
      </c>
      <c r="C411" s="1" t="s">
        <v>800</v>
      </c>
      <c r="D411">
        <v>1.06</v>
      </c>
      <c r="E411">
        <v>131014</v>
      </c>
      <c r="F411">
        <v>136550</v>
      </c>
      <c r="G411">
        <v>31508000</v>
      </c>
      <c r="H411">
        <f>IF(AND(Tabela1[[#This Row],[wolumen]]=0,Tabela1[[#This Row],[obrot]]=0),Tabela1[[#This Row],[kurs_zamkniecia]],Tabela1[[#This Row],[obrot]]/Tabela1[[#This Row],[wolumen]])</f>
        <v>1.0422550261804082</v>
      </c>
    </row>
    <row r="412" spans="1:8" x14ac:dyDescent="0.25">
      <c r="A412" s="2">
        <v>42025</v>
      </c>
      <c r="B412" s="1" t="s">
        <v>153</v>
      </c>
      <c r="C412" s="1" t="s">
        <v>154</v>
      </c>
      <c r="D412">
        <v>1.06</v>
      </c>
      <c r="E412">
        <v>23085</v>
      </c>
      <c r="F412">
        <v>23910</v>
      </c>
      <c r="G412">
        <v>0</v>
      </c>
      <c r="H412">
        <f>IF(AND(Tabela1[[#This Row],[wolumen]]=0,Tabela1[[#This Row],[obrot]]=0),Tabela1[[#This Row],[kurs_zamkniecia]],Tabela1[[#This Row],[obrot]]/Tabela1[[#This Row],[wolumen]])</f>
        <v>1.0357374918778428</v>
      </c>
    </row>
    <row r="413" spans="1:8" x14ac:dyDescent="0.25">
      <c r="A413" s="2">
        <v>42025</v>
      </c>
      <c r="B413" s="1" t="s">
        <v>145</v>
      </c>
      <c r="C413" s="1" t="s">
        <v>146</v>
      </c>
      <c r="D413">
        <v>1.24</v>
      </c>
      <c r="E413">
        <v>1916752</v>
      </c>
      <c r="F413">
        <v>1983870</v>
      </c>
      <c r="G413">
        <v>6078000</v>
      </c>
      <c r="H413">
        <f>IF(AND(Tabela1[[#This Row],[wolumen]]=0,Tabela1[[#This Row],[obrot]]=0),Tabela1[[#This Row],[kurs_zamkniecia]],Tabela1[[#This Row],[obrot]]/Tabela1[[#This Row],[wolumen]])</f>
        <v>1.0350165279597987</v>
      </c>
    </row>
    <row r="414" spans="1:8" x14ac:dyDescent="0.25">
      <c r="A414" s="2">
        <v>42025</v>
      </c>
      <c r="B414" s="1" t="s">
        <v>173</v>
      </c>
      <c r="C414" s="1" t="s">
        <v>174</v>
      </c>
      <c r="D414">
        <v>1.05</v>
      </c>
      <c r="E414">
        <v>5951</v>
      </c>
      <c r="F414">
        <v>6150</v>
      </c>
      <c r="G414">
        <v>10109000</v>
      </c>
      <c r="H414">
        <f>IF(AND(Tabela1[[#This Row],[wolumen]]=0,Tabela1[[#This Row],[obrot]]=0),Tabela1[[#This Row],[kurs_zamkniecia]],Tabela1[[#This Row],[obrot]]/Tabela1[[#This Row],[wolumen]])</f>
        <v>1.0334397580238615</v>
      </c>
    </row>
    <row r="415" spans="1:8" x14ac:dyDescent="0.25">
      <c r="A415" s="2">
        <v>42025</v>
      </c>
      <c r="B415" s="1" t="s">
        <v>259</v>
      </c>
      <c r="C415" s="1" t="s">
        <v>260</v>
      </c>
      <c r="D415">
        <v>1.03</v>
      </c>
      <c r="E415">
        <v>1945</v>
      </c>
      <c r="F415">
        <v>1960</v>
      </c>
      <c r="G415">
        <v>11545000</v>
      </c>
      <c r="H415">
        <f>IF(AND(Tabela1[[#This Row],[wolumen]]=0,Tabela1[[#This Row],[obrot]]=0),Tabela1[[#This Row],[kurs_zamkniecia]],Tabela1[[#This Row],[obrot]]/Tabela1[[#This Row],[wolumen]])</f>
        <v>1.0077120822622108</v>
      </c>
    </row>
    <row r="416" spans="1:8" x14ac:dyDescent="0.25">
      <c r="A416" s="2">
        <v>42025</v>
      </c>
      <c r="B416" s="1" t="s">
        <v>707</v>
      </c>
      <c r="C416" s="1" t="s">
        <v>708</v>
      </c>
      <c r="D416">
        <v>1.04</v>
      </c>
      <c r="E416">
        <v>4008</v>
      </c>
      <c r="F416">
        <v>4010</v>
      </c>
      <c r="G416">
        <v>0</v>
      </c>
      <c r="H416">
        <f>IF(AND(Tabela1[[#This Row],[wolumen]]=0,Tabela1[[#This Row],[obrot]]=0),Tabela1[[#This Row],[kurs_zamkniecia]],Tabela1[[#This Row],[obrot]]/Tabela1[[#This Row],[wolumen]])</f>
        <v>1.0004990019960081</v>
      </c>
    </row>
    <row r="417" spans="1:8" x14ac:dyDescent="0.25">
      <c r="A417" s="2">
        <v>42025</v>
      </c>
      <c r="B417" s="1" t="s">
        <v>31</v>
      </c>
      <c r="C417" s="1" t="s">
        <v>32</v>
      </c>
      <c r="D417">
        <v>1</v>
      </c>
      <c r="E417">
        <v>0</v>
      </c>
      <c r="F417">
        <v>0</v>
      </c>
      <c r="G417">
        <v>0</v>
      </c>
      <c r="H417">
        <f>IF(AND(Tabela1[[#This Row],[wolumen]]=0,Tabela1[[#This Row],[obrot]]=0),Tabela1[[#This Row],[kurs_zamkniecia]],Tabela1[[#This Row],[obrot]]/Tabela1[[#This Row],[wolumen]])</f>
        <v>1</v>
      </c>
    </row>
    <row r="418" spans="1:8" x14ac:dyDescent="0.25">
      <c r="A418" s="2">
        <v>42025</v>
      </c>
      <c r="B418" s="1" t="s">
        <v>83</v>
      </c>
      <c r="C418" s="1" t="s">
        <v>84</v>
      </c>
      <c r="D418">
        <v>1.04</v>
      </c>
      <c r="E418">
        <v>10</v>
      </c>
      <c r="F418">
        <v>10</v>
      </c>
      <c r="G418">
        <v>0</v>
      </c>
      <c r="H418">
        <f>IF(AND(Tabela1[[#This Row],[wolumen]]=0,Tabela1[[#This Row],[obrot]]=0),Tabela1[[#This Row],[kurs_zamkniecia]],Tabela1[[#This Row],[obrot]]/Tabela1[[#This Row],[wolumen]])</f>
        <v>1</v>
      </c>
    </row>
    <row r="419" spans="1:8" x14ac:dyDescent="0.25">
      <c r="A419" s="2">
        <v>42025</v>
      </c>
      <c r="B419" s="1" t="s">
        <v>367</v>
      </c>
      <c r="C419" s="1" t="s">
        <v>368</v>
      </c>
      <c r="D419">
        <v>0.99</v>
      </c>
      <c r="E419">
        <v>93994</v>
      </c>
      <c r="F419">
        <v>92500</v>
      </c>
      <c r="G419">
        <v>5438000</v>
      </c>
      <c r="H419">
        <f>IF(AND(Tabela1[[#This Row],[wolumen]]=0,Tabela1[[#This Row],[obrot]]=0),Tabela1[[#This Row],[kurs_zamkniecia]],Tabela1[[#This Row],[obrot]]/Tabela1[[#This Row],[wolumen]])</f>
        <v>0.98410536842777196</v>
      </c>
    </row>
    <row r="420" spans="1:8" x14ac:dyDescent="0.25">
      <c r="A420" s="2">
        <v>42025</v>
      </c>
      <c r="B420" s="1" t="s">
        <v>81</v>
      </c>
      <c r="C420" s="1" t="s">
        <v>82</v>
      </c>
      <c r="D420">
        <v>0.98</v>
      </c>
      <c r="E420">
        <v>19808</v>
      </c>
      <c r="F420">
        <v>18970</v>
      </c>
      <c r="G420">
        <v>11698000</v>
      </c>
      <c r="H420">
        <f>IF(AND(Tabela1[[#This Row],[wolumen]]=0,Tabela1[[#This Row],[obrot]]=0),Tabela1[[#This Row],[kurs_zamkniecia]],Tabela1[[#This Row],[obrot]]/Tabela1[[#This Row],[wolumen]])</f>
        <v>0.95769386106623589</v>
      </c>
    </row>
    <row r="421" spans="1:8" x14ac:dyDescent="0.25">
      <c r="A421" s="2">
        <v>42025</v>
      </c>
      <c r="B421" s="1" t="s">
        <v>309</v>
      </c>
      <c r="C421" s="1" t="s">
        <v>310</v>
      </c>
      <c r="D421">
        <v>0.92</v>
      </c>
      <c r="E421">
        <v>7024</v>
      </c>
      <c r="F421">
        <v>6480</v>
      </c>
      <c r="G421">
        <v>11150000</v>
      </c>
      <c r="H421">
        <f>IF(AND(Tabela1[[#This Row],[wolumen]]=0,Tabela1[[#This Row],[obrot]]=0),Tabela1[[#This Row],[kurs_zamkniecia]],Tabela1[[#This Row],[obrot]]/Tabela1[[#This Row],[wolumen]])</f>
        <v>0.92255125284738038</v>
      </c>
    </row>
    <row r="422" spans="1:8" x14ac:dyDescent="0.25">
      <c r="A422" s="2">
        <v>42025</v>
      </c>
      <c r="B422" s="1" t="s">
        <v>401</v>
      </c>
      <c r="C422" s="1" t="s">
        <v>402</v>
      </c>
      <c r="D422">
        <v>0.92</v>
      </c>
      <c r="E422">
        <v>0</v>
      </c>
      <c r="F422">
        <v>0</v>
      </c>
      <c r="G422">
        <v>0</v>
      </c>
      <c r="H422">
        <f>IF(AND(Tabela1[[#This Row],[wolumen]]=0,Tabela1[[#This Row],[obrot]]=0),Tabela1[[#This Row],[kurs_zamkniecia]],Tabela1[[#This Row],[obrot]]/Tabela1[[#This Row],[wolumen]])</f>
        <v>0.92</v>
      </c>
    </row>
    <row r="423" spans="1:8" x14ac:dyDescent="0.25">
      <c r="A423" s="2">
        <v>42025</v>
      </c>
      <c r="B423" s="1" t="s">
        <v>933</v>
      </c>
      <c r="C423" s="1" t="s">
        <v>934</v>
      </c>
      <c r="D423">
        <v>0.92</v>
      </c>
      <c r="E423">
        <v>219424</v>
      </c>
      <c r="F423">
        <v>198130</v>
      </c>
      <c r="G423">
        <v>23434000</v>
      </c>
      <c r="H423">
        <f>IF(AND(Tabela1[[#This Row],[wolumen]]=0,Tabela1[[#This Row],[obrot]]=0),Tabela1[[#This Row],[kurs_zamkniecia]],Tabela1[[#This Row],[obrot]]/Tabela1[[#This Row],[wolumen]])</f>
        <v>0.90295500947936413</v>
      </c>
    </row>
    <row r="424" spans="1:8" x14ac:dyDescent="0.25">
      <c r="A424" s="2">
        <v>42025</v>
      </c>
      <c r="B424" s="1" t="s">
        <v>315</v>
      </c>
      <c r="C424" s="1" t="s">
        <v>316</v>
      </c>
      <c r="D424">
        <v>0.86</v>
      </c>
      <c r="E424">
        <v>80752</v>
      </c>
      <c r="F424">
        <v>69900</v>
      </c>
      <c r="G424">
        <v>0</v>
      </c>
      <c r="H424">
        <f>IF(AND(Tabela1[[#This Row],[wolumen]]=0,Tabela1[[#This Row],[obrot]]=0),Tabela1[[#This Row],[kurs_zamkniecia]],Tabela1[[#This Row],[obrot]]/Tabela1[[#This Row],[wolumen]])</f>
        <v>0.8656132355854963</v>
      </c>
    </row>
    <row r="425" spans="1:8" x14ac:dyDescent="0.25">
      <c r="A425" s="2">
        <v>42025</v>
      </c>
      <c r="B425" s="1" t="s">
        <v>919</v>
      </c>
      <c r="C425" s="1" t="s">
        <v>920</v>
      </c>
      <c r="D425">
        <v>0.86</v>
      </c>
      <c r="E425">
        <v>6000</v>
      </c>
      <c r="F425">
        <v>5160</v>
      </c>
      <c r="G425">
        <v>0</v>
      </c>
      <c r="H425">
        <f>IF(AND(Tabela1[[#This Row],[wolumen]]=0,Tabela1[[#This Row],[obrot]]=0),Tabela1[[#This Row],[kurs_zamkniecia]],Tabela1[[#This Row],[obrot]]/Tabela1[[#This Row],[wolumen]])</f>
        <v>0.86</v>
      </c>
    </row>
    <row r="426" spans="1:8" x14ac:dyDescent="0.25">
      <c r="A426" s="2">
        <v>42025</v>
      </c>
      <c r="B426" s="1" t="s">
        <v>9</v>
      </c>
      <c r="C426" s="1" t="s">
        <v>10</v>
      </c>
      <c r="D426">
        <v>0.79</v>
      </c>
      <c r="E426">
        <v>25</v>
      </c>
      <c r="F426">
        <v>21</v>
      </c>
      <c r="G426">
        <v>22309000</v>
      </c>
      <c r="H426">
        <f>IF(AND(Tabela1[[#This Row],[wolumen]]=0,Tabela1[[#This Row],[obrot]]=0),Tabela1[[#This Row],[kurs_zamkniecia]],Tabela1[[#This Row],[obrot]]/Tabela1[[#This Row],[wolumen]])</f>
        <v>0.84</v>
      </c>
    </row>
    <row r="427" spans="1:8" x14ac:dyDescent="0.25">
      <c r="A427" s="2">
        <v>42025</v>
      </c>
      <c r="B427" s="1" t="s">
        <v>769</v>
      </c>
      <c r="C427" s="1" t="s">
        <v>770</v>
      </c>
      <c r="D427">
        <v>0.79</v>
      </c>
      <c r="E427">
        <v>0</v>
      </c>
      <c r="F427">
        <v>0</v>
      </c>
      <c r="G427">
        <v>0</v>
      </c>
      <c r="H427">
        <f>IF(AND(Tabela1[[#This Row],[wolumen]]=0,Tabela1[[#This Row],[obrot]]=0),Tabela1[[#This Row],[kurs_zamkniecia]],Tabela1[[#This Row],[obrot]]/Tabela1[[#This Row],[wolumen]])</f>
        <v>0.79</v>
      </c>
    </row>
    <row r="428" spans="1:8" x14ac:dyDescent="0.25">
      <c r="A428" s="2">
        <v>42025</v>
      </c>
      <c r="B428" s="1" t="s">
        <v>385</v>
      </c>
      <c r="C428" s="1" t="s">
        <v>386</v>
      </c>
      <c r="D428">
        <v>0.76</v>
      </c>
      <c r="E428">
        <v>68752</v>
      </c>
      <c r="F428">
        <v>52950</v>
      </c>
      <c r="G428">
        <v>23452000</v>
      </c>
      <c r="H428">
        <f>IF(AND(Tabela1[[#This Row],[wolumen]]=0,Tabela1[[#This Row],[obrot]]=0),Tabela1[[#This Row],[kurs_zamkniecia]],Tabela1[[#This Row],[obrot]]/Tabela1[[#This Row],[wolumen]])</f>
        <v>0.77015941354433326</v>
      </c>
    </row>
    <row r="429" spans="1:8" x14ac:dyDescent="0.25">
      <c r="A429" s="2">
        <v>42025</v>
      </c>
      <c r="B429" s="1" t="s">
        <v>417</v>
      </c>
      <c r="C429" s="1" t="s">
        <v>418</v>
      </c>
      <c r="D429">
        <v>0.83</v>
      </c>
      <c r="E429">
        <v>14</v>
      </c>
      <c r="F429">
        <v>10</v>
      </c>
      <c r="G429">
        <v>8070000</v>
      </c>
      <c r="H429">
        <f>IF(AND(Tabela1[[#This Row],[wolumen]]=0,Tabela1[[#This Row],[obrot]]=0),Tabela1[[#This Row],[kurs_zamkniecia]],Tabela1[[#This Row],[obrot]]/Tabela1[[#This Row],[wolumen]])</f>
        <v>0.7142857142857143</v>
      </c>
    </row>
    <row r="430" spans="1:8" x14ac:dyDescent="0.25">
      <c r="A430" s="2">
        <v>42025</v>
      </c>
      <c r="B430" s="1" t="s">
        <v>211</v>
      </c>
      <c r="C430" s="1" t="s">
        <v>212</v>
      </c>
      <c r="D430">
        <v>0.72</v>
      </c>
      <c r="E430">
        <v>20924</v>
      </c>
      <c r="F430">
        <v>14920</v>
      </c>
      <c r="G430">
        <v>8257000</v>
      </c>
      <c r="H430">
        <f>IF(AND(Tabela1[[#This Row],[wolumen]]=0,Tabela1[[#This Row],[obrot]]=0),Tabela1[[#This Row],[kurs_zamkniecia]],Tabela1[[#This Row],[obrot]]/Tabela1[[#This Row],[wolumen]])</f>
        <v>0.71305677690690117</v>
      </c>
    </row>
    <row r="431" spans="1:8" x14ac:dyDescent="0.25">
      <c r="A431" s="2">
        <v>42025</v>
      </c>
      <c r="B431" s="1" t="s">
        <v>751</v>
      </c>
      <c r="C431" s="1" t="s">
        <v>752</v>
      </c>
      <c r="D431">
        <v>0.69</v>
      </c>
      <c r="E431">
        <v>127</v>
      </c>
      <c r="F431">
        <v>90</v>
      </c>
      <c r="G431">
        <v>0</v>
      </c>
      <c r="H431">
        <f>IF(AND(Tabela1[[#This Row],[wolumen]]=0,Tabela1[[#This Row],[obrot]]=0),Tabela1[[#This Row],[kurs_zamkniecia]],Tabela1[[#This Row],[obrot]]/Tabela1[[#This Row],[wolumen]])</f>
        <v>0.70866141732283461</v>
      </c>
    </row>
    <row r="432" spans="1:8" x14ac:dyDescent="0.25">
      <c r="A432" s="2">
        <v>42025</v>
      </c>
      <c r="B432" s="1" t="s">
        <v>847</v>
      </c>
      <c r="C432" s="1" t="s">
        <v>848</v>
      </c>
      <c r="D432">
        <v>0.7</v>
      </c>
      <c r="E432">
        <v>1746</v>
      </c>
      <c r="F432">
        <v>1220</v>
      </c>
      <c r="G432">
        <v>0</v>
      </c>
      <c r="H432">
        <f>IF(AND(Tabela1[[#This Row],[wolumen]]=0,Tabela1[[#This Row],[obrot]]=0),Tabela1[[#This Row],[kurs_zamkniecia]],Tabela1[[#This Row],[obrot]]/Tabela1[[#This Row],[wolumen]])</f>
        <v>0.69873997709049251</v>
      </c>
    </row>
    <row r="433" spans="1:8" x14ac:dyDescent="0.25">
      <c r="A433" s="2">
        <v>42025</v>
      </c>
      <c r="B433" s="1" t="s">
        <v>181</v>
      </c>
      <c r="C433" s="1" t="s">
        <v>182</v>
      </c>
      <c r="D433">
        <v>0.7</v>
      </c>
      <c r="E433">
        <v>2550</v>
      </c>
      <c r="F433">
        <v>1770</v>
      </c>
      <c r="G433">
        <v>11252000</v>
      </c>
      <c r="H433">
        <f>IF(AND(Tabela1[[#This Row],[wolumen]]=0,Tabela1[[#This Row],[obrot]]=0),Tabela1[[#This Row],[kurs_zamkniecia]],Tabela1[[#This Row],[obrot]]/Tabela1[[#This Row],[wolumen]])</f>
        <v>0.69411764705882351</v>
      </c>
    </row>
    <row r="434" spans="1:8" x14ac:dyDescent="0.25">
      <c r="A434" s="2">
        <v>42025</v>
      </c>
      <c r="B434" s="1" t="s">
        <v>681</v>
      </c>
      <c r="C434" s="1" t="s">
        <v>682</v>
      </c>
      <c r="D434">
        <v>0.7</v>
      </c>
      <c r="E434">
        <v>62</v>
      </c>
      <c r="F434">
        <v>40</v>
      </c>
      <c r="G434">
        <v>0</v>
      </c>
      <c r="H434">
        <f>IF(AND(Tabela1[[#This Row],[wolumen]]=0,Tabela1[[#This Row],[obrot]]=0),Tabela1[[#This Row],[kurs_zamkniecia]],Tabela1[[#This Row],[obrot]]/Tabela1[[#This Row],[wolumen]])</f>
        <v>0.64516129032258063</v>
      </c>
    </row>
    <row r="435" spans="1:8" x14ac:dyDescent="0.25">
      <c r="A435" s="2">
        <v>42025</v>
      </c>
      <c r="B435" s="1" t="s">
        <v>41</v>
      </c>
      <c r="C435" s="1" t="s">
        <v>42</v>
      </c>
      <c r="D435">
        <v>0.64</v>
      </c>
      <c r="E435">
        <v>0</v>
      </c>
      <c r="F435">
        <v>0</v>
      </c>
      <c r="G435">
        <v>0</v>
      </c>
      <c r="H435">
        <f>IF(AND(Tabela1[[#This Row],[wolumen]]=0,Tabela1[[#This Row],[obrot]]=0),Tabela1[[#This Row],[kurs_zamkniecia]],Tabela1[[#This Row],[obrot]]/Tabela1[[#This Row],[wolumen]])</f>
        <v>0.64</v>
      </c>
    </row>
    <row r="436" spans="1:8" x14ac:dyDescent="0.25">
      <c r="A436" s="2">
        <v>42025</v>
      </c>
      <c r="B436" s="1" t="s">
        <v>535</v>
      </c>
      <c r="C436" s="1" t="s">
        <v>536</v>
      </c>
      <c r="D436">
        <v>0.56000000000000005</v>
      </c>
      <c r="E436">
        <v>514069</v>
      </c>
      <c r="F436">
        <v>286230</v>
      </c>
      <c r="G436">
        <v>503124000</v>
      </c>
      <c r="H436">
        <f>IF(AND(Tabela1[[#This Row],[wolumen]]=0,Tabela1[[#This Row],[obrot]]=0),Tabela1[[#This Row],[kurs_zamkniecia]],Tabela1[[#This Row],[obrot]]/Tabela1[[#This Row],[wolumen]])</f>
        <v>0.55679295969996245</v>
      </c>
    </row>
    <row r="437" spans="1:8" x14ac:dyDescent="0.25">
      <c r="A437" s="2">
        <v>42025</v>
      </c>
      <c r="B437" s="1" t="s">
        <v>801</v>
      </c>
      <c r="C437" s="1" t="s">
        <v>802</v>
      </c>
      <c r="D437">
        <v>0.53</v>
      </c>
      <c r="E437">
        <v>46752</v>
      </c>
      <c r="F437">
        <v>25570</v>
      </c>
      <c r="G437">
        <v>0</v>
      </c>
      <c r="H437">
        <f>IF(AND(Tabela1[[#This Row],[wolumen]]=0,Tabela1[[#This Row],[obrot]]=0),Tabela1[[#This Row],[kurs_zamkniecia]],Tabela1[[#This Row],[obrot]]/Tabela1[[#This Row],[wolumen]])</f>
        <v>0.5469284736481862</v>
      </c>
    </row>
    <row r="438" spans="1:8" x14ac:dyDescent="0.25">
      <c r="A438" s="2">
        <v>42025</v>
      </c>
      <c r="B438" s="1" t="s">
        <v>517</v>
      </c>
      <c r="C438" s="1" t="s">
        <v>518</v>
      </c>
      <c r="D438">
        <v>0.5</v>
      </c>
      <c r="E438">
        <v>3174</v>
      </c>
      <c r="F438">
        <v>1590</v>
      </c>
      <c r="G438">
        <v>0</v>
      </c>
      <c r="H438">
        <f>IF(AND(Tabela1[[#This Row],[wolumen]]=0,Tabela1[[#This Row],[obrot]]=0),Tabela1[[#This Row],[kurs_zamkniecia]],Tabela1[[#This Row],[obrot]]/Tabela1[[#This Row],[wolumen]])</f>
        <v>0.50094517958412099</v>
      </c>
    </row>
    <row r="439" spans="1:8" x14ac:dyDescent="0.25">
      <c r="A439" s="2">
        <v>42025</v>
      </c>
      <c r="B439" s="1" t="s">
        <v>653</v>
      </c>
      <c r="C439" s="1" t="s">
        <v>654</v>
      </c>
      <c r="D439">
        <v>0.49</v>
      </c>
      <c r="E439">
        <v>0</v>
      </c>
      <c r="F439">
        <v>0</v>
      </c>
      <c r="G439">
        <v>0</v>
      </c>
      <c r="H439">
        <f>IF(AND(Tabela1[[#This Row],[wolumen]]=0,Tabela1[[#This Row],[obrot]]=0),Tabela1[[#This Row],[kurs_zamkniecia]],Tabela1[[#This Row],[obrot]]/Tabela1[[#This Row],[wolumen]])</f>
        <v>0.49</v>
      </c>
    </row>
    <row r="440" spans="1:8" x14ac:dyDescent="0.25">
      <c r="A440" s="2">
        <v>42025</v>
      </c>
      <c r="B440" s="1" t="s">
        <v>657</v>
      </c>
      <c r="C440" s="1" t="s">
        <v>658</v>
      </c>
      <c r="D440">
        <v>0.49</v>
      </c>
      <c r="E440">
        <v>25057</v>
      </c>
      <c r="F440">
        <v>12010</v>
      </c>
      <c r="G440">
        <v>49286000</v>
      </c>
      <c r="H440">
        <f>IF(AND(Tabela1[[#This Row],[wolumen]]=0,Tabela1[[#This Row],[obrot]]=0),Tabela1[[#This Row],[kurs_zamkniecia]],Tabela1[[#This Row],[obrot]]/Tabela1[[#This Row],[wolumen]])</f>
        <v>0.47930717963044261</v>
      </c>
    </row>
    <row r="441" spans="1:8" x14ac:dyDescent="0.25">
      <c r="A441" s="2">
        <v>42025</v>
      </c>
      <c r="B441" s="1" t="s">
        <v>291</v>
      </c>
      <c r="C441" s="1" t="s">
        <v>292</v>
      </c>
      <c r="D441">
        <v>0.43</v>
      </c>
      <c r="E441">
        <v>0</v>
      </c>
      <c r="F441">
        <v>0</v>
      </c>
      <c r="G441">
        <v>0</v>
      </c>
      <c r="H441">
        <f>IF(AND(Tabela1[[#This Row],[wolumen]]=0,Tabela1[[#This Row],[obrot]]=0),Tabela1[[#This Row],[kurs_zamkniecia]],Tabela1[[#This Row],[obrot]]/Tabela1[[#This Row],[wolumen]])</f>
        <v>0.43</v>
      </c>
    </row>
    <row r="442" spans="1:8" x14ac:dyDescent="0.25">
      <c r="A442" s="2">
        <v>42025</v>
      </c>
      <c r="B442" s="1" t="s">
        <v>159</v>
      </c>
      <c r="C442" s="1" t="s">
        <v>160</v>
      </c>
      <c r="D442">
        <v>0.42</v>
      </c>
      <c r="E442">
        <v>1049</v>
      </c>
      <c r="F442">
        <v>440</v>
      </c>
      <c r="G442">
        <v>0</v>
      </c>
      <c r="H442">
        <f>IF(AND(Tabela1[[#This Row],[wolumen]]=0,Tabela1[[#This Row],[obrot]]=0),Tabela1[[#This Row],[kurs_zamkniecia]],Tabela1[[#This Row],[obrot]]/Tabela1[[#This Row],[wolumen]])</f>
        <v>0.41944709246901812</v>
      </c>
    </row>
    <row r="443" spans="1:8" x14ac:dyDescent="0.25">
      <c r="A443" s="2">
        <v>42025</v>
      </c>
      <c r="B443" s="1" t="s">
        <v>317</v>
      </c>
      <c r="C443" s="1" t="s">
        <v>318</v>
      </c>
      <c r="D443">
        <v>0.33</v>
      </c>
      <c r="E443">
        <v>10110</v>
      </c>
      <c r="F443">
        <v>3340</v>
      </c>
      <c r="G443">
        <v>0</v>
      </c>
      <c r="H443">
        <f>IF(AND(Tabela1[[#This Row],[wolumen]]=0,Tabela1[[#This Row],[obrot]]=0),Tabela1[[#This Row],[kurs_zamkniecia]],Tabela1[[#This Row],[obrot]]/Tabela1[[#This Row],[wolumen]])</f>
        <v>0.33036597428288822</v>
      </c>
    </row>
    <row r="444" spans="1:8" x14ac:dyDescent="0.25">
      <c r="A444" s="2">
        <v>42025</v>
      </c>
      <c r="B444" s="1" t="s">
        <v>15</v>
      </c>
      <c r="C444" s="1" t="s">
        <v>16</v>
      </c>
      <c r="D444">
        <v>0.3</v>
      </c>
      <c r="E444">
        <v>0</v>
      </c>
      <c r="F444">
        <v>0</v>
      </c>
      <c r="G444">
        <v>0</v>
      </c>
      <c r="H444">
        <f>IF(AND(Tabela1[[#This Row],[wolumen]]=0,Tabela1[[#This Row],[obrot]]=0),Tabela1[[#This Row],[kurs_zamkniecia]],Tabela1[[#This Row],[obrot]]/Tabela1[[#This Row],[wolumen]])</f>
        <v>0.3</v>
      </c>
    </row>
    <row r="445" spans="1:8" x14ac:dyDescent="0.25">
      <c r="A445" s="2">
        <v>42025</v>
      </c>
      <c r="B445" s="1" t="s">
        <v>431</v>
      </c>
      <c r="C445" s="1" t="s">
        <v>432</v>
      </c>
      <c r="D445">
        <v>0.28999999999999998</v>
      </c>
      <c r="E445">
        <v>2216</v>
      </c>
      <c r="F445">
        <v>640</v>
      </c>
      <c r="G445">
        <v>0</v>
      </c>
      <c r="H445">
        <f>IF(AND(Tabela1[[#This Row],[wolumen]]=0,Tabela1[[#This Row],[obrot]]=0),Tabela1[[#This Row],[kurs_zamkniecia]],Tabela1[[#This Row],[obrot]]/Tabela1[[#This Row],[wolumen]])</f>
        <v>0.28880866425992779</v>
      </c>
    </row>
    <row r="446" spans="1:8" x14ac:dyDescent="0.25">
      <c r="A446" s="2">
        <v>42025</v>
      </c>
      <c r="B446" s="1" t="s">
        <v>241</v>
      </c>
      <c r="C446" s="1" t="s">
        <v>242</v>
      </c>
      <c r="D446">
        <v>0.28000000000000003</v>
      </c>
      <c r="E446">
        <v>19097</v>
      </c>
      <c r="F446">
        <v>5390</v>
      </c>
      <c r="G446">
        <v>0</v>
      </c>
      <c r="H446">
        <f>IF(AND(Tabela1[[#This Row],[wolumen]]=0,Tabela1[[#This Row],[obrot]]=0),Tabela1[[#This Row],[kurs_zamkniecia]],Tabela1[[#This Row],[obrot]]/Tabela1[[#This Row],[wolumen]])</f>
        <v>0.28224328428548989</v>
      </c>
    </row>
    <row r="447" spans="1:8" x14ac:dyDescent="0.25">
      <c r="A447" s="2">
        <v>42025</v>
      </c>
      <c r="B447" s="1" t="s">
        <v>223</v>
      </c>
      <c r="C447" s="1" t="s">
        <v>224</v>
      </c>
      <c r="D447">
        <v>0.28000000000000003</v>
      </c>
      <c r="E447">
        <v>37863</v>
      </c>
      <c r="F447">
        <v>10600</v>
      </c>
      <c r="G447">
        <v>13003000</v>
      </c>
      <c r="H447">
        <f>IF(AND(Tabela1[[#This Row],[wolumen]]=0,Tabela1[[#This Row],[obrot]]=0),Tabela1[[#This Row],[kurs_zamkniecia]],Tabela1[[#This Row],[obrot]]/Tabela1[[#This Row],[wolumen]])</f>
        <v>0.27995668594670259</v>
      </c>
    </row>
    <row r="448" spans="1:8" x14ac:dyDescent="0.25">
      <c r="A448" s="2">
        <v>42025</v>
      </c>
      <c r="B448" s="1" t="s">
        <v>51</v>
      </c>
      <c r="C448" s="1" t="s">
        <v>52</v>
      </c>
      <c r="D448">
        <v>0.26</v>
      </c>
      <c r="E448">
        <v>0</v>
      </c>
      <c r="F448">
        <v>0</v>
      </c>
      <c r="G448">
        <v>0</v>
      </c>
      <c r="H448">
        <f>IF(AND(Tabela1[[#This Row],[wolumen]]=0,Tabela1[[#This Row],[obrot]]=0),Tabela1[[#This Row],[kurs_zamkniecia]],Tabela1[[#This Row],[obrot]]/Tabela1[[#This Row],[wolumen]])</f>
        <v>0.26</v>
      </c>
    </row>
    <row r="449" spans="1:8" x14ac:dyDescent="0.25">
      <c r="A449" s="2">
        <v>42025</v>
      </c>
      <c r="B449" s="1" t="s">
        <v>629</v>
      </c>
      <c r="C449" s="1" t="s">
        <v>630</v>
      </c>
      <c r="D449">
        <v>0.26</v>
      </c>
      <c r="E449">
        <v>0</v>
      </c>
      <c r="F449">
        <v>0</v>
      </c>
      <c r="G449">
        <v>0</v>
      </c>
      <c r="H449">
        <f>IF(AND(Tabela1[[#This Row],[wolumen]]=0,Tabela1[[#This Row],[obrot]]=0),Tabela1[[#This Row],[kurs_zamkniecia]],Tabela1[[#This Row],[obrot]]/Tabela1[[#This Row],[wolumen]])</f>
        <v>0.26</v>
      </c>
    </row>
    <row r="450" spans="1:8" x14ac:dyDescent="0.25">
      <c r="A450" s="2">
        <v>42025</v>
      </c>
      <c r="B450" s="1" t="s">
        <v>829</v>
      </c>
      <c r="C450" s="1" t="s">
        <v>830</v>
      </c>
      <c r="D450">
        <v>0.22</v>
      </c>
      <c r="E450">
        <v>20450</v>
      </c>
      <c r="F450">
        <v>4650</v>
      </c>
      <c r="G450">
        <v>0</v>
      </c>
      <c r="H450">
        <f>IF(AND(Tabela1[[#This Row],[wolumen]]=0,Tabela1[[#This Row],[obrot]]=0),Tabela1[[#This Row],[kurs_zamkniecia]],Tabela1[[#This Row],[obrot]]/Tabela1[[#This Row],[wolumen]])</f>
        <v>0.22738386308068459</v>
      </c>
    </row>
    <row r="451" spans="1:8" x14ac:dyDescent="0.25">
      <c r="A451" s="2">
        <v>42025</v>
      </c>
      <c r="B451" s="1" t="s">
        <v>639</v>
      </c>
      <c r="C451" s="1" t="s">
        <v>640</v>
      </c>
      <c r="D451">
        <v>0.22</v>
      </c>
      <c r="E451">
        <v>18496</v>
      </c>
      <c r="F451">
        <v>4070</v>
      </c>
      <c r="G451">
        <v>0</v>
      </c>
      <c r="H451">
        <f>IF(AND(Tabela1[[#This Row],[wolumen]]=0,Tabela1[[#This Row],[obrot]]=0),Tabela1[[#This Row],[kurs_zamkniecia]],Tabela1[[#This Row],[obrot]]/Tabela1[[#This Row],[wolumen]])</f>
        <v>0.22004757785467127</v>
      </c>
    </row>
    <row r="452" spans="1:8" x14ac:dyDescent="0.25">
      <c r="A452" s="2">
        <v>42025</v>
      </c>
      <c r="B452" s="1" t="s">
        <v>217</v>
      </c>
      <c r="C452" s="1" t="s">
        <v>218</v>
      </c>
      <c r="D452">
        <v>0.21</v>
      </c>
      <c r="E452">
        <v>18222</v>
      </c>
      <c r="F452">
        <v>3830</v>
      </c>
      <c r="G452">
        <v>0</v>
      </c>
      <c r="H452">
        <f>IF(AND(Tabela1[[#This Row],[wolumen]]=0,Tabela1[[#This Row],[obrot]]=0),Tabela1[[#This Row],[kurs_zamkniecia]],Tabela1[[#This Row],[obrot]]/Tabela1[[#This Row],[wolumen]])</f>
        <v>0.21018549006695203</v>
      </c>
    </row>
    <row r="453" spans="1:8" x14ac:dyDescent="0.25">
      <c r="A453" s="2">
        <v>42025</v>
      </c>
      <c r="B453" s="1" t="s">
        <v>677</v>
      </c>
      <c r="C453" s="1" t="s">
        <v>678</v>
      </c>
      <c r="D453">
        <v>0.2</v>
      </c>
      <c r="E453">
        <v>67220</v>
      </c>
      <c r="F453">
        <v>13440</v>
      </c>
      <c r="G453">
        <v>0</v>
      </c>
      <c r="H453">
        <f>IF(AND(Tabela1[[#This Row],[wolumen]]=0,Tabela1[[#This Row],[obrot]]=0),Tabela1[[#This Row],[kurs_zamkniecia]],Tabela1[[#This Row],[obrot]]/Tabela1[[#This Row],[wolumen]])</f>
        <v>0.19994049390062482</v>
      </c>
    </row>
    <row r="454" spans="1:8" x14ac:dyDescent="0.25">
      <c r="A454" s="2">
        <v>42025</v>
      </c>
      <c r="B454" s="1" t="s">
        <v>775</v>
      </c>
      <c r="C454" s="1" t="s">
        <v>776</v>
      </c>
      <c r="D454">
        <v>0.19</v>
      </c>
      <c r="E454">
        <v>3633</v>
      </c>
      <c r="F454">
        <v>690</v>
      </c>
      <c r="G454">
        <v>0</v>
      </c>
      <c r="H454">
        <f>IF(AND(Tabela1[[#This Row],[wolumen]]=0,Tabela1[[#This Row],[obrot]]=0),Tabela1[[#This Row],[kurs_zamkniecia]],Tabela1[[#This Row],[obrot]]/Tabela1[[#This Row],[wolumen]])</f>
        <v>0.18992568125516102</v>
      </c>
    </row>
    <row r="455" spans="1:8" x14ac:dyDescent="0.25">
      <c r="A455" s="2">
        <v>42025</v>
      </c>
      <c r="B455" s="1" t="s">
        <v>239</v>
      </c>
      <c r="C455" s="1" t="s">
        <v>240</v>
      </c>
      <c r="D455">
        <v>0.17</v>
      </c>
      <c r="E455">
        <v>27427</v>
      </c>
      <c r="F455">
        <v>4500</v>
      </c>
      <c r="G455">
        <v>0</v>
      </c>
      <c r="H455">
        <f>IF(AND(Tabela1[[#This Row],[wolumen]]=0,Tabela1[[#This Row],[obrot]]=0),Tabela1[[#This Row],[kurs_zamkniecia]],Tabela1[[#This Row],[obrot]]/Tabela1[[#This Row],[wolumen]])</f>
        <v>0.16407189995260146</v>
      </c>
    </row>
    <row r="456" spans="1:8" x14ac:dyDescent="0.25">
      <c r="A456" s="2">
        <v>42025</v>
      </c>
      <c r="B456" s="1" t="s">
        <v>913</v>
      </c>
      <c r="C456" s="1" t="s">
        <v>914</v>
      </c>
      <c r="D456">
        <v>0.16</v>
      </c>
      <c r="E456">
        <v>7923</v>
      </c>
      <c r="F456">
        <v>1280</v>
      </c>
      <c r="G456">
        <v>0</v>
      </c>
      <c r="H456">
        <f>IF(AND(Tabela1[[#This Row],[wolumen]]=0,Tabela1[[#This Row],[obrot]]=0),Tabela1[[#This Row],[kurs_zamkniecia]],Tabela1[[#This Row],[obrot]]/Tabela1[[#This Row],[wolumen]])</f>
        <v>0.16155496655307333</v>
      </c>
    </row>
    <row r="457" spans="1:8" x14ac:dyDescent="0.25">
      <c r="A457" s="2">
        <v>42025</v>
      </c>
      <c r="B457" s="1" t="s">
        <v>659</v>
      </c>
      <c r="C457" s="1" t="s">
        <v>660</v>
      </c>
      <c r="D457">
        <v>0.16</v>
      </c>
      <c r="E457">
        <v>416157</v>
      </c>
      <c r="F457">
        <v>66590</v>
      </c>
      <c r="G457">
        <v>0</v>
      </c>
      <c r="H457">
        <f>IF(AND(Tabela1[[#This Row],[wolumen]]=0,Tabela1[[#This Row],[obrot]]=0),Tabela1[[#This Row],[kurs_zamkniecia]],Tabela1[[#This Row],[obrot]]/Tabela1[[#This Row],[wolumen]])</f>
        <v>0.16001172634366356</v>
      </c>
    </row>
    <row r="458" spans="1:8" x14ac:dyDescent="0.25">
      <c r="A458" s="2">
        <v>42025</v>
      </c>
      <c r="B458" s="1" t="s">
        <v>545</v>
      </c>
      <c r="C458" s="1" t="s">
        <v>546</v>
      </c>
      <c r="D458">
        <v>0.16</v>
      </c>
      <c r="E458">
        <v>332230</v>
      </c>
      <c r="F458">
        <v>53160</v>
      </c>
      <c r="G458">
        <v>0</v>
      </c>
      <c r="H458">
        <f>IF(AND(Tabela1[[#This Row],[wolumen]]=0,Tabela1[[#This Row],[obrot]]=0),Tabela1[[#This Row],[kurs_zamkniecia]],Tabela1[[#This Row],[obrot]]/Tabela1[[#This Row],[wolumen]])</f>
        <v>0.16000963188152786</v>
      </c>
    </row>
    <row r="459" spans="1:8" x14ac:dyDescent="0.25">
      <c r="A459" s="2">
        <v>42025</v>
      </c>
      <c r="B459" s="1" t="s">
        <v>597</v>
      </c>
      <c r="C459" s="1" t="s">
        <v>598</v>
      </c>
      <c r="D459">
        <v>0.11</v>
      </c>
      <c r="E459">
        <v>0</v>
      </c>
      <c r="F459">
        <v>0</v>
      </c>
      <c r="G459">
        <v>0</v>
      </c>
      <c r="H459">
        <f>IF(AND(Tabela1[[#This Row],[wolumen]]=0,Tabela1[[#This Row],[obrot]]=0),Tabela1[[#This Row],[kurs_zamkniecia]],Tabela1[[#This Row],[obrot]]/Tabela1[[#This Row],[wolumen]])</f>
        <v>0.11</v>
      </c>
    </row>
    <row r="460" spans="1:8" x14ac:dyDescent="0.25">
      <c r="A460" s="2">
        <v>42025</v>
      </c>
      <c r="B460" s="1" t="s">
        <v>363</v>
      </c>
      <c r="C460" s="1" t="s">
        <v>364</v>
      </c>
      <c r="D460">
        <v>0.1</v>
      </c>
      <c r="E460">
        <v>311505</v>
      </c>
      <c r="F460">
        <v>31280</v>
      </c>
      <c r="G460">
        <v>0</v>
      </c>
      <c r="H460">
        <f>IF(AND(Tabela1[[#This Row],[wolumen]]=0,Tabela1[[#This Row],[obrot]]=0),Tabela1[[#This Row],[kurs_zamkniecia]],Tabela1[[#This Row],[obrot]]/Tabela1[[#This Row],[wolumen]])</f>
        <v>0.10041572366414664</v>
      </c>
    </row>
    <row r="461" spans="1:8" x14ac:dyDescent="0.25">
      <c r="A461" s="2">
        <v>42025</v>
      </c>
      <c r="B461" s="1" t="s">
        <v>685</v>
      </c>
      <c r="C461" s="1" t="s">
        <v>686</v>
      </c>
      <c r="D461">
        <v>0.09</v>
      </c>
      <c r="E461">
        <v>3509132</v>
      </c>
      <c r="F461">
        <v>315820</v>
      </c>
      <c r="G461">
        <v>0</v>
      </c>
      <c r="H461">
        <f>IF(AND(Tabela1[[#This Row],[wolumen]]=0,Tabela1[[#This Row],[obrot]]=0),Tabela1[[#This Row],[kurs_zamkniecia]],Tabela1[[#This Row],[obrot]]/Tabela1[[#This Row],[wolumen]])</f>
        <v>8.9999464254978151E-2</v>
      </c>
    </row>
    <row r="462" spans="1:8" x14ac:dyDescent="0.25">
      <c r="A462" s="2">
        <v>42025</v>
      </c>
      <c r="B462" s="1" t="s">
        <v>411</v>
      </c>
      <c r="C462" s="1" t="s">
        <v>412</v>
      </c>
      <c r="D462">
        <v>0.08</v>
      </c>
      <c r="E462">
        <v>3550</v>
      </c>
      <c r="F462">
        <v>280</v>
      </c>
      <c r="G462">
        <v>0</v>
      </c>
      <c r="H462">
        <f>IF(AND(Tabela1[[#This Row],[wolumen]]=0,Tabela1[[#This Row],[obrot]]=0),Tabela1[[#This Row],[kurs_zamkniecia]],Tabela1[[#This Row],[obrot]]/Tabela1[[#This Row],[wolumen]])</f>
        <v>7.8873239436619724E-2</v>
      </c>
    </row>
    <row r="463" spans="1:8" x14ac:dyDescent="0.25">
      <c r="A463" s="2">
        <v>42025</v>
      </c>
      <c r="B463" s="1" t="s">
        <v>579</v>
      </c>
      <c r="C463" s="1" t="s">
        <v>580</v>
      </c>
      <c r="D463">
        <v>7.0000000000000007E-2</v>
      </c>
      <c r="E463">
        <v>25961</v>
      </c>
      <c r="F463">
        <v>1820</v>
      </c>
      <c r="G463">
        <v>0</v>
      </c>
      <c r="H463">
        <f>IF(AND(Tabela1[[#This Row],[wolumen]]=0,Tabela1[[#This Row],[obrot]]=0),Tabela1[[#This Row],[kurs_zamkniecia]],Tabela1[[#This Row],[obrot]]/Tabela1[[#This Row],[wolumen]])</f>
        <v>7.0105157736604903E-2</v>
      </c>
    </row>
    <row r="464" spans="1:8" x14ac:dyDescent="0.25">
      <c r="A464" s="2">
        <v>42025</v>
      </c>
      <c r="B464" s="1" t="s">
        <v>529</v>
      </c>
      <c r="C464" s="1" t="s">
        <v>530</v>
      </c>
      <c r="D464">
        <v>7.0000000000000007E-2</v>
      </c>
      <c r="E464">
        <v>1000</v>
      </c>
      <c r="F464">
        <v>70</v>
      </c>
      <c r="G464">
        <v>0</v>
      </c>
      <c r="H464">
        <f>IF(AND(Tabela1[[#This Row],[wolumen]]=0,Tabela1[[#This Row],[obrot]]=0),Tabela1[[#This Row],[kurs_zamkniecia]],Tabela1[[#This Row],[obrot]]/Tabela1[[#This Row],[wolumen]])</f>
        <v>7.0000000000000007E-2</v>
      </c>
    </row>
    <row r="465" spans="1:11" x14ac:dyDescent="0.25">
      <c r="A465" s="2">
        <v>42025</v>
      </c>
      <c r="B465" s="1" t="s">
        <v>163</v>
      </c>
      <c r="C465" s="1" t="s">
        <v>164</v>
      </c>
      <c r="D465">
        <v>0.06</v>
      </c>
      <c r="E465">
        <v>13097</v>
      </c>
      <c r="F465">
        <v>790</v>
      </c>
      <c r="G465">
        <v>0</v>
      </c>
      <c r="H465">
        <f>IF(AND(Tabela1[[#This Row],[wolumen]]=0,Tabela1[[#This Row],[obrot]]=0),Tabela1[[#This Row],[kurs_zamkniecia]],Tabela1[[#This Row],[obrot]]/Tabela1[[#This Row],[wolumen]])</f>
        <v>6.0319157058868443E-2</v>
      </c>
    </row>
    <row r="466" spans="1:11" x14ac:dyDescent="0.25">
      <c r="A466" s="2">
        <v>42025</v>
      </c>
      <c r="B466" s="1" t="s">
        <v>143</v>
      </c>
      <c r="C466" s="1" t="s">
        <v>144</v>
      </c>
      <c r="D466">
        <v>0.05</v>
      </c>
      <c r="E466">
        <v>40768</v>
      </c>
      <c r="F466">
        <v>2120</v>
      </c>
      <c r="G466">
        <v>0</v>
      </c>
      <c r="H466">
        <f>IF(AND(Tabela1[[#This Row],[wolumen]]=0,Tabela1[[#This Row],[obrot]]=0),Tabela1[[#This Row],[kurs_zamkniecia]],Tabela1[[#This Row],[obrot]]/Tabela1[[#This Row],[wolumen]])</f>
        <v>5.2001569858712716E-2</v>
      </c>
    </row>
    <row r="467" spans="1:11" x14ac:dyDescent="0.25">
      <c r="A467" s="2">
        <v>42025</v>
      </c>
      <c r="B467" s="1" t="s">
        <v>749</v>
      </c>
      <c r="C467" s="1" t="s">
        <v>750</v>
      </c>
      <c r="D467">
        <v>0.04</v>
      </c>
      <c r="E467">
        <v>13925</v>
      </c>
      <c r="F467">
        <v>440</v>
      </c>
      <c r="G467">
        <v>6100000</v>
      </c>
      <c r="H467">
        <f>IF(AND(Tabela1[[#This Row],[wolumen]]=0,Tabela1[[#This Row],[obrot]]=0),Tabela1[[#This Row],[kurs_zamkniecia]],Tabela1[[#This Row],[obrot]]/Tabela1[[#This Row],[wolumen]])</f>
        <v>3.1597845601436268E-2</v>
      </c>
    </row>
    <row r="468" spans="1:11" x14ac:dyDescent="0.25">
      <c r="A468" s="2">
        <v>42025</v>
      </c>
      <c r="B468" s="1" t="s">
        <v>361</v>
      </c>
      <c r="C468" s="1" t="s">
        <v>362</v>
      </c>
      <c r="D468">
        <v>0.02</v>
      </c>
      <c r="E468">
        <v>0</v>
      </c>
      <c r="F468">
        <v>0</v>
      </c>
      <c r="G468">
        <v>0</v>
      </c>
      <c r="H468">
        <f>IF(AND(Tabela1[[#This Row],[wolumen]]=0,Tabela1[[#This Row],[obrot]]=0),Tabela1[[#This Row],[kurs_zamkniecia]],Tabela1[[#This Row],[obrot]]/Tabela1[[#This Row],[wolumen]])</f>
        <v>0.02</v>
      </c>
    </row>
    <row r="469" spans="1:11" x14ac:dyDescent="0.25">
      <c r="A469" s="2">
        <v>42025</v>
      </c>
      <c r="B469" s="1" t="s">
        <v>441</v>
      </c>
      <c r="C469" s="1" t="s">
        <v>442</v>
      </c>
      <c r="D469">
        <v>0.02</v>
      </c>
      <c r="E469">
        <v>0</v>
      </c>
      <c r="F469">
        <v>0</v>
      </c>
      <c r="G469">
        <v>0</v>
      </c>
      <c r="H469">
        <f>IF(AND(Tabela1[[#This Row],[wolumen]]=0,Tabela1[[#This Row],[obrot]]=0),Tabela1[[#This Row],[kurs_zamkniecia]],Tabela1[[#This Row],[obrot]]/Tabela1[[#This Row],[wolumen]])</f>
        <v>0.02</v>
      </c>
    </row>
    <row r="470" spans="1:11" x14ac:dyDescent="0.25">
      <c r="A470" s="2">
        <v>42025</v>
      </c>
      <c r="B470" s="1" t="s">
        <v>25</v>
      </c>
      <c r="C470" s="1" t="s">
        <v>26</v>
      </c>
      <c r="D470">
        <v>0.01</v>
      </c>
      <c r="E470">
        <v>0</v>
      </c>
      <c r="F470">
        <v>0</v>
      </c>
      <c r="G470">
        <v>0</v>
      </c>
      <c r="H470">
        <f>IF(AND(Tabela1[[#This Row],[wolumen]]=0,Tabela1[[#This Row],[obrot]]=0),Tabela1[[#This Row],[kurs_zamkniecia]],Tabela1[[#This Row],[obrot]]/Tabela1[[#This Row],[wolumen]])</f>
        <v>0.01</v>
      </c>
    </row>
    <row r="471" spans="1:11" x14ac:dyDescent="0.25">
      <c r="A471" s="2">
        <v>42025</v>
      </c>
      <c r="B471" s="1" t="s">
        <v>281</v>
      </c>
      <c r="C471" s="1" t="s">
        <v>282</v>
      </c>
      <c r="D471">
        <v>0.01</v>
      </c>
      <c r="E471">
        <v>0</v>
      </c>
      <c r="F471">
        <v>0</v>
      </c>
      <c r="G471">
        <v>0</v>
      </c>
      <c r="H471">
        <f>IF(AND(Tabela1[[#This Row],[wolumen]]=0,Tabela1[[#This Row],[obrot]]=0),Tabela1[[#This Row],[kurs_zamkniecia]],Tabela1[[#This Row],[obrot]]/Tabela1[[#This Row],[wolumen]])</f>
        <v>0.01</v>
      </c>
    </row>
    <row r="472" spans="1:11" x14ac:dyDescent="0.25">
      <c r="A472" s="2">
        <v>42026</v>
      </c>
      <c r="B472" s="1" t="s">
        <v>7</v>
      </c>
      <c r="C472" s="1" t="s">
        <v>8</v>
      </c>
      <c r="D472">
        <v>2.2599999999999998</v>
      </c>
      <c r="E472">
        <v>20</v>
      </c>
      <c r="F472">
        <v>40</v>
      </c>
      <c r="G472">
        <v>6496000</v>
      </c>
      <c r="H472">
        <f>IF(AND(Tabela1[[#This Row],[wolumen]]=0,Tabela1[[#This Row],[obrot]]=0),Tabela1[[#This Row],[kurs_zamkniecia]],Tabela1[[#This Row],[obrot]]/Tabela1[[#This Row],[wolumen]])</f>
        <v>2</v>
      </c>
      <c r="I472">
        <v>-50000</v>
      </c>
      <c r="K472" s="9">
        <f>MAX(I473:I1411)</f>
        <v>0.27848101265822778</v>
      </c>
    </row>
    <row r="473" spans="1:11" x14ac:dyDescent="0.25">
      <c r="A473" s="2">
        <v>42027</v>
      </c>
      <c r="B473" s="1" t="s">
        <v>7</v>
      </c>
      <c r="C473" s="1" t="s">
        <v>8</v>
      </c>
      <c r="D473">
        <v>2.14</v>
      </c>
      <c r="E473">
        <v>15</v>
      </c>
      <c r="F473">
        <v>30</v>
      </c>
      <c r="G473">
        <v>6496000</v>
      </c>
      <c r="H473">
        <f>IF(AND(Tabela1[[#This Row],[wolumen]]=0,Tabela1[[#This Row],[obrot]]=0),Tabela1[[#This Row],[kurs_zamkniecia]],Tabela1[[#This Row],[obrot]]/Tabela1[[#This Row],[wolumen]])</f>
        <v>2</v>
      </c>
      <c r="I473" s="9">
        <f>IF(I472=-50000,D473/D472-1,-50000)</f>
        <v>-5.3097345132743223E-2</v>
      </c>
    </row>
    <row r="474" spans="1:11" x14ac:dyDescent="0.25">
      <c r="A474" s="2">
        <v>42026</v>
      </c>
      <c r="B474" s="1" t="s">
        <v>9</v>
      </c>
      <c r="C474" s="1" t="s">
        <v>10</v>
      </c>
      <c r="D474">
        <v>0.79</v>
      </c>
      <c r="E474">
        <v>87</v>
      </c>
      <c r="F474">
        <v>70</v>
      </c>
      <c r="G474">
        <v>22309000</v>
      </c>
      <c r="H474">
        <f>IF(AND(Tabela1[[#This Row],[wolumen]]=0,Tabela1[[#This Row],[obrot]]=0),Tabela1[[#This Row],[kurs_zamkniecia]],Tabela1[[#This Row],[obrot]]/Tabela1[[#This Row],[wolumen]])</f>
        <v>0.8045977011494253</v>
      </c>
      <c r="I474" s="9">
        <f t="shared" ref="I474:I537" si="0">IF(I473=-50000,D474/D473-1,-50000)</f>
        <v>-50000</v>
      </c>
    </row>
    <row r="475" spans="1:11" x14ac:dyDescent="0.25">
      <c r="A475" s="2">
        <v>42027</v>
      </c>
      <c r="B475" s="1" t="s">
        <v>9</v>
      </c>
      <c r="C475" s="1" t="s">
        <v>10</v>
      </c>
      <c r="D475">
        <v>0.79</v>
      </c>
      <c r="E475">
        <v>79</v>
      </c>
      <c r="F475">
        <v>60</v>
      </c>
      <c r="G475">
        <v>22309000</v>
      </c>
      <c r="H475">
        <f>IF(AND(Tabela1[[#This Row],[wolumen]]=0,Tabela1[[#This Row],[obrot]]=0),Tabela1[[#This Row],[kurs_zamkniecia]],Tabela1[[#This Row],[obrot]]/Tabela1[[#This Row],[wolumen]])</f>
        <v>0.759493670886076</v>
      </c>
      <c r="I475" s="9">
        <f t="shared" si="0"/>
        <v>0</v>
      </c>
    </row>
    <row r="476" spans="1:11" x14ac:dyDescent="0.25">
      <c r="A476" s="2">
        <v>42026</v>
      </c>
      <c r="B476" s="1" t="s">
        <v>11</v>
      </c>
      <c r="C476" s="1" t="s">
        <v>12</v>
      </c>
      <c r="D476">
        <v>5.85</v>
      </c>
      <c r="E476">
        <v>638</v>
      </c>
      <c r="F476">
        <v>3680</v>
      </c>
      <c r="G476">
        <v>1852000</v>
      </c>
      <c r="H476">
        <f>IF(AND(Tabela1[[#This Row],[wolumen]]=0,Tabela1[[#This Row],[obrot]]=0),Tabela1[[#This Row],[kurs_zamkniecia]],Tabela1[[#This Row],[obrot]]/Tabela1[[#This Row],[wolumen]])</f>
        <v>5.7680250783699059</v>
      </c>
      <c r="I476" s="9">
        <f t="shared" si="0"/>
        <v>-50000</v>
      </c>
    </row>
    <row r="477" spans="1:11" x14ac:dyDescent="0.25">
      <c r="A477" s="2">
        <v>42027</v>
      </c>
      <c r="B477" s="1" t="s">
        <v>11</v>
      </c>
      <c r="C477" s="1" t="s">
        <v>12</v>
      </c>
      <c r="D477">
        <v>6.1</v>
      </c>
      <c r="E477">
        <v>469</v>
      </c>
      <c r="F477">
        <v>2830</v>
      </c>
      <c r="G477">
        <v>1852000</v>
      </c>
      <c r="H477">
        <f>IF(AND(Tabela1[[#This Row],[wolumen]]=0,Tabela1[[#This Row],[obrot]]=0),Tabela1[[#This Row],[kurs_zamkniecia]],Tabela1[[#This Row],[obrot]]/Tabela1[[#This Row],[wolumen]])</f>
        <v>6.0341151385927505</v>
      </c>
      <c r="I477" s="9">
        <f t="shared" si="0"/>
        <v>4.2735042735042805E-2</v>
      </c>
    </row>
    <row r="478" spans="1:11" x14ac:dyDescent="0.25">
      <c r="A478" s="2">
        <v>42026</v>
      </c>
      <c r="B478" s="1" t="s">
        <v>13</v>
      </c>
      <c r="C478" s="1" t="s">
        <v>14</v>
      </c>
      <c r="D478">
        <v>3.43</v>
      </c>
      <c r="E478">
        <v>17268</v>
      </c>
      <c r="F478">
        <v>58130</v>
      </c>
      <c r="G478">
        <v>48206000</v>
      </c>
      <c r="H478">
        <f>IF(AND(Tabela1[[#This Row],[wolumen]]=0,Tabela1[[#This Row],[obrot]]=0),Tabela1[[#This Row],[kurs_zamkniecia]],Tabela1[[#This Row],[obrot]]/Tabela1[[#This Row],[wolumen]])</f>
        <v>3.3663423673847581</v>
      </c>
      <c r="I478" s="9">
        <f t="shared" si="0"/>
        <v>-50000</v>
      </c>
    </row>
    <row r="479" spans="1:11" x14ac:dyDescent="0.25">
      <c r="A479" s="2">
        <v>42027</v>
      </c>
      <c r="B479" s="1" t="s">
        <v>13</v>
      </c>
      <c r="C479" s="1" t="s">
        <v>14</v>
      </c>
      <c r="D479">
        <v>3.4</v>
      </c>
      <c r="E479">
        <v>7616</v>
      </c>
      <c r="F479">
        <v>26050</v>
      </c>
      <c r="G479">
        <v>48206000</v>
      </c>
      <c r="H479">
        <f>IF(AND(Tabela1[[#This Row],[wolumen]]=0,Tabela1[[#This Row],[obrot]]=0),Tabela1[[#This Row],[kurs_zamkniecia]],Tabela1[[#This Row],[obrot]]/Tabela1[[#This Row],[wolumen]])</f>
        <v>3.4204306722689077</v>
      </c>
      <c r="I479" s="9">
        <f t="shared" si="0"/>
        <v>-8.7463556851312685E-3</v>
      </c>
    </row>
    <row r="480" spans="1:11" x14ac:dyDescent="0.25">
      <c r="A480" s="2">
        <v>42026</v>
      </c>
      <c r="B480" s="1" t="s">
        <v>15</v>
      </c>
      <c r="C480" s="1" t="s">
        <v>16</v>
      </c>
      <c r="D480">
        <v>0.3</v>
      </c>
      <c r="E480">
        <v>0</v>
      </c>
      <c r="F480">
        <v>0</v>
      </c>
      <c r="G480">
        <v>0</v>
      </c>
      <c r="H480">
        <f>IF(AND(Tabela1[[#This Row],[wolumen]]=0,Tabela1[[#This Row],[obrot]]=0),Tabela1[[#This Row],[kurs_zamkniecia]],Tabela1[[#This Row],[obrot]]/Tabela1[[#This Row],[wolumen]])</f>
        <v>0.3</v>
      </c>
      <c r="I480" s="9">
        <f t="shared" si="0"/>
        <v>-50000</v>
      </c>
    </row>
    <row r="481" spans="1:9" x14ac:dyDescent="0.25">
      <c r="A481" s="2">
        <v>42027</v>
      </c>
      <c r="B481" s="1" t="s">
        <v>15</v>
      </c>
      <c r="C481" s="1" t="s">
        <v>16</v>
      </c>
      <c r="D481">
        <v>0.3</v>
      </c>
      <c r="E481">
        <v>1500</v>
      </c>
      <c r="F481">
        <v>450</v>
      </c>
      <c r="G481">
        <v>0</v>
      </c>
      <c r="H481">
        <f>IF(AND(Tabela1[[#This Row],[wolumen]]=0,Tabela1[[#This Row],[obrot]]=0),Tabela1[[#This Row],[kurs_zamkniecia]],Tabela1[[#This Row],[obrot]]/Tabela1[[#This Row],[wolumen]])</f>
        <v>0.3</v>
      </c>
      <c r="I481" s="9">
        <f t="shared" si="0"/>
        <v>0</v>
      </c>
    </row>
    <row r="482" spans="1:9" x14ac:dyDescent="0.25">
      <c r="A482" s="2">
        <v>42026</v>
      </c>
      <c r="B482" s="1" t="s">
        <v>17</v>
      </c>
      <c r="C482" s="1" t="s">
        <v>18</v>
      </c>
      <c r="D482">
        <v>34.99</v>
      </c>
      <c r="E482">
        <v>20654</v>
      </c>
      <c r="F482">
        <v>669900</v>
      </c>
      <c r="G482">
        <v>13122000</v>
      </c>
      <c r="H482">
        <f>IF(AND(Tabela1[[#This Row],[wolumen]]=0,Tabela1[[#This Row],[obrot]]=0),Tabela1[[#This Row],[kurs_zamkniecia]],Tabela1[[#This Row],[obrot]]/Tabela1[[#This Row],[wolumen]])</f>
        <v>32.434395274523098</v>
      </c>
      <c r="I482" s="9">
        <f t="shared" si="0"/>
        <v>-50000</v>
      </c>
    </row>
    <row r="483" spans="1:9" x14ac:dyDescent="0.25">
      <c r="A483" s="2">
        <v>42027</v>
      </c>
      <c r="B483" s="1" t="s">
        <v>17</v>
      </c>
      <c r="C483" s="1" t="s">
        <v>18</v>
      </c>
      <c r="D483">
        <v>35.479999999999997</v>
      </c>
      <c r="E483">
        <v>5781</v>
      </c>
      <c r="F483">
        <v>199340</v>
      </c>
      <c r="G483">
        <v>13122000</v>
      </c>
      <c r="H483">
        <f>IF(AND(Tabela1[[#This Row],[wolumen]]=0,Tabela1[[#This Row],[obrot]]=0),Tabela1[[#This Row],[kurs_zamkniecia]],Tabela1[[#This Row],[obrot]]/Tabela1[[#This Row],[wolumen]])</f>
        <v>34.481923542639684</v>
      </c>
      <c r="I483" s="9">
        <f t="shared" si="0"/>
        <v>1.4004001143183675E-2</v>
      </c>
    </row>
    <row r="484" spans="1:9" x14ac:dyDescent="0.25">
      <c r="A484" s="2">
        <v>42026</v>
      </c>
      <c r="B484" s="1" t="s">
        <v>19</v>
      </c>
      <c r="C484" s="1" t="s">
        <v>20</v>
      </c>
      <c r="D484">
        <v>27.51</v>
      </c>
      <c r="E484">
        <v>4</v>
      </c>
      <c r="F484">
        <v>110</v>
      </c>
      <c r="G484">
        <v>8143000</v>
      </c>
      <c r="H484">
        <f>IF(AND(Tabela1[[#This Row],[wolumen]]=0,Tabela1[[#This Row],[obrot]]=0),Tabela1[[#This Row],[kurs_zamkniecia]],Tabela1[[#This Row],[obrot]]/Tabela1[[#This Row],[wolumen]])</f>
        <v>27.5</v>
      </c>
      <c r="I484" s="9">
        <f t="shared" si="0"/>
        <v>-50000</v>
      </c>
    </row>
    <row r="485" spans="1:9" x14ac:dyDescent="0.25">
      <c r="A485" s="2">
        <v>42027</v>
      </c>
      <c r="B485" s="1" t="s">
        <v>19</v>
      </c>
      <c r="C485" s="1" t="s">
        <v>20</v>
      </c>
      <c r="D485">
        <v>27.6</v>
      </c>
      <c r="E485">
        <v>70</v>
      </c>
      <c r="F485">
        <v>1930</v>
      </c>
      <c r="G485">
        <v>8143000</v>
      </c>
      <c r="H485">
        <f>IF(AND(Tabela1[[#This Row],[wolumen]]=0,Tabela1[[#This Row],[obrot]]=0),Tabela1[[#This Row],[kurs_zamkniecia]],Tabela1[[#This Row],[obrot]]/Tabela1[[#This Row],[wolumen]])</f>
        <v>27.571428571428573</v>
      </c>
      <c r="I485" s="9">
        <f t="shared" si="0"/>
        <v>3.2715376226826187E-3</v>
      </c>
    </row>
    <row r="486" spans="1:9" x14ac:dyDescent="0.25">
      <c r="A486" s="2">
        <v>42026</v>
      </c>
      <c r="B486" s="1" t="s">
        <v>21</v>
      </c>
      <c r="C486" s="1" t="s">
        <v>22</v>
      </c>
      <c r="D486">
        <v>8</v>
      </c>
      <c r="E486">
        <v>10793</v>
      </c>
      <c r="F486">
        <v>88910</v>
      </c>
      <c r="G486">
        <v>17461000</v>
      </c>
      <c r="H486">
        <f>IF(AND(Tabela1[[#This Row],[wolumen]]=0,Tabela1[[#This Row],[obrot]]=0),Tabela1[[#This Row],[kurs_zamkniecia]],Tabela1[[#This Row],[obrot]]/Tabela1[[#This Row],[wolumen]])</f>
        <v>8.2377466876679328</v>
      </c>
      <c r="I486" s="9">
        <f t="shared" si="0"/>
        <v>-50000</v>
      </c>
    </row>
    <row r="487" spans="1:9" x14ac:dyDescent="0.25">
      <c r="A487" s="2">
        <v>42027</v>
      </c>
      <c r="B487" s="1" t="s">
        <v>21</v>
      </c>
      <c r="C487" s="1" t="s">
        <v>22</v>
      </c>
      <c r="D487">
        <v>8.7899999999999991</v>
      </c>
      <c r="E487">
        <v>302553</v>
      </c>
      <c r="F487">
        <v>2500660</v>
      </c>
      <c r="G487">
        <v>17461000</v>
      </c>
      <c r="H487">
        <f>IF(AND(Tabela1[[#This Row],[wolumen]]=0,Tabela1[[#This Row],[obrot]]=0),Tabela1[[#This Row],[kurs_zamkniecia]],Tabela1[[#This Row],[obrot]]/Tabela1[[#This Row],[wolumen]])</f>
        <v>8.2651965110245147</v>
      </c>
      <c r="I487" s="9">
        <f t="shared" si="0"/>
        <v>9.8749999999999893E-2</v>
      </c>
    </row>
    <row r="488" spans="1:9" x14ac:dyDescent="0.25">
      <c r="A488" s="2">
        <v>42026</v>
      </c>
      <c r="B488" s="1" t="s">
        <v>23</v>
      </c>
      <c r="C488" s="1" t="s">
        <v>24</v>
      </c>
      <c r="D488">
        <v>45.85</v>
      </c>
      <c r="E488">
        <v>706</v>
      </c>
      <c r="F488">
        <v>31870</v>
      </c>
      <c r="G488">
        <v>8852000</v>
      </c>
      <c r="H488">
        <f>IF(AND(Tabela1[[#This Row],[wolumen]]=0,Tabela1[[#This Row],[obrot]]=0),Tabela1[[#This Row],[kurs_zamkniecia]],Tabela1[[#This Row],[obrot]]/Tabela1[[#This Row],[wolumen]])</f>
        <v>45.141643059490086</v>
      </c>
      <c r="I488" s="9">
        <f t="shared" si="0"/>
        <v>-50000</v>
      </c>
    </row>
    <row r="489" spans="1:9" x14ac:dyDescent="0.25">
      <c r="A489" s="2">
        <v>42027</v>
      </c>
      <c r="B489" s="1" t="s">
        <v>23</v>
      </c>
      <c r="C489" s="1" t="s">
        <v>24</v>
      </c>
      <c r="D489">
        <v>45.2</v>
      </c>
      <c r="E489">
        <v>23374</v>
      </c>
      <c r="F489">
        <v>1060560</v>
      </c>
      <c r="G489">
        <v>8852000</v>
      </c>
      <c r="H489">
        <f>IF(AND(Tabela1[[#This Row],[wolumen]]=0,Tabela1[[#This Row],[obrot]]=0),Tabela1[[#This Row],[kurs_zamkniecia]],Tabela1[[#This Row],[obrot]]/Tabela1[[#This Row],[wolumen]])</f>
        <v>45.373491914092583</v>
      </c>
      <c r="I489" s="9">
        <f t="shared" si="0"/>
        <v>-1.4176663031624792E-2</v>
      </c>
    </row>
    <row r="490" spans="1:9" x14ac:dyDescent="0.25">
      <c r="A490" s="2">
        <v>42026</v>
      </c>
      <c r="B490" s="1" t="s">
        <v>25</v>
      </c>
      <c r="C490" s="1" t="s">
        <v>26</v>
      </c>
      <c r="D490">
        <v>0.01</v>
      </c>
      <c r="E490">
        <v>4200</v>
      </c>
      <c r="F490">
        <v>40</v>
      </c>
      <c r="G490">
        <v>0</v>
      </c>
      <c r="H490">
        <f>IF(AND(Tabela1[[#This Row],[wolumen]]=0,Tabela1[[#This Row],[obrot]]=0),Tabela1[[#This Row],[kurs_zamkniecia]],Tabela1[[#This Row],[obrot]]/Tabela1[[#This Row],[wolumen]])</f>
        <v>9.5238095238095247E-3</v>
      </c>
      <c r="I490" s="9">
        <f t="shared" si="0"/>
        <v>-50000</v>
      </c>
    </row>
    <row r="491" spans="1:9" x14ac:dyDescent="0.25">
      <c r="A491" s="2">
        <v>42027</v>
      </c>
      <c r="B491" s="1" t="s">
        <v>25</v>
      </c>
      <c r="C491" s="1" t="s">
        <v>26</v>
      </c>
      <c r="D491">
        <v>0.01</v>
      </c>
      <c r="E491">
        <v>0</v>
      </c>
      <c r="F491">
        <v>0</v>
      </c>
      <c r="G491">
        <v>0</v>
      </c>
      <c r="H491">
        <f>IF(AND(Tabela1[[#This Row],[wolumen]]=0,Tabela1[[#This Row],[obrot]]=0),Tabela1[[#This Row],[kurs_zamkniecia]],Tabela1[[#This Row],[obrot]]/Tabela1[[#This Row],[wolumen]])</f>
        <v>0.01</v>
      </c>
      <c r="I491" s="9">
        <f t="shared" si="0"/>
        <v>0</v>
      </c>
    </row>
    <row r="492" spans="1:9" x14ac:dyDescent="0.25">
      <c r="A492" s="2">
        <v>42026</v>
      </c>
      <c r="B492" s="1" t="s">
        <v>27</v>
      </c>
      <c r="C492" s="1" t="s">
        <v>28</v>
      </c>
      <c r="D492">
        <v>8.1</v>
      </c>
      <c r="E492">
        <v>213603</v>
      </c>
      <c r="F492">
        <v>1682130</v>
      </c>
      <c r="G492">
        <v>43035000</v>
      </c>
      <c r="H492">
        <f>IF(AND(Tabela1[[#This Row],[wolumen]]=0,Tabela1[[#This Row],[obrot]]=0),Tabela1[[#This Row],[kurs_zamkniecia]],Tabela1[[#This Row],[obrot]]/Tabela1[[#This Row],[wolumen]])</f>
        <v>7.8750298450864458</v>
      </c>
      <c r="I492" s="9">
        <f t="shared" si="0"/>
        <v>-50000</v>
      </c>
    </row>
    <row r="493" spans="1:9" x14ac:dyDescent="0.25">
      <c r="A493" s="2">
        <v>42027</v>
      </c>
      <c r="B493" s="1" t="s">
        <v>27</v>
      </c>
      <c r="C493" s="1" t="s">
        <v>28</v>
      </c>
      <c r="D493">
        <v>8.35</v>
      </c>
      <c r="E493">
        <v>40541</v>
      </c>
      <c r="F493">
        <v>334400</v>
      </c>
      <c r="G493">
        <v>43035000</v>
      </c>
      <c r="H493">
        <f>IF(AND(Tabela1[[#This Row],[wolumen]]=0,Tabela1[[#This Row],[obrot]]=0),Tabela1[[#This Row],[kurs_zamkniecia]],Tabela1[[#This Row],[obrot]]/Tabela1[[#This Row],[wolumen]])</f>
        <v>8.2484398510150214</v>
      </c>
      <c r="I493" s="9">
        <f t="shared" si="0"/>
        <v>3.0864197530864113E-2</v>
      </c>
    </row>
    <row r="494" spans="1:9" x14ac:dyDescent="0.25">
      <c r="A494" s="2">
        <v>42026</v>
      </c>
      <c r="B494" s="1" t="s">
        <v>29</v>
      </c>
      <c r="C494" s="1" t="s">
        <v>30</v>
      </c>
      <c r="D494">
        <v>1.41</v>
      </c>
      <c r="E494">
        <v>70408</v>
      </c>
      <c r="F494">
        <v>98630</v>
      </c>
      <c r="G494">
        <v>0</v>
      </c>
      <c r="H494">
        <f>IF(AND(Tabela1[[#This Row],[wolumen]]=0,Tabela1[[#This Row],[obrot]]=0),Tabela1[[#This Row],[kurs_zamkniecia]],Tabela1[[#This Row],[obrot]]/Tabela1[[#This Row],[wolumen]])</f>
        <v>1.4008351323713215</v>
      </c>
      <c r="I494" s="9">
        <f t="shared" si="0"/>
        <v>-50000</v>
      </c>
    </row>
    <row r="495" spans="1:9" x14ac:dyDescent="0.25">
      <c r="A495" s="2">
        <v>42027</v>
      </c>
      <c r="B495" s="1" t="s">
        <v>29</v>
      </c>
      <c r="C495" s="1" t="s">
        <v>30</v>
      </c>
      <c r="D495">
        <v>1.43</v>
      </c>
      <c r="E495">
        <v>36350</v>
      </c>
      <c r="F495">
        <v>51250</v>
      </c>
      <c r="G495">
        <v>0</v>
      </c>
      <c r="H495">
        <f>IF(AND(Tabela1[[#This Row],[wolumen]]=0,Tabela1[[#This Row],[obrot]]=0),Tabela1[[#This Row],[kurs_zamkniecia]],Tabela1[[#This Row],[obrot]]/Tabela1[[#This Row],[wolumen]])</f>
        <v>1.4099037138927097</v>
      </c>
      <c r="I495" s="9">
        <f t="shared" si="0"/>
        <v>1.4184397163120588E-2</v>
      </c>
    </row>
    <row r="496" spans="1:9" x14ac:dyDescent="0.25">
      <c r="A496" s="2">
        <v>42026</v>
      </c>
      <c r="B496" s="1" t="s">
        <v>31</v>
      </c>
      <c r="C496" s="1" t="s">
        <v>32</v>
      </c>
      <c r="D496">
        <v>1</v>
      </c>
      <c r="E496">
        <v>0</v>
      </c>
      <c r="F496">
        <v>0</v>
      </c>
      <c r="G496">
        <v>0</v>
      </c>
      <c r="H496">
        <f>IF(AND(Tabela1[[#This Row],[wolumen]]=0,Tabela1[[#This Row],[obrot]]=0),Tabela1[[#This Row],[kurs_zamkniecia]],Tabela1[[#This Row],[obrot]]/Tabela1[[#This Row],[wolumen]])</f>
        <v>1</v>
      </c>
      <c r="I496" s="9">
        <f t="shared" si="0"/>
        <v>-50000</v>
      </c>
    </row>
    <row r="497" spans="1:9" x14ac:dyDescent="0.25">
      <c r="A497" s="2">
        <v>42027</v>
      </c>
      <c r="B497" s="1" t="s">
        <v>31</v>
      </c>
      <c r="C497" s="1" t="s">
        <v>32</v>
      </c>
      <c r="D497">
        <v>1</v>
      </c>
      <c r="E497">
        <v>0</v>
      </c>
      <c r="F497">
        <v>0</v>
      </c>
      <c r="G497">
        <v>0</v>
      </c>
      <c r="H497">
        <f>IF(AND(Tabela1[[#This Row],[wolumen]]=0,Tabela1[[#This Row],[obrot]]=0),Tabela1[[#This Row],[kurs_zamkniecia]],Tabela1[[#This Row],[obrot]]/Tabela1[[#This Row],[wolumen]])</f>
        <v>1</v>
      </c>
      <c r="I497" s="9">
        <f t="shared" si="0"/>
        <v>0</v>
      </c>
    </row>
    <row r="498" spans="1:9" x14ac:dyDescent="0.25">
      <c r="A498" s="2">
        <v>42026</v>
      </c>
      <c r="B498" s="1" t="s">
        <v>33</v>
      </c>
      <c r="C498" s="1" t="s">
        <v>34</v>
      </c>
      <c r="D498">
        <v>5.08</v>
      </c>
      <c r="E498">
        <v>1120106</v>
      </c>
      <c r="F498">
        <v>5657820</v>
      </c>
      <c r="G498">
        <v>29399000</v>
      </c>
      <c r="H498">
        <f>IF(AND(Tabela1[[#This Row],[wolumen]]=0,Tabela1[[#This Row],[obrot]]=0),Tabela1[[#This Row],[kurs_zamkniecia]],Tabela1[[#This Row],[obrot]]/Tabela1[[#This Row],[wolumen]])</f>
        <v>5.0511469450212747</v>
      </c>
      <c r="I498" s="9">
        <f t="shared" si="0"/>
        <v>-50000</v>
      </c>
    </row>
    <row r="499" spans="1:9" x14ac:dyDescent="0.25">
      <c r="A499" s="2">
        <v>42027</v>
      </c>
      <c r="B499" s="1" t="s">
        <v>33</v>
      </c>
      <c r="C499" s="1" t="s">
        <v>34</v>
      </c>
      <c r="D499">
        <v>5.05</v>
      </c>
      <c r="E499">
        <v>1205700</v>
      </c>
      <c r="F499">
        <v>6090840</v>
      </c>
      <c r="G499">
        <v>29399000</v>
      </c>
      <c r="H499">
        <f>IF(AND(Tabela1[[#This Row],[wolumen]]=0,Tabela1[[#This Row],[obrot]]=0),Tabela1[[#This Row],[kurs_zamkniecia]],Tabela1[[#This Row],[obrot]]/Tabela1[[#This Row],[wolumen]])</f>
        <v>5.0517044040806169</v>
      </c>
      <c r="I499" s="9">
        <f t="shared" si="0"/>
        <v>-5.9055118110237226E-3</v>
      </c>
    </row>
    <row r="500" spans="1:9" x14ac:dyDescent="0.25">
      <c r="A500" s="2">
        <v>42026</v>
      </c>
      <c r="B500" s="1" t="s">
        <v>35</v>
      </c>
      <c r="C500" s="1" t="s">
        <v>36</v>
      </c>
      <c r="D500">
        <v>84</v>
      </c>
      <c r="E500">
        <v>194224</v>
      </c>
      <c r="F500">
        <v>15997670</v>
      </c>
      <c r="G500">
        <v>43097000</v>
      </c>
      <c r="H500">
        <f>IF(AND(Tabela1[[#This Row],[wolumen]]=0,Tabela1[[#This Row],[obrot]]=0),Tabela1[[#This Row],[kurs_zamkniecia]],Tabela1[[#This Row],[obrot]]/Tabela1[[#This Row],[wolumen]])</f>
        <v>82.367112200345986</v>
      </c>
      <c r="I500" s="9">
        <f t="shared" si="0"/>
        <v>-50000</v>
      </c>
    </row>
    <row r="501" spans="1:9" x14ac:dyDescent="0.25">
      <c r="A501" s="2">
        <v>42027</v>
      </c>
      <c r="B501" s="1" t="s">
        <v>35</v>
      </c>
      <c r="C501" s="1" t="s">
        <v>36</v>
      </c>
      <c r="D501">
        <v>84.77</v>
      </c>
      <c r="E501">
        <v>559043</v>
      </c>
      <c r="F501">
        <v>47275020</v>
      </c>
      <c r="G501">
        <v>43097000</v>
      </c>
      <c r="H501">
        <f>IF(AND(Tabela1[[#This Row],[wolumen]]=0,Tabela1[[#This Row],[obrot]]=0),Tabela1[[#This Row],[kurs_zamkniecia]],Tabela1[[#This Row],[obrot]]/Tabela1[[#This Row],[wolumen]])</f>
        <v>84.564192736515793</v>
      </c>
      <c r="I501" s="9">
        <f t="shared" si="0"/>
        <v>9.1666666666665453E-3</v>
      </c>
    </row>
    <row r="502" spans="1:9" x14ac:dyDescent="0.25">
      <c r="A502" s="2">
        <v>42026</v>
      </c>
      <c r="B502" s="1" t="s">
        <v>37</v>
      </c>
      <c r="C502" s="1" t="s">
        <v>38</v>
      </c>
      <c r="D502">
        <v>14.15</v>
      </c>
      <c r="E502">
        <v>1039</v>
      </c>
      <c r="F502">
        <v>14690</v>
      </c>
      <c r="G502">
        <v>3975000</v>
      </c>
      <c r="H502">
        <f>IF(AND(Tabela1[[#This Row],[wolumen]]=0,Tabela1[[#This Row],[obrot]]=0),Tabela1[[#This Row],[kurs_zamkniecia]],Tabela1[[#This Row],[obrot]]/Tabela1[[#This Row],[wolumen]])</f>
        <v>14.138594802694898</v>
      </c>
      <c r="I502" s="9">
        <f t="shared" si="0"/>
        <v>-50000</v>
      </c>
    </row>
    <row r="503" spans="1:9" x14ac:dyDescent="0.25">
      <c r="A503" s="2">
        <v>42027</v>
      </c>
      <c r="B503" s="1" t="s">
        <v>37</v>
      </c>
      <c r="C503" s="1" t="s">
        <v>38</v>
      </c>
      <c r="D503">
        <v>14.65</v>
      </c>
      <c r="E503">
        <v>1108</v>
      </c>
      <c r="F503">
        <v>16070</v>
      </c>
      <c r="G503">
        <v>3975000</v>
      </c>
      <c r="H503">
        <f>IF(AND(Tabela1[[#This Row],[wolumen]]=0,Tabela1[[#This Row],[obrot]]=0),Tabela1[[#This Row],[kurs_zamkniecia]],Tabela1[[#This Row],[obrot]]/Tabela1[[#This Row],[wolumen]])</f>
        <v>14.503610108303249</v>
      </c>
      <c r="I503" s="9">
        <f t="shared" si="0"/>
        <v>3.5335689045936425E-2</v>
      </c>
    </row>
    <row r="504" spans="1:9" x14ac:dyDescent="0.25">
      <c r="A504" s="2">
        <v>42026</v>
      </c>
      <c r="B504" s="1" t="s">
        <v>39</v>
      </c>
      <c r="C504" s="1" t="s">
        <v>40</v>
      </c>
      <c r="D504">
        <v>2.08</v>
      </c>
      <c r="E504">
        <v>1980</v>
      </c>
      <c r="F504">
        <v>4060</v>
      </c>
      <c r="G504">
        <v>7353000</v>
      </c>
      <c r="H504">
        <f>IF(AND(Tabela1[[#This Row],[wolumen]]=0,Tabela1[[#This Row],[obrot]]=0),Tabela1[[#This Row],[kurs_zamkniecia]],Tabela1[[#This Row],[obrot]]/Tabela1[[#This Row],[wolumen]])</f>
        <v>2.0505050505050506</v>
      </c>
      <c r="I504" s="9">
        <f t="shared" si="0"/>
        <v>-50000</v>
      </c>
    </row>
    <row r="505" spans="1:9" x14ac:dyDescent="0.25">
      <c r="A505" s="2">
        <v>42027</v>
      </c>
      <c r="B505" s="1" t="s">
        <v>39</v>
      </c>
      <c r="C505" s="1" t="s">
        <v>40</v>
      </c>
      <c r="D505">
        <v>2.09</v>
      </c>
      <c r="E505">
        <v>770</v>
      </c>
      <c r="F505">
        <v>1600</v>
      </c>
      <c r="G505">
        <v>7353000</v>
      </c>
      <c r="H505">
        <f>IF(AND(Tabela1[[#This Row],[wolumen]]=0,Tabela1[[#This Row],[obrot]]=0),Tabela1[[#This Row],[kurs_zamkniecia]],Tabela1[[#This Row],[obrot]]/Tabela1[[#This Row],[wolumen]])</f>
        <v>2.0779220779220777</v>
      </c>
      <c r="I505" s="9">
        <f t="shared" si="0"/>
        <v>4.8076923076922906E-3</v>
      </c>
    </row>
    <row r="506" spans="1:9" x14ac:dyDescent="0.25">
      <c r="A506" s="2">
        <v>42026</v>
      </c>
      <c r="B506" s="1" t="s">
        <v>41</v>
      </c>
      <c r="C506" s="1" t="s">
        <v>42</v>
      </c>
      <c r="D506">
        <v>0.64</v>
      </c>
      <c r="E506">
        <v>0</v>
      </c>
      <c r="F506">
        <v>0</v>
      </c>
      <c r="G506">
        <v>0</v>
      </c>
      <c r="H506">
        <f>IF(AND(Tabela1[[#This Row],[wolumen]]=0,Tabela1[[#This Row],[obrot]]=0),Tabela1[[#This Row],[kurs_zamkniecia]],Tabela1[[#This Row],[obrot]]/Tabela1[[#This Row],[wolumen]])</f>
        <v>0.64</v>
      </c>
      <c r="I506" s="9">
        <f t="shared" si="0"/>
        <v>-50000</v>
      </c>
    </row>
    <row r="507" spans="1:9" x14ac:dyDescent="0.25">
      <c r="A507" s="2">
        <v>42027</v>
      </c>
      <c r="B507" s="1" t="s">
        <v>41</v>
      </c>
      <c r="C507" s="1" t="s">
        <v>42</v>
      </c>
      <c r="D507">
        <v>0.64</v>
      </c>
      <c r="E507">
        <v>0</v>
      </c>
      <c r="F507">
        <v>0</v>
      </c>
      <c r="G507">
        <v>0</v>
      </c>
      <c r="H507">
        <f>IF(AND(Tabela1[[#This Row],[wolumen]]=0,Tabela1[[#This Row],[obrot]]=0),Tabela1[[#This Row],[kurs_zamkniecia]],Tabela1[[#This Row],[obrot]]/Tabela1[[#This Row],[wolumen]])</f>
        <v>0.64</v>
      </c>
      <c r="I507" s="9">
        <f t="shared" si="0"/>
        <v>0</v>
      </c>
    </row>
    <row r="508" spans="1:9" x14ac:dyDescent="0.25">
      <c r="A508" s="2">
        <v>42026</v>
      </c>
      <c r="B508" s="1" t="s">
        <v>43</v>
      </c>
      <c r="C508" s="1" t="s">
        <v>44</v>
      </c>
      <c r="D508">
        <v>9.1</v>
      </c>
      <c r="E508">
        <v>117048</v>
      </c>
      <c r="F508">
        <v>1062830</v>
      </c>
      <c r="G508">
        <v>24397000</v>
      </c>
      <c r="H508">
        <f>IF(AND(Tabela1[[#This Row],[wolumen]]=0,Tabela1[[#This Row],[obrot]]=0),Tabela1[[#This Row],[kurs_zamkniecia]],Tabela1[[#This Row],[obrot]]/Tabela1[[#This Row],[wolumen]])</f>
        <v>9.0802918460802413</v>
      </c>
      <c r="I508" s="9">
        <f t="shared" si="0"/>
        <v>-50000</v>
      </c>
    </row>
    <row r="509" spans="1:9" x14ac:dyDescent="0.25">
      <c r="A509" s="2">
        <v>42027</v>
      </c>
      <c r="B509" s="1" t="s">
        <v>43</v>
      </c>
      <c r="C509" s="1" t="s">
        <v>44</v>
      </c>
      <c r="D509">
        <v>9.1</v>
      </c>
      <c r="E509">
        <v>8284</v>
      </c>
      <c r="F509">
        <v>75340</v>
      </c>
      <c r="G509">
        <v>24397000</v>
      </c>
      <c r="H509">
        <f>IF(AND(Tabela1[[#This Row],[wolumen]]=0,Tabela1[[#This Row],[obrot]]=0),Tabela1[[#This Row],[kurs_zamkniecia]],Tabela1[[#This Row],[obrot]]/Tabela1[[#This Row],[wolumen]])</f>
        <v>9.0946402704007721</v>
      </c>
      <c r="I509" s="9">
        <f t="shared" si="0"/>
        <v>0</v>
      </c>
    </row>
    <row r="510" spans="1:9" x14ac:dyDescent="0.25">
      <c r="A510" s="2">
        <v>42026</v>
      </c>
      <c r="B510" s="1" t="s">
        <v>45</v>
      </c>
      <c r="C510" s="1" t="s">
        <v>46</v>
      </c>
      <c r="D510">
        <v>45.7</v>
      </c>
      <c r="E510">
        <v>5386</v>
      </c>
      <c r="F510">
        <v>243420</v>
      </c>
      <c r="G510">
        <v>9046000</v>
      </c>
      <c r="H510">
        <f>IF(AND(Tabela1[[#This Row],[wolumen]]=0,Tabela1[[#This Row],[obrot]]=0),Tabela1[[#This Row],[kurs_zamkniecia]],Tabela1[[#This Row],[obrot]]/Tabela1[[#This Row],[wolumen]])</f>
        <v>45.194949870033419</v>
      </c>
      <c r="I510" s="9">
        <f t="shared" si="0"/>
        <v>-50000</v>
      </c>
    </row>
    <row r="511" spans="1:9" x14ac:dyDescent="0.25">
      <c r="A511" s="2">
        <v>42027</v>
      </c>
      <c r="B511" s="1" t="s">
        <v>45</v>
      </c>
      <c r="C511" s="1" t="s">
        <v>46</v>
      </c>
      <c r="D511">
        <v>46.19</v>
      </c>
      <c r="E511">
        <v>2635</v>
      </c>
      <c r="F511">
        <v>121140</v>
      </c>
      <c r="G511">
        <v>9046000</v>
      </c>
      <c r="H511">
        <f>IF(AND(Tabela1[[#This Row],[wolumen]]=0,Tabela1[[#This Row],[obrot]]=0),Tabela1[[#This Row],[kurs_zamkniecia]],Tabela1[[#This Row],[obrot]]/Tabela1[[#This Row],[wolumen]])</f>
        <v>45.973434535104367</v>
      </c>
      <c r="I511" s="9">
        <f t="shared" si="0"/>
        <v>1.0722100656455069E-2</v>
      </c>
    </row>
    <row r="512" spans="1:9" x14ac:dyDescent="0.25">
      <c r="A512" s="2">
        <v>42026</v>
      </c>
      <c r="B512" s="1" t="s">
        <v>47</v>
      </c>
      <c r="C512" s="1" t="s">
        <v>48</v>
      </c>
      <c r="D512">
        <v>8.02</v>
      </c>
      <c r="E512">
        <v>2114</v>
      </c>
      <c r="F512">
        <v>17060</v>
      </c>
      <c r="G512">
        <v>9800000</v>
      </c>
      <c r="H512">
        <f>IF(AND(Tabela1[[#This Row],[wolumen]]=0,Tabela1[[#This Row],[obrot]]=0),Tabela1[[#This Row],[kurs_zamkniecia]],Tabela1[[#This Row],[obrot]]/Tabela1[[#This Row],[wolumen]])</f>
        <v>8.0700094607379373</v>
      </c>
      <c r="I512" s="9">
        <f t="shared" si="0"/>
        <v>-50000</v>
      </c>
    </row>
    <row r="513" spans="1:9" x14ac:dyDescent="0.25">
      <c r="A513" s="2">
        <v>42027</v>
      </c>
      <c r="B513" s="1" t="s">
        <v>47</v>
      </c>
      <c r="C513" s="1" t="s">
        <v>48</v>
      </c>
      <c r="D513">
        <v>8.02</v>
      </c>
      <c r="E513">
        <v>1591</v>
      </c>
      <c r="F513">
        <v>12810</v>
      </c>
      <c r="G513">
        <v>9800000</v>
      </c>
      <c r="H513">
        <f>IF(AND(Tabela1[[#This Row],[wolumen]]=0,Tabela1[[#This Row],[obrot]]=0),Tabela1[[#This Row],[kurs_zamkniecia]],Tabela1[[#This Row],[obrot]]/Tabela1[[#This Row],[wolumen]])</f>
        <v>8.0515399120050279</v>
      </c>
      <c r="I513" s="9">
        <f t="shared" si="0"/>
        <v>0</v>
      </c>
    </row>
    <row r="514" spans="1:9" x14ac:dyDescent="0.25">
      <c r="A514" s="2">
        <v>42026</v>
      </c>
      <c r="B514" s="1" t="s">
        <v>49</v>
      </c>
      <c r="C514" s="1" t="s">
        <v>50</v>
      </c>
      <c r="D514">
        <v>99.5</v>
      </c>
      <c r="E514">
        <v>31650</v>
      </c>
      <c r="F514">
        <v>3138890</v>
      </c>
      <c r="G514">
        <v>4659000</v>
      </c>
      <c r="H514">
        <f>IF(AND(Tabela1[[#This Row],[wolumen]]=0,Tabela1[[#This Row],[obrot]]=0),Tabela1[[#This Row],[kurs_zamkniecia]],Tabela1[[#This Row],[obrot]]/Tabela1[[#This Row],[wolumen]])</f>
        <v>99.175039494470781</v>
      </c>
      <c r="I514" s="9">
        <f t="shared" si="0"/>
        <v>-50000</v>
      </c>
    </row>
    <row r="515" spans="1:9" x14ac:dyDescent="0.25">
      <c r="A515" s="2">
        <v>42027</v>
      </c>
      <c r="B515" s="1" t="s">
        <v>49</v>
      </c>
      <c r="C515" s="1" t="s">
        <v>50</v>
      </c>
      <c r="D515">
        <v>105</v>
      </c>
      <c r="E515">
        <v>35257</v>
      </c>
      <c r="F515">
        <v>3532300</v>
      </c>
      <c r="G515">
        <v>4659000</v>
      </c>
      <c r="H515">
        <f>IF(AND(Tabela1[[#This Row],[wolumen]]=0,Tabela1[[#This Row],[obrot]]=0),Tabela1[[#This Row],[kurs_zamkniecia]],Tabela1[[#This Row],[obrot]]/Tabela1[[#This Row],[wolumen]])</f>
        <v>100.18719686870692</v>
      </c>
      <c r="I515" s="9">
        <f t="shared" si="0"/>
        <v>5.5276381909547645E-2</v>
      </c>
    </row>
    <row r="516" spans="1:9" x14ac:dyDescent="0.25">
      <c r="A516" s="2">
        <v>42026</v>
      </c>
      <c r="B516" s="1" t="s">
        <v>51</v>
      </c>
      <c r="C516" s="1" t="s">
        <v>52</v>
      </c>
      <c r="D516">
        <v>0.26</v>
      </c>
      <c r="E516">
        <v>0</v>
      </c>
      <c r="F516">
        <v>0</v>
      </c>
      <c r="G516">
        <v>0</v>
      </c>
      <c r="H516">
        <f>IF(AND(Tabela1[[#This Row],[wolumen]]=0,Tabela1[[#This Row],[obrot]]=0),Tabela1[[#This Row],[kurs_zamkniecia]],Tabela1[[#This Row],[obrot]]/Tabela1[[#This Row],[wolumen]])</f>
        <v>0.26</v>
      </c>
      <c r="I516" s="9">
        <f t="shared" si="0"/>
        <v>-50000</v>
      </c>
    </row>
    <row r="517" spans="1:9" x14ac:dyDescent="0.25">
      <c r="A517" s="2">
        <v>42027</v>
      </c>
      <c r="B517" s="1" t="s">
        <v>51</v>
      </c>
      <c r="C517" s="1" t="s">
        <v>52</v>
      </c>
      <c r="D517">
        <v>0.26</v>
      </c>
      <c r="E517">
        <v>0</v>
      </c>
      <c r="F517">
        <v>0</v>
      </c>
      <c r="G517">
        <v>0</v>
      </c>
      <c r="H517">
        <f>IF(AND(Tabela1[[#This Row],[wolumen]]=0,Tabela1[[#This Row],[obrot]]=0),Tabela1[[#This Row],[kurs_zamkniecia]],Tabela1[[#This Row],[obrot]]/Tabela1[[#This Row],[wolumen]])</f>
        <v>0.26</v>
      </c>
      <c r="I517" s="9">
        <f t="shared" si="0"/>
        <v>0</v>
      </c>
    </row>
    <row r="518" spans="1:9" x14ac:dyDescent="0.25">
      <c r="A518" s="2">
        <v>42026</v>
      </c>
      <c r="B518" s="1" t="s">
        <v>53</v>
      </c>
      <c r="C518" s="1" t="s">
        <v>54</v>
      </c>
      <c r="D518">
        <v>108</v>
      </c>
      <c r="E518">
        <v>17841</v>
      </c>
      <c r="F518">
        <v>1906540</v>
      </c>
      <c r="G518">
        <v>14487000</v>
      </c>
      <c r="H518">
        <f>IF(AND(Tabela1[[#This Row],[wolumen]]=0,Tabela1[[#This Row],[obrot]]=0),Tabela1[[#This Row],[kurs_zamkniecia]],Tabela1[[#This Row],[obrot]]/Tabela1[[#This Row],[wolumen]])</f>
        <v>106.86284401098594</v>
      </c>
      <c r="I518" s="9">
        <f t="shared" si="0"/>
        <v>-50000</v>
      </c>
    </row>
    <row r="519" spans="1:9" x14ac:dyDescent="0.25">
      <c r="A519" s="2">
        <v>42027</v>
      </c>
      <c r="B519" s="1" t="s">
        <v>53</v>
      </c>
      <c r="C519" s="1" t="s">
        <v>54</v>
      </c>
      <c r="D519">
        <v>108</v>
      </c>
      <c r="E519">
        <v>1478</v>
      </c>
      <c r="F519">
        <v>159510</v>
      </c>
      <c r="G519">
        <v>14487000</v>
      </c>
      <c r="H519">
        <f>IF(AND(Tabela1[[#This Row],[wolumen]]=0,Tabela1[[#This Row],[obrot]]=0),Tabela1[[#This Row],[kurs_zamkniecia]],Tabela1[[#This Row],[obrot]]/Tabela1[[#This Row],[wolumen]])</f>
        <v>107.92286874154263</v>
      </c>
      <c r="I519" s="9">
        <f t="shared" si="0"/>
        <v>0</v>
      </c>
    </row>
    <row r="520" spans="1:9" x14ac:dyDescent="0.25">
      <c r="A520" s="2">
        <v>42026</v>
      </c>
      <c r="B520" s="1" t="s">
        <v>55</v>
      </c>
      <c r="C520" s="1" t="s">
        <v>56</v>
      </c>
      <c r="D520">
        <v>35.17</v>
      </c>
      <c r="E520">
        <v>1405</v>
      </c>
      <c r="F520">
        <v>49850</v>
      </c>
      <c r="G520">
        <v>25382000</v>
      </c>
      <c r="H520">
        <f>IF(AND(Tabela1[[#This Row],[wolumen]]=0,Tabela1[[#This Row],[obrot]]=0),Tabela1[[#This Row],[kurs_zamkniecia]],Tabela1[[#This Row],[obrot]]/Tabela1[[#This Row],[wolumen]])</f>
        <v>35.480427046263344</v>
      </c>
      <c r="I520" s="9">
        <f t="shared" si="0"/>
        <v>-50000</v>
      </c>
    </row>
    <row r="521" spans="1:9" x14ac:dyDescent="0.25">
      <c r="A521" s="2">
        <v>42027</v>
      </c>
      <c r="B521" s="1" t="s">
        <v>55</v>
      </c>
      <c r="C521" s="1" t="s">
        <v>56</v>
      </c>
      <c r="D521">
        <v>35.21</v>
      </c>
      <c r="E521">
        <v>1838</v>
      </c>
      <c r="F521">
        <v>64690</v>
      </c>
      <c r="G521">
        <v>25382000</v>
      </c>
      <c r="H521">
        <f>IF(AND(Tabela1[[#This Row],[wolumen]]=0,Tabela1[[#This Row],[obrot]]=0),Tabela1[[#This Row],[kurs_zamkniecia]],Tabela1[[#This Row],[obrot]]/Tabela1[[#This Row],[wolumen]])</f>
        <v>35.195865070729056</v>
      </c>
      <c r="I521" s="9">
        <f t="shared" si="0"/>
        <v>1.1373329542223587E-3</v>
      </c>
    </row>
    <row r="522" spans="1:9" x14ac:dyDescent="0.25">
      <c r="A522" s="2">
        <v>42026</v>
      </c>
      <c r="B522" s="1" t="s">
        <v>57</v>
      </c>
      <c r="C522" s="1" t="s">
        <v>58</v>
      </c>
      <c r="D522">
        <v>12.3</v>
      </c>
      <c r="E522">
        <v>45</v>
      </c>
      <c r="F522">
        <v>550</v>
      </c>
      <c r="G522">
        <v>5540000</v>
      </c>
      <c r="H522">
        <f>IF(AND(Tabela1[[#This Row],[wolumen]]=0,Tabela1[[#This Row],[obrot]]=0),Tabela1[[#This Row],[kurs_zamkniecia]],Tabela1[[#This Row],[obrot]]/Tabela1[[#This Row],[wolumen]])</f>
        <v>12.222222222222221</v>
      </c>
      <c r="I522" s="9">
        <f t="shared" si="0"/>
        <v>-50000</v>
      </c>
    </row>
    <row r="523" spans="1:9" x14ac:dyDescent="0.25">
      <c r="A523" s="2">
        <v>42027</v>
      </c>
      <c r="B523" s="1" t="s">
        <v>57</v>
      </c>
      <c r="C523" s="1" t="s">
        <v>58</v>
      </c>
      <c r="D523">
        <v>12.29</v>
      </c>
      <c r="E523">
        <v>66</v>
      </c>
      <c r="F523">
        <v>810</v>
      </c>
      <c r="G523">
        <v>5540000</v>
      </c>
      <c r="H523">
        <f>IF(AND(Tabela1[[#This Row],[wolumen]]=0,Tabela1[[#This Row],[obrot]]=0),Tabela1[[#This Row],[kurs_zamkniecia]],Tabela1[[#This Row],[obrot]]/Tabela1[[#This Row],[wolumen]])</f>
        <v>12.272727272727273</v>
      </c>
      <c r="I523" s="9">
        <f t="shared" si="0"/>
        <v>-8.1300813008144956E-4</v>
      </c>
    </row>
    <row r="524" spans="1:9" x14ac:dyDescent="0.25">
      <c r="A524" s="2">
        <v>42026</v>
      </c>
      <c r="B524" s="1" t="s">
        <v>59</v>
      </c>
      <c r="C524" s="1" t="s">
        <v>60</v>
      </c>
      <c r="D524">
        <v>4.8</v>
      </c>
      <c r="E524">
        <v>49208</v>
      </c>
      <c r="F524">
        <v>238770</v>
      </c>
      <c r="G524">
        <v>22063000</v>
      </c>
      <c r="H524">
        <f>IF(AND(Tabela1[[#This Row],[wolumen]]=0,Tabela1[[#This Row],[obrot]]=0),Tabela1[[#This Row],[kurs_zamkniecia]],Tabela1[[#This Row],[obrot]]/Tabela1[[#This Row],[wolumen]])</f>
        <v>4.8522597951552591</v>
      </c>
      <c r="I524" s="9">
        <f t="shared" si="0"/>
        <v>-50000</v>
      </c>
    </row>
    <row r="525" spans="1:9" x14ac:dyDescent="0.25">
      <c r="A525" s="2">
        <v>42027</v>
      </c>
      <c r="B525" s="1" t="s">
        <v>59</v>
      </c>
      <c r="C525" s="1" t="s">
        <v>60</v>
      </c>
      <c r="D525">
        <v>4.87</v>
      </c>
      <c r="E525">
        <v>85584</v>
      </c>
      <c r="F525">
        <v>413590</v>
      </c>
      <c r="G525">
        <v>22063000</v>
      </c>
      <c r="H525">
        <f>IF(AND(Tabela1[[#This Row],[wolumen]]=0,Tabela1[[#This Row],[obrot]]=0),Tabela1[[#This Row],[kurs_zamkniecia]],Tabela1[[#This Row],[obrot]]/Tabela1[[#This Row],[wolumen]])</f>
        <v>4.8325621611516167</v>
      </c>
      <c r="I525" s="9">
        <f t="shared" si="0"/>
        <v>1.4583333333333393E-2</v>
      </c>
    </row>
    <row r="526" spans="1:9" x14ac:dyDescent="0.25">
      <c r="A526" s="2">
        <v>42026</v>
      </c>
      <c r="B526" s="1" t="s">
        <v>61</v>
      </c>
      <c r="C526" s="1" t="s">
        <v>62</v>
      </c>
      <c r="D526">
        <v>1.47</v>
      </c>
      <c r="E526">
        <v>2996</v>
      </c>
      <c r="F526">
        <v>4220</v>
      </c>
      <c r="G526">
        <v>2520000</v>
      </c>
      <c r="H526">
        <f>IF(AND(Tabela1[[#This Row],[wolumen]]=0,Tabela1[[#This Row],[obrot]]=0),Tabela1[[#This Row],[kurs_zamkniecia]],Tabela1[[#This Row],[obrot]]/Tabela1[[#This Row],[wolumen]])</f>
        <v>1.4085447263017357</v>
      </c>
      <c r="I526" s="9">
        <f t="shared" si="0"/>
        <v>-50000</v>
      </c>
    </row>
    <row r="527" spans="1:9" x14ac:dyDescent="0.25">
      <c r="A527" s="2">
        <v>42027</v>
      </c>
      <c r="B527" s="1" t="s">
        <v>61</v>
      </c>
      <c r="C527" s="1" t="s">
        <v>62</v>
      </c>
      <c r="D527">
        <v>1.47</v>
      </c>
      <c r="E527">
        <v>0</v>
      </c>
      <c r="F527">
        <v>0</v>
      </c>
      <c r="G527">
        <v>2520000</v>
      </c>
      <c r="H527">
        <f>IF(AND(Tabela1[[#This Row],[wolumen]]=0,Tabela1[[#This Row],[obrot]]=0),Tabela1[[#This Row],[kurs_zamkniecia]],Tabela1[[#This Row],[obrot]]/Tabela1[[#This Row],[wolumen]])</f>
        <v>1.47</v>
      </c>
      <c r="I527" s="9">
        <f t="shared" si="0"/>
        <v>0</v>
      </c>
    </row>
    <row r="528" spans="1:9" x14ac:dyDescent="0.25">
      <c r="A528" s="2">
        <v>42026</v>
      </c>
      <c r="B528" s="1" t="s">
        <v>63</v>
      </c>
      <c r="C528" s="1" t="s">
        <v>64</v>
      </c>
      <c r="D528">
        <v>14.89</v>
      </c>
      <c r="E528">
        <v>588</v>
      </c>
      <c r="F528">
        <v>8750</v>
      </c>
      <c r="G528">
        <v>3286000</v>
      </c>
      <c r="H528">
        <f>IF(AND(Tabela1[[#This Row],[wolumen]]=0,Tabela1[[#This Row],[obrot]]=0),Tabela1[[#This Row],[kurs_zamkniecia]],Tabela1[[#This Row],[obrot]]/Tabela1[[#This Row],[wolumen]])</f>
        <v>14.880952380952381</v>
      </c>
      <c r="I528" s="9">
        <f t="shared" si="0"/>
        <v>-50000</v>
      </c>
    </row>
    <row r="529" spans="1:9" x14ac:dyDescent="0.25">
      <c r="A529" s="2">
        <v>42027</v>
      </c>
      <c r="B529" s="1" t="s">
        <v>63</v>
      </c>
      <c r="C529" s="1" t="s">
        <v>64</v>
      </c>
      <c r="D529">
        <v>14.9</v>
      </c>
      <c r="E529">
        <v>97730</v>
      </c>
      <c r="F529">
        <v>1456170</v>
      </c>
      <c r="G529">
        <v>3286000</v>
      </c>
      <c r="H529">
        <f>IF(AND(Tabela1[[#This Row],[wolumen]]=0,Tabela1[[#This Row],[obrot]]=0),Tabela1[[#This Row],[kurs_zamkniecia]],Tabela1[[#This Row],[obrot]]/Tabela1[[#This Row],[wolumen]])</f>
        <v>14.899928374091886</v>
      </c>
      <c r="I529" s="9">
        <f t="shared" si="0"/>
        <v>6.7159167226327199E-4</v>
      </c>
    </row>
    <row r="530" spans="1:9" x14ac:dyDescent="0.25">
      <c r="A530" s="2">
        <v>42026</v>
      </c>
      <c r="B530" s="1" t="s">
        <v>65</v>
      </c>
      <c r="C530" s="1" t="s">
        <v>66</v>
      </c>
      <c r="D530">
        <v>1.95</v>
      </c>
      <c r="E530">
        <v>750865</v>
      </c>
      <c r="F530">
        <v>1490750</v>
      </c>
      <c r="G530">
        <v>32823000</v>
      </c>
      <c r="H530">
        <f>IF(AND(Tabela1[[#This Row],[wolumen]]=0,Tabela1[[#This Row],[obrot]]=0),Tabela1[[#This Row],[kurs_zamkniecia]],Tabela1[[#This Row],[obrot]]/Tabela1[[#This Row],[wolumen]])</f>
        <v>1.9853768653486312</v>
      </c>
      <c r="I530" s="9">
        <f t="shared" si="0"/>
        <v>-50000</v>
      </c>
    </row>
    <row r="531" spans="1:9" x14ac:dyDescent="0.25">
      <c r="A531" s="2">
        <v>42027</v>
      </c>
      <c r="B531" s="1" t="s">
        <v>65</v>
      </c>
      <c r="C531" s="1" t="s">
        <v>66</v>
      </c>
      <c r="D531">
        <v>1.98</v>
      </c>
      <c r="E531">
        <v>480355</v>
      </c>
      <c r="F531">
        <v>939510</v>
      </c>
      <c r="G531">
        <v>32823000</v>
      </c>
      <c r="H531">
        <f>IF(AND(Tabela1[[#This Row],[wolumen]]=0,Tabela1[[#This Row],[obrot]]=0),Tabela1[[#This Row],[kurs_zamkniecia]],Tabela1[[#This Row],[obrot]]/Tabela1[[#This Row],[wolumen]])</f>
        <v>1.9558659741233047</v>
      </c>
      <c r="I531" s="9">
        <f t="shared" si="0"/>
        <v>1.538461538461533E-2</v>
      </c>
    </row>
    <row r="532" spans="1:9" x14ac:dyDescent="0.25">
      <c r="A532" s="2">
        <v>42026</v>
      </c>
      <c r="B532" s="1" t="s">
        <v>67</v>
      </c>
      <c r="C532" s="1" t="s">
        <v>68</v>
      </c>
      <c r="D532">
        <v>13.2</v>
      </c>
      <c r="E532">
        <v>282</v>
      </c>
      <c r="F532">
        <v>3710</v>
      </c>
      <c r="G532">
        <v>17889000</v>
      </c>
      <c r="H532">
        <f>IF(AND(Tabela1[[#This Row],[wolumen]]=0,Tabela1[[#This Row],[obrot]]=0),Tabela1[[#This Row],[kurs_zamkniecia]],Tabela1[[#This Row],[obrot]]/Tabela1[[#This Row],[wolumen]])</f>
        <v>13.156028368794326</v>
      </c>
      <c r="I532" s="9">
        <f t="shared" si="0"/>
        <v>-50000</v>
      </c>
    </row>
    <row r="533" spans="1:9" x14ac:dyDescent="0.25">
      <c r="A533" s="2">
        <v>42027</v>
      </c>
      <c r="B533" s="1" t="s">
        <v>67</v>
      </c>
      <c r="C533" s="1" t="s">
        <v>68</v>
      </c>
      <c r="D533">
        <v>13.4</v>
      </c>
      <c r="E533">
        <v>15132</v>
      </c>
      <c r="F533">
        <v>201250</v>
      </c>
      <c r="G533">
        <v>17889000</v>
      </c>
      <c r="H533">
        <f>IF(AND(Tabela1[[#This Row],[wolumen]]=0,Tabela1[[#This Row],[obrot]]=0),Tabela1[[#This Row],[kurs_zamkniecia]],Tabela1[[#This Row],[obrot]]/Tabela1[[#This Row],[wolumen]])</f>
        <v>13.299629923341264</v>
      </c>
      <c r="I533" s="9">
        <f t="shared" si="0"/>
        <v>1.5151515151515138E-2</v>
      </c>
    </row>
    <row r="534" spans="1:9" x14ac:dyDescent="0.25">
      <c r="A534" s="2">
        <v>42026</v>
      </c>
      <c r="B534" s="1" t="s">
        <v>69</v>
      </c>
      <c r="C534" s="1" t="s">
        <v>70</v>
      </c>
      <c r="D534">
        <v>54</v>
      </c>
      <c r="E534">
        <v>85264</v>
      </c>
      <c r="F534">
        <v>4567480</v>
      </c>
      <c r="G534">
        <v>74917000</v>
      </c>
      <c r="H534">
        <f>IF(AND(Tabela1[[#This Row],[wolumen]]=0,Tabela1[[#This Row],[obrot]]=0),Tabela1[[#This Row],[kurs_zamkniecia]],Tabela1[[#This Row],[obrot]]/Tabela1[[#This Row],[wolumen]])</f>
        <v>53.56868080315256</v>
      </c>
      <c r="I534" s="9">
        <f t="shared" si="0"/>
        <v>-50000</v>
      </c>
    </row>
    <row r="535" spans="1:9" x14ac:dyDescent="0.25">
      <c r="A535" s="2">
        <v>42027</v>
      </c>
      <c r="B535" s="1" t="s">
        <v>69</v>
      </c>
      <c r="C535" s="1" t="s">
        <v>70</v>
      </c>
      <c r="D535">
        <v>53.8</v>
      </c>
      <c r="E535">
        <v>92256</v>
      </c>
      <c r="F535">
        <v>4996710</v>
      </c>
      <c r="G535">
        <v>74917000</v>
      </c>
      <c r="H535">
        <f>IF(AND(Tabela1[[#This Row],[wolumen]]=0,Tabela1[[#This Row],[obrot]]=0),Tabela1[[#This Row],[kurs_zamkniecia]],Tabela1[[#This Row],[obrot]]/Tabela1[[#This Row],[wolumen]])</f>
        <v>54.161355359001043</v>
      </c>
      <c r="I535" s="9">
        <f t="shared" si="0"/>
        <v>-3.7037037037037646E-3</v>
      </c>
    </row>
    <row r="536" spans="1:9" x14ac:dyDescent="0.25">
      <c r="A536" s="2">
        <v>42026</v>
      </c>
      <c r="B536" s="1" t="s">
        <v>71</v>
      </c>
      <c r="C536" s="1" t="s">
        <v>72</v>
      </c>
      <c r="D536">
        <v>8.3000000000000007</v>
      </c>
      <c r="E536">
        <v>100</v>
      </c>
      <c r="F536">
        <v>830</v>
      </c>
      <c r="G536">
        <v>16750000</v>
      </c>
      <c r="H536">
        <f>IF(AND(Tabela1[[#This Row],[wolumen]]=0,Tabela1[[#This Row],[obrot]]=0),Tabela1[[#This Row],[kurs_zamkniecia]],Tabela1[[#This Row],[obrot]]/Tabela1[[#This Row],[wolumen]])</f>
        <v>8.3000000000000007</v>
      </c>
      <c r="I536" s="9">
        <f t="shared" si="0"/>
        <v>-50000</v>
      </c>
    </row>
    <row r="537" spans="1:9" x14ac:dyDescent="0.25">
      <c r="A537" s="2">
        <v>42027</v>
      </c>
      <c r="B537" s="1" t="s">
        <v>71</v>
      </c>
      <c r="C537" s="1" t="s">
        <v>72</v>
      </c>
      <c r="D537">
        <v>8.3000000000000007</v>
      </c>
      <c r="E537">
        <v>2302</v>
      </c>
      <c r="F537">
        <v>19100</v>
      </c>
      <c r="G537">
        <v>16750000</v>
      </c>
      <c r="H537">
        <f>IF(AND(Tabela1[[#This Row],[wolumen]]=0,Tabela1[[#This Row],[obrot]]=0),Tabela1[[#This Row],[kurs_zamkniecia]],Tabela1[[#This Row],[obrot]]/Tabela1[[#This Row],[wolumen]])</f>
        <v>8.2971329278887929</v>
      </c>
      <c r="I537" s="9">
        <f t="shared" si="0"/>
        <v>0</v>
      </c>
    </row>
    <row r="538" spans="1:9" x14ac:dyDescent="0.25">
      <c r="A538" s="2">
        <v>42026</v>
      </c>
      <c r="B538" s="1" t="s">
        <v>73</v>
      </c>
      <c r="C538" s="1" t="s">
        <v>74</v>
      </c>
      <c r="D538">
        <v>16.02</v>
      </c>
      <c r="E538">
        <v>3</v>
      </c>
      <c r="F538">
        <v>50</v>
      </c>
      <c r="G538">
        <v>0</v>
      </c>
      <c r="H538">
        <f>IF(AND(Tabela1[[#This Row],[wolumen]]=0,Tabela1[[#This Row],[obrot]]=0),Tabela1[[#This Row],[kurs_zamkniecia]],Tabela1[[#This Row],[obrot]]/Tabela1[[#This Row],[wolumen]])</f>
        <v>16.666666666666668</v>
      </c>
      <c r="I538" s="9">
        <f t="shared" ref="I538:I601" si="1">IF(I537=-50000,D538/D537-1,-50000)</f>
        <v>-50000</v>
      </c>
    </row>
    <row r="539" spans="1:9" x14ac:dyDescent="0.25">
      <c r="A539" s="2">
        <v>42027</v>
      </c>
      <c r="B539" s="1" t="s">
        <v>73</v>
      </c>
      <c r="C539" s="1" t="s">
        <v>74</v>
      </c>
      <c r="D539">
        <v>16.02</v>
      </c>
      <c r="E539">
        <v>10</v>
      </c>
      <c r="F539">
        <v>160</v>
      </c>
      <c r="G539">
        <v>0</v>
      </c>
      <c r="H539">
        <f>IF(AND(Tabela1[[#This Row],[wolumen]]=0,Tabela1[[#This Row],[obrot]]=0),Tabela1[[#This Row],[kurs_zamkniecia]],Tabela1[[#This Row],[obrot]]/Tabela1[[#This Row],[wolumen]])</f>
        <v>16</v>
      </c>
      <c r="I539" s="9">
        <f t="shared" si="1"/>
        <v>0</v>
      </c>
    </row>
    <row r="540" spans="1:9" x14ac:dyDescent="0.25">
      <c r="A540" s="2">
        <v>42026</v>
      </c>
      <c r="B540" s="1" t="s">
        <v>75</v>
      </c>
      <c r="C540" s="1" t="s">
        <v>76</v>
      </c>
      <c r="D540">
        <v>26.5</v>
      </c>
      <c r="E540">
        <v>11520</v>
      </c>
      <c r="F540">
        <v>305320</v>
      </c>
      <c r="G540">
        <v>9253000</v>
      </c>
      <c r="H540">
        <f>IF(AND(Tabela1[[#This Row],[wolumen]]=0,Tabela1[[#This Row],[obrot]]=0),Tabela1[[#This Row],[kurs_zamkniecia]],Tabela1[[#This Row],[obrot]]/Tabela1[[#This Row],[wolumen]])</f>
        <v>26.503472222222221</v>
      </c>
      <c r="I540" s="9">
        <f t="shared" si="1"/>
        <v>-50000</v>
      </c>
    </row>
    <row r="541" spans="1:9" x14ac:dyDescent="0.25">
      <c r="A541" s="2">
        <v>42027</v>
      </c>
      <c r="B541" s="1" t="s">
        <v>75</v>
      </c>
      <c r="C541" s="1" t="s">
        <v>76</v>
      </c>
      <c r="D541">
        <v>26.67</v>
      </c>
      <c r="E541">
        <v>3989</v>
      </c>
      <c r="F541">
        <v>106360</v>
      </c>
      <c r="G541">
        <v>9253000</v>
      </c>
      <c r="H541">
        <f>IF(AND(Tabela1[[#This Row],[wolumen]]=0,Tabela1[[#This Row],[obrot]]=0),Tabela1[[#This Row],[kurs_zamkniecia]],Tabela1[[#This Row],[obrot]]/Tabela1[[#This Row],[wolumen]])</f>
        <v>26.66332414138882</v>
      </c>
      <c r="I541" s="9">
        <f t="shared" si="1"/>
        <v>6.4150943396226179E-3</v>
      </c>
    </row>
    <row r="542" spans="1:9" x14ac:dyDescent="0.25">
      <c r="A542" s="2">
        <v>42026</v>
      </c>
      <c r="B542" s="1" t="s">
        <v>77</v>
      </c>
      <c r="C542" s="1" t="s">
        <v>78</v>
      </c>
      <c r="D542">
        <v>2.5</v>
      </c>
      <c r="E542">
        <v>3370</v>
      </c>
      <c r="F542">
        <v>8410</v>
      </c>
      <c r="G542">
        <v>24386000</v>
      </c>
      <c r="H542">
        <f>IF(AND(Tabela1[[#This Row],[wolumen]]=0,Tabela1[[#This Row],[obrot]]=0),Tabela1[[#This Row],[kurs_zamkniecia]],Tabela1[[#This Row],[obrot]]/Tabela1[[#This Row],[wolumen]])</f>
        <v>2.4955489614243325</v>
      </c>
      <c r="I542" s="9">
        <f t="shared" si="1"/>
        <v>-50000</v>
      </c>
    </row>
    <row r="543" spans="1:9" x14ac:dyDescent="0.25">
      <c r="A543" s="2">
        <v>42027</v>
      </c>
      <c r="B543" s="1" t="s">
        <v>77</v>
      </c>
      <c r="C543" s="1" t="s">
        <v>78</v>
      </c>
      <c r="D543">
        <v>2.44</v>
      </c>
      <c r="E543">
        <v>1954</v>
      </c>
      <c r="F543">
        <v>4820</v>
      </c>
      <c r="G543">
        <v>24386000</v>
      </c>
      <c r="H543">
        <f>IF(AND(Tabela1[[#This Row],[wolumen]]=0,Tabela1[[#This Row],[obrot]]=0),Tabela1[[#This Row],[kurs_zamkniecia]],Tabela1[[#This Row],[obrot]]/Tabela1[[#This Row],[wolumen]])</f>
        <v>2.4667349027635619</v>
      </c>
      <c r="I543" s="9">
        <f t="shared" si="1"/>
        <v>-2.4000000000000021E-2</v>
      </c>
    </row>
    <row r="544" spans="1:9" x14ac:dyDescent="0.25">
      <c r="A544" s="2">
        <v>42026</v>
      </c>
      <c r="B544" s="1" t="s">
        <v>79</v>
      </c>
      <c r="C544" s="1" t="s">
        <v>80</v>
      </c>
      <c r="D544">
        <v>6.87</v>
      </c>
      <c r="E544">
        <v>4231</v>
      </c>
      <c r="F544">
        <v>28930</v>
      </c>
      <c r="G544">
        <v>2464000</v>
      </c>
      <c r="H544">
        <f>IF(AND(Tabela1[[#This Row],[wolumen]]=0,Tabela1[[#This Row],[obrot]]=0),Tabela1[[#This Row],[kurs_zamkniecia]],Tabela1[[#This Row],[obrot]]/Tabela1[[#This Row],[wolumen]])</f>
        <v>6.837627038525171</v>
      </c>
      <c r="I544" s="9">
        <f t="shared" si="1"/>
        <v>-50000</v>
      </c>
    </row>
    <row r="545" spans="1:9" x14ac:dyDescent="0.25">
      <c r="A545" s="2">
        <v>42027</v>
      </c>
      <c r="B545" s="1" t="s">
        <v>79</v>
      </c>
      <c r="C545" s="1" t="s">
        <v>80</v>
      </c>
      <c r="D545">
        <v>6.78</v>
      </c>
      <c r="E545">
        <v>25236</v>
      </c>
      <c r="F545">
        <v>171660</v>
      </c>
      <c r="G545">
        <v>2464000</v>
      </c>
      <c r="H545">
        <f>IF(AND(Tabela1[[#This Row],[wolumen]]=0,Tabela1[[#This Row],[obrot]]=0),Tabela1[[#This Row],[kurs_zamkniecia]],Tabela1[[#This Row],[obrot]]/Tabela1[[#This Row],[wolumen]])</f>
        <v>6.8021873514027575</v>
      </c>
      <c r="I545" s="9">
        <f t="shared" si="1"/>
        <v>-1.3100436681222738E-2</v>
      </c>
    </row>
    <row r="546" spans="1:9" x14ac:dyDescent="0.25">
      <c r="A546" s="2">
        <v>42026</v>
      </c>
      <c r="B546" s="1" t="s">
        <v>81</v>
      </c>
      <c r="C546" s="1" t="s">
        <v>82</v>
      </c>
      <c r="D546">
        <v>0.99</v>
      </c>
      <c r="E546">
        <v>5919</v>
      </c>
      <c r="F546">
        <v>5790</v>
      </c>
      <c r="G546">
        <v>11698000</v>
      </c>
      <c r="H546">
        <f>IF(AND(Tabela1[[#This Row],[wolumen]]=0,Tabela1[[#This Row],[obrot]]=0),Tabela1[[#This Row],[kurs_zamkniecia]],Tabela1[[#This Row],[obrot]]/Tabela1[[#This Row],[wolumen]])</f>
        <v>0.97820577800304109</v>
      </c>
      <c r="I546" s="9">
        <f t="shared" si="1"/>
        <v>-50000</v>
      </c>
    </row>
    <row r="547" spans="1:9" x14ac:dyDescent="0.25">
      <c r="A547" s="2">
        <v>42027</v>
      </c>
      <c r="B547" s="1" t="s">
        <v>81</v>
      </c>
      <c r="C547" s="1" t="s">
        <v>82</v>
      </c>
      <c r="D547">
        <v>1</v>
      </c>
      <c r="E547">
        <v>68895</v>
      </c>
      <c r="F547">
        <v>68810</v>
      </c>
      <c r="G547">
        <v>11698000</v>
      </c>
      <c r="H547">
        <f>IF(AND(Tabela1[[#This Row],[wolumen]]=0,Tabela1[[#This Row],[obrot]]=0),Tabela1[[#This Row],[kurs_zamkniecia]],Tabela1[[#This Row],[obrot]]/Tabela1[[#This Row],[wolumen]])</f>
        <v>0.9987662384788446</v>
      </c>
      <c r="I547" s="9">
        <f t="shared" si="1"/>
        <v>1.0101010101010166E-2</v>
      </c>
    </row>
    <row r="548" spans="1:9" x14ac:dyDescent="0.25">
      <c r="A548" s="2">
        <v>42026</v>
      </c>
      <c r="B548" s="1" t="s">
        <v>83</v>
      </c>
      <c r="C548" s="1" t="s">
        <v>84</v>
      </c>
      <c r="D548">
        <v>1.05</v>
      </c>
      <c r="E548">
        <v>5</v>
      </c>
      <c r="F548">
        <v>10</v>
      </c>
      <c r="G548">
        <v>0</v>
      </c>
      <c r="H548">
        <f>IF(AND(Tabela1[[#This Row],[wolumen]]=0,Tabela1[[#This Row],[obrot]]=0),Tabela1[[#This Row],[kurs_zamkniecia]],Tabela1[[#This Row],[obrot]]/Tabela1[[#This Row],[wolumen]])</f>
        <v>2</v>
      </c>
      <c r="I548" s="9">
        <f t="shared" si="1"/>
        <v>-50000</v>
      </c>
    </row>
    <row r="549" spans="1:9" x14ac:dyDescent="0.25">
      <c r="A549" s="2">
        <v>42027</v>
      </c>
      <c r="B549" s="1" t="s">
        <v>83</v>
      </c>
      <c r="C549" s="1" t="s">
        <v>84</v>
      </c>
      <c r="D549">
        <v>1.05</v>
      </c>
      <c r="E549">
        <v>4600</v>
      </c>
      <c r="F549">
        <v>4830</v>
      </c>
      <c r="G549">
        <v>0</v>
      </c>
      <c r="H549">
        <f>IF(AND(Tabela1[[#This Row],[wolumen]]=0,Tabela1[[#This Row],[obrot]]=0),Tabela1[[#This Row],[kurs_zamkniecia]],Tabela1[[#This Row],[obrot]]/Tabela1[[#This Row],[wolumen]])</f>
        <v>1.05</v>
      </c>
      <c r="I549" s="9">
        <f t="shared" si="1"/>
        <v>0</v>
      </c>
    </row>
    <row r="550" spans="1:9" x14ac:dyDescent="0.25">
      <c r="A550" s="2">
        <v>42026</v>
      </c>
      <c r="B550" s="1" t="s">
        <v>85</v>
      </c>
      <c r="C550" s="1" t="s">
        <v>86</v>
      </c>
      <c r="D550">
        <v>11.19</v>
      </c>
      <c r="E550">
        <v>2021</v>
      </c>
      <c r="F550">
        <v>22080</v>
      </c>
      <c r="G550">
        <v>24981000</v>
      </c>
      <c r="H550">
        <f>IF(AND(Tabela1[[#This Row],[wolumen]]=0,Tabela1[[#This Row],[obrot]]=0),Tabela1[[#This Row],[kurs_zamkniecia]],Tabela1[[#This Row],[obrot]]/Tabela1[[#This Row],[wolumen]])</f>
        <v>10.925284512617516</v>
      </c>
      <c r="I550" s="9">
        <f t="shared" si="1"/>
        <v>-50000</v>
      </c>
    </row>
    <row r="551" spans="1:9" x14ac:dyDescent="0.25">
      <c r="A551" s="2">
        <v>42027</v>
      </c>
      <c r="B551" s="1" t="s">
        <v>85</v>
      </c>
      <c r="C551" s="1" t="s">
        <v>86</v>
      </c>
      <c r="D551">
        <v>11.4</v>
      </c>
      <c r="E551">
        <v>4285</v>
      </c>
      <c r="F551">
        <v>48030</v>
      </c>
      <c r="G551">
        <v>24981000</v>
      </c>
      <c r="H551">
        <f>IF(AND(Tabela1[[#This Row],[wolumen]]=0,Tabela1[[#This Row],[obrot]]=0),Tabela1[[#This Row],[kurs_zamkniecia]],Tabela1[[#This Row],[obrot]]/Tabela1[[#This Row],[wolumen]])</f>
        <v>11.208868144690781</v>
      </c>
      <c r="I551" s="9">
        <f t="shared" si="1"/>
        <v>1.8766756032171594E-2</v>
      </c>
    </row>
    <row r="552" spans="1:9" x14ac:dyDescent="0.25">
      <c r="A552" s="2">
        <v>42026</v>
      </c>
      <c r="B552" s="1" t="s">
        <v>87</v>
      </c>
      <c r="C552" s="1" t="s">
        <v>88</v>
      </c>
      <c r="D552">
        <v>3.23</v>
      </c>
      <c r="E552">
        <v>35000</v>
      </c>
      <c r="F552">
        <v>110330</v>
      </c>
      <c r="G552">
        <v>39722000</v>
      </c>
      <c r="H552">
        <f>IF(AND(Tabela1[[#This Row],[wolumen]]=0,Tabela1[[#This Row],[obrot]]=0),Tabela1[[#This Row],[kurs_zamkniecia]],Tabela1[[#This Row],[obrot]]/Tabela1[[#This Row],[wolumen]])</f>
        <v>3.1522857142857141</v>
      </c>
      <c r="I552" s="9">
        <f t="shared" si="1"/>
        <v>-50000</v>
      </c>
    </row>
    <row r="553" spans="1:9" x14ac:dyDescent="0.25">
      <c r="A553" s="2">
        <v>42027</v>
      </c>
      <c r="B553" s="1" t="s">
        <v>87</v>
      </c>
      <c r="C553" s="1" t="s">
        <v>88</v>
      </c>
      <c r="D553">
        <v>3.23</v>
      </c>
      <c r="E553">
        <v>1600</v>
      </c>
      <c r="F553">
        <v>5140</v>
      </c>
      <c r="G553">
        <v>39722000</v>
      </c>
      <c r="H553">
        <f>IF(AND(Tabela1[[#This Row],[wolumen]]=0,Tabela1[[#This Row],[obrot]]=0),Tabela1[[#This Row],[kurs_zamkniecia]],Tabela1[[#This Row],[obrot]]/Tabela1[[#This Row],[wolumen]])</f>
        <v>3.2124999999999999</v>
      </c>
      <c r="I553" s="9">
        <f t="shared" si="1"/>
        <v>0</v>
      </c>
    </row>
    <row r="554" spans="1:9" x14ac:dyDescent="0.25">
      <c r="A554" s="2">
        <v>42026</v>
      </c>
      <c r="B554" s="1" t="s">
        <v>89</v>
      </c>
      <c r="C554" s="1" t="s">
        <v>90</v>
      </c>
      <c r="D554">
        <v>4.33</v>
      </c>
      <c r="E554">
        <v>974</v>
      </c>
      <c r="F554">
        <v>4220</v>
      </c>
      <c r="G554">
        <v>3999000</v>
      </c>
      <c r="H554">
        <f>IF(AND(Tabela1[[#This Row],[wolumen]]=0,Tabela1[[#This Row],[obrot]]=0),Tabela1[[#This Row],[kurs_zamkniecia]],Tabela1[[#This Row],[obrot]]/Tabela1[[#This Row],[wolumen]])</f>
        <v>4.3326488706365502</v>
      </c>
      <c r="I554" s="9">
        <f t="shared" si="1"/>
        <v>-50000</v>
      </c>
    </row>
    <row r="555" spans="1:9" x14ac:dyDescent="0.25">
      <c r="A555" s="2">
        <v>42027</v>
      </c>
      <c r="B555" s="1" t="s">
        <v>89</v>
      </c>
      <c r="C555" s="1" t="s">
        <v>90</v>
      </c>
      <c r="D555">
        <v>4.3</v>
      </c>
      <c r="E555">
        <v>2300</v>
      </c>
      <c r="F555">
        <v>9960</v>
      </c>
      <c r="G555">
        <v>3999000</v>
      </c>
      <c r="H555">
        <f>IF(AND(Tabela1[[#This Row],[wolumen]]=0,Tabela1[[#This Row],[obrot]]=0),Tabela1[[#This Row],[kurs_zamkniecia]],Tabela1[[#This Row],[obrot]]/Tabela1[[#This Row],[wolumen]])</f>
        <v>4.3304347826086955</v>
      </c>
      <c r="I555" s="9">
        <f t="shared" si="1"/>
        <v>-6.9284064665127154E-3</v>
      </c>
    </row>
    <row r="556" spans="1:9" x14ac:dyDescent="0.25">
      <c r="A556" s="2">
        <v>42026</v>
      </c>
      <c r="B556" s="1" t="s">
        <v>91</v>
      </c>
      <c r="C556" s="1" t="s">
        <v>92</v>
      </c>
      <c r="D556">
        <v>7.24</v>
      </c>
      <c r="E556">
        <v>250008</v>
      </c>
      <c r="F556">
        <v>1775060</v>
      </c>
      <c r="G556">
        <v>15327000</v>
      </c>
      <c r="H556">
        <f>IF(AND(Tabela1[[#This Row],[wolumen]]=0,Tabela1[[#This Row],[obrot]]=0),Tabela1[[#This Row],[kurs_zamkniecia]],Tabela1[[#This Row],[obrot]]/Tabela1[[#This Row],[wolumen]])</f>
        <v>7.100012799590413</v>
      </c>
      <c r="I556" s="9">
        <f t="shared" si="1"/>
        <v>-50000</v>
      </c>
    </row>
    <row r="557" spans="1:9" x14ac:dyDescent="0.25">
      <c r="A557" s="2">
        <v>42027</v>
      </c>
      <c r="B557" s="1" t="s">
        <v>91</v>
      </c>
      <c r="C557" s="1" t="s">
        <v>92</v>
      </c>
      <c r="D557">
        <v>7.18</v>
      </c>
      <c r="E557">
        <v>22</v>
      </c>
      <c r="F557">
        <v>160</v>
      </c>
      <c r="G557">
        <v>15327000</v>
      </c>
      <c r="H557">
        <f>IF(AND(Tabela1[[#This Row],[wolumen]]=0,Tabela1[[#This Row],[obrot]]=0),Tabela1[[#This Row],[kurs_zamkniecia]],Tabela1[[#This Row],[obrot]]/Tabela1[[#This Row],[wolumen]])</f>
        <v>7.2727272727272725</v>
      </c>
      <c r="I557" s="9">
        <f t="shared" si="1"/>
        <v>-8.2872928176795924E-3</v>
      </c>
    </row>
    <row r="558" spans="1:9" x14ac:dyDescent="0.25">
      <c r="A558" s="2">
        <v>42026</v>
      </c>
      <c r="B558" s="1" t="s">
        <v>93</v>
      </c>
      <c r="C558" s="1" t="s">
        <v>94</v>
      </c>
      <c r="D558">
        <v>20.7</v>
      </c>
      <c r="E558">
        <v>0</v>
      </c>
      <c r="F558">
        <v>0</v>
      </c>
      <c r="G558">
        <v>2322000</v>
      </c>
      <c r="H558">
        <f>IF(AND(Tabela1[[#This Row],[wolumen]]=0,Tabela1[[#This Row],[obrot]]=0),Tabela1[[#This Row],[kurs_zamkniecia]],Tabela1[[#This Row],[obrot]]/Tabela1[[#This Row],[wolumen]])</f>
        <v>20.7</v>
      </c>
      <c r="I558" s="9">
        <f t="shared" si="1"/>
        <v>-50000</v>
      </c>
    </row>
    <row r="559" spans="1:9" x14ac:dyDescent="0.25">
      <c r="A559" s="2">
        <v>42027</v>
      </c>
      <c r="B559" s="1" t="s">
        <v>93</v>
      </c>
      <c r="C559" s="1" t="s">
        <v>94</v>
      </c>
      <c r="D559">
        <v>20.51</v>
      </c>
      <c r="E559">
        <v>233</v>
      </c>
      <c r="F559">
        <v>4680</v>
      </c>
      <c r="G559">
        <v>2322000</v>
      </c>
      <c r="H559">
        <f>IF(AND(Tabela1[[#This Row],[wolumen]]=0,Tabela1[[#This Row],[obrot]]=0),Tabela1[[#This Row],[kurs_zamkniecia]],Tabela1[[#This Row],[obrot]]/Tabela1[[#This Row],[wolumen]])</f>
        <v>20.085836909871244</v>
      </c>
      <c r="I559" s="9">
        <f t="shared" si="1"/>
        <v>-9.1787439613525423E-3</v>
      </c>
    </row>
    <row r="560" spans="1:9" x14ac:dyDescent="0.25">
      <c r="A560" s="2">
        <v>42026</v>
      </c>
      <c r="B560" s="1" t="s">
        <v>95</v>
      </c>
      <c r="C560" s="1" t="s">
        <v>96</v>
      </c>
      <c r="D560">
        <v>3</v>
      </c>
      <c r="E560">
        <v>701</v>
      </c>
      <c r="F560">
        <v>1970</v>
      </c>
      <c r="G560">
        <v>0</v>
      </c>
      <c r="H560">
        <f>IF(AND(Tabela1[[#This Row],[wolumen]]=0,Tabela1[[#This Row],[obrot]]=0),Tabela1[[#This Row],[kurs_zamkniecia]],Tabela1[[#This Row],[obrot]]/Tabela1[[#This Row],[wolumen]])</f>
        <v>2.810271041369472</v>
      </c>
      <c r="I560" s="9">
        <f t="shared" si="1"/>
        <v>-50000</v>
      </c>
    </row>
    <row r="561" spans="1:9" x14ac:dyDescent="0.25">
      <c r="A561" s="2">
        <v>42027</v>
      </c>
      <c r="B561" s="1" t="s">
        <v>95</v>
      </c>
      <c r="C561" s="1" t="s">
        <v>96</v>
      </c>
      <c r="D561">
        <v>2.99</v>
      </c>
      <c r="E561">
        <v>941</v>
      </c>
      <c r="F561">
        <v>2660</v>
      </c>
      <c r="G561">
        <v>0</v>
      </c>
      <c r="H561">
        <f>IF(AND(Tabela1[[#This Row],[wolumen]]=0,Tabela1[[#This Row],[obrot]]=0),Tabela1[[#This Row],[kurs_zamkniecia]],Tabela1[[#This Row],[obrot]]/Tabela1[[#This Row],[wolumen]])</f>
        <v>2.8267800212539851</v>
      </c>
      <c r="I561" s="9">
        <f t="shared" si="1"/>
        <v>-3.3333333333332993E-3</v>
      </c>
    </row>
    <row r="562" spans="1:9" x14ac:dyDescent="0.25">
      <c r="A562" s="2">
        <v>42026</v>
      </c>
      <c r="B562" s="1" t="s">
        <v>97</v>
      </c>
      <c r="C562" s="1" t="s">
        <v>98</v>
      </c>
      <c r="D562">
        <v>2.5499999999999998</v>
      </c>
      <c r="E562">
        <v>2</v>
      </c>
      <c r="F562">
        <v>10</v>
      </c>
      <c r="G562">
        <v>0</v>
      </c>
      <c r="H562">
        <f>IF(AND(Tabela1[[#This Row],[wolumen]]=0,Tabela1[[#This Row],[obrot]]=0),Tabela1[[#This Row],[kurs_zamkniecia]],Tabela1[[#This Row],[obrot]]/Tabela1[[#This Row],[wolumen]])</f>
        <v>5</v>
      </c>
      <c r="I562" s="9">
        <f t="shared" si="1"/>
        <v>-50000</v>
      </c>
    </row>
    <row r="563" spans="1:9" x14ac:dyDescent="0.25">
      <c r="A563" s="2">
        <v>42027</v>
      </c>
      <c r="B563" s="1" t="s">
        <v>97</v>
      </c>
      <c r="C563" s="1" t="s">
        <v>98</v>
      </c>
      <c r="D563">
        <v>2.5299999999999998</v>
      </c>
      <c r="E563">
        <v>339</v>
      </c>
      <c r="F563">
        <v>800</v>
      </c>
      <c r="G563">
        <v>0</v>
      </c>
      <c r="H563">
        <f>IF(AND(Tabela1[[#This Row],[wolumen]]=0,Tabela1[[#This Row],[obrot]]=0),Tabela1[[#This Row],[kurs_zamkniecia]],Tabela1[[#This Row],[obrot]]/Tabela1[[#This Row],[wolumen]])</f>
        <v>2.359882005899705</v>
      </c>
      <c r="I563" s="9">
        <f t="shared" si="1"/>
        <v>-7.8431372549019329E-3</v>
      </c>
    </row>
    <row r="564" spans="1:9" x14ac:dyDescent="0.25">
      <c r="A564" s="2">
        <v>42026</v>
      </c>
      <c r="B564" s="1" t="s">
        <v>99</v>
      </c>
      <c r="C564" s="1" t="s">
        <v>100</v>
      </c>
      <c r="D564">
        <v>2.77</v>
      </c>
      <c r="E564">
        <v>0</v>
      </c>
      <c r="F564">
        <v>0</v>
      </c>
      <c r="G564">
        <v>0</v>
      </c>
      <c r="H564">
        <f>IF(AND(Tabela1[[#This Row],[wolumen]]=0,Tabela1[[#This Row],[obrot]]=0),Tabela1[[#This Row],[kurs_zamkniecia]],Tabela1[[#This Row],[obrot]]/Tabela1[[#This Row],[wolumen]])</f>
        <v>2.77</v>
      </c>
      <c r="I564" s="9">
        <f t="shared" si="1"/>
        <v>-50000</v>
      </c>
    </row>
    <row r="565" spans="1:9" x14ac:dyDescent="0.25">
      <c r="A565" s="2">
        <v>42027</v>
      </c>
      <c r="B565" s="1" t="s">
        <v>99</v>
      </c>
      <c r="C565" s="1" t="s">
        <v>100</v>
      </c>
      <c r="D565">
        <v>2.77</v>
      </c>
      <c r="E565">
        <v>0</v>
      </c>
      <c r="F565">
        <v>0</v>
      </c>
      <c r="G565">
        <v>0</v>
      </c>
      <c r="H565">
        <f>IF(AND(Tabela1[[#This Row],[wolumen]]=0,Tabela1[[#This Row],[obrot]]=0),Tabela1[[#This Row],[kurs_zamkniecia]],Tabela1[[#This Row],[obrot]]/Tabela1[[#This Row],[wolumen]])</f>
        <v>2.77</v>
      </c>
      <c r="I565" s="9">
        <f t="shared" si="1"/>
        <v>0</v>
      </c>
    </row>
    <row r="566" spans="1:9" x14ac:dyDescent="0.25">
      <c r="A566" s="2">
        <v>42026</v>
      </c>
      <c r="B566" s="1" t="s">
        <v>101</v>
      </c>
      <c r="C566" s="1" t="s">
        <v>102</v>
      </c>
      <c r="D566">
        <v>7.19</v>
      </c>
      <c r="E566">
        <v>1</v>
      </c>
      <c r="F566">
        <v>10</v>
      </c>
      <c r="G566">
        <v>2174000</v>
      </c>
      <c r="H566">
        <f>IF(AND(Tabela1[[#This Row],[wolumen]]=0,Tabela1[[#This Row],[obrot]]=0),Tabela1[[#This Row],[kurs_zamkniecia]],Tabela1[[#This Row],[obrot]]/Tabela1[[#This Row],[wolumen]])</f>
        <v>10</v>
      </c>
      <c r="I566" s="9">
        <f t="shared" si="1"/>
        <v>-50000</v>
      </c>
    </row>
    <row r="567" spans="1:9" x14ac:dyDescent="0.25">
      <c r="A567" s="2">
        <v>42027</v>
      </c>
      <c r="B567" s="1" t="s">
        <v>101</v>
      </c>
      <c r="C567" s="1" t="s">
        <v>102</v>
      </c>
      <c r="D567">
        <v>7</v>
      </c>
      <c r="E567">
        <v>262</v>
      </c>
      <c r="F567">
        <v>1830</v>
      </c>
      <c r="G567">
        <v>2174000</v>
      </c>
      <c r="H567">
        <f>IF(AND(Tabela1[[#This Row],[wolumen]]=0,Tabela1[[#This Row],[obrot]]=0),Tabela1[[#This Row],[kurs_zamkniecia]],Tabela1[[#This Row],[obrot]]/Tabela1[[#This Row],[wolumen]])</f>
        <v>6.9847328244274811</v>
      </c>
      <c r="I567" s="9">
        <f t="shared" si="1"/>
        <v>-2.6425591098748313E-2</v>
      </c>
    </row>
    <row r="568" spans="1:9" x14ac:dyDescent="0.25">
      <c r="A568" s="2">
        <v>42026</v>
      </c>
      <c r="B568" s="1" t="s">
        <v>103</v>
      </c>
      <c r="C568" s="1" t="s">
        <v>104</v>
      </c>
      <c r="D568">
        <v>43</v>
      </c>
      <c r="E568">
        <v>17210</v>
      </c>
      <c r="F568">
        <v>744390</v>
      </c>
      <c r="G568">
        <v>7788000</v>
      </c>
      <c r="H568">
        <f>IF(AND(Tabela1[[#This Row],[wolumen]]=0,Tabela1[[#This Row],[obrot]]=0),Tabela1[[#This Row],[kurs_zamkniecia]],Tabela1[[#This Row],[obrot]]/Tabela1[[#This Row],[wolumen]])</f>
        <v>43.253341080766994</v>
      </c>
      <c r="I568" s="9">
        <f t="shared" si="1"/>
        <v>-50000</v>
      </c>
    </row>
    <row r="569" spans="1:9" x14ac:dyDescent="0.25">
      <c r="A569" s="2">
        <v>42027</v>
      </c>
      <c r="B569" s="1" t="s">
        <v>103</v>
      </c>
      <c r="C569" s="1" t="s">
        <v>104</v>
      </c>
      <c r="D569">
        <v>43.95</v>
      </c>
      <c r="E569">
        <v>15934</v>
      </c>
      <c r="F569">
        <v>684960</v>
      </c>
      <c r="G569">
        <v>7788000</v>
      </c>
      <c r="H569">
        <f>IF(AND(Tabela1[[#This Row],[wolumen]]=0,Tabela1[[#This Row],[obrot]]=0),Tabela1[[#This Row],[kurs_zamkniecia]],Tabela1[[#This Row],[obrot]]/Tabela1[[#This Row],[wolumen]])</f>
        <v>42.987322706162921</v>
      </c>
      <c r="I569" s="9">
        <f t="shared" si="1"/>
        <v>2.2093023255814082E-2</v>
      </c>
    </row>
    <row r="570" spans="1:9" x14ac:dyDescent="0.25">
      <c r="A570" s="2">
        <v>42026</v>
      </c>
      <c r="B570" s="1" t="s">
        <v>105</v>
      </c>
      <c r="C570" s="1" t="s">
        <v>106</v>
      </c>
      <c r="D570">
        <v>1.1399999999999999</v>
      </c>
      <c r="E570">
        <v>14109</v>
      </c>
      <c r="F570">
        <v>15850</v>
      </c>
      <c r="G570">
        <v>96494000</v>
      </c>
      <c r="H570">
        <f>IF(AND(Tabela1[[#This Row],[wolumen]]=0,Tabela1[[#This Row],[obrot]]=0),Tabela1[[#This Row],[kurs_zamkniecia]],Tabela1[[#This Row],[obrot]]/Tabela1[[#This Row],[wolumen]])</f>
        <v>1.1233964136366859</v>
      </c>
      <c r="I570" s="9">
        <f t="shared" si="1"/>
        <v>-50000</v>
      </c>
    </row>
    <row r="571" spans="1:9" x14ac:dyDescent="0.25">
      <c r="A571" s="2">
        <v>42027</v>
      </c>
      <c r="B571" s="1" t="s">
        <v>105</v>
      </c>
      <c r="C571" s="1" t="s">
        <v>106</v>
      </c>
      <c r="D571">
        <v>1.1200000000000001</v>
      </c>
      <c r="E571">
        <v>81484</v>
      </c>
      <c r="F571">
        <v>90930</v>
      </c>
      <c r="G571">
        <v>96494000</v>
      </c>
      <c r="H571">
        <f>IF(AND(Tabela1[[#This Row],[wolumen]]=0,Tabela1[[#This Row],[obrot]]=0),Tabela1[[#This Row],[kurs_zamkniecia]],Tabela1[[#This Row],[obrot]]/Tabela1[[#This Row],[wolumen]])</f>
        <v>1.1159245986942221</v>
      </c>
      <c r="I571" s="9">
        <f t="shared" si="1"/>
        <v>-1.754385964912264E-2</v>
      </c>
    </row>
    <row r="572" spans="1:9" x14ac:dyDescent="0.25">
      <c r="A572" s="2">
        <v>42026</v>
      </c>
      <c r="B572" s="1" t="s">
        <v>107</v>
      </c>
      <c r="C572" s="1" t="s">
        <v>108</v>
      </c>
      <c r="D572">
        <v>13</v>
      </c>
      <c r="E572">
        <v>49</v>
      </c>
      <c r="F572">
        <v>640</v>
      </c>
      <c r="G572">
        <v>0</v>
      </c>
      <c r="H572">
        <f>IF(AND(Tabela1[[#This Row],[wolumen]]=0,Tabela1[[#This Row],[obrot]]=0),Tabela1[[#This Row],[kurs_zamkniecia]],Tabela1[[#This Row],[obrot]]/Tabela1[[#This Row],[wolumen]])</f>
        <v>13.061224489795919</v>
      </c>
      <c r="I572" s="9">
        <f t="shared" si="1"/>
        <v>-50000</v>
      </c>
    </row>
    <row r="573" spans="1:9" x14ac:dyDescent="0.25">
      <c r="A573" s="2">
        <v>42027</v>
      </c>
      <c r="B573" s="1" t="s">
        <v>107</v>
      </c>
      <c r="C573" s="1" t="s">
        <v>108</v>
      </c>
      <c r="D573">
        <v>13</v>
      </c>
      <c r="E573">
        <v>0</v>
      </c>
      <c r="F573">
        <v>0</v>
      </c>
      <c r="G573">
        <v>0</v>
      </c>
      <c r="H573">
        <f>IF(AND(Tabela1[[#This Row],[wolumen]]=0,Tabela1[[#This Row],[obrot]]=0),Tabela1[[#This Row],[kurs_zamkniecia]],Tabela1[[#This Row],[obrot]]/Tabela1[[#This Row],[wolumen]])</f>
        <v>13</v>
      </c>
      <c r="I573" s="9">
        <f t="shared" si="1"/>
        <v>0</v>
      </c>
    </row>
    <row r="574" spans="1:9" x14ac:dyDescent="0.25">
      <c r="A574" s="2">
        <v>42026</v>
      </c>
      <c r="B574" s="1" t="s">
        <v>109</v>
      </c>
      <c r="C574" s="1" t="s">
        <v>110</v>
      </c>
      <c r="D574">
        <v>306.05</v>
      </c>
      <c r="E574">
        <v>82</v>
      </c>
      <c r="F574">
        <v>25440</v>
      </c>
      <c r="G574">
        <v>1075000</v>
      </c>
      <c r="H574">
        <f>IF(AND(Tabela1[[#This Row],[wolumen]]=0,Tabela1[[#This Row],[obrot]]=0),Tabela1[[#This Row],[kurs_zamkniecia]],Tabela1[[#This Row],[obrot]]/Tabela1[[#This Row],[wolumen]])</f>
        <v>310.2439024390244</v>
      </c>
      <c r="I574" s="9">
        <f t="shared" si="1"/>
        <v>-50000</v>
      </c>
    </row>
    <row r="575" spans="1:9" x14ac:dyDescent="0.25">
      <c r="A575" s="2">
        <v>42027</v>
      </c>
      <c r="B575" s="1" t="s">
        <v>109</v>
      </c>
      <c r="C575" s="1" t="s">
        <v>110</v>
      </c>
      <c r="D575">
        <v>308.45</v>
      </c>
      <c r="E575">
        <v>12</v>
      </c>
      <c r="F575">
        <v>3730</v>
      </c>
      <c r="G575">
        <v>1075000</v>
      </c>
      <c r="H575">
        <f>IF(AND(Tabela1[[#This Row],[wolumen]]=0,Tabela1[[#This Row],[obrot]]=0),Tabela1[[#This Row],[kurs_zamkniecia]],Tabela1[[#This Row],[obrot]]/Tabela1[[#This Row],[wolumen]])</f>
        <v>310.83333333333331</v>
      </c>
      <c r="I575" s="9">
        <f t="shared" si="1"/>
        <v>7.8418559058976989E-3</v>
      </c>
    </row>
    <row r="576" spans="1:9" x14ac:dyDescent="0.25">
      <c r="A576" s="2">
        <v>42026</v>
      </c>
      <c r="B576" s="1" t="s">
        <v>111</v>
      </c>
      <c r="C576" s="1" t="s">
        <v>112</v>
      </c>
      <c r="D576">
        <v>3.77</v>
      </c>
      <c r="E576">
        <v>1302</v>
      </c>
      <c r="F576">
        <v>4930</v>
      </c>
      <c r="G576">
        <v>0</v>
      </c>
      <c r="H576">
        <f>IF(AND(Tabela1[[#This Row],[wolumen]]=0,Tabela1[[#This Row],[obrot]]=0),Tabela1[[#This Row],[kurs_zamkniecia]],Tabela1[[#This Row],[obrot]]/Tabela1[[#This Row],[wolumen]])</f>
        <v>3.7864823348694316</v>
      </c>
      <c r="I576" s="9">
        <f t="shared" si="1"/>
        <v>-50000</v>
      </c>
    </row>
    <row r="577" spans="1:9" x14ac:dyDescent="0.25">
      <c r="A577" s="2">
        <v>42027</v>
      </c>
      <c r="B577" s="1" t="s">
        <v>111</v>
      </c>
      <c r="C577" s="1" t="s">
        <v>112</v>
      </c>
      <c r="D577">
        <v>3.79</v>
      </c>
      <c r="E577">
        <v>27132</v>
      </c>
      <c r="F577">
        <v>102830</v>
      </c>
      <c r="G577">
        <v>0</v>
      </c>
      <c r="H577">
        <f>IF(AND(Tabela1[[#This Row],[wolumen]]=0,Tabela1[[#This Row],[obrot]]=0),Tabela1[[#This Row],[kurs_zamkniecia]],Tabela1[[#This Row],[obrot]]/Tabela1[[#This Row],[wolumen]])</f>
        <v>3.7899896800825594</v>
      </c>
      <c r="I577" s="9">
        <f t="shared" si="1"/>
        <v>5.3050397877985045E-3</v>
      </c>
    </row>
    <row r="578" spans="1:9" x14ac:dyDescent="0.25">
      <c r="A578" s="2">
        <v>42026</v>
      </c>
      <c r="B578" s="1" t="s">
        <v>113</v>
      </c>
      <c r="C578" s="1" t="s">
        <v>114</v>
      </c>
      <c r="D578">
        <v>27.9</v>
      </c>
      <c r="E578">
        <v>0</v>
      </c>
      <c r="F578">
        <v>0</v>
      </c>
      <c r="G578">
        <v>0</v>
      </c>
      <c r="H578">
        <f>IF(AND(Tabela1[[#This Row],[wolumen]]=0,Tabela1[[#This Row],[obrot]]=0),Tabela1[[#This Row],[kurs_zamkniecia]],Tabela1[[#This Row],[obrot]]/Tabela1[[#This Row],[wolumen]])</f>
        <v>27.9</v>
      </c>
      <c r="I578" s="9">
        <f t="shared" si="1"/>
        <v>-50000</v>
      </c>
    </row>
    <row r="579" spans="1:9" x14ac:dyDescent="0.25">
      <c r="A579" s="2">
        <v>42027</v>
      </c>
      <c r="B579" s="1" t="s">
        <v>113</v>
      </c>
      <c r="C579" s="1" t="s">
        <v>114</v>
      </c>
      <c r="D579">
        <v>27.9</v>
      </c>
      <c r="E579">
        <v>0</v>
      </c>
      <c r="F579">
        <v>0</v>
      </c>
      <c r="G579">
        <v>0</v>
      </c>
      <c r="H579">
        <f>IF(AND(Tabela1[[#This Row],[wolumen]]=0,Tabela1[[#This Row],[obrot]]=0),Tabela1[[#This Row],[kurs_zamkniecia]],Tabela1[[#This Row],[obrot]]/Tabela1[[#This Row],[wolumen]])</f>
        <v>27.9</v>
      </c>
      <c r="I579" s="9">
        <f t="shared" si="1"/>
        <v>0</v>
      </c>
    </row>
    <row r="580" spans="1:9" x14ac:dyDescent="0.25">
      <c r="A580" s="2">
        <v>42026</v>
      </c>
      <c r="B580" s="1" t="s">
        <v>115</v>
      </c>
      <c r="C580" s="1" t="s">
        <v>116</v>
      </c>
      <c r="D580">
        <v>11.02</v>
      </c>
      <c r="E580">
        <v>1002</v>
      </c>
      <c r="F580">
        <v>11030</v>
      </c>
      <c r="G580">
        <v>911000</v>
      </c>
      <c r="H580">
        <f>IF(AND(Tabela1[[#This Row],[wolumen]]=0,Tabela1[[#This Row],[obrot]]=0),Tabela1[[#This Row],[kurs_zamkniecia]],Tabela1[[#This Row],[obrot]]/Tabela1[[#This Row],[wolumen]])</f>
        <v>11.007984031936127</v>
      </c>
      <c r="I580" s="9">
        <f t="shared" si="1"/>
        <v>-50000</v>
      </c>
    </row>
    <row r="581" spans="1:9" x14ac:dyDescent="0.25">
      <c r="A581" s="2">
        <v>42027</v>
      </c>
      <c r="B581" s="1" t="s">
        <v>115</v>
      </c>
      <c r="C581" s="1" t="s">
        <v>116</v>
      </c>
      <c r="D581">
        <v>11</v>
      </c>
      <c r="E581">
        <v>225</v>
      </c>
      <c r="F581">
        <v>2480</v>
      </c>
      <c r="G581">
        <v>911000</v>
      </c>
      <c r="H581">
        <f>IF(AND(Tabela1[[#This Row],[wolumen]]=0,Tabela1[[#This Row],[obrot]]=0),Tabela1[[#This Row],[kurs_zamkniecia]],Tabela1[[#This Row],[obrot]]/Tabela1[[#This Row],[wolumen]])</f>
        <v>11.022222222222222</v>
      </c>
      <c r="I581" s="9">
        <f t="shared" si="1"/>
        <v>-1.8148820326678861E-3</v>
      </c>
    </row>
    <row r="582" spans="1:9" x14ac:dyDescent="0.25">
      <c r="A582" s="2">
        <v>42026</v>
      </c>
      <c r="B582" s="1" t="s">
        <v>117</v>
      </c>
      <c r="C582" s="1" t="s">
        <v>118</v>
      </c>
      <c r="D582">
        <v>79.95</v>
      </c>
      <c r="E582">
        <v>0</v>
      </c>
      <c r="F582">
        <v>0</v>
      </c>
      <c r="G582">
        <v>0</v>
      </c>
      <c r="H582">
        <f>IF(AND(Tabela1[[#This Row],[wolumen]]=0,Tabela1[[#This Row],[obrot]]=0),Tabela1[[#This Row],[kurs_zamkniecia]],Tabela1[[#This Row],[obrot]]/Tabela1[[#This Row],[wolumen]])</f>
        <v>79.95</v>
      </c>
      <c r="I582" s="9">
        <f t="shared" si="1"/>
        <v>-50000</v>
      </c>
    </row>
    <row r="583" spans="1:9" x14ac:dyDescent="0.25">
      <c r="A583" s="2">
        <v>42027</v>
      </c>
      <c r="B583" s="1" t="s">
        <v>117</v>
      </c>
      <c r="C583" s="1" t="s">
        <v>118</v>
      </c>
      <c r="D583">
        <v>79.95</v>
      </c>
      <c r="E583">
        <v>0</v>
      </c>
      <c r="F583">
        <v>0</v>
      </c>
      <c r="G583">
        <v>0</v>
      </c>
      <c r="H583">
        <f>IF(AND(Tabela1[[#This Row],[wolumen]]=0,Tabela1[[#This Row],[obrot]]=0),Tabela1[[#This Row],[kurs_zamkniecia]],Tabela1[[#This Row],[obrot]]/Tabela1[[#This Row],[wolumen]])</f>
        <v>79.95</v>
      </c>
      <c r="I583" s="9">
        <f t="shared" si="1"/>
        <v>0</v>
      </c>
    </row>
    <row r="584" spans="1:9" x14ac:dyDescent="0.25">
      <c r="A584" s="2">
        <v>42026</v>
      </c>
      <c r="B584" s="1" t="s">
        <v>119</v>
      </c>
      <c r="C584" s="1" t="s">
        <v>120</v>
      </c>
      <c r="D584">
        <v>4</v>
      </c>
      <c r="E584">
        <v>97499</v>
      </c>
      <c r="F584">
        <v>388340</v>
      </c>
      <c r="G584">
        <v>67191000</v>
      </c>
      <c r="H584">
        <f>IF(AND(Tabela1[[#This Row],[wolumen]]=0,Tabela1[[#This Row],[obrot]]=0),Tabela1[[#This Row],[kurs_zamkniecia]],Tabela1[[#This Row],[obrot]]/Tabela1[[#This Row],[wolumen]])</f>
        <v>3.9830152104124146</v>
      </c>
      <c r="I584" s="9">
        <f t="shared" si="1"/>
        <v>-50000</v>
      </c>
    </row>
    <row r="585" spans="1:9" x14ac:dyDescent="0.25">
      <c r="A585" s="2">
        <v>42027</v>
      </c>
      <c r="B585" s="1" t="s">
        <v>119</v>
      </c>
      <c r="C585" s="1" t="s">
        <v>120</v>
      </c>
      <c r="D585">
        <v>4.07</v>
      </c>
      <c r="E585">
        <v>51373</v>
      </c>
      <c r="F585">
        <v>206650</v>
      </c>
      <c r="G585">
        <v>67191000</v>
      </c>
      <c r="H585">
        <f>IF(AND(Tabela1[[#This Row],[wolumen]]=0,Tabela1[[#This Row],[obrot]]=0),Tabela1[[#This Row],[kurs_zamkniecia]],Tabela1[[#This Row],[obrot]]/Tabela1[[#This Row],[wolumen]])</f>
        <v>4.0225410234948322</v>
      </c>
      <c r="I585" s="9">
        <f t="shared" si="1"/>
        <v>1.7500000000000071E-2</v>
      </c>
    </row>
    <row r="586" spans="1:9" x14ac:dyDescent="0.25">
      <c r="A586" s="2">
        <v>42026</v>
      </c>
      <c r="B586" s="1" t="s">
        <v>121</v>
      </c>
      <c r="C586" s="1" t="s">
        <v>122</v>
      </c>
      <c r="D586">
        <v>3.49</v>
      </c>
      <c r="E586">
        <v>46908</v>
      </c>
      <c r="F586">
        <v>163710</v>
      </c>
      <c r="G586">
        <v>1797000</v>
      </c>
      <c r="H586">
        <f>IF(AND(Tabela1[[#This Row],[wolumen]]=0,Tabela1[[#This Row],[obrot]]=0),Tabela1[[#This Row],[kurs_zamkniecia]],Tabela1[[#This Row],[obrot]]/Tabela1[[#This Row],[wolumen]])</f>
        <v>3.4900230237912511</v>
      </c>
      <c r="I586" s="9">
        <f t="shared" si="1"/>
        <v>-50000</v>
      </c>
    </row>
    <row r="587" spans="1:9" x14ac:dyDescent="0.25">
      <c r="A587" s="2">
        <v>42027</v>
      </c>
      <c r="B587" s="1" t="s">
        <v>121</v>
      </c>
      <c r="C587" s="1" t="s">
        <v>122</v>
      </c>
      <c r="D587">
        <v>3.5</v>
      </c>
      <c r="E587">
        <v>742</v>
      </c>
      <c r="F587">
        <v>2530</v>
      </c>
      <c r="G587">
        <v>1797000</v>
      </c>
      <c r="H587">
        <f>IF(AND(Tabela1[[#This Row],[wolumen]]=0,Tabela1[[#This Row],[obrot]]=0),Tabela1[[#This Row],[kurs_zamkniecia]],Tabela1[[#This Row],[obrot]]/Tabela1[[#This Row],[wolumen]])</f>
        <v>3.4097035040431267</v>
      </c>
      <c r="I587" s="9">
        <f t="shared" si="1"/>
        <v>2.8653295128939771E-3</v>
      </c>
    </row>
    <row r="588" spans="1:9" x14ac:dyDescent="0.25">
      <c r="A588" s="2">
        <v>42026</v>
      </c>
      <c r="B588" s="1" t="s">
        <v>123</v>
      </c>
      <c r="C588" s="1" t="s">
        <v>124</v>
      </c>
      <c r="D588">
        <v>1.24</v>
      </c>
      <c r="E588">
        <v>13102</v>
      </c>
      <c r="F588">
        <v>15720</v>
      </c>
      <c r="G588">
        <v>57095000</v>
      </c>
      <c r="H588">
        <f>IF(AND(Tabela1[[#This Row],[wolumen]]=0,Tabela1[[#This Row],[obrot]]=0),Tabela1[[#This Row],[kurs_zamkniecia]],Tabela1[[#This Row],[obrot]]/Tabela1[[#This Row],[wolumen]])</f>
        <v>1.1998168218592582</v>
      </c>
      <c r="I588" s="9">
        <f t="shared" si="1"/>
        <v>-50000</v>
      </c>
    </row>
    <row r="589" spans="1:9" x14ac:dyDescent="0.25">
      <c r="A589" s="2">
        <v>42027</v>
      </c>
      <c r="B589" s="1" t="s">
        <v>123</v>
      </c>
      <c r="C589" s="1" t="s">
        <v>124</v>
      </c>
      <c r="D589">
        <v>1.24</v>
      </c>
      <c r="E589">
        <v>2217</v>
      </c>
      <c r="F589">
        <v>2640</v>
      </c>
      <c r="G589">
        <v>57095000</v>
      </c>
      <c r="H589">
        <f>IF(AND(Tabela1[[#This Row],[wolumen]]=0,Tabela1[[#This Row],[obrot]]=0),Tabela1[[#This Row],[kurs_zamkniecia]],Tabela1[[#This Row],[obrot]]/Tabela1[[#This Row],[wolumen]])</f>
        <v>1.1907983761840324</v>
      </c>
      <c r="I589" s="9">
        <f t="shared" si="1"/>
        <v>0</v>
      </c>
    </row>
    <row r="590" spans="1:9" x14ac:dyDescent="0.25">
      <c r="A590" s="2">
        <v>42026</v>
      </c>
      <c r="B590" s="1" t="s">
        <v>125</v>
      </c>
      <c r="C590" s="1" t="s">
        <v>126</v>
      </c>
      <c r="D590">
        <v>2.65</v>
      </c>
      <c r="E590">
        <v>345</v>
      </c>
      <c r="F590">
        <v>920</v>
      </c>
      <c r="G590">
        <v>2181000</v>
      </c>
      <c r="H590">
        <f>IF(AND(Tabela1[[#This Row],[wolumen]]=0,Tabela1[[#This Row],[obrot]]=0),Tabela1[[#This Row],[kurs_zamkniecia]],Tabela1[[#This Row],[obrot]]/Tabela1[[#This Row],[wolumen]])</f>
        <v>2.6666666666666665</v>
      </c>
      <c r="I590" s="9">
        <f t="shared" si="1"/>
        <v>-50000</v>
      </c>
    </row>
    <row r="591" spans="1:9" x14ac:dyDescent="0.25">
      <c r="A591" s="2">
        <v>42027</v>
      </c>
      <c r="B591" s="1" t="s">
        <v>125</v>
      </c>
      <c r="C591" s="1" t="s">
        <v>126</v>
      </c>
      <c r="D591">
        <v>2.66</v>
      </c>
      <c r="E591">
        <v>50</v>
      </c>
      <c r="F591">
        <v>130</v>
      </c>
      <c r="G591">
        <v>2181000</v>
      </c>
      <c r="H591">
        <f>IF(AND(Tabela1[[#This Row],[wolumen]]=0,Tabela1[[#This Row],[obrot]]=0),Tabela1[[#This Row],[kurs_zamkniecia]],Tabela1[[#This Row],[obrot]]/Tabela1[[#This Row],[wolumen]])</f>
        <v>2.6</v>
      </c>
      <c r="I591" s="9">
        <f t="shared" si="1"/>
        <v>3.7735849056603765E-3</v>
      </c>
    </row>
    <row r="592" spans="1:9" x14ac:dyDescent="0.25">
      <c r="A592" s="2">
        <v>42026</v>
      </c>
      <c r="B592" s="1" t="s">
        <v>127</v>
      </c>
      <c r="C592" s="1" t="s">
        <v>128</v>
      </c>
      <c r="D592">
        <v>61.5</v>
      </c>
      <c r="E592">
        <v>3375</v>
      </c>
      <c r="F592">
        <v>207140</v>
      </c>
      <c r="G592">
        <v>4735000</v>
      </c>
      <c r="H592">
        <f>IF(AND(Tabela1[[#This Row],[wolumen]]=0,Tabela1[[#This Row],[obrot]]=0),Tabela1[[#This Row],[kurs_zamkniecia]],Tabela1[[#This Row],[obrot]]/Tabela1[[#This Row],[wolumen]])</f>
        <v>61.374814814814812</v>
      </c>
      <c r="I592" s="9">
        <f t="shared" si="1"/>
        <v>-50000</v>
      </c>
    </row>
    <row r="593" spans="1:9" x14ac:dyDescent="0.25">
      <c r="A593" s="2">
        <v>42027</v>
      </c>
      <c r="B593" s="1" t="s">
        <v>127</v>
      </c>
      <c r="C593" s="1" t="s">
        <v>128</v>
      </c>
      <c r="D593">
        <v>61.6</v>
      </c>
      <c r="E593">
        <v>5663</v>
      </c>
      <c r="F593">
        <v>348890</v>
      </c>
      <c r="G593">
        <v>4735000</v>
      </c>
      <c r="H593">
        <f>IF(AND(Tabela1[[#This Row],[wolumen]]=0,Tabela1[[#This Row],[obrot]]=0),Tabela1[[#This Row],[kurs_zamkniecia]],Tabela1[[#This Row],[obrot]]/Tabela1[[#This Row],[wolumen]])</f>
        <v>61.608687974571779</v>
      </c>
      <c r="I593" s="9">
        <f t="shared" si="1"/>
        <v>1.6260162601626771E-3</v>
      </c>
    </row>
    <row r="594" spans="1:9" x14ac:dyDescent="0.25">
      <c r="A594" s="2">
        <v>42026</v>
      </c>
      <c r="B594" s="1" t="s">
        <v>129</v>
      </c>
      <c r="C594" s="1" t="s">
        <v>130</v>
      </c>
      <c r="D594">
        <v>98.7</v>
      </c>
      <c r="E594">
        <v>48309</v>
      </c>
      <c r="F594">
        <v>4768460</v>
      </c>
      <c r="G594">
        <v>34013000</v>
      </c>
      <c r="H594">
        <f>IF(AND(Tabela1[[#This Row],[wolumen]]=0,Tabela1[[#This Row],[obrot]]=0),Tabela1[[#This Row],[kurs_zamkniecia]],Tabela1[[#This Row],[obrot]]/Tabela1[[#This Row],[wolumen]])</f>
        <v>98.707487217702706</v>
      </c>
      <c r="I594" s="9">
        <f t="shared" si="1"/>
        <v>-50000</v>
      </c>
    </row>
    <row r="595" spans="1:9" x14ac:dyDescent="0.25">
      <c r="A595" s="2">
        <v>42027</v>
      </c>
      <c r="B595" s="1" t="s">
        <v>129</v>
      </c>
      <c r="C595" s="1" t="s">
        <v>130</v>
      </c>
      <c r="D595">
        <v>99</v>
      </c>
      <c r="E595">
        <v>39403</v>
      </c>
      <c r="F595">
        <v>3893500</v>
      </c>
      <c r="G595">
        <v>34013000</v>
      </c>
      <c r="H595">
        <f>IF(AND(Tabela1[[#This Row],[wolumen]]=0,Tabela1[[#This Row],[obrot]]=0),Tabela1[[#This Row],[kurs_zamkniecia]],Tabela1[[#This Row],[obrot]]/Tabela1[[#This Row],[wolumen]])</f>
        <v>98.812273177169246</v>
      </c>
      <c r="I595" s="9">
        <f t="shared" si="1"/>
        <v>3.0395136778114118E-3</v>
      </c>
    </row>
    <row r="596" spans="1:9" x14ac:dyDescent="0.25">
      <c r="A596" s="2">
        <v>42026</v>
      </c>
      <c r="B596" s="1" t="s">
        <v>131</v>
      </c>
      <c r="C596" s="1" t="s">
        <v>132</v>
      </c>
      <c r="D596">
        <v>5.36</v>
      </c>
      <c r="E596">
        <v>679096</v>
      </c>
      <c r="F596">
        <v>3637800</v>
      </c>
      <c r="G596">
        <v>95414000</v>
      </c>
      <c r="H596">
        <f>IF(AND(Tabela1[[#This Row],[wolumen]]=0,Tabela1[[#This Row],[obrot]]=0),Tabela1[[#This Row],[kurs_zamkniecia]],Tabela1[[#This Row],[obrot]]/Tabela1[[#This Row],[wolumen]])</f>
        <v>5.3568273116024834</v>
      </c>
      <c r="I596" s="9">
        <f t="shared" si="1"/>
        <v>-50000</v>
      </c>
    </row>
    <row r="597" spans="1:9" x14ac:dyDescent="0.25">
      <c r="A597" s="2">
        <v>42027</v>
      </c>
      <c r="B597" s="1" t="s">
        <v>131</v>
      </c>
      <c r="C597" s="1" t="s">
        <v>132</v>
      </c>
      <c r="D597">
        <v>5.45</v>
      </c>
      <c r="E597">
        <v>498769</v>
      </c>
      <c r="F597">
        <v>2712060</v>
      </c>
      <c r="G597">
        <v>95414000</v>
      </c>
      <c r="H597">
        <f>IF(AND(Tabela1[[#This Row],[wolumen]]=0,Tabela1[[#This Row],[obrot]]=0),Tabela1[[#This Row],[kurs_zamkniecia]],Tabela1[[#This Row],[obrot]]/Tabela1[[#This Row],[wolumen]])</f>
        <v>5.4375071425850443</v>
      </c>
      <c r="I597" s="9">
        <f t="shared" si="1"/>
        <v>1.6791044776119479E-2</v>
      </c>
    </row>
    <row r="598" spans="1:9" x14ac:dyDescent="0.25">
      <c r="A598" s="2">
        <v>42026</v>
      </c>
      <c r="B598" s="1" t="s">
        <v>133</v>
      </c>
      <c r="C598" s="1" t="s">
        <v>134</v>
      </c>
      <c r="D598">
        <v>35.6</v>
      </c>
      <c r="E598">
        <v>3197</v>
      </c>
      <c r="F598">
        <v>114510</v>
      </c>
      <c r="G598">
        <v>9289000</v>
      </c>
      <c r="H598">
        <f>IF(AND(Tabela1[[#This Row],[wolumen]]=0,Tabela1[[#This Row],[obrot]]=0),Tabela1[[#This Row],[kurs_zamkniecia]],Tabela1[[#This Row],[obrot]]/Tabela1[[#This Row],[wolumen]])</f>
        <v>35.817954332186424</v>
      </c>
      <c r="I598" s="9">
        <f t="shared" si="1"/>
        <v>-50000</v>
      </c>
    </row>
    <row r="599" spans="1:9" x14ac:dyDescent="0.25">
      <c r="A599" s="2">
        <v>42027</v>
      </c>
      <c r="B599" s="1" t="s">
        <v>133</v>
      </c>
      <c r="C599" s="1" t="s">
        <v>134</v>
      </c>
      <c r="D599">
        <v>35.6</v>
      </c>
      <c r="E599">
        <v>980</v>
      </c>
      <c r="F599">
        <v>34970</v>
      </c>
      <c r="G599">
        <v>9289000</v>
      </c>
      <c r="H599">
        <f>IF(AND(Tabela1[[#This Row],[wolumen]]=0,Tabela1[[#This Row],[obrot]]=0),Tabela1[[#This Row],[kurs_zamkniecia]],Tabela1[[#This Row],[obrot]]/Tabela1[[#This Row],[wolumen]])</f>
        <v>35.683673469387756</v>
      </c>
      <c r="I599" s="9">
        <f t="shared" si="1"/>
        <v>0</v>
      </c>
    </row>
    <row r="600" spans="1:9" x14ac:dyDescent="0.25">
      <c r="A600" s="2">
        <v>42026</v>
      </c>
      <c r="B600" s="1" t="s">
        <v>135</v>
      </c>
      <c r="C600" s="1" t="s">
        <v>136</v>
      </c>
      <c r="D600">
        <v>1.52</v>
      </c>
      <c r="E600">
        <v>0</v>
      </c>
      <c r="F600">
        <v>0</v>
      </c>
      <c r="G600">
        <v>5226000</v>
      </c>
      <c r="H600">
        <f>IF(AND(Tabela1[[#This Row],[wolumen]]=0,Tabela1[[#This Row],[obrot]]=0),Tabela1[[#This Row],[kurs_zamkniecia]],Tabela1[[#This Row],[obrot]]/Tabela1[[#This Row],[wolumen]])</f>
        <v>1.52</v>
      </c>
      <c r="I600" s="9">
        <f t="shared" si="1"/>
        <v>-50000</v>
      </c>
    </row>
    <row r="601" spans="1:9" x14ac:dyDescent="0.25">
      <c r="A601" s="2">
        <v>42027</v>
      </c>
      <c r="B601" s="1" t="s">
        <v>135</v>
      </c>
      <c r="C601" s="1" t="s">
        <v>136</v>
      </c>
      <c r="D601">
        <v>1.5</v>
      </c>
      <c r="E601">
        <v>250</v>
      </c>
      <c r="F601">
        <v>370</v>
      </c>
      <c r="G601">
        <v>5226000</v>
      </c>
      <c r="H601">
        <f>IF(AND(Tabela1[[#This Row],[wolumen]]=0,Tabela1[[#This Row],[obrot]]=0),Tabela1[[#This Row],[kurs_zamkniecia]],Tabela1[[#This Row],[obrot]]/Tabela1[[#This Row],[wolumen]])</f>
        <v>1.48</v>
      </c>
      <c r="I601" s="9">
        <f t="shared" si="1"/>
        <v>-1.3157894736842146E-2</v>
      </c>
    </row>
    <row r="602" spans="1:9" x14ac:dyDescent="0.25">
      <c r="A602" s="2">
        <v>42026</v>
      </c>
      <c r="B602" s="1" t="s">
        <v>137</v>
      </c>
      <c r="C602" s="1" t="s">
        <v>138</v>
      </c>
      <c r="D602">
        <v>15.9</v>
      </c>
      <c r="E602">
        <v>99846</v>
      </c>
      <c r="F602">
        <v>1596910</v>
      </c>
      <c r="G602">
        <v>978000</v>
      </c>
      <c r="H602">
        <f>IF(AND(Tabela1[[#This Row],[wolumen]]=0,Tabela1[[#This Row],[obrot]]=0),Tabela1[[#This Row],[kurs_zamkniecia]],Tabela1[[#This Row],[obrot]]/Tabela1[[#This Row],[wolumen]])</f>
        <v>15.993730344730885</v>
      </c>
      <c r="I602" s="9">
        <f t="shared" ref="I602:I665" si="2">IF(I601=-50000,D602/D601-1,-50000)</f>
        <v>-50000</v>
      </c>
    </row>
    <row r="603" spans="1:9" x14ac:dyDescent="0.25">
      <c r="A603" s="2">
        <v>42027</v>
      </c>
      <c r="B603" s="1" t="s">
        <v>137</v>
      </c>
      <c r="C603" s="1" t="s">
        <v>138</v>
      </c>
      <c r="D603">
        <v>16.899999999999999</v>
      </c>
      <c r="E603">
        <v>15722</v>
      </c>
      <c r="F603">
        <v>263420</v>
      </c>
      <c r="G603">
        <v>978000</v>
      </c>
      <c r="H603">
        <f>IF(AND(Tabela1[[#This Row],[wolumen]]=0,Tabela1[[#This Row],[obrot]]=0),Tabela1[[#This Row],[kurs_zamkniecia]],Tabela1[[#This Row],[obrot]]/Tabela1[[#This Row],[wolumen]])</f>
        <v>16.754865793156085</v>
      </c>
      <c r="I603" s="9">
        <f t="shared" si="2"/>
        <v>6.2893081761006275E-2</v>
      </c>
    </row>
    <row r="604" spans="1:9" x14ac:dyDescent="0.25">
      <c r="A604" s="2">
        <v>42026</v>
      </c>
      <c r="B604" s="1" t="s">
        <v>139</v>
      </c>
      <c r="C604" s="1" t="s">
        <v>140</v>
      </c>
      <c r="D604">
        <v>27.7</v>
      </c>
      <c r="E604">
        <v>1056</v>
      </c>
      <c r="F604">
        <v>28100</v>
      </c>
      <c r="G604">
        <v>2468000</v>
      </c>
      <c r="H604">
        <f>IF(AND(Tabela1[[#This Row],[wolumen]]=0,Tabela1[[#This Row],[obrot]]=0),Tabela1[[#This Row],[kurs_zamkniecia]],Tabela1[[#This Row],[obrot]]/Tabela1[[#This Row],[wolumen]])</f>
        <v>26.609848484848484</v>
      </c>
      <c r="I604" s="9">
        <f t="shared" si="2"/>
        <v>-50000</v>
      </c>
    </row>
    <row r="605" spans="1:9" x14ac:dyDescent="0.25">
      <c r="A605" s="2">
        <v>42027</v>
      </c>
      <c r="B605" s="1" t="s">
        <v>139</v>
      </c>
      <c r="C605" s="1" t="s">
        <v>140</v>
      </c>
      <c r="D605">
        <v>27.7</v>
      </c>
      <c r="E605">
        <v>6496</v>
      </c>
      <c r="F605">
        <v>176800</v>
      </c>
      <c r="G605">
        <v>2468000</v>
      </c>
      <c r="H605">
        <f>IF(AND(Tabela1[[#This Row],[wolumen]]=0,Tabela1[[#This Row],[obrot]]=0),Tabela1[[#This Row],[kurs_zamkniecia]],Tabela1[[#This Row],[obrot]]/Tabela1[[#This Row],[wolumen]])</f>
        <v>27.216748768472907</v>
      </c>
      <c r="I605" s="9">
        <f t="shared" si="2"/>
        <v>0</v>
      </c>
    </row>
    <row r="606" spans="1:9" x14ac:dyDescent="0.25">
      <c r="A606" s="2">
        <v>42026</v>
      </c>
      <c r="B606" s="1" t="s">
        <v>141</v>
      </c>
      <c r="C606" s="1" t="s">
        <v>142</v>
      </c>
      <c r="D606">
        <v>150</v>
      </c>
      <c r="E606">
        <v>3992</v>
      </c>
      <c r="F606">
        <v>601540</v>
      </c>
      <c r="G606">
        <v>10451000</v>
      </c>
      <c r="H606">
        <f>IF(AND(Tabela1[[#This Row],[wolumen]]=0,Tabela1[[#This Row],[obrot]]=0),Tabela1[[#This Row],[kurs_zamkniecia]],Tabela1[[#This Row],[obrot]]/Tabela1[[#This Row],[wolumen]])</f>
        <v>150.68637274549098</v>
      </c>
      <c r="I606" s="9">
        <f t="shared" si="2"/>
        <v>-50000</v>
      </c>
    </row>
    <row r="607" spans="1:9" x14ac:dyDescent="0.25">
      <c r="A607" s="2">
        <v>42027</v>
      </c>
      <c r="B607" s="1" t="s">
        <v>141</v>
      </c>
      <c r="C607" s="1" t="s">
        <v>142</v>
      </c>
      <c r="D607">
        <v>153.25</v>
      </c>
      <c r="E607">
        <v>6822</v>
      </c>
      <c r="F607">
        <v>1037790</v>
      </c>
      <c r="G607">
        <v>10451000</v>
      </c>
      <c r="H607">
        <f>IF(AND(Tabela1[[#This Row],[wolumen]]=0,Tabela1[[#This Row],[obrot]]=0),Tabela1[[#This Row],[kurs_zamkniecia]],Tabela1[[#This Row],[obrot]]/Tabela1[[#This Row],[wolumen]])</f>
        <v>152.12401055408972</v>
      </c>
      <c r="I607" s="9">
        <f t="shared" si="2"/>
        <v>2.1666666666666723E-2</v>
      </c>
    </row>
    <row r="608" spans="1:9" x14ac:dyDescent="0.25">
      <c r="A608" s="2">
        <v>42026</v>
      </c>
      <c r="B608" s="1" t="s">
        <v>143</v>
      </c>
      <c r="C608" s="1" t="s">
        <v>144</v>
      </c>
      <c r="D608">
        <v>0.06</v>
      </c>
      <c r="E608">
        <v>16100</v>
      </c>
      <c r="F608">
        <v>970</v>
      </c>
      <c r="G608">
        <v>0</v>
      </c>
      <c r="H608">
        <f>IF(AND(Tabela1[[#This Row],[wolumen]]=0,Tabela1[[#This Row],[obrot]]=0),Tabela1[[#This Row],[kurs_zamkniecia]],Tabela1[[#This Row],[obrot]]/Tabela1[[#This Row],[wolumen]])</f>
        <v>6.0248447204968941E-2</v>
      </c>
      <c r="I608" s="9">
        <f t="shared" si="2"/>
        <v>-50000</v>
      </c>
    </row>
    <row r="609" spans="1:9" x14ac:dyDescent="0.25">
      <c r="A609" s="2">
        <v>42027</v>
      </c>
      <c r="B609" s="1" t="s">
        <v>143</v>
      </c>
      <c r="C609" s="1" t="s">
        <v>144</v>
      </c>
      <c r="D609">
        <v>0.06</v>
      </c>
      <c r="E609">
        <v>14660</v>
      </c>
      <c r="F609">
        <v>880</v>
      </c>
      <c r="G609">
        <v>0</v>
      </c>
      <c r="H609">
        <f>IF(AND(Tabela1[[#This Row],[wolumen]]=0,Tabela1[[#This Row],[obrot]]=0),Tabela1[[#This Row],[kurs_zamkniecia]],Tabela1[[#This Row],[obrot]]/Tabela1[[#This Row],[wolumen]])</f>
        <v>6.0027285129604369E-2</v>
      </c>
      <c r="I609" s="9">
        <f t="shared" si="2"/>
        <v>0</v>
      </c>
    </row>
    <row r="610" spans="1:9" x14ac:dyDescent="0.25">
      <c r="A610" s="2">
        <v>42026</v>
      </c>
      <c r="B610" s="1" t="s">
        <v>145</v>
      </c>
      <c r="C610" s="1" t="s">
        <v>146</v>
      </c>
      <c r="D610">
        <v>1.33</v>
      </c>
      <c r="E610">
        <v>1747685</v>
      </c>
      <c r="F610">
        <v>2300860</v>
      </c>
      <c r="G610">
        <v>6078000</v>
      </c>
      <c r="H610">
        <f>IF(AND(Tabela1[[#This Row],[wolumen]]=0,Tabela1[[#This Row],[obrot]]=0),Tabela1[[#This Row],[kurs_zamkniecia]],Tabela1[[#This Row],[obrot]]/Tabela1[[#This Row],[wolumen]])</f>
        <v>1.3165187090350949</v>
      </c>
      <c r="I610" s="9">
        <f t="shared" si="2"/>
        <v>-50000</v>
      </c>
    </row>
    <row r="611" spans="1:9" x14ac:dyDescent="0.25">
      <c r="A611" s="2">
        <v>42027</v>
      </c>
      <c r="B611" s="1" t="s">
        <v>145</v>
      </c>
      <c r="C611" s="1" t="s">
        <v>146</v>
      </c>
      <c r="D611">
        <v>1.37</v>
      </c>
      <c r="E611">
        <v>420197</v>
      </c>
      <c r="F611">
        <v>557670</v>
      </c>
      <c r="G611">
        <v>6078000</v>
      </c>
      <c r="H611">
        <f>IF(AND(Tabela1[[#This Row],[wolumen]]=0,Tabela1[[#This Row],[obrot]]=0),Tabela1[[#This Row],[kurs_zamkniecia]],Tabela1[[#This Row],[obrot]]/Tabela1[[#This Row],[wolumen]])</f>
        <v>1.3271632115412533</v>
      </c>
      <c r="I611" s="9">
        <f t="shared" si="2"/>
        <v>3.007518796992481E-2</v>
      </c>
    </row>
    <row r="612" spans="1:9" x14ac:dyDescent="0.25">
      <c r="A612" s="2">
        <v>42026</v>
      </c>
      <c r="B612" s="1" t="s">
        <v>147</v>
      </c>
      <c r="C612" s="1" t="s">
        <v>148</v>
      </c>
      <c r="D612">
        <v>73.36</v>
      </c>
      <c r="E612">
        <v>0</v>
      </c>
      <c r="F612">
        <v>0</v>
      </c>
      <c r="G612">
        <v>6034000</v>
      </c>
      <c r="H612">
        <f>IF(AND(Tabela1[[#This Row],[wolumen]]=0,Tabela1[[#This Row],[obrot]]=0),Tabela1[[#This Row],[kurs_zamkniecia]],Tabela1[[#This Row],[obrot]]/Tabela1[[#This Row],[wolumen]])</f>
        <v>73.36</v>
      </c>
      <c r="I612" s="9">
        <f t="shared" si="2"/>
        <v>-50000</v>
      </c>
    </row>
    <row r="613" spans="1:9" x14ac:dyDescent="0.25">
      <c r="A613" s="2">
        <v>42027</v>
      </c>
      <c r="B613" s="1" t="s">
        <v>147</v>
      </c>
      <c r="C613" s="1" t="s">
        <v>148</v>
      </c>
      <c r="D613">
        <v>73.36</v>
      </c>
      <c r="E613">
        <v>0</v>
      </c>
      <c r="F613">
        <v>0</v>
      </c>
      <c r="G613">
        <v>6034000</v>
      </c>
      <c r="H613">
        <f>IF(AND(Tabela1[[#This Row],[wolumen]]=0,Tabela1[[#This Row],[obrot]]=0),Tabela1[[#This Row],[kurs_zamkniecia]],Tabela1[[#This Row],[obrot]]/Tabela1[[#This Row],[wolumen]])</f>
        <v>73.36</v>
      </c>
      <c r="I613" s="9">
        <f t="shared" si="2"/>
        <v>0</v>
      </c>
    </row>
    <row r="614" spans="1:9" x14ac:dyDescent="0.25">
      <c r="A614" s="2">
        <v>42026</v>
      </c>
      <c r="B614" s="1" t="s">
        <v>149</v>
      </c>
      <c r="C614" s="1" t="s">
        <v>150</v>
      </c>
      <c r="D614">
        <v>1.72</v>
      </c>
      <c r="E614">
        <v>485978</v>
      </c>
      <c r="F614">
        <v>845850</v>
      </c>
      <c r="G614">
        <v>50108000</v>
      </c>
      <c r="H614">
        <f>IF(AND(Tabela1[[#This Row],[wolumen]]=0,Tabela1[[#This Row],[obrot]]=0),Tabela1[[#This Row],[kurs_zamkniecia]],Tabela1[[#This Row],[obrot]]/Tabela1[[#This Row],[wolumen]])</f>
        <v>1.7405108873241175</v>
      </c>
      <c r="I614" s="9">
        <f t="shared" si="2"/>
        <v>-50000</v>
      </c>
    </row>
    <row r="615" spans="1:9" x14ac:dyDescent="0.25">
      <c r="A615" s="2">
        <v>42027</v>
      </c>
      <c r="B615" s="1" t="s">
        <v>149</v>
      </c>
      <c r="C615" s="1" t="s">
        <v>150</v>
      </c>
      <c r="D615">
        <v>1.65</v>
      </c>
      <c r="E615">
        <v>329392</v>
      </c>
      <c r="F615">
        <v>552800</v>
      </c>
      <c r="G615">
        <v>50108000</v>
      </c>
      <c r="H615">
        <f>IF(AND(Tabela1[[#This Row],[wolumen]]=0,Tabela1[[#This Row],[obrot]]=0),Tabela1[[#This Row],[kurs_zamkniecia]],Tabela1[[#This Row],[obrot]]/Tabela1[[#This Row],[wolumen]])</f>
        <v>1.6782435517559624</v>
      </c>
      <c r="I615" s="9">
        <f t="shared" si="2"/>
        <v>-4.0697674418604723E-2</v>
      </c>
    </row>
    <row r="616" spans="1:9" x14ac:dyDescent="0.25">
      <c r="A616" s="2">
        <v>42026</v>
      </c>
      <c r="B616" s="1" t="s">
        <v>151</v>
      </c>
      <c r="C616" s="1" t="s">
        <v>152</v>
      </c>
      <c r="D616">
        <v>332.4</v>
      </c>
      <c r="E616">
        <v>91224</v>
      </c>
      <c r="F616">
        <v>30594760</v>
      </c>
      <c r="G616">
        <v>28420000</v>
      </c>
      <c r="H616">
        <f>IF(AND(Tabela1[[#This Row],[wolumen]]=0,Tabela1[[#This Row],[obrot]]=0),Tabela1[[#This Row],[kurs_zamkniecia]],Tabela1[[#This Row],[obrot]]/Tabela1[[#This Row],[wolumen]])</f>
        <v>335.38060159607119</v>
      </c>
      <c r="I616" s="9">
        <f t="shared" si="2"/>
        <v>-50000</v>
      </c>
    </row>
    <row r="617" spans="1:9" x14ac:dyDescent="0.25">
      <c r="A617" s="2">
        <v>42027</v>
      </c>
      <c r="B617" s="1" t="s">
        <v>151</v>
      </c>
      <c r="C617" s="1" t="s">
        <v>152</v>
      </c>
      <c r="D617">
        <v>343.15</v>
      </c>
      <c r="E617">
        <v>64293</v>
      </c>
      <c r="F617">
        <v>21821440</v>
      </c>
      <c r="G617">
        <v>28420000</v>
      </c>
      <c r="H617">
        <f>IF(AND(Tabela1[[#This Row],[wolumen]]=0,Tabela1[[#This Row],[obrot]]=0),Tabela1[[#This Row],[kurs_zamkniecia]],Tabela1[[#This Row],[obrot]]/Tabela1[[#This Row],[wolumen]])</f>
        <v>339.40615619118722</v>
      </c>
      <c r="I617" s="9">
        <f t="shared" si="2"/>
        <v>3.2340553549939921E-2</v>
      </c>
    </row>
    <row r="618" spans="1:9" x14ac:dyDescent="0.25">
      <c r="A618" s="2">
        <v>42026</v>
      </c>
      <c r="B618" s="1" t="s">
        <v>153</v>
      </c>
      <c r="C618" s="1" t="s">
        <v>154</v>
      </c>
      <c r="D618">
        <v>1.06</v>
      </c>
      <c r="E618">
        <v>6</v>
      </c>
      <c r="F618">
        <v>10</v>
      </c>
      <c r="G618">
        <v>0</v>
      </c>
      <c r="H618">
        <f>IF(AND(Tabela1[[#This Row],[wolumen]]=0,Tabela1[[#This Row],[obrot]]=0),Tabela1[[#This Row],[kurs_zamkniecia]],Tabela1[[#This Row],[obrot]]/Tabela1[[#This Row],[wolumen]])</f>
        <v>1.6666666666666667</v>
      </c>
      <c r="I618" s="9">
        <f t="shared" si="2"/>
        <v>-50000</v>
      </c>
    </row>
    <row r="619" spans="1:9" x14ac:dyDescent="0.25">
      <c r="A619" s="2">
        <v>42027</v>
      </c>
      <c r="B619" s="1" t="s">
        <v>153</v>
      </c>
      <c r="C619" s="1" t="s">
        <v>154</v>
      </c>
      <c r="D619">
        <v>1.03</v>
      </c>
      <c r="E619">
        <v>17340</v>
      </c>
      <c r="F619">
        <v>17920</v>
      </c>
      <c r="G619">
        <v>0</v>
      </c>
      <c r="H619">
        <f>IF(AND(Tabela1[[#This Row],[wolumen]]=0,Tabela1[[#This Row],[obrot]]=0),Tabela1[[#This Row],[kurs_zamkniecia]],Tabela1[[#This Row],[obrot]]/Tabela1[[#This Row],[wolumen]])</f>
        <v>1.0334486735870818</v>
      </c>
      <c r="I619" s="9">
        <f t="shared" si="2"/>
        <v>-2.8301886792452824E-2</v>
      </c>
    </row>
    <row r="620" spans="1:9" x14ac:dyDescent="0.25">
      <c r="A620" s="2">
        <v>42026</v>
      </c>
      <c r="B620" s="1" t="s">
        <v>155</v>
      </c>
      <c r="C620" s="1" t="s">
        <v>156</v>
      </c>
      <c r="D620">
        <v>4</v>
      </c>
      <c r="E620">
        <v>400</v>
      </c>
      <c r="F620">
        <v>1630</v>
      </c>
      <c r="G620">
        <v>4262000</v>
      </c>
      <c r="H620">
        <f>IF(AND(Tabela1[[#This Row],[wolumen]]=0,Tabela1[[#This Row],[obrot]]=0),Tabela1[[#This Row],[kurs_zamkniecia]],Tabela1[[#This Row],[obrot]]/Tabela1[[#This Row],[wolumen]])</f>
        <v>4.0750000000000002</v>
      </c>
      <c r="I620" s="9">
        <f t="shared" si="2"/>
        <v>-50000</v>
      </c>
    </row>
    <row r="621" spans="1:9" x14ac:dyDescent="0.25">
      <c r="A621" s="2">
        <v>42027</v>
      </c>
      <c r="B621" s="1" t="s">
        <v>155</v>
      </c>
      <c r="C621" s="1" t="s">
        <v>156</v>
      </c>
      <c r="D621">
        <v>4</v>
      </c>
      <c r="E621">
        <v>2050</v>
      </c>
      <c r="F621">
        <v>8200</v>
      </c>
      <c r="G621">
        <v>4262000</v>
      </c>
      <c r="H621">
        <f>IF(AND(Tabela1[[#This Row],[wolumen]]=0,Tabela1[[#This Row],[obrot]]=0),Tabela1[[#This Row],[kurs_zamkniecia]],Tabela1[[#This Row],[obrot]]/Tabela1[[#This Row],[wolumen]])</f>
        <v>4</v>
      </c>
      <c r="I621" s="9">
        <f t="shared" si="2"/>
        <v>0</v>
      </c>
    </row>
    <row r="622" spans="1:9" x14ac:dyDescent="0.25">
      <c r="A622" s="2">
        <v>42026</v>
      </c>
      <c r="B622" s="1" t="s">
        <v>157</v>
      </c>
      <c r="C622" s="1" t="s">
        <v>158</v>
      </c>
      <c r="D622">
        <v>2.5</v>
      </c>
      <c r="E622">
        <v>17875</v>
      </c>
      <c r="F622">
        <v>44650</v>
      </c>
      <c r="G622">
        <v>14368000</v>
      </c>
      <c r="H622">
        <f>IF(AND(Tabela1[[#This Row],[wolumen]]=0,Tabela1[[#This Row],[obrot]]=0),Tabela1[[#This Row],[kurs_zamkniecia]],Tabela1[[#This Row],[obrot]]/Tabela1[[#This Row],[wolumen]])</f>
        <v>2.4979020979020978</v>
      </c>
      <c r="I622" s="9">
        <f t="shared" si="2"/>
        <v>-50000</v>
      </c>
    </row>
    <row r="623" spans="1:9" x14ac:dyDescent="0.25">
      <c r="A623" s="2">
        <v>42027</v>
      </c>
      <c r="B623" s="1" t="s">
        <v>157</v>
      </c>
      <c r="C623" s="1" t="s">
        <v>158</v>
      </c>
      <c r="D623">
        <v>2.48</v>
      </c>
      <c r="E623">
        <v>10895</v>
      </c>
      <c r="F623">
        <v>27190</v>
      </c>
      <c r="G623">
        <v>14368000</v>
      </c>
      <c r="H623">
        <f>IF(AND(Tabela1[[#This Row],[wolumen]]=0,Tabela1[[#This Row],[obrot]]=0),Tabela1[[#This Row],[kurs_zamkniecia]],Tabela1[[#This Row],[obrot]]/Tabela1[[#This Row],[wolumen]])</f>
        <v>2.4956402019274897</v>
      </c>
      <c r="I623" s="9">
        <f t="shared" si="2"/>
        <v>-8.0000000000000071E-3</v>
      </c>
    </row>
    <row r="624" spans="1:9" x14ac:dyDescent="0.25">
      <c r="A624" s="2">
        <v>42026</v>
      </c>
      <c r="B624" s="1" t="s">
        <v>159</v>
      </c>
      <c r="C624" s="1" t="s">
        <v>160</v>
      </c>
      <c r="D624">
        <v>0.43</v>
      </c>
      <c r="E624">
        <v>528</v>
      </c>
      <c r="F624">
        <v>230</v>
      </c>
      <c r="G624">
        <v>0</v>
      </c>
      <c r="H624">
        <f>IF(AND(Tabela1[[#This Row],[wolumen]]=0,Tabela1[[#This Row],[obrot]]=0),Tabela1[[#This Row],[kurs_zamkniecia]],Tabela1[[#This Row],[obrot]]/Tabela1[[#This Row],[wolumen]])</f>
        <v>0.43560606060606061</v>
      </c>
      <c r="I624" s="9">
        <f t="shared" si="2"/>
        <v>-50000</v>
      </c>
    </row>
    <row r="625" spans="1:9" x14ac:dyDescent="0.25">
      <c r="A625" s="2">
        <v>42027</v>
      </c>
      <c r="B625" s="1" t="s">
        <v>159</v>
      </c>
      <c r="C625" s="1" t="s">
        <v>160</v>
      </c>
      <c r="D625">
        <v>0.43</v>
      </c>
      <c r="E625">
        <v>2000</v>
      </c>
      <c r="F625">
        <v>860</v>
      </c>
      <c r="G625">
        <v>0</v>
      </c>
      <c r="H625">
        <f>IF(AND(Tabela1[[#This Row],[wolumen]]=0,Tabela1[[#This Row],[obrot]]=0),Tabela1[[#This Row],[kurs_zamkniecia]],Tabela1[[#This Row],[obrot]]/Tabela1[[#This Row],[wolumen]])</f>
        <v>0.43</v>
      </c>
      <c r="I625" s="9">
        <f t="shared" si="2"/>
        <v>0</v>
      </c>
    </row>
    <row r="626" spans="1:9" x14ac:dyDescent="0.25">
      <c r="A626" s="2">
        <v>42026</v>
      </c>
      <c r="B626" s="1" t="s">
        <v>161</v>
      </c>
      <c r="C626" s="1" t="s">
        <v>162</v>
      </c>
      <c r="D626">
        <v>146.1</v>
      </c>
      <c r="E626">
        <v>20588</v>
      </c>
      <c r="F626">
        <v>3007910</v>
      </c>
      <c r="G626">
        <v>22030000</v>
      </c>
      <c r="H626">
        <f>IF(AND(Tabela1[[#This Row],[wolumen]]=0,Tabela1[[#This Row],[obrot]]=0),Tabela1[[#This Row],[kurs_zamkniecia]],Tabela1[[#This Row],[obrot]]/Tabela1[[#This Row],[wolumen]])</f>
        <v>146.10015543034777</v>
      </c>
      <c r="I626" s="9">
        <f t="shared" si="2"/>
        <v>-50000</v>
      </c>
    </row>
    <row r="627" spans="1:9" x14ac:dyDescent="0.25">
      <c r="A627" s="2">
        <v>42027</v>
      </c>
      <c r="B627" s="1" t="s">
        <v>161</v>
      </c>
      <c r="C627" s="1" t="s">
        <v>162</v>
      </c>
      <c r="D627">
        <v>149.35</v>
      </c>
      <c r="E627">
        <v>37862</v>
      </c>
      <c r="F627">
        <v>5597250</v>
      </c>
      <c r="G627">
        <v>22030000</v>
      </c>
      <c r="H627">
        <f>IF(AND(Tabela1[[#This Row],[wolumen]]=0,Tabela1[[#This Row],[obrot]]=0),Tabela1[[#This Row],[kurs_zamkniecia]],Tabela1[[#This Row],[obrot]]/Tabela1[[#This Row],[wolumen]])</f>
        <v>147.83291954994453</v>
      </c>
      <c r="I627" s="9">
        <f t="shared" si="2"/>
        <v>2.2245037645448384E-2</v>
      </c>
    </row>
    <row r="628" spans="1:9" x14ac:dyDescent="0.25">
      <c r="A628" s="2">
        <v>42026</v>
      </c>
      <c r="B628" s="1" t="s">
        <v>163</v>
      </c>
      <c r="C628" s="1" t="s">
        <v>164</v>
      </c>
      <c r="D628">
        <v>0.06</v>
      </c>
      <c r="E628">
        <v>9040</v>
      </c>
      <c r="F628">
        <v>540</v>
      </c>
      <c r="G628">
        <v>0</v>
      </c>
      <c r="H628">
        <f>IF(AND(Tabela1[[#This Row],[wolumen]]=0,Tabela1[[#This Row],[obrot]]=0),Tabela1[[#This Row],[kurs_zamkniecia]],Tabela1[[#This Row],[obrot]]/Tabela1[[#This Row],[wolumen]])</f>
        <v>5.9734513274336286E-2</v>
      </c>
      <c r="I628" s="9">
        <f t="shared" si="2"/>
        <v>-50000</v>
      </c>
    </row>
    <row r="629" spans="1:9" x14ac:dyDescent="0.25">
      <c r="A629" s="2">
        <v>42027</v>
      </c>
      <c r="B629" s="1" t="s">
        <v>163</v>
      </c>
      <c r="C629" s="1" t="s">
        <v>164</v>
      </c>
      <c r="D629">
        <v>0.06</v>
      </c>
      <c r="E629">
        <v>461</v>
      </c>
      <c r="F629">
        <v>30</v>
      </c>
      <c r="G629">
        <v>0</v>
      </c>
      <c r="H629">
        <f>IF(AND(Tabela1[[#This Row],[wolumen]]=0,Tabela1[[#This Row],[obrot]]=0),Tabela1[[#This Row],[kurs_zamkniecia]],Tabela1[[#This Row],[obrot]]/Tabela1[[#This Row],[wolumen]])</f>
        <v>6.5075921908893705E-2</v>
      </c>
      <c r="I629" s="9">
        <f t="shared" si="2"/>
        <v>0</v>
      </c>
    </row>
    <row r="630" spans="1:9" x14ac:dyDescent="0.25">
      <c r="A630" s="2">
        <v>42026</v>
      </c>
      <c r="B630" s="1" t="s">
        <v>165</v>
      </c>
      <c r="C630" s="1" t="s">
        <v>166</v>
      </c>
      <c r="D630">
        <v>16.3</v>
      </c>
      <c r="E630">
        <v>164551</v>
      </c>
      <c r="F630">
        <v>2683320</v>
      </c>
      <c r="G630">
        <v>60952000</v>
      </c>
      <c r="H630">
        <f>IF(AND(Tabela1[[#This Row],[wolumen]]=0,Tabela1[[#This Row],[obrot]]=0),Tabela1[[#This Row],[kurs_zamkniecia]],Tabela1[[#This Row],[obrot]]/Tabela1[[#This Row],[wolumen]])</f>
        <v>16.306920043026174</v>
      </c>
      <c r="I630" s="9">
        <f t="shared" si="2"/>
        <v>-50000</v>
      </c>
    </row>
    <row r="631" spans="1:9" x14ac:dyDescent="0.25">
      <c r="A631" s="2">
        <v>42027</v>
      </c>
      <c r="B631" s="1" t="s">
        <v>165</v>
      </c>
      <c r="C631" s="1" t="s">
        <v>166</v>
      </c>
      <c r="D631">
        <v>16.3</v>
      </c>
      <c r="E631">
        <v>72778</v>
      </c>
      <c r="F631">
        <v>1198540</v>
      </c>
      <c r="G631">
        <v>60952000</v>
      </c>
      <c r="H631">
        <f>IF(AND(Tabela1[[#This Row],[wolumen]]=0,Tabela1[[#This Row],[obrot]]=0),Tabela1[[#This Row],[kurs_zamkniecia]],Tabela1[[#This Row],[obrot]]/Tabela1[[#This Row],[wolumen]])</f>
        <v>16.468438264310642</v>
      </c>
      <c r="I631" s="9">
        <f t="shared" si="2"/>
        <v>0</v>
      </c>
    </row>
    <row r="632" spans="1:9" x14ac:dyDescent="0.25">
      <c r="A632" s="2">
        <v>42026</v>
      </c>
      <c r="B632" s="1" t="s">
        <v>167</v>
      </c>
      <c r="C632" s="1" t="s">
        <v>168</v>
      </c>
      <c r="D632">
        <v>17</v>
      </c>
      <c r="E632">
        <v>240</v>
      </c>
      <c r="F632">
        <v>4140</v>
      </c>
      <c r="G632">
        <v>1050000</v>
      </c>
      <c r="H632">
        <f>IF(AND(Tabela1[[#This Row],[wolumen]]=0,Tabela1[[#This Row],[obrot]]=0),Tabela1[[#This Row],[kurs_zamkniecia]],Tabela1[[#This Row],[obrot]]/Tabela1[[#This Row],[wolumen]])</f>
        <v>17.25</v>
      </c>
      <c r="I632" s="9">
        <f t="shared" si="2"/>
        <v>-50000</v>
      </c>
    </row>
    <row r="633" spans="1:9" x14ac:dyDescent="0.25">
      <c r="A633" s="2">
        <v>42027</v>
      </c>
      <c r="B633" s="1" t="s">
        <v>167</v>
      </c>
      <c r="C633" s="1" t="s">
        <v>168</v>
      </c>
      <c r="D633">
        <v>16.3</v>
      </c>
      <c r="E633">
        <v>8712</v>
      </c>
      <c r="F633">
        <v>143230</v>
      </c>
      <c r="G633">
        <v>1050000</v>
      </c>
      <c r="H633">
        <f>IF(AND(Tabela1[[#This Row],[wolumen]]=0,Tabela1[[#This Row],[obrot]]=0),Tabela1[[#This Row],[kurs_zamkniecia]],Tabela1[[#This Row],[obrot]]/Tabela1[[#This Row],[wolumen]])</f>
        <v>16.440541781450872</v>
      </c>
      <c r="I633" s="9">
        <f t="shared" si="2"/>
        <v>-4.1176470588235259E-2</v>
      </c>
    </row>
    <row r="634" spans="1:9" x14ac:dyDescent="0.25">
      <c r="A634" s="2">
        <v>42026</v>
      </c>
      <c r="B634" s="1" t="s">
        <v>169</v>
      </c>
      <c r="C634" s="1" t="s">
        <v>170</v>
      </c>
      <c r="D634">
        <v>4.75</v>
      </c>
      <c r="E634">
        <v>850</v>
      </c>
      <c r="F634">
        <v>4050</v>
      </c>
      <c r="G634">
        <v>4916000</v>
      </c>
      <c r="H634">
        <f>IF(AND(Tabela1[[#This Row],[wolumen]]=0,Tabela1[[#This Row],[obrot]]=0),Tabela1[[#This Row],[kurs_zamkniecia]],Tabela1[[#This Row],[obrot]]/Tabela1[[#This Row],[wolumen]])</f>
        <v>4.7647058823529411</v>
      </c>
      <c r="I634" s="9">
        <f t="shared" si="2"/>
        <v>-50000</v>
      </c>
    </row>
    <row r="635" spans="1:9" x14ac:dyDescent="0.25">
      <c r="A635" s="2">
        <v>42027</v>
      </c>
      <c r="B635" s="1" t="s">
        <v>169</v>
      </c>
      <c r="C635" s="1" t="s">
        <v>170</v>
      </c>
      <c r="D635">
        <v>5</v>
      </c>
      <c r="E635">
        <v>51</v>
      </c>
      <c r="F635">
        <v>260</v>
      </c>
      <c r="G635">
        <v>4916000</v>
      </c>
      <c r="H635">
        <f>IF(AND(Tabela1[[#This Row],[wolumen]]=0,Tabela1[[#This Row],[obrot]]=0),Tabela1[[#This Row],[kurs_zamkniecia]],Tabela1[[#This Row],[obrot]]/Tabela1[[#This Row],[wolumen]])</f>
        <v>5.0980392156862742</v>
      </c>
      <c r="I635" s="9">
        <f t="shared" si="2"/>
        <v>5.2631578947368363E-2</v>
      </c>
    </row>
    <row r="636" spans="1:9" x14ac:dyDescent="0.25">
      <c r="A636" s="2">
        <v>42026</v>
      </c>
      <c r="B636" s="1" t="s">
        <v>171</v>
      </c>
      <c r="C636" s="1" t="s">
        <v>172</v>
      </c>
      <c r="D636">
        <v>88.5</v>
      </c>
      <c r="E636">
        <v>7548</v>
      </c>
      <c r="F636">
        <v>678370</v>
      </c>
      <c r="G636">
        <v>22240000</v>
      </c>
      <c r="H636">
        <f>IF(AND(Tabela1[[#This Row],[wolumen]]=0,Tabela1[[#This Row],[obrot]]=0),Tabela1[[#This Row],[kurs_zamkniecia]],Tabela1[[#This Row],[obrot]]/Tabela1[[#This Row],[wolumen]])</f>
        <v>89.874138844727085</v>
      </c>
      <c r="I636" s="9">
        <f t="shared" si="2"/>
        <v>-50000</v>
      </c>
    </row>
    <row r="637" spans="1:9" x14ac:dyDescent="0.25">
      <c r="A637" s="2">
        <v>42027</v>
      </c>
      <c r="B637" s="1" t="s">
        <v>171</v>
      </c>
      <c r="C637" s="1" t="s">
        <v>172</v>
      </c>
      <c r="D637">
        <v>88.3</v>
      </c>
      <c r="E637">
        <v>16223</v>
      </c>
      <c r="F637">
        <v>1433530</v>
      </c>
      <c r="G637">
        <v>22240000</v>
      </c>
      <c r="H637">
        <f>IF(AND(Tabela1[[#This Row],[wolumen]]=0,Tabela1[[#This Row],[obrot]]=0),Tabela1[[#This Row],[kurs_zamkniecia]],Tabela1[[#This Row],[obrot]]/Tabela1[[#This Row],[wolumen]])</f>
        <v>88.364051038648839</v>
      </c>
      <c r="I637" s="9">
        <f t="shared" si="2"/>
        <v>-2.2598870056497189E-3</v>
      </c>
    </row>
    <row r="638" spans="1:9" x14ac:dyDescent="0.25">
      <c r="A638" s="2">
        <v>42026</v>
      </c>
      <c r="B638" s="1" t="s">
        <v>173</v>
      </c>
      <c r="C638" s="1" t="s">
        <v>174</v>
      </c>
      <c r="D638">
        <v>1.03</v>
      </c>
      <c r="E638">
        <v>10424</v>
      </c>
      <c r="F638">
        <v>10710</v>
      </c>
      <c r="G638">
        <v>10109000</v>
      </c>
      <c r="H638">
        <f>IF(AND(Tabela1[[#This Row],[wolumen]]=0,Tabela1[[#This Row],[obrot]]=0),Tabela1[[#This Row],[kurs_zamkniecia]],Tabela1[[#This Row],[obrot]]/Tabela1[[#This Row],[wolumen]])</f>
        <v>1.0274366845740599</v>
      </c>
      <c r="I638" s="9">
        <f t="shared" si="2"/>
        <v>-50000</v>
      </c>
    </row>
    <row r="639" spans="1:9" x14ac:dyDescent="0.25">
      <c r="A639" s="2">
        <v>42027</v>
      </c>
      <c r="B639" s="1" t="s">
        <v>173</v>
      </c>
      <c r="C639" s="1" t="s">
        <v>174</v>
      </c>
      <c r="D639">
        <v>1.08</v>
      </c>
      <c r="E639">
        <v>16389</v>
      </c>
      <c r="F639">
        <v>17470</v>
      </c>
      <c r="G639">
        <v>10109000</v>
      </c>
      <c r="H639">
        <f>IF(AND(Tabela1[[#This Row],[wolumen]]=0,Tabela1[[#This Row],[obrot]]=0),Tabela1[[#This Row],[kurs_zamkniecia]],Tabela1[[#This Row],[obrot]]/Tabela1[[#This Row],[wolumen]])</f>
        <v>1.0659588748550857</v>
      </c>
      <c r="I639" s="9">
        <f t="shared" si="2"/>
        <v>4.8543689320388328E-2</v>
      </c>
    </row>
    <row r="640" spans="1:9" x14ac:dyDescent="0.25">
      <c r="A640" s="2">
        <v>42026</v>
      </c>
      <c r="B640" s="1" t="s">
        <v>175</v>
      </c>
      <c r="C640" s="1" t="s">
        <v>176</v>
      </c>
      <c r="D640">
        <v>47.5</v>
      </c>
      <c r="E640">
        <v>55060</v>
      </c>
      <c r="F640">
        <v>2587710</v>
      </c>
      <c r="G640">
        <v>25747000</v>
      </c>
      <c r="H640">
        <f>IF(AND(Tabela1[[#This Row],[wolumen]]=0,Tabela1[[#This Row],[obrot]]=0),Tabela1[[#This Row],[kurs_zamkniecia]],Tabela1[[#This Row],[obrot]]/Tabela1[[#This Row],[wolumen]])</f>
        <v>46.998002179440611</v>
      </c>
      <c r="I640" s="9">
        <f t="shared" si="2"/>
        <v>-50000</v>
      </c>
    </row>
    <row r="641" spans="1:9" x14ac:dyDescent="0.25">
      <c r="A641" s="2">
        <v>42027</v>
      </c>
      <c r="B641" s="1" t="s">
        <v>175</v>
      </c>
      <c r="C641" s="1" t="s">
        <v>176</v>
      </c>
      <c r="D641">
        <v>48.4</v>
      </c>
      <c r="E641">
        <v>27353</v>
      </c>
      <c r="F641">
        <v>1301110</v>
      </c>
      <c r="G641">
        <v>25747000</v>
      </c>
      <c r="H641">
        <f>IF(AND(Tabela1[[#This Row],[wolumen]]=0,Tabela1[[#This Row],[obrot]]=0),Tabela1[[#This Row],[kurs_zamkniecia]],Tabela1[[#This Row],[obrot]]/Tabela1[[#This Row],[wolumen]])</f>
        <v>47.567360070193395</v>
      </c>
      <c r="I641" s="9">
        <f t="shared" si="2"/>
        <v>1.8947368421052602E-2</v>
      </c>
    </row>
    <row r="642" spans="1:9" x14ac:dyDescent="0.25">
      <c r="A642" s="2">
        <v>42026</v>
      </c>
      <c r="B642" s="1" t="s">
        <v>177</v>
      </c>
      <c r="C642" s="1" t="s">
        <v>178</v>
      </c>
      <c r="D642">
        <v>8.19</v>
      </c>
      <c r="E642">
        <v>14877</v>
      </c>
      <c r="F642">
        <v>121510</v>
      </c>
      <c r="G642">
        <v>7558000</v>
      </c>
      <c r="H642">
        <f>IF(AND(Tabela1[[#This Row],[wolumen]]=0,Tabela1[[#This Row],[obrot]]=0),Tabela1[[#This Row],[kurs_zamkniecia]],Tabela1[[#This Row],[obrot]]/Tabela1[[#This Row],[wolumen]])</f>
        <v>8.1676413255360618</v>
      </c>
      <c r="I642" s="9">
        <f t="shared" si="2"/>
        <v>-50000</v>
      </c>
    </row>
    <row r="643" spans="1:9" x14ac:dyDescent="0.25">
      <c r="A643" s="2">
        <v>42027</v>
      </c>
      <c r="B643" s="1" t="s">
        <v>177</v>
      </c>
      <c r="C643" s="1" t="s">
        <v>178</v>
      </c>
      <c r="D643">
        <v>8.4499999999999993</v>
      </c>
      <c r="E643">
        <v>34433</v>
      </c>
      <c r="F643">
        <v>289570</v>
      </c>
      <c r="G643">
        <v>7558000</v>
      </c>
      <c r="H643">
        <f>IF(AND(Tabela1[[#This Row],[wolumen]]=0,Tabela1[[#This Row],[obrot]]=0),Tabela1[[#This Row],[kurs_zamkniecia]],Tabela1[[#This Row],[obrot]]/Tabela1[[#This Row],[wolumen]])</f>
        <v>8.4096651468068426</v>
      </c>
      <c r="I643" s="9">
        <f t="shared" si="2"/>
        <v>3.1746031746031633E-2</v>
      </c>
    </row>
    <row r="644" spans="1:9" x14ac:dyDescent="0.25">
      <c r="A644" s="2">
        <v>42026</v>
      </c>
      <c r="B644" s="1" t="s">
        <v>179</v>
      </c>
      <c r="C644" s="1" t="s">
        <v>180</v>
      </c>
      <c r="D644">
        <v>8.4700000000000006</v>
      </c>
      <c r="E644">
        <v>5030</v>
      </c>
      <c r="F644">
        <v>41580</v>
      </c>
      <c r="G644">
        <v>3648000</v>
      </c>
      <c r="H644">
        <f>IF(AND(Tabela1[[#This Row],[wolumen]]=0,Tabela1[[#This Row],[obrot]]=0),Tabela1[[#This Row],[kurs_zamkniecia]],Tabela1[[#This Row],[obrot]]/Tabela1[[#This Row],[wolumen]])</f>
        <v>8.2664015904572565</v>
      </c>
      <c r="I644" s="9">
        <f t="shared" si="2"/>
        <v>-50000</v>
      </c>
    </row>
    <row r="645" spans="1:9" x14ac:dyDescent="0.25">
      <c r="A645" s="2">
        <v>42027</v>
      </c>
      <c r="B645" s="1" t="s">
        <v>179</v>
      </c>
      <c r="C645" s="1" t="s">
        <v>180</v>
      </c>
      <c r="D645">
        <v>8.2899999999999991</v>
      </c>
      <c r="E645">
        <v>4531</v>
      </c>
      <c r="F645">
        <v>38010</v>
      </c>
      <c r="G645">
        <v>3648000</v>
      </c>
      <c r="H645">
        <f>IF(AND(Tabela1[[#This Row],[wolumen]]=0,Tabela1[[#This Row],[obrot]]=0),Tabela1[[#This Row],[kurs_zamkniecia]],Tabela1[[#This Row],[obrot]]/Tabela1[[#This Row],[wolumen]])</f>
        <v>8.3888766276760105</v>
      </c>
      <c r="I645" s="9">
        <f t="shared" si="2"/>
        <v>-2.1251475796930541E-2</v>
      </c>
    </row>
    <row r="646" spans="1:9" x14ac:dyDescent="0.25">
      <c r="A646" s="2">
        <v>42026</v>
      </c>
      <c r="B646" s="1" t="s">
        <v>181</v>
      </c>
      <c r="C646" s="1" t="s">
        <v>182</v>
      </c>
      <c r="D646">
        <v>0.71</v>
      </c>
      <c r="E646">
        <v>10</v>
      </c>
      <c r="F646">
        <v>10</v>
      </c>
      <c r="G646">
        <v>11252000</v>
      </c>
      <c r="H646">
        <f>IF(AND(Tabela1[[#This Row],[wolumen]]=0,Tabela1[[#This Row],[obrot]]=0),Tabela1[[#This Row],[kurs_zamkniecia]],Tabela1[[#This Row],[obrot]]/Tabela1[[#This Row],[wolumen]])</f>
        <v>1</v>
      </c>
      <c r="I646" s="9">
        <f t="shared" si="2"/>
        <v>-50000</v>
      </c>
    </row>
    <row r="647" spans="1:9" x14ac:dyDescent="0.25">
      <c r="A647" s="2">
        <v>42027</v>
      </c>
      <c r="B647" s="1" t="s">
        <v>181</v>
      </c>
      <c r="C647" s="1" t="s">
        <v>182</v>
      </c>
      <c r="D647">
        <v>0.64</v>
      </c>
      <c r="E647">
        <v>90233</v>
      </c>
      <c r="F647">
        <v>58280</v>
      </c>
      <c r="G647">
        <v>11252000</v>
      </c>
      <c r="H647">
        <f>IF(AND(Tabela1[[#This Row],[wolumen]]=0,Tabela1[[#This Row],[obrot]]=0),Tabela1[[#This Row],[kurs_zamkniecia]],Tabela1[[#This Row],[obrot]]/Tabela1[[#This Row],[wolumen]])</f>
        <v>0.64588343510688995</v>
      </c>
      <c r="I647" s="9">
        <f t="shared" si="2"/>
        <v>-9.8591549295774628E-2</v>
      </c>
    </row>
    <row r="648" spans="1:9" x14ac:dyDescent="0.25">
      <c r="A648" s="2">
        <v>42026</v>
      </c>
      <c r="B648" s="1" t="s">
        <v>183</v>
      </c>
      <c r="C648" s="1" t="s">
        <v>184</v>
      </c>
      <c r="D648">
        <v>1.36</v>
      </c>
      <c r="E648">
        <v>7379</v>
      </c>
      <c r="F648">
        <v>9910</v>
      </c>
      <c r="G648">
        <v>22530000</v>
      </c>
      <c r="H648">
        <f>IF(AND(Tabela1[[#This Row],[wolumen]]=0,Tabela1[[#This Row],[obrot]]=0),Tabela1[[#This Row],[kurs_zamkniecia]],Tabela1[[#This Row],[obrot]]/Tabela1[[#This Row],[wolumen]])</f>
        <v>1.3430004065591543</v>
      </c>
      <c r="I648" s="9">
        <f t="shared" si="2"/>
        <v>-50000</v>
      </c>
    </row>
    <row r="649" spans="1:9" x14ac:dyDescent="0.25">
      <c r="A649" s="2">
        <v>42027</v>
      </c>
      <c r="B649" s="1" t="s">
        <v>183</v>
      </c>
      <c r="C649" s="1" t="s">
        <v>184</v>
      </c>
      <c r="D649">
        <v>1.33</v>
      </c>
      <c r="E649">
        <v>2756</v>
      </c>
      <c r="F649">
        <v>3690</v>
      </c>
      <c r="G649">
        <v>22530000</v>
      </c>
      <c r="H649">
        <f>IF(AND(Tabela1[[#This Row],[wolumen]]=0,Tabela1[[#This Row],[obrot]]=0),Tabela1[[#This Row],[kurs_zamkniecia]],Tabela1[[#This Row],[obrot]]/Tabela1[[#This Row],[wolumen]])</f>
        <v>1.3388969521044993</v>
      </c>
      <c r="I649" s="9">
        <f t="shared" si="2"/>
        <v>-2.2058823529411797E-2</v>
      </c>
    </row>
    <row r="650" spans="1:9" x14ac:dyDescent="0.25">
      <c r="A650" s="2">
        <v>42026</v>
      </c>
      <c r="B650" s="1" t="s">
        <v>185</v>
      </c>
      <c r="C650" s="1" t="s">
        <v>186</v>
      </c>
      <c r="D650">
        <v>3.6</v>
      </c>
      <c r="E650">
        <v>4826</v>
      </c>
      <c r="F650">
        <v>17190</v>
      </c>
      <c r="G650">
        <v>48753000</v>
      </c>
      <c r="H650">
        <f>IF(AND(Tabela1[[#This Row],[wolumen]]=0,Tabela1[[#This Row],[obrot]]=0),Tabela1[[#This Row],[kurs_zamkniecia]],Tabela1[[#This Row],[obrot]]/Tabela1[[#This Row],[wolumen]])</f>
        <v>3.5619560712805636</v>
      </c>
      <c r="I650" s="9">
        <f t="shared" si="2"/>
        <v>-50000</v>
      </c>
    </row>
    <row r="651" spans="1:9" x14ac:dyDescent="0.25">
      <c r="A651" s="2">
        <v>42027</v>
      </c>
      <c r="B651" s="1" t="s">
        <v>185</v>
      </c>
      <c r="C651" s="1" t="s">
        <v>186</v>
      </c>
      <c r="D651">
        <v>3.55</v>
      </c>
      <c r="E651">
        <v>5867</v>
      </c>
      <c r="F651">
        <v>20900</v>
      </c>
      <c r="G651">
        <v>48753000</v>
      </c>
      <c r="H651">
        <f>IF(AND(Tabela1[[#This Row],[wolumen]]=0,Tabela1[[#This Row],[obrot]]=0),Tabela1[[#This Row],[kurs_zamkniecia]],Tabela1[[#This Row],[obrot]]/Tabela1[[#This Row],[wolumen]])</f>
        <v>3.5622975967274586</v>
      </c>
      <c r="I651" s="9">
        <f t="shared" si="2"/>
        <v>-1.3888888888888951E-2</v>
      </c>
    </row>
    <row r="652" spans="1:9" x14ac:dyDescent="0.25">
      <c r="A652" s="2">
        <v>42026</v>
      </c>
      <c r="B652" s="1" t="s">
        <v>187</v>
      </c>
      <c r="C652" s="1" t="s">
        <v>188</v>
      </c>
      <c r="D652">
        <v>105.85</v>
      </c>
      <c r="E652">
        <v>4619</v>
      </c>
      <c r="F652">
        <v>485220</v>
      </c>
      <c r="G652">
        <v>4610000</v>
      </c>
      <c r="H652">
        <f>IF(AND(Tabela1[[#This Row],[wolumen]]=0,Tabela1[[#This Row],[obrot]]=0),Tabela1[[#This Row],[kurs_zamkniecia]],Tabela1[[#This Row],[obrot]]/Tabela1[[#This Row],[wolumen]])</f>
        <v>105.04871184239013</v>
      </c>
      <c r="I652" s="9">
        <f t="shared" si="2"/>
        <v>-50000</v>
      </c>
    </row>
    <row r="653" spans="1:9" x14ac:dyDescent="0.25">
      <c r="A653" s="2">
        <v>42027</v>
      </c>
      <c r="B653" s="1" t="s">
        <v>187</v>
      </c>
      <c r="C653" s="1" t="s">
        <v>188</v>
      </c>
      <c r="D653">
        <v>110</v>
      </c>
      <c r="E653">
        <v>525</v>
      </c>
      <c r="F653">
        <v>57030</v>
      </c>
      <c r="G653">
        <v>4610000</v>
      </c>
      <c r="H653">
        <f>IF(AND(Tabela1[[#This Row],[wolumen]]=0,Tabela1[[#This Row],[obrot]]=0),Tabela1[[#This Row],[kurs_zamkniecia]],Tabela1[[#This Row],[obrot]]/Tabela1[[#This Row],[wolumen]])</f>
        <v>108.62857142857143</v>
      </c>
      <c r="I653" s="9">
        <f t="shared" si="2"/>
        <v>3.9206424185167732E-2</v>
      </c>
    </row>
    <row r="654" spans="1:9" x14ac:dyDescent="0.25">
      <c r="A654" s="2">
        <v>42026</v>
      </c>
      <c r="B654" s="1" t="s">
        <v>189</v>
      </c>
      <c r="C654" s="1" t="s">
        <v>190</v>
      </c>
      <c r="D654">
        <v>54.45</v>
      </c>
      <c r="E654">
        <v>514</v>
      </c>
      <c r="F654">
        <v>27770</v>
      </c>
      <c r="G654">
        <v>4122000</v>
      </c>
      <c r="H654">
        <f>IF(AND(Tabela1[[#This Row],[wolumen]]=0,Tabela1[[#This Row],[obrot]]=0),Tabela1[[#This Row],[kurs_zamkniecia]],Tabela1[[#This Row],[obrot]]/Tabela1[[#This Row],[wolumen]])</f>
        <v>54.027237354085607</v>
      </c>
      <c r="I654" s="9">
        <f t="shared" si="2"/>
        <v>-50000</v>
      </c>
    </row>
    <row r="655" spans="1:9" x14ac:dyDescent="0.25">
      <c r="A655" s="2">
        <v>42027</v>
      </c>
      <c r="B655" s="1" t="s">
        <v>189</v>
      </c>
      <c r="C655" s="1" t="s">
        <v>190</v>
      </c>
      <c r="D655">
        <v>55.75</v>
      </c>
      <c r="E655">
        <v>3716</v>
      </c>
      <c r="F655">
        <v>204710</v>
      </c>
      <c r="G655">
        <v>4122000</v>
      </c>
      <c r="H655">
        <f>IF(AND(Tabela1[[#This Row],[wolumen]]=0,Tabela1[[#This Row],[obrot]]=0),Tabela1[[#This Row],[kurs_zamkniecia]],Tabela1[[#This Row],[obrot]]/Tabela1[[#This Row],[wolumen]])</f>
        <v>55.088805166846072</v>
      </c>
      <c r="I655" s="9">
        <f t="shared" si="2"/>
        <v>2.3875114784205564E-2</v>
      </c>
    </row>
    <row r="656" spans="1:9" x14ac:dyDescent="0.25">
      <c r="A656" s="2">
        <v>42026</v>
      </c>
      <c r="B656" s="1" t="s">
        <v>191</v>
      </c>
      <c r="C656" s="1" t="s">
        <v>192</v>
      </c>
      <c r="D656">
        <v>20.9</v>
      </c>
      <c r="E656">
        <v>35</v>
      </c>
      <c r="F656">
        <v>730</v>
      </c>
      <c r="G656">
        <v>1091000</v>
      </c>
      <c r="H656">
        <f>IF(AND(Tabela1[[#This Row],[wolumen]]=0,Tabela1[[#This Row],[obrot]]=0),Tabela1[[#This Row],[kurs_zamkniecia]],Tabela1[[#This Row],[obrot]]/Tabela1[[#This Row],[wolumen]])</f>
        <v>20.857142857142858</v>
      </c>
      <c r="I656" s="9">
        <f t="shared" si="2"/>
        <v>-50000</v>
      </c>
    </row>
    <row r="657" spans="1:9" x14ac:dyDescent="0.25">
      <c r="A657" s="2">
        <v>42027</v>
      </c>
      <c r="B657" s="1" t="s">
        <v>191</v>
      </c>
      <c r="C657" s="1" t="s">
        <v>192</v>
      </c>
      <c r="D657">
        <v>21.35</v>
      </c>
      <c r="E657">
        <v>598</v>
      </c>
      <c r="F657">
        <v>12530</v>
      </c>
      <c r="G657">
        <v>1091000</v>
      </c>
      <c r="H657">
        <f>IF(AND(Tabela1[[#This Row],[wolumen]]=0,Tabela1[[#This Row],[obrot]]=0),Tabela1[[#This Row],[kurs_zamkniecia]],Tabela1[[#This Row],[obrot]]/Tabela1[[#This Row],[wolumen]])</f>
        <v>20.953177257525084</v>
      </c>
      <c r="I657" s="9">
        <f t="shared" si="2"/>
        <v>2.1531100478469067E-2</v>
      </c>
    </row>
    <row r="658" spans="1:9" x14ac:dyDescent="0.25">
      <c r="A658" s="2">
        <v>42026</v>
      </c>
      <c r="B658" s="1" t="s">
        <v>193</v>
      </c>
      <c r="C658" s="1" t="s">
        <v>194</v>
      </c>
      <c r="D658">
        <v>3.38</v>
      </c>
      <c r="E658">
        <v>73465</v>
      </c>
      <c r="F658">
        <v>245170</v>
      </c>
      <c r="G658">
        <v>20455000</v>
      </c>
      <c r="H658">
        <f>IF(AND(Tabela1[[#This Row],[wolumen]]=0,Tabela1[[#This Row],[obrot]]=0),Tabela1[[#This Row],[kurs_zamkniecia]],Tabela1[[#This Row],[obrot]]/Tabela1[[#This Row],[wolumen]])</f>
        <v>3.3372354182263662</v>
      </c>
      <c r="I658" s="9">
        <f t="shared" si="2"/>
        <v>-50000</v>
      </c>
    </row>
    <row r="659" spans="1:9" x14ac:dyDescent="0.25">
      <c r="A659" s="2">
        <v>42027</v>
      </c>
      <c r="B659" s="1" t="s">
        <v>193</v>
      </c>
      <c r="C659" s="1" t="s">
        <v>194</v>
      </c>
      <c r="D659">
        <v>3.33</v>
      </c>
      <c r="E659">
        <v>225988</v>
      </c>
      <c r="F659">
        <v>777710</v>
      </c>
      <c r="G659">
        <v>20455000</v>
      </c>
      <c r="H659">
        <f>IF(AND(Tabela1[[#This Row],[wolumen]]=0,Tabela1[[#This Row],[obrot]]=0),Tabela1[[#This Row],[kurs_zamkniecia]],Tabela1[[#This Row],[obrot]]/Tabela1[[#This Row],[wolumen]])</f>
        <v>3.4413774182699965</v>
      </c>
      <c r="I659" s="9">
        <f t="shared" si="2"/>
        <v>-1.4792899408283988E-2</v>
      </c>
    </row>
    <row r="660" spans="1:9" x14ac:dyDescent="0.25">
      <c r="A660" s="2">
        <v>42026</v>
      </c>
      <c r="B660" s="1" t="s">
        <v>195</v>
      </c>
      <c r="C660" s="1" t="s">
        <v>196</v>
      </c>
      <c r="D660">
        <v>4.0999999999999996</v>
      </c>
      <c r="E660">
        <v>2183</v>
      </c>
      <c r="F660">
        <v>8850</v>
      </c>
      <c r="G660">
        <v>26984000</v>
      </c>
      <c r="H660">
        <f>IF(AND(Tabela1[[#This Row],[wolumen]]=0,Tabela1[[#This Row],[obrot]]=0),Tabela1[[#This Row],[kurs_zamkniecia]],Tabela1[[#This Row],[obrot]]/Tabela1[[#This Row],[wolumen]])</f>
        <v>4.0540540540540544</v>
      </c>
      <c r="I660" s="9">
        <f t="shared" si="2"/>
        <v>-50000</v>
      </c>
    </row>
    <row r="661" spans="1:9" x14ac:dyDescent="0.25">
      <c r="A661" s="2">
        <v>42027</v>
      </c>
      <c r="B661" s="1" t="s">
        <v>195</v>
      </c>
      <c r="C661" s="1" t="s">
        <v>196</v>
      </c>
      <c r="D661">
        <v>4.1500000000000004</v>
      </c>
      <c r="E661">
        <v>840</v>
      </c>
      <c r="F661">
        <v>3420</v>
      </c>
      <c r="G661">
        <v>26984000</v>
      </c>
      <c r="H661">
        <f>IF(AND(Tabela1[[#This Row],[wolumen]]=0,Tabela1[[#This Row],[obrot]]=0),Tabela1[[#This Row],[kurs_zamkniecia]],Tabela1[[#This Row],[obrot]]/Tabela1[[#This Row],[wolumen]])</f>
        <v>4.0714285714285712</v>
      </c>
      <c r="I661" s="9">
        <f t="shared" si="2"/>
        <v>1.2195121951219745E-2</v>
      </c>
    </row>
    <row r="662" spans="1:9" x14ac:dyDescent="0.25">
      <c r="A662" s="2">
        <v>42026</v>
      </c>
      <c r="B662" s="1" t="s">
        <v>197</v>
      </c>
      <c r="C662" s="1" t="s">
        <v>198</v>
      </c>
      <c r="D662">
        <v>4.5999999999999996</v>
      </c>
      <c r="E662">
        <v>50</v>
      </c>
      <c r="F662">
        <v>230</v>
      </c>
      <c r="G662">
        <v>0</v>
      </c>
      <c r="H662">
        <f>IF(AND(Tabela1[[#This Row],[wolumen]]=0,Tabela1[[#This Row],[obrot]]=0),Tabela1[[#This Row],[kurs_zamkniecia]],Tabela1[[#This Row],[obrot]]/Tabela1[[#This Row],[wolumen]])</f>
        <v>4.5999999999999996</v>
      </c>
      <c r="I662" s="9">
        <f t="shared" si="2"/>
        <v>-50000</v>
      </c>
    </row>
    <row r="663" spans="1:9" x14ac:dyDescent="0.25">
      <c r="A663" s="2">
        <v>42027</v>
      </c>
      <c r="B663" s="1" t="s">
        <v>197</v>
      </c>
      <c r="C663" s="1" t="s">
        <v>198</v>
      </c>
      <c r="D663">
        <v>4.4000000000000004</v>
      </c>
      <c r="E663">
        <v>587</v>
      </c>
      <c r="F663">
        <v>2580</v>
      </c>
      <c r="G663">
        <v>0</v>
      </c>
      <c r="H663">
        <f>IF(AND(Tabela1[[#This Row],[wolumen]]=0,Tabela1[[#This Row],[obrot]]=0),Tabela1[[#This Row],[kurs_zamkniecia]],Tabela1[[#This Row],[obrot]]/Tabela1[[#This Row],[wolumen]])</f>
        <v>4.3952299829642252</v>
      </c>
      <c r="I663" s="9">
        <f t="shared" si="2"/>
        <v>-4.3478260869565077E-2</v>
      </c>
    </row>
    <row r="664" spans="1:9" x14ac:dyDescent="0.25">
      <c r="A664" s="2">
        <v>42026</v>
      </c>
      <c r="B664" s="1" t="s">
        <v>199</v>
      </c>
      <c r="C664" s="1" t="s">
        <v>200</v>
      </c>
      <c r="D664">
        <v>22.47</v>
      </c>
      <c r="E664">
        <v>343172</v>
      </c>
      <c r="F664">
        <v>7814590</v>
      </c>
      <c r="G664">
        <v>214367000</v>
      </c>
      <c r="H664">
        <f>IF(AND(Tabela1[[#This Row],[wolumen]]=0,Tabela1[[#This Row],[obrot]]=0),Tabela1[[#This Row],[kurs_zamkniecia]],Tabela1[[#This Row],[obrot]]/Tabela1[[#This Row],[wolumen]])</f>
        <v>22.771642208571794</v>
      </c>
      <c r="I664" s="9">
        <f t="shared" si="2"/>
        <v>-50000</v>
      </c>
    </row>
    <row r="665" spans="1:9" x14ac:dyDescent="0.25">
      <c r="A665" s="2">
        <v>42027</v>
      </c>
      <c r="B665" s="1" t="s">
        <v>199</v>
      </c>
      <c r="C665" s="1" t="s">
        <v>200</v>
      </c>
      <c r="D665">
        <v>22.9</v>
      </c>
      <c r="E665">
        <v>414489</v>
      </c>
      <c r="F665">
        <v>9427410</v>
      </c>
      <c r="G665">
        <v>214367000</v>
      </c>
      <c r="H665">
        <f>IF(AND(Tabela1[[#This Row],[wolumen]]=0,Tabela1[[#This Row],[obrot]]=0),Tabela1[[#This Row],[kurs_zamkniecia]],Tabela1[[#This Row],[obrot]]/Tabela1[[#This Row],[wolumen]])</f>
        <v>22.744656673639106</v>
      </c>
      <c r="I665" s="9">
        <f t="shared" si="2"/>
        <v>1.9136626613262209E-2</v>
      </c>
    </row>
    <row r="666" spans="1:9" x14ac:dyDescent="0.25">
      <c r="A666" s="2">
        <v>42026</v>
      </c>
      <c r="B666" s="1" t="s">
        <v>201</v>
      </c>
      <c r="C666" s="1" t="s">
        <v>202</v>
      </c>
      <c r="D666">
        <v>2.59</v>
      </c>
      <c r="E666">
        <v>274719</v>
      </c>
      <c r="F666">
        <v>672790</v>
      </c>
      <c r="G666">
        <v>0</v>
      </c>
      <c r="H666">
        <f>IF(AND(Tabela1[[#This Row],[wolumen]]=0,Tabela1[[#This Row],[obrot]]=0),Tabela1[[#This Row],[kurs_zamkniecia]],Tabela1[[#This Row],[obrot]]/Tabela1[[#This Row],[wolumen]])</f>
        <v>2.4490115354234692</v>
      </c>
      <c r="I666" s="9">
        <f t="shared" ref="I666:I729" si="3">IF(I665=-50000,D666/D665-1,-50000)</f>
        <v>-50000</v>
      </c>
    </row>
    <row r="667" spans="1:9" x14ac:dyDescent="0.25">
      <c r="A667" s="2">
        <v>42027</v>
      </c>
      <c r="B667" s="1" t="s">
        <v>201</v>
      </c>
      <c r="C667" s="1" t="s">
        <v>202</v>
      </c>
      <c r="D667">
        <v>2.59</v>
      </c>
      <c r="E667">
        <v>163690</v>
      </c>
      <c r="F667">
        <v>421870</v>
      </c>
      <c r="G667">
        <v>0</v>
      </c>
      <c r="H667">
        <f>IF(AND(Tabela1[[#This Row],[wolumen]]=0,Tabela1[[#This Row],[obrot]]=0),Tabela1[[#This Row],[kurs_zamkniecia]],Tabela1[[#This Row],[obrot]]/Tabela1[[#This Row],[wolumen]])</f>
        <v>2.577249679271794</v>
      </c>
      <c r="I667" s="9">
        <f t="shared" si="3"/>
        <v>0</v>
      </c>
    </row>
    <row r="668" spans="1:9" x14ac:dyDescent="0.25">
      <c r="A668" s="2">
        <v>42026</v>
      </c>
      <c r="B668" s="1" t="s">
        <v>203</v>
      </c>
      <c r="C668" s="1" t="s">
        <v>204</v>
      </c>
      <c r="D668">
        <v>89.7</v>
      </c>
      <c r="E668">
        <v>2126</v>
      </c>
      <c r="F668">
        <v>190710</v>
      </c>
      <c r="G668">
        <v>2567000</v>
      </c>
      <c r="H668">
        <f>IF(AND(Tabela1[[#This Row],[wolumen]]=0,Tabela1[[#This Row],[obrot]]=0),Tabela1[[#This Row],[kurs_zamkniecia]],Tabela1[[#This Row],[obrot]]/Tabela1[[#This Row],[wolumen]])</f>
        <v>89.703668861712131</v>
      </c>
      <c r="I668" s="9">
        <f t="shared" si="3"/>
        <v>-50000</v>
      </c>
    </row>
    <row r="669" spans="1:9" x14ac:dyDescent="0.25">
      <c r="A669" s="2">
        <v>42027</v>
      </c>
      <c r="B669" s="1" t="s">
        <v>203</v>
      </c>
      <c r="C669" s="1" t="s">
        <v>204</v>
      </c>
      <c r="D669">
        <v>90.9</v>
      </c>
      <c r="E669">
        <v>188</v>
      </c>
      <c r="F669">
        <v>16960</v>
      </c>
      <c r="G669">
        <v>2567000</v>
      </c>
      <c r="H669">
        <f>IF(AND(Tabela1[[#This Row],[wolumen]]=0,Tabela1[[#This Row],[obrot]]=0),Tabela1[[#This Row],[kurs_zamkniecia]],Tabela1[[#This Row],[obrot]]/Tabela1[[#This Row],[wolumen]])</f>
        <v>90.212765957446805</v>
      </c>
      <c r="I669" s="9">
        <f t="shared" si="3"/>
        <v>1.3377926421404673E-2</v>
      </c>
    </row>
    <row r="670" spans="1:9" x14ac:dyDescent="0.25">
      <c r="A670" s="2">
        <v>42026</v>
      </c>
      <c r="B670" s="1" t="s">
        <v>205</v>
      </c>
      <c r="C670" s="1" t="s">
        <v>206</v>
      </c>
      <c r="D670">
        <v>6.26</v>
      </c>
      <c r="E670">
        <v>1698</v>
      </c>
      <c r="F670">
        <v>10750</v>
      </c>
      <c r="G670">
        <v>8556000</v>
      </c>
      <c r="H670">
        <f>IF(AND(Tabela1[[#This Row],[wolumen]]=0,Tabela1[[#This Row],[obrot]]=0),Tabela1[[#This Row],[kurs_zamkniecia]],Tabela1[[#This Row],[obrot]]/Tabela1[[#This Row],[wolumen]])</f>
        <v>6.3309776207302706</v>
      </c>
      <c r="I670" s="9">
        <f t="shared" si="3"/>
        <v>-50000</v>
      </c>
    </row>
    <row r="671" spans="1:9" x14ac:dyDescent="0.25">
      <c r="A671" s="2">
        <v>42027</v>
      </c>
      <c r="B671" s="1" t="s">
        <v>205</v>
      </c>
      <c r="C671" s="1" t="s">
        <v>206</v>
      </c>
      <c r="D671">
        <v>6.11</v>
      </c>
      <c r="E671">
        <v>6147</v>
      </c>
      <c r="F671">
        <v>38110</v>
      </c>
      <c r="G671">
        <v>8556000</v>
      </c>
      <c r="H671">
        <f>IF(AND(Tabela1[[#This Row],[wolumen]]=0,Tabela1[[#This Row],[obrot]]=0),Tabela1[[#This Row],[kurs_zamkniecia]],Tabela1[[#This Row],[obrot]]/Tabela1[[#This Row],[wolumen]])</f>
        <v>6.1997722466243692</v>
      </c>
      <c r="I671" s="9">
        <f t="shared" si="3"/>
        <v>-2.3961661341852958E-2</v>
      </c>
    </row>
    <row r="672" spans="1:9" x14ac:dyDescent="0.25">
      <c r="A672" s="2">
        <v>42026</v>
      </c>
      <c r="B672" s="1" t="s">
        <v>207</v>
      </c>
      <c r="C672" s="1" t="s">
        <v>208</v>
      </c>
      <c r="D672">
        <v>5.0599999999999996</v>
      </c>
      <c r="E672">
        <v>20</v>
      </c>
      <c r="F672">
        <v>100</v>
      </c>
      <c r="G672">
        <v>2659000</v>
      </c>
      <c r="H672">
        <f>IF(AND(Tabela1[[#This Row],[wolumen]]=0,Tabela1[[#This Row],[obrot]]=0),Tabela1[[#This Row],[kurs_zamkniecia]],Tabela1[[#This Row],[obrot]]/Tabela1[[#This Row],[wolumen]])</f>
        <v>5</v>
      </c>
      <c r="I672" s="9">
        <f t="shared" si="3"/>
        <v>-50000</v>
      </c>
    </row>
    <row r="673" spans="1:9" x14ac:dyDescent="0.25">
      <c r="A673" s="2">
        <v>42027</v>
      </c>
      <c r="B673" s="1" t="s">
        <v>207</v>
      </c>
      <c r="C673" s="1" t="s">
        <v>208</v>
      </c>
      <c r="D673">
        <v>5.0599999999999996</v>
      </c>
      <c r="E673">
        <v>0</v>
      </c>
      <c r="F673">
        <v>0</v>
      </c>
      <c r="G673">
        <v>2659000</v>
      </c>
      <c r="H673">
        <f>IF(AND(Tabela1[[#This Row],[wolumen]]=0,Tabela1[[#This Row],[obrot]]=0),Tabela1[[#This Row],[kurs_zamkniecia]],Tabela1[[#This Row],[obrot]]/Tabela1[[#This Row],[wolumen]])</f>
        <v>5.0599999999999996</v>
      </c>
      <c r="I673" s="9">
        <f t="shared" si="3"/>
        <v>0</v>
      </c>
    </row>
    <row r="674" spans="1:9" x14ac:dyDescent="0.25">
      <c r="A674" s="2">
        <v>42026</v>
      </c>
      <c r="B674" s="1" t="s">
        <v>209</v>
      </c>
      <c r="C674" s="1" t="s">
        <v>210</v>
      </c>
      <c r="D674">
        <v>6.28</v>
      </c>
      <c r="E674">
        <v>91</v>
      </c>
      <c r="F674">
        <v>570</v>
      </c>
      <c r="G674">
        <v>0</v>
      </c>
      <c r="H674">
        <f>IF(AND(Tabela1[[#This Row],[wolumen]]=0,Tabela1[[#This Row],[obrot]]=0),Tabela1[[#This Row],[kurs_zamkniecia]],Tabela1[[#This Row],[obrot]]/Tabela1[[#This Row],[wolumen]])</f>
        <v>6.2637362637362637</v>
      </c>
      <c r="I674" s="9">
        <f t="shared" si="3"/>
        <v>-50000</v>
      </c>
    </row>
    <row r="675" spans="1:9" x14ac:dyDescent="0.25">
      <c r="A675" s="2">
        <v>42027</v>
      </c>
      <c r="B675" s="1" t="s">
        <v>209</v>
      </c>
      <c r="C675" s="1" t="s">
        <v>210</v>
      </c>
      <c r="D675">
        <v>6.28</v>
      </c>
      <c r="E675">
        <v>210</v>
      </c>
      <c r="F675">
        <v>1320</v>
      </c>
      <c r="G675">
        <v>0</v>
      </c>
      <c r="H675">
        <f>IF(AND(Tabela1[[#This Row],[wolumen]]=0,Tabela1[[#This Row],[obrot]]=0),Tabela1[[#This Row],[kurs_zamkniecia]],Tabela1[[#This Row],[obrot]]/Tabela1[[#This Row],[wolumen]])</f>
        <v>6.2857142857142856</v>
      </c>
      <c r="I675" s="9">
        <f t="shared" si="3"/>
        <v>0</v>
      </c>
    </row>
    <row r="676" spans="1:9" x14ac:dyDescent="0.25">
      <c r="A676" s="2">
        <v>42026</v>
      </c>
      <c r="B676" s="1" t="s">
        <v>211</v>
      </c>
      <c r="C676" s="1" t="s">
        <v>212</v>
      </c>
      <c r="D676">
        <v>0.72</v>
      </c>
      <c r="E676">
        <v>1564</v>
      </c>
      <c r="F676">
        <v>1110</v>
      </c>
      <c r="G676">
        <v>8257000</v>
      </c>
      <c r="H676">
        <f>IF(AND(Tabela1[[#This Row],[wolumen]]=0,Tabela1[[#This Row],[obrot]]=0),Tabela1[[#This Row],[kurs_zamkniecia]],Tabela1[[#This Row],[obrot]]/Tabela1[[#This Row],[wolumen]])</f>
        <v>0.70971867007672629</v>
      </c>
      <c r="I676" s="9">
        <f t="shared" si="3"/>
        <v>-50000</v>
      </c>
    </row>
    <row r="677" spans="1:9" x14ac:dyDescent="0.25">
      <c r="A677" s="2">
        <v>42027</v>
      </c>
      <c r="B677" s="1" t="s">
        <v>211</v>
      </c>
      <c r="C677" s="1" t="s">
        <v>212</v>
      </c>
      <c r="D677">
        <v>0.7</v>
      </c>
      <c r="E677">
        <v>12862</v>
      </c>
      <c r="F677">
        <v>9010</v>
      </c>
      <c r="G677">
        <v>8257000</v>
      </c>
      <c r="H677">
        <f>IF(AND(Tabela1[[#This Row],[wolumen]]=0,Tabela1[[#This Row],[obrot]]=0),Tabela1[[#This Row],[kurs_zamkniecia]],Tabela1[[#This Row],[obrot]]/Tabela1[[#This Row],[wolumen]])</f>
        <v>0.70051313948064065</v>
      </c>
      <c r="I677" s="9">
        <f t="shared" si="3"/>
        <v>-2.777777777777779E-2</v>
      </c>
    </row>
    <row r="678" spans="1:9" x14ac:dyDescent="0.25">
      <c r="A678" s="2">
        <v>42026</v>
      </c>
      <c r="B678" s="1" t="s">
        <v>213</v>
      </c>
      <c r="C678" s="1" t="s">
        <v>214</v>
      </c>
      <c r="D678">
        <v>46.65</v>
      </c>
      <c r="E678">
        <v>285</v>
      </c>
      <c r="F678">
        <v>13470</v>
      </c>
      <c r="G678">
        <v>7229000</v>
      </c>
      <c r="H678">
        <f>IF(AND(Tabela1[[#This Row],[wolumen]]=0,Tabela1[[#This Row],[obrot]]=0),Tabela1[[#This Row],[kurs_zamkniecia]],Tabela1[[#This Row],[obrot]]/Tabela1[[#This Row],[wolumen]])</f>
        <v>47.263157894736842</v>
      </c>
      <c r="I678" s="9">
        <f t="shared" si="3"/>
        <v>-50000</v>
      </c>
    </row>
    <row r="679" spans="1:9" x14ac:dyDescent="0.25">
      <c r="A679" s="2">
        <v>42027</v>
      </c>
      <c r="B679" s="1" t="s">
        <v>213</v>
      </c>
      <c r="C679" s="1" t="s">
        <v>214</v>
      </c>
      <c r="D679">
        <v>46.7</v>
      </c>
      <c r="E679">
        <v>235</v>
      </c>
      <c r="F679">
        <v>11060</v>
      </c>
      <c r="G679">
        <v>7229000</v>
      </c>
      <c r="H679">
        <f>IF(AND(Tabela1[[#This Row],[wolumen]]=0,Tabela1[[#This Row],[obrot]]=0),Tabela1[[#This Row],[kurs_zamkniecia]],Tabela1[[#This Row],[obrot]]/Tabela1[[#This Row],[wolumen]])</f>
        <v>47.063829787234042</v>
      </c>
      <c r="I679" s="9">
        <f t="shared" si="3"/>
        <v>1.071811361200492E-3</v>
      </c>
    </row>
    <row r="680" spans="1:9" x14ac:dyDescent="0.25">
      <c r="A680" s="2">
        <v>42026</v>
      </c>
      <c r="B680" s="1" t="s">
        <v>215</v>
      </c>
      <c r="C680" s="1" t="s">
        <v>216</v>
      </c>
      <c r="D680">
        <v>2.85</v>
      </c>
      <c r="E680">
        <v>697</v>
      </c>
      <c r="F680">
        <v>1920</v>
      </c>
      <c r="G680">
        <v>0</v>
      </c>
      <c r="H680">
        <f>IF(AND(Tabela1[[#This Row],[wolumen]]=0,Tabela1[[#This Row],[obrot]]=0),Tabela1[[#This Row],[kurs_zamkniecia]],Tabela1[[#This Row],[obrot]]/Tabela1[[#This Row],[wolumen]])</f>
        <v>2.7546628407460547</v>
      </c>
      <c r="I680" s="9">
        <f t="shared" si="3"/>
        <v>-50000</v>
      </c>
    </row>
    <row r="681" spans="1:9" x14ac:dyDescent="0.25">
      <c r="A681" s="2">
        <v>42027</v>
      </c>
      <c r="B681" s="1" t="s">
        <v>215</v>
      </c>
      <c r="C681" s="1" t="s">
        <v>216</v>
      </c>
      <c r="D681">
        <v>2.82</v>
      </c>
      <c r="E681">
        <v>346</v>
      </c>
      <c r="F681">
        <v>990</v>
      </c>
      <c r="G681">
        <v>0</v>
      </c>
      <c r="H681">
        <f>IF(AND(Tabela1[[#This Row],[wolumen]]=0,Tabela1[[#This Row],[obrot]]=0),Tabela1[[#This Row],[kurs_zamkniecia]],Tabela1[[#This Row],[obrot]]/Tabela1[[#This Row],[wolumen]])</f>
        <v>2.8612716763005781</v>
      </c>
      <c r="I681" s="9">
        <f t="shared" si="3"/>
        <v>-1.0526315789473717E-2</v>
      </c>
    </row>
    <row r="682" spans="1:9" x14ac:dyDescent="0.25">
      <c r="A682" s="2">
        <v>42026</v>
      </c>
      <c r="B682" s="1" t="s">
        <v>217</v>
      </c>
      <c r="C682" s="1" t="s">
        <v>218</v>
      </c>
      <c r="D682">
        <v>0.21</v>
      </c>
      <c r="E682">
        <v>26499</v>
      </c>
      <c r="F682">
        <v>5560</v>
      </c>
      <c r="G682">
        <v>0</v>
      </c>
      <c r="H682">
        <f>IF(AND(Tabela1[[#This Row],[wolumen]]=0,Tabela1[[#This Row],[obrot]]=0),Tabela1[[#This Row],[kurs_zamkniecia]],Tabela1[[#This Row],[obrot]]/Tabela1[[#This Row],[wolumen]])</f>
        <v>0.20981923846182876</v>
      </c>
      <c r="I682" s="9">
        <f t="shared" si="3"/>
        <v>-50000</v>
      </c>
    </row>
    <row r="683" spans="1:9" x14ac:dyDescent="0.25">
      <c r="A683" s="2">
        <v>42027</v>
      </c>
      <c r="B683" s="1" t="s">
        <v>217</v>
      </c>
      <c r="C683" s="1" t="s">
        <v>218</v>
      </c>
      <c r="D683">
        <v>0.21</v>
      </c>
      <c r="E683">
        <v>0</v>
      </c>
      <c r="F683">
        <v>0</v>
      </c>
      <c r="G683">
        <v>0</v>
      </c>
      <c r="H683">
        <f>IF(AND(Tabela1[[#This Row],[wolumen]]=0,Tabela1[[#This Row],[obrot]]=0),Tabela1[[#This Row],[kurs_zamkniecia]],Tabela1[[#This Row],[obrot]]/Tabela1[[#This Row],[wolumen]])</f>
        <v>0.21</v>
      </c>
      <c r="I683" s="9">
        <f t="shared" si="3"/>
        <v>0</v>
      </c>
    </row>
    <row r="684" spans="1:9" x14ac:dyDescent="0.25">
      <c r="A684" s="2">
        <v>42026</v>
      </c>
      <c r="B684" s="1" t="s">
        <v>219</v>
      </c>
      <c r="C684" s="1" t="s">
        <v>220</v>
      </c>
      <c r="D684">
        <v>1.82</v>
      </c>
      <c r="E684">
        <v>0</v>
      </c>
      <c r="F684">
        <v>0</v>
      </c>
      <c r="G684">
        <v>0</v>
      </c>
      <c r="H684">
        <f>IF(AND(Tabela1[[#This Row],[wolumen]]=0,Tabela1[[#This Row],[obrot]]=0),Tabela1[[#This Row],[kurs_zamkniecia]],Tabela1[[#This Row],[obrot]]/Tabela1[[#This Row],[wolumen]])</f>
        <v>1.82</v>
      </c>
      <c r="I684" s="9">
        <f t="shared" si="3"/>
        <v>-50000</v>
      </c>
    </row>
    <row r="685" spans="1:9" x14ac:dyDescent="0.25">
      <c r="A685" s="2">
        <v>42027</v>
      </c>
      <c r="B685" s="1" t="s">
        <v>219</v>
      </c>
      <c r="C685" s="1" t="s">
        <v>220</v>
      </c>
      <c r="D685">
        <v>1.72</v>
      </c>
      <c r="E685">
        <v>790</v>
      </c>
      <c r="F685">
        <v>1360</v>
      </c>
      <c r="G685">
        <v>0</v>
      </c>
      <c r="H685">
        <f>IF(AND(Tabela1[[#This Row],[wolumen]]=0,Tabela1[[#This Row],[obrot]]=0),Tabela1[[#This Row],[kurs_zamkniecia]],Tabela1[[#This Row],[obrot]]/Tabela1[[#This Row],[wolumen]])</f>
        <v>1.7215189873417722</v>
      </c>
      <c r="I685" s="9">
        <f t="shared" si="3"/>
        <v>-5.4945054945054972E-2</v>
      </c>
    </row>
    <row r="686" spans="1:9" x14ac:dyDescent="0.25">
      <c r="A686" s="2">
        <v>42026</v>
      </c>
      <c r="B686" s="1" t="s">
        <v>221</v>
      </c>
      <c r="C686" s="1" t="s">
        <v>222</v>
      </c>
      <c r="D686">
        <v>3.3</v>
      </c>
      <c r="E686">
        <v>47</v>
      </c>
      <c r="F686">
        <v>160</v>
      </c>
      <c r="G686">
        <v>3196000</v>
      </c>
      <c r="H686">
        <f>IF(AND(Tabela1[[#This Row],[wolumen]]=0,Tabela1[[#This Row],[obrot]]=0),Tabela1[[#This Row],[kurs_zamkniecia]],Tabela1[[#This Row],[obrot]]/Tabela1[[#This Row],[wolumen]])</f>
        <v>3.4042553191489362</v>
      </c>
      <c r="I686" s="9">
        <f t="shared" si="3"/>
        <v>-50000</v>
      </c>
    </row>
    <row r="687" spans="1:9" x14ac:dyDescent="0.25">
      <c r="A687" s="2">
        <v>42027</v>
      </c>
      <c r="B687" s="1" t="s">
        <v>221</v>
      </c>
      <c r="C687" s="1" t="s">
        <v>222</v>
      </c>
      <c r="D687">
        <v>3.3</v>
      </c>
      <c r="E687">
        <v>10</v>
      </c>
      <c r="F687">
        <v>30</v>
      </c>
      <c r="G687">
        <v>3196000</v>
      </c>
      <c r="H687">
        <f>IF(AND(Tabela1[[#This Row],[wolumen]]=0,Tabela1[[#This Row],[obrot]]=0),Tabela1[[#This Row],[kurs_zamkniecia]],Tabela1[[#This Row],[obrot]]/Tabela1[[#This Row],[wolumen]])</f>
        <v>3</v>
      </c>
      <c r="I687" s="9">
        <f t="shared" si="3"/>
        <v>0</v>
      </c>
    </row>
    <row r="688" spans="1:9" x14ac:dyDescent="0.25">
      <c r="A688" s="2">
        <v>42026</v>
      </c>
      <c r="B688" s="1" t="s">
        <v>223</v>
      </c>
      <c r="C688" s="1" t="s">
        <v>224</v>
      </c>
      <c r="D688">
        <v>0.28000000000000003</v>
      </c>
      <c r="E688">
        <v>11990</v>
      </c>
      <c r="F688">
        <v>3360</v>
      </c>
      <c r="G688">
        <v>13003000</v>
      </c>
      <c r="H688">
        <f>IF(AND(Tabela1[[#This Row],[wolumen]]=0,Tabela1[[#This Row],[obrot]]=0),Tabela1[[#This Row],[kurs_zamkniecia]],Tabela1[[#This Row],[obrot]]/Tabela1[[#This Row],[wolumen]])</f>
        <v>0.28023352793994993</v>
      </c>
      <c r="I688" s="9">
        <f t="shared" si="3"/>
        <v>-50000</v>
      </c>
    </row>
    <row r="689" spans="1:9" x14ac:dyDescent="0.25">
      <c r="A689" s="2">
        <v>42027</v>
      </c>
      <c r="B689" s="1" t="s">
        <v>223</v>
      </c>
      <c r="C689" s="1" t="s">
        <v>224</v>
      </c>
      <c r="D689">
        <v>0.3</v>
      </c>
      <c r="E689">
        <v>3760</v>
      </c>
      <c r="F689">
        <v>1130</v>
      </c>
      <c r="G689">
        <v>13003000</v>
      </c>
      <c r="H689">
        <f>IF(AND(Tabela1[[#This Row],[wolumen]]=0,Tabela1[[#This Row],[obrot]]=0),Tabela1[[#This Row],[kurs_zamkniecia]],Tabela1[[#This Row],[obrot]]/Tabela1[[#This Row],[wolumen]])</f>
        <v>0.30053191489361702</v>
      </c>
      <c r="I689" s="9">
        <f t="shared" si="3"/>
        <v>7.1428571428571397E-2</v>
      </c>
    </row>
    <row r="690" spans="1:9" x14ac:dyDescent="0.25">
      <c r="A690" s="2">
        <v>42026</v>
      </c>
      <c r="B690" s="1" t="s">
        <v>225</v>
      </c>
      <c r="C690" s="1" t="s">
        <v>226</v>
      </c>
      <c r="D690">
        <v>3.97</v>
      </c>
      <c r="E690">
        <v>22</v>
      </c>
      <c r="F690">
        <v>90</v>
      </c>
      <c r="G690">
        <v>0</v>
      </c>
      <c r="H690">
        <f>IF(AND(Tabela1[[#This Row],[wolumen]]=0,Tabela1[[#This Row],[obrot]]=0),Tabela1[[#This Row],[kurs_zamkniecia]],Tabela1[[#This Row],[obrot]]/Tabela1[[#This Row],[wolumen]])</f>
        <v>4.0909090909090908</v>
      </c>
      <c r="I690" s="9">
        <f t="shared" si="3"/>
        <v>-50000</v>
      </c>
    </row>
    <row r="691" spans="1:9" x14ac:dyDescent="0.25">
      <c r="A691" s="2">
        <v>42027</v>
      </c>
      <c r="B691" s="1" t="s">
        <v>225</v>
      </c>
      <c r="C691" s="1" t="s">
        <v>226</v>
      </c>
      <c r="D691">
        <v>3.85</v>
      </c>
      <c r="E691">
        <v>24</v>
      </c>
      <c r="F691">
        <v>90</v>
      </c>
      <c r="G691">
        <v>0</v>
      </c>
      <c r="H691">
        <f>IF(AND(Tabela1[[#This Row],[wolumen]]=0,Tabela1[[#This Row],[obrot]]=0),Tabela1[[#This Row],[kurs_zamkniecia]],Tabela1[[#This Row],[obrot]]/Tabela1[[#This Row],[wolumen]])</f>
        <v>3.75</v>
      </c>
      <c r="I691" s="9">
        <f t="shared" si="3"/>
        <v>-3.0226700251889227E-2</v>
      </c>
    </row>
    <row r="692" spans="1:9" x14ac:dyDescent="0.25">
      <c r="A692" s="2">
        <v>42026</v>
      </c>
      <c r="B692" s="1" t="s">
        <v>227</v>
      </c>
      <c r="C692" s="1" t="s">
        <v>228</v>
      </c>
      <c r="D692">
        <v>7.17</v>
      </c>
      <c r="E692">
        <v>2735</v>
      </c>
      <c r="F692">
        <v>19700</v>
      </c>
      <c r="G692">
        <v>17743000</v>
      </c>
      <c r="H692">
        <f>IF(AND(Tabela1[[#This Row],[wolumen]]=0,Tabela1[[#This Row],[obrot]]=0),Tabela1[[#This Row],[kurs_zamkniecia]],Tabela1[[#This Row],[obrot]]/Tabela1[[#This Row],[wolumen]])</f>
        <v>7.2029250457038394</v>
      </c>
      <c r="I692" s="9">
        <f t="shared" si="3"/>
        <v>-50000</v>
      </c>
    </row>
    <row r="693" spans="1:9" x14ac:dyDescent="0.25">
      <c r="A693" s="2">
        <v>42027</v>
      </c>
      <c r="B693" s="1" t="s">
        <v>227</v>
      </c>
      <c r="C693" s="1" t="s">
        <v>228</v>
      </c>
      <c r="D693">
        <v>7.18</v>
      </c>
      <c r="E693">
        <v>3065</v>
      </c>
      <c r="F693">
        <v>22050</v>
      </c>
      <c r="G693">
        <v>17743000</v>
      </c>
      <c r="H693">
        <f>IF(AND(Tabela1[[#This Row],[wolumen]]=0,Tabela1[[#This Row],[obrot]]=0),Tabela1[[#This Row],[kurs_zamkniecia]],Tabela1[[#This Row],[obrot]]/Tabela1[[#This Row],[wolumen]])</f>
        <v>7.1941272430668839</v>
      </c>
      <c r="I693" s="9">
        <f t="shared" si="3"/>
        <v>1.3947001394700731E-3</v>
      </c>
    </row>
    <row r="694" spans="1:9" x14ac:dyDescent="0.25">
      <c r="A694" s="2">
        <v>42026</v>
      </c>
      <c r="B694" s="1" t="s">
        <v>229</v>
      </c>
      <c r="C694" s="1" t="s">
        <v>230</v>
      </c>
      <c r="D694">
        <v>1.95</v>
      </c>
      <c r="E694">
        <v>130855</v>
      </c>
      <c r="F694">
        <v>254540</v>
      </c>
      <c r="G694">
        <v>45748000</v>
      </c>
      <c r="H694">
        <f>IF(AND(Tabela1[[#This Row],[wolumen]]=0,Tabela1[[#This Row],[obrot]]=0),Tabela1[[#This Row],[kurs_zamkniecia]],Tabela1[[#This Row],[obrot]]/Tabela1[[#This Row],[wolumen]])</f>
        <v>1.9452065263077452</v>
      </c>
      <c r="I694" s="9">
        <f t="shared" si="3"/>
        <v>-50000</v>
      </c>
    </row>
    <row r="695" spans="1:9" x14ac:dyDescent="0.25">
      <c r="A695" s="2">
        <v>42027</v>
      </c>
      <c r="B695" s="1" t="s">
        <v>229</v>
      </c>
      <c r="C695" s="1" t="s">
        <v>230</v>
      </c>
      <c r="D695">
        <v>1.95</v>
      </c>
      <c r="E695">
        <v>74364</v>
      </c>
      <c r="F695">
        <v>145640</v>
      </c>
      <c r="G695">
        <v>45748000</v>
      </c>
      <c r="H695">
        <f>IF(AND(Tabela1[[#This Row],[wolumen]]=0,Tabela1[[#This Row],[obrot]]=0),Tabela1[[#This Row],[kurs_zamkniecia]],Tabela1[[#This Row],[obrot]]/Tabela1[[#This Row],[wolumen]])</f>
        <v>1.9584745306868916</v>
      </c>
      <c r="I695" s="9">
        <f t="shared" si="3"/>
        <v>0</v>
      </c>
    </row>
    <row r="696" spans="1:9" x14ac:dyDescent="0.25">
      <c r="A696" s="2">
        <v>42026</v>
      </c>
      <c r="B696" s="1" t="s">
        <v>231</v>
      </c>
      <c r="C696" s="1" t="s">
        <v>232</v>
      </c>
      <c r="D696">
        <v>1.66</v>
      </c>
      <c r="E696">
        <v>0</v>
      </c>
      <c r="F696">
        <v>0</v>
      </c>
      <c r="G696">
        <v>0</v>
      </c>
      <c r="H696">
        <f>IF(AND(Tabela1[[#This Row],[wolumen]]=0,Tabela1[[#This Row],[obrot]]=0),Tabela1[[#This Row],[kurs_zamkniecia]],Tabela1[[#This Row],[obrot]]/Tabela1[[#This Row],[wolumen]])</f>
        <v>1.66</v>
      </c>
      <c r="I696" s="9">
        <f t="shared" si="3"/>
        <v>-50000</v>
      </c>
    </row>
    <row r="697" spans="1:9" x14ac:dyDescent="0.25">
      <c r="A697" s="2">
        <v>42027</v>
      </c>
      <c r="B697" s="1" t="s">
        <v>231</v>
      </c>
      <c r="C697" s="1" t="s">
        <v>232</v>
      </c>
      <c r="D697">
        <v>1.66</v>
      </c>
      <c r="E697">
        <v>7</v>
      </c>
      <c r="F697">
        <v>10</v>
      </c>
      <c r="G697">
        <v>0</v>
      </c>
      <c r="H697">
        <f>IF(AND(Tabela1[[#This Row],[wolumen]]=0,Tabela1[[#This Row],[obrot]]=0),Tabela1[[#This Row],[kurs_zamkniecia]],Tabela1[[#This Row],[obrot]]/Tabela1[[#This Row],[wolumen]])</f>
        <v>1.4285714285714286</v>
      </c>
      <c r="I697" s="9">
        <f t="shared" si="3"/>
        <v>0</v>
      </c>
    </row>
    <row r="698" spans="1:9" x14ac:dyDescent="0.25">
      <c r="A698" s="2">
        <v>42026</v>
      </c>
      <c r="B698" s="1" t="s">
        <v>233</v>
      </c>
      <c r="C698" s="1" t="s">
        <v>234</v>
      </c>
      <c r="D698">
        <v>6.54</v>
      </c>
      <c r="E698">
        <v>190678</v>
      </c>
      <c r="F698">
        <v>1247150</v>
      </c>
      <c r="G698">
        <v>223328000</v>
      </c>
      <c r="H698">
        <f>IF(AND(Tabela1[[#This Row],[wolumen]]=0,Tabela1[[#This Row],[obrot]]=0),Tabela1[[#This Row],[kurs_zamkniecia]],Tabela1[[#This Row],[obrot]]/Tabela1[[#This Row],[wolumen]])</f>
        <v>6.5406077261141817</v>
      </c>
      <c r="I698" s="9">
        <f t="shared" si="3"/>
        <v>-50000</v>
      </c>
    </row>
    <row r="699" spans="1:9" x14ac:dyDescent="0.25">
      <c r="A699" s="2">
        <v>42027</v>
      </c>
      <c r="B699" s="1" t="s">
        <v>233</v>
      </c>
      <c r="C699" s="1" t="s">
        <v>234</v>
      </c>
      <c r="D699">
        <v>6.64</v>
      </c>
      <c r="E699">
        <v>174444</v>
      </c>
      <c r="F699">
        <v>1141530</v>
      </c>
      <c r="G699">
        <v>223328000</v>
      </c>
      <c r="H699">
        <f>IF(AND(Tabela1[[#This Row],[wolumen]]=0,Tabela1[[#This Row],[obrot]]=0),Tabela1[[#This Row],[kurs_zamkniecia]],Tabela1[[#This Row],[obrot]]/Tabela1[[#This Row],[wolumen]])</f>
        <v>6.5438192199215797</v>
      </c>
      <c r="I699" s="9">
        <f t="shared" si="3"/>
        <v>1.5290519877675823E-2</v>
      </c>
    </row>
    <row r="700" spans="1:9" x14ac:dyDescent="0.25">
      <c r="A700" s="2">
        <v>42026</v>
      </c>
      <c r="B700" s="1" t="s">
        <v>235</v>
      </c>
      <c r="C700" s="1" t="s">
        <v>236</v>
      </c>
      <c r="D700">
        <v>2.2200000000000002</v>
      </c>
      <c r="E700">
        <v>22</v>
      </c>
      <c r="F700">
        <v>50</v>
      </c>
      <c r="G700">
        <v>2588000</v>
      </c>
      <c r="H700">
        <f>IF(AND(Tabela1[[#This Row],[wolumen]]=0,Tabela1[[#This Row],[obrot]]=0),Tabela1[[#This Row],[kurs_zamkniecia]],Tabela1[[#This Row],[obrot]]/Tabela1[[#This Row],[wolumen]])</f>
        <v>2.2727272727272729</v>
      </c>
      <c r="I700" s="9">
        <f t="shared" si="3"/>
        <v>-50000</v>
      </c>
    </row>
    <row r="701" spans="1:9" x14ac:dyDescent="0.25">
      <c r="A701" s="2">
        <v>42027</v>
      </c>
      <c r="B701" s="1" t="s">
        <v>235</v>
      </c>
      <c r="C701" s="1" t="s">
        <v>236</v>
      </c>
      <c r="D701">
        <v>2.2200000000000002</v>
      </c>
      <c r="E701">
        <v>23</v>
      </c>
      <c r="F701">
        <v>50</v>
      </c>
      <c r="G701">
        <v>2588000</v>
      </c>
      <c r="H701">
        <f>IF(AND(Tabela1[[#This Row],[wolumen]]=0,Tabela1[[#This Row],[obrot]]=0),Tabela1[[#This Row],[kurs_zamkniecia]],Tabela1[[#This Row],[obrot]]/Tabela1[[#This Row],[wolumen]])</f>
        <v>2.1739130434782608</v>
      </c>
      <c r="I701" s="9">
        <f t="shared" si="3"/>
        <v>0</v>
      </c>
    </row>
    <row r="702" spans="1:9" x14ac:dyDescent="0.25">
      <c r="A702" s="2">
        <v>42026</v>
      </c>
      <c r="B702" s="1" t="s">
        <v>237</v>
      </c>
      <c r="C702" s="1" t="s">
        <v>238</v>
      </c>
      <c r="D702">
        <v>14.7</v>
      </c>
      <c r="E702">
        <v>365</v>
      </c>
      <c r="F702">
        <v>5680</v>
      </c>
      <c r="G702">
        <v>1039000</v>
      </c>
      <c r="H702">
        <f>IF(AND(Tabela1[[#This Row],[wolumen]]=0,Tabela1[[#This Row],[obrot]]=0),Tabela1[[#This Row],[kurs_zamkniecia]],Tabela1[[#This Row],[obrot]]/Tabela1[[#This Row],[wolumen]])</f>
        <v>15.561643835616438</v>
      </c>
      <c r="I702" s="9">
        <f t="shared" si="3"/>
        <v>-50000</v>
      </c>
    </row>
    <row r="703" spans="1:9" x14ac:dyDescent="0.25">
      <c r="A703" s="2">
        <v>42027</v>
      </c>
      <c r="B703" s="1" t="s">
        <v>237</v>
      </c>
      <c r="C703" s="1" t="s">
        <v>238</v>
      </c>
      <c r="D703">
        <v>15.05</v>
      </c>
      <c r="E703">
        <v>322</v>
      </c>
      <c r="F703">
        <v>4830</v>
      </c>
      <c r="G703">
        <v>1039000</v>
      </c>
      <c r="H703">
        <f>IF(AND(Tabela1[[#This Row],[wolumen]]=0,Tabela1[[#This Row],[obrot]]=0),Tabela1[[#This Row],[kurs_zamkniecia]],Tabela1[[#This Row],[obrot]]/Tabela1[[#This Row],[wolumen]])</f>
        <v>15</v>
      </c>
      <c r="I703" s="9">
        <f t="shared" si="3"/>
        <v>2.3809523809523947E-2</v>
      </c>
    </row>
    <row r="704" spans="1:9" x14ac:dyDescent="0.25">
      <c r="A704" s="2">
        <v>42026</v>
      </c>
      <c r="B704" s="1" t="s">
        <v>239</v>
      </c>
      <c r="C704" s="1" t="s">
        <v>240</v>
      </c>
      <c r="D704">
        <v>0.17</v>
      </c>
      <c r="E704">
        <v>4370</v>
      </c>
      <c r="F704">
        <v>740</v>
      </c>
      <c r="G704">
        <v>0</v>
      </c>
      <c r="H704">
        <f>IF(AND(Tabela1[[#This Row],[wolumen]]=0,Tabela1[[#This Row],[obrot]]=0),Tabela1[[#This Row],[kurs_zamkniecia]],Tabela1[[#This Row],[obrot]]/Tabela1[[#This Row],[wolumen]])</f>
        <v>0.16933638443935928</v>
      </c>
      <c r="I704" s="9">
        <f t="shared" si="3"/>
        <v>-50000</v>
      </c>
    </row>
    <row r="705" spans="1:9" x14ac:dyDescent="0.25">
      <c r="A705" s="2">
        <v>42027</v>
      </c>
      <c r="B705" s="1" t="s">
        <v>239</v>
      </c>
      <c r="C705" s="1" t="s">
        <v>240</v>
      </c>
      <c r="D705">
        <v>0.17</v>
      </c>
      <c r="E705">
        <v>14400</v>
      </c>
      <c r="F705">
        <v>2450</v>
      </c>
      <c r="G705">
        <v>0</v>
      </c>
      <c r="H705">
        <f>IF(AND(Tabela1[[#This Row],[wolumen]]=0,Tabela1[[#This Row],[obrot]]=0),Tabela1[[#This Row],[kurs_zamkniecia]],Tabela1[[#This Row],[obrot]]/Tabela1[[#This Row],[wolumen]])</f>
        <v>0.1701388888888889</v>
      </c>
      <c r="I705" s="9">
        <f t="shared" si="3"/>
        <v>0</v>
      </c>
    </row>
    <row r="706" spans="1:9" x14ac:dyDescent="0.25">
      <c r="A706" s="2">
        <v>42026</v>
      </c>
      <c r="B706" s="1" t="s">
        <v>241</v>
      </c>
      <c r="C706" s="1" t="s">
        <v>242</v>
      </c>
      <c r="D706">
        <v>0.26</v>
      </c>
      <c r="E706">
        <v>544299</v>
      </c>
      <c r="F706">
        <v>141520</v>
      </c>
      <c r="G706">
        <v>0</v>
      </c>
      <c r="H706">
        <f>IF(AND(Tabela1[[#This Row],[wolumen]]=0,Tabela1[[#This Row],[obrot]]=0),Tabela1[[#This Row],[kurs_zamkniecia]],Tabela1[[#This Row],[obrot]]/Tabela1[[#This Row],[wolumen]])</f>
        <v>0.26000415212961991</v>
      </c>
      <c r="I706" s="9">
        <f t="shared" si="3"/>
        <v>-50000</v>
      </c>
    </row>
    <row r="707" spans="1:9" x14ac:dyDescent="0.25">
      <c r="A707" s="2">
        <v>42027</v>
      </c>
      <c r="B707" s="1" t="s">
        <v>241</v>
      </c>
      <c r="C707" s="1" t="s">
        <v>242</v>
      </c>
      <c r="D707">
        <v>0.28000000000000003</v>
      </c>
      <c r="E707">
        <v>143833</v>
      </c>
      <c r="F707">
        <v>42580</v>
      </c>
      <c r="G707">
        <v>0</v>
      </c>
      <c r="H707">
        <f>IF(AND(Tabela1[[#This Row],[wolumen]]=0,Tabela1[[#This Row],[obrot]]=0),Tabela1[[#This Row],[kurs_zamkniecia]],Tabela1[[#This Row],[obrot]]/Tabela1[[#This Row],[wolumen]])</f>
        <v>0.29603776602031523</v>
      </c>
      <c r="I707" s="9">
        <f t="shared" si="3"/>
        <v>7.6923076923077094E-2</v>
      </c>
    </row>
    <row r="708" spans="1:9" x14ac:dyDescent="0.25">
      <c r="A708" s="2">
        <v>42026</v>
      </c>
      <c r="B708" s="1" t="s">
        <v>243</v>
      </c>
      <c r="C708" s="1" t="s">
        <v>244</v>
      </c>
      <c r="D708">
        <v>26.27</v>
      </c>
      <c r="E708">
        <v>142406</v>
      </c>
      <c r="F708">
        <v>3993110</v>
      </c>
      <c r="G708">
        <v>7837000</v>
      </c>
      <c r="H708">
        <f>IF(AND(Tabela1[[#This Row],[wolumen]]=0,Tabela1[[#This Row],[obrot]]=0),Tabela1[[#This Row],[kurs_zamkniecia]],Tabela1[[#This Row],[obrot]]/Tabela1[[#This Row],[wolumen]])</f>
        <v>28.040321334775221</v>
      </c>
      <c r="I708" s="9">
        <f t="shared" si="3"/>
        <v>-50000</v>
      </c>
    </row>
    <row r="709" spans="1:9" x14ac:dyDescent="0.25">
      <c r="A709" s="2">
        <v>42027</v>
      </c>
      <c r="B709" s="1" t="s">
        <v>243</v>
      </c>
      <c r="C709" s="1" t="s">
        <v>244</v>
      </c>
      <c r="D709">
        <v>25</v>
      </c>
      <c r="E709">
        <v>51907</v>
      </c>
      <c r="F709">
        <v>1332660</v>
      </c>
      <c r="G709">
        <v>7837000</v>
      </c>
      <c r="H709">
        <f>IF(AND(Tabela1[[#This Row],[wolumen]]=0,Tabela1[[#This Row],[obrot]]=0),Tabela1[[#This Row],[kurs_zamkniecia]],Tabela1[[#This Row],[obrot]]/Tabela1[[#This Row],[wolumen]])</f>
        <v>25.673993873658659</v>
      </c>
      <c r="I709" s="9">
        <f t="shared" si="3"/>
        <v>-4.834411876665401E-2</v>
      </c>
    </row>
    <row r="710" spans="1:9" x14ac:dyDescent="0.25">
      <c r="A710" s="2">
        <v>42026</v>
      </c>
      <c r="B710" s="1" t="s">
        <v>245</v>
      </c>
      <c r="C710" s="1" t="s">
        <v>246</v>
      </c>
      <c r="D710">
        <v>82</v>
      </c>
      <c r="E710">
        <v>187</v>
      </c>
      <c r="F710">
        <v>15270</v>
      </c>
      <c r="G710">
        <v>4747000</v>
      </c>
      <c r="H710">
        <f>IF(AND(Tabela1[[#This Row],[wolumen]]=0,Tabela1[[#This Row],[obrot]]=0),Tabela1[[#This Row],[kurs_zamkniecia]],Tabela1[[#This Row],[obrot]]/Tabela1[[#This Row],[wolumen]])</f>
        <v>81.657754010695186</v>
      </c>
      <c r="I710" s="9">
        <f t="shared" si="3"/>
        <v>-50000</v>
      </c>
    </row>
    <row r="711" spans="1:9" x14ac:dyDescent="0.25">
      <c r="A711" s="2">
        <v>42027</v>
      </c>
      <c r="B711" s="1" t="s">
        <v>245</v>
      </c>
      <c r="C711" s="1" t="s">
        <v>246</v>
      </c>
      <c r="D711">
        <v>81.22</v>
      </c>
      <c r="E711">
        <v>45</v>
      </c>
      <c r="F711">
        <v>3660</v>
      </c>
      <c r="G711">
        <v>4747000</v>
      </c>
      <c r="H711">
        <f>IF(AND(Tabela1[[#This Row],[wolumen]]=0,Tabela1[[#This Row],[obrot]]=0),Tabela1[[#This Row],[kurs_zamkniecia]],Tabela1[[#This Row],[obrot]]/Tabela1[[#This Row],[wolumen]])</f>
        <v>81.333333333333329</v>
      </c>
      <c r="I711" s="9">
        <f t="shared" si="3"/>
        <v>-9.512195121951228E-3</v>
      </c>
    </row>
    <row r="712" spans="1:9" x14ac:dyDescent="0.25">
      <c r="A712" s="2">
        <v>42026</v>
      </c>
      <c r="B712" s="1" t="s">
        <v>247</v>
      </c>
      <c r="C712" s="1" t="s">
        <v>248</v>
      </c>
      <c r="D712">
        <v>10.7</v>
      </c>
      <c r="E712">
        <v>575</v>
      </c>
      <c r="F712">
        <v>6150</v>
      </c>
      <c r="G712">
        <v>7051000</v>
      </c>
      <c r="H712">
        <f>IF(AND(Tabela1[[#This Row],[wolumen]]=0,Tabela1[[#This Row],[obrot]]=0),Tabela1[[#This Row],[kurs_zamkniecia]],Tabela1[[#This Row],[obrot]]/Tabela1[[#This Row],[wolumen]])</f>
        <v>10.695652173913043</v>
      </c>
      <c r="I712" s="9">
        <f t="shared" si="3"/>
        <v>-50000</v>
      </c>
    </row>
    <row r="713" spans="1:9" x14ac:dyDescent="0.25">
      <c r="A713" s="2">
        <v>42027</v>
      </c>
      <c r="B713" s="1" t="s">
        <v>247</v>
      </c>
      <c r="C713" s="1" t="s">
        <v>248</v>
      </c>
      <c r="D713">
        <v>10.65</v>
      </c>
      <c r="E713">
        <v>3618</v>
      </c>
      <c r="F713">
        <v>37800</v>
      </c>
      <c r="G713">
        <v>7051000</v>
      </c>
      <c r="H713">
        <f>IF(AND(Tabela1[[#This Row],[wolumen]]=0,Tabela1[[#This Row],[obrot]]=0),Tabela1[[#This Row],[kurs_zamkniecia]],Tabela1[[#This Row],[obrot]]/Tabela1[[#This Row],[wolumen]])</f>
        <v>10.447761194029852</v>
      </c>
      <c r="I713" s="9">
        <f t="shared" si="3"/>
        <v>-4.6728971962616273E-3</v>
      </c>
    </row>
    <row r="714" spans="1:9" x14ac:dyDescent="0.25">
      <c r="A714" s="2">
        <v>42026</v>
      </c>
      <c r="B714" s="1" t="s">
        <v>249</v>
      </c>
      <c r="C714" s="1" t="s">
        <v>250</v>
      </c>
      <c r="D714">
        <v>3.4</v>
      </c>
      <c r="E714">
        <v>90972</v>
      </c>
      <c r="F714">
        <v>306610</v>
      </c>
      <c r="G714">
        <v>110913000</v>
      </c>
      <c r="H714">
        <f>IF(AND(Tabela1[[#This Row],[wolumen]]=0,Tabela1[[#This Row],[obrot]]=0),Tabela1[[#This Row],[kurs_zamkniecia]],Tabela1[[#This Row],[obrot]]/Tabela1[[#This Row],[wolumen]])</f>
        <v>3.3703776986325464</v>
      </c>
      <c r="I714" s="9">
        <f t="shared" si="3"/>
        <v>-50000</v>
      </c>
    </row>
    <row r="715" spans="1:9" x14ac:dyDescent="0.25">
      <c r="A715" s="2">
        <v>42027</v>
      </c>
      <c r="B715" s="1" t="s">
        <v>249</v>
      </c>
      <c r="C715" s="1" t="s">
        <v>250</v>
      </c>
      <c r="D715">
        <v>3.43</v>
      </c>
      <c r="E715">
        <v>38584</v>
      </c>
      <c r="F715">
        <v>132020</v>
      </c>
      <c r="G715">
        <v>110913000</v>
      </c>
      <c r="H715">
        <f>IF(AND(Tabela1[[#This Row],[wolumen]]=0,Tabela1[[#This Row],[obrot]]=0),Tabela1[[#This Row],[kurs_zamkniecia]],Tabela1[[#This Row],[obrot]]/Tabela1[[#This Row],[wolumen]])</f>
        <v>3.4216255442670538</v>
      </c>
      <c r="I715" s="9">
        <f t="shared" si="3"/>
        <v>8.8235294117646745E-3</v>
      </c>
    </row>
    <row r="716" spans="1:9" x14ac:dyDescent="0.25">
      <c r="A716" s="2">
        <v>42026</v>
      </c>
      <c r="B716" s="1" t="s">
        <v>251</v>
      </c>
      <c r="C716" s="1" t="s">
        <v>252</v>
      </c>
      <c r="D716">
        <v>1.38</v>
      </c>
      <c r="E716">
        <v>10996</v>
      </c>
      <c r="F716">
        <v>15300</v>
      </c>
      <c r="G716">
        <v>3333000</v>
      </c>
      <c r="H716">
        <f>IF(AND(Tabela1[[#This Row],[wolumen]]=0,Tabela1[[#This Row],[obrot]]=0),Tabela1[[#This Row],[kurs_zamkniecia]],Tabela1[[#This Row],[obrot]]/Tabela1[[#This Row],[wolumen]])</f>
        <v>1.391415060021826</v>
      </c>
      <c r="I716" s="9">
        <f t="shared" si="3"/>
        <v>-50000</v>
      </c>
    </row>
    <row r="717" spans="1:9" x14ac:dyDescent="0.25">
      <c r="A717" s="2">
        <v>42027</v>
      </c>
      <c r="B717" s="1" t="s">
        <v>251</v>
      </c>
      <c r="C717" s="1" t="s">
        <v>252</v>
      </c>
      <c r="D717">
        <v>1.44</v>
      </c>
      <c r="E717">
        <v>9311</v>
      </c>
      <c r="F717">
        <v>13220</v>
      </c>
      <c r="G717">
        <v>3333000</v>
      </c>
      <c r="H717">
        <f>IF(AND(Tabela1[[#This Row],[wolumen]]=0,Tabela1[[#This Row],[obrot]]=0),Tabela1[[#This Row],[kurs_zamkniecia]],Tabela1[[#This Row],[obrot]]/Tabela1[[#This Row],[wolumen]])</f>
        <v>1.4198260122435828</v>
      </c>
      <c r="I717" s="9">
        <f t="shared" si="3"/>
        <v>4.3478260869565188E-2</v>
      </c>
    </row>
    <row r="718" spans="1:9" x14ac:dyDescent="0.25">
      <c r="A718" s="2">
        <v>42026</v>
      </c>
      <c r="B718" s="1" t="s">
        <v>253</v>
      </c>
      <c r="C718" s="1" t="s">
        <v>254</v>
      </c>
      <c r="D718">
        <v>15.3</v>
      </c>
      <c r="E718">
        <v>16599</v>
      </c>
      <c r="F718">
        <v>249530</v>
      </c>
      <c r="G718">
        <v>2716000</v>
      </c>
      <c r="H718">
        <f>IF(AND(Tabela1[[#This Row],[wolumen]]=0,Tabela1[[#This Row],[obrot]]=0),Tabela1[[#This Row],[kurs_zamkniecia]],Tabela1[[#This Row],[obrot]]/Tabela1[[#This Row],[wolumen]])</f>
        <v>15.032833303211037</v>
      </c>
      <c r="I718" s="9">
        <f t="shared" si="3"/>
        <v>-50000</v>
      </c>
    </row>
    <row r="719" spans="1:9" x14ac:dyDescent="0.25">
      <c r="A719" s="2">
        <v>42027</v>
      </c>
      <c r="B719" s="1" t="s">
        <v>253</v>
      </c>
      <c r="C719" s="1" t="s">
        <v>254</v>
      </c>
      <c r="D719">
        <v>15.6</v>
      </c>
      <c r="E719">
        <v>2842</v>
      </c>
      <c r="F719">
        <v>43690</v>
      </c>
      <c r="G719">
        <v>2716000</v>
      </c>
      <c r="H719">
        <f>IF(AND(Tabela1[[#This Row],[wolumen]]=0,Tabela1[[#This Row],[obrot]]=0),Tabela1[[#This Row],[kurs_zamkniecia]],Tabela1[[#This Row],[obrot]]/Tabela1[[#This Row],[wolumen]])</f>
        <v>15.372976776917664</v>
      </c>
      <c r="I719" s="9">
        <f t="shared" si="3"/>
        <v>1.9607843137254832E-2</v>
      </c>
    </row>
    <row r="720" spans="1:9" x14ac:dyDescent="0.25">
      <c r="A720" s="2">
        <v>42026</v>
      </c>
      <c r="B720" s="1" t="s">
        <v>255</v>
      </c>
      <c r="C720" s="1" t="s">
        <v>256</v>
      </c>
      <c r="D720">
        <v>13.34</v>
      </c>
      <c r="E720">
        <v>1594</v>
      </c>
      <c r="F720">
        <v>21120</v>
      </c>
      <c r="G720">
        <v>3579000</v>
      </c>
      <c r="H720">
        <f>IF(AND(Tabela1[[#This Row],[wolumen]]=0,Tabela1[[#This Row],[obrot]]=0),Tabela1[[#This Row],[kurs_zamkniecia]],Tabela1[[#This Row],[obrot]]/Tabela1[[#This Row],[wolumen]])</f>
        <v>13.249686323713927</v>
      </c>
      <c r="I720" s="9">
        <f t="shared" si="3"/>
        <v>-50000</v>
      </c>
    </row>
    <row r="721" spans="1:9" x14ac:dyDescent="0.25">
      <c r="A721" s="2">
        <v>42027</v>
      </c>
      <c r="B721" s="1" t="s">
        <v>255</v>
      </c>
      <c r="C721" s="1" t="s">
        <v>256</v>
      </c>
      <c r="D721">
        <v>13.33</v>
      </c>
      <c r="E721">
        <v>2070</v>
      </c>
      <c r="F721">
        <v>27070</v>
      </c>
      <c r="G721">
        <v>3579000</v>
      </c>
      <c r="H721">
        <f>IF(AND(Tabela1[[#This Row],[wolumen]]=0,Tabela1[[#This Row],[obrot]]=0),Tabela1[[#This Row],[kurs_zamkniecia]],Tabela1[[#This Row],[obrot]]/Tabela1[[#This Row],[wolumen]])</f>
        <v>13.077294685990339</v>
      </c>
      <c r="I721" s="9">
        <f t="shared" si="3"/>
        <v>-7.496251874062887E-4</v>
      </c>
    </row>
    <row r="722" spans="1:9" x14ac:dyDescent="0.25">
      <c r="A722" s="2">
        <v>42026</v>
      </c>
      <c r="B722" s="1" t="s">
        <v>257</v>
      </c>
      <c r="C722" s="1" t="s">
        <v>258</v>
      </c>
      <c r="D722">
        <v>50.98</v>
      </c>
      <c r="E722">
        <v>27855</v>
      </c>
      <c r="F722">
        <v>1392850</v>
      </c>
      <c r="G722">
        <v>13044000</v>
      </c>
      <c r="H722">
        <f>IF(AND(Tabela1[[#This Row],[wolumen]]=0,Tabela1[[#This Row],[obrot]]=0),Tabela1[[#This Row],[kurs_zamkniecia]],Tabela1[[#This Row],[obrot]]/Tabela1[[#This Row],[wolumen]])</f>
        <v>50.003590019745111</v>
      </c>
      <c r="I722" s="9">
        <f t="shared" si="3"/>
        <v>-50000</v>
      </c>
    </row>
    <row r="723" spans="1:9" x14ac:dyDescent="0.25">
      <c r="A723" s="2">
        <v>42027</v>
      </c>
      <c r="B723" s="1" t="s">
        <v>257</v>
      </c>
      <c r="C723" s="1" t="s">
        <v>258</v>
      </c>
      <c r="D723">
        <v>50.51</v>
      </c>
      <c r="E723">
        <v>3769</v>
      </c>
      <c r="F723">
        <v>192290</v>
      </c>
      <c r="G723">
        <v>13044000</v>
      </c>
      <c r="H723">
        <f>IF(AND(Tabela1[[#This Row],[wolumen]]=0,Tabela1[[#This Row],[obrot]]=0),Tabela1[[#This Row],[kurs_zamkniecia]],Tabela1[[#This Row],[obrot]]/Tabela1[[#This Row],[wolumen]])</f>
        <v>51.018837888033964</v>
      </c>
      <c r="I723" s="9">
        <f t="shared" si="3"/>
        <v>-9.2193016869360767E-3</v>
      </c>
    </row>
    <row r="724" spans="1:9" x14ac:dyDescent="0.25">
      <c r="A724" s="2">
        <v>42026</v>
      </c>
      <c r="B724" s="1" t="s">
        <v>259</v>
      </c>
      <c r="C724" s="1" t="s">
        <v>260</v>
      </c>
      <c r="D724">
        <v>1.03</v>
      </c>
      <c r="E724">
        <v>27631</v>
      </c>
      <c r="F724">
        <v>28260</v>
      </c>
      <c r="G724">
        <v>11545000</v>
      </c>
      <c r="H724">
        <f>IF(AND(Tabela1[[#This Row],[wolumen]]=0,Tabela1[[#This Row],[obrot]]=0),Tabela1[[#This Row],[kurs_zamkniecia]],Tabela1[[#This Row],[obrot]]/Tabela1[[#This Row],[wolumen]])</f>
        <v>1.0227642864898121</v>
      </c>
      <c r="I724" s="9">
        <f t="shared" si="3"/>
        <v>-50000</v>
      </c>
    </row>
    <row r="725" spans="1:9" x14ac:dyDescent="0.25">
      <c r="A725" s="2">
        <v>42027</v>
      </c>
      <c r="B725" s="1" t="s">
        <v>259</v>
      </c>
      <c r="C725" s="1" t="s">
        <v>260</v>
      </c>
      <c r="D725">
        <v>1.03</v>
      </c>
      <c r="E725">
        <v>4001</v>
      </c>
      <c r="F725">
        <v>4120</v>
      </c>
      <c r="G725">
        <v>11545000</v>
      </c>
      <c r="H725">
        <f>IF(AND(Tabela1[[#This Row],[wolumen]]=0,Tabela1[[#This Row],[obrot]]=0),Tabela1[[#This Row],[kurs_zamkniecia]],Tabela1[[#This Row],[obrot]]/Tabela1[[#This Row],[wolumen]])</f>
        <v>1.0297425643589102</v>
      </c>
      <c r="I725" s="9">
        <f t="shared" si="3"/>
        <v>0</v>
      </c>
    </row>
    <row r="726" spans="1:9" x14ac:dyDescent="0.25">
      <c r="A726" s="2">
        <v>42026</v>
      </c>
      <c r="B726" s="1" t="s">
        <v>261</v>
      </c>
      <c r="C726" s="1" t="s">
        <v>262</v>
      </c>
      <c r="D726">
        <v>16.5</v>
      </c>
      <c r="E726">
        <v>370058</v>
      </c>
      <c r="F726">
        <v>6094640</v>
      </c>
      <c r="G726">
        <v>214078000</v>
      </c>
      <c r="H726">
        <f>IF(AND(Tabela1[[#This Row],[wolumen]]=0,Tabela1[[#This Row],[obrot]]=0),Tabela1[[#This Row],[kurs_zamkniecia]],Tabela1[[#This Row],[obrot]]/Tabela1[[#This Row],[wolumen]])</f>
        <v>16.46941830740046</v>
      </c>
      <c r="I726" s="9">
        <f t="shared" si="3"/>
        <v>-50000</v>
      </c>
    </row>
    <row r="727" spans="1:9" x14ac:dyDescent="0.25">
      <c r="A727" s="2">
        <v>42027</v>
      </c>
      <c r="B727" s="1" t="s">
        <v>261</v>
      </c>
      <c r="C727" s="1" t="s">
        <v>262</v>
      </c>
      <c r="D727">
        <v>16.96</v>
      </c>
      <c r="E727">
        <v>394213</v>
      </c>
      <c r="F727">
        <v>6645070</v>
      </c>
      <c r="G727">
        <v>214078000</v>
      </c>
      <c r="H727">
        <f>IF(AND(Tabela1[[#This Row],[wolumen]]=0,Tabela1[[#This Row],[obrot]]=0),Tabela1[[#This Row],[kurs_zamkniecia]],Tabela1[[#This Row],[obrot]]/Tabela1[[#This Row],[wolumen]])</f>
        <v>16.856547095098335</v>
      </c>
      <c r="I727" s="9">
        <f t="shared" si="3"/>
        <v>2.7878787878787836E-2</v>
      </c>
    </row>
    <row r="728" spans="1:9" x14ac:dyDescent="0.25">
      <c r="A728" s="2">
        <v>42026</v>
      </c>
      <c r="B728" s="1" t="s">
        <v>263</v>
      </c>
      <c r="C728" s="1" t="s">
        <v>264</v>
      </c>
      <c r="D728">
        <v>11.5</v>
      </c>
      <c r="E728">
        <v>860</v>
      </c>
      <c r="F728">
        <v>9890</v>
      </c>
      <c r="G728">
        <v>7353000</v>
      </c>
      <c r="H728">
        <f>IF(AND(Tabela1[[#This Row],[wolumen]]=0,Tabela1[[#This Row],[obrot]]=0),Tabela1[[#This Row],[kurs_zamkniecia]],Tabela1[[#This Row],[obrot]]/Tabela1[[#This Row],[wolumen]])</f>
        <v>11.5</v>
      </c>
      <c r="I728" s="9">
        <f t="shared" si="3"/>
        <v>-50000</v>
      </c>
    </row>
    <row r="729" spans="1:9" x14ac:dyDescent="0.25">
      <c r="A729" s="2">
        <v>42027</v>
      </c>
      <c r="B729" s="1" t="s">
        <v>263</v>
      </c>
      <c r="C729" s="1" t="s">
        <v>264</v>
      </c>
      <c r="D729">
        <v>11.31</v>
      </c>
      <c r="E729">
        <v>208</v>
      </c>
      <c r="F729">
        <v>2360</v>
      </c>
      <c r="G729">
        <v>7353000</v>
      </c>
      <c r="H729">
        <f>IF(AND(Tabela1[[#This Row],[wolumen]]=0,Tabela1[[#This Row],[obrot]]=0),Tabela1[[#This Row],[kurs_zamkniecia]],Tabela1[[#This Row],[obrot]]/Tabela1[[#This Row],[wolumen]])</f>
        <v>11.346153846153847</v>
      </c>
      <c r="I729" s="9">
        <f t="shared" si="3"/>
        <v>-1.6521739130434754E-2</v>
      </c>
    </row>
    <row r="730" spans="1:9" x14ac:dyDescent="0.25">
      <c r="A730" s="2">
        <v>42026</v>
      </c>
      <c r="B730" s="1" t="s">
        <v>265</v>
      </c>
      <c r="C730" s="1" t="s">
        <v>266</v>
      </c>
      <c r="D730">
        <v>22.84</v>
      </c>
      <c r="E730">
        <v>803257</v>
      </c>
      <c r="F730">
        <v>18269210</v>
      </c>
      <c r="G730">
        <v>200740000</v>
      </c>
      <c r="H730">
        <f>IF(AND(Tabela1[[#This Row],[wolumen]]=0,Tabela1[[#This Row],[obrot]]=0),Tabela1[[#This Row],[kurs_zamkniecia]],Tabela1[[#This Row],[obrot]]/Tabela1[[#This Row],[wolumen]])</f>
        <v>22.743916330638886</v>
      </c>
      <c r="I730" s="9">
        <f t="shared" ref="I730:I793" si="4">IF(I729=-50000,D730/D729-1,-50000)</f>
        <v>-50000</v>
      </c>
    </row>
    <row r="731" spans="1:9" x14ac:dyDescent="0.25">
      <c r="A731" s="2">
        <v>42027</v>
      </c>
      <c r="B731" s="1" t="s">
        <v>265</v>
      </c>
      <c r="C731" s="1" t="s">
        <v>266</v>
      </c>
      <c r="D731">
        <v>23.3</v>
      </c>
      <c r="E731">
        <v>1099671</v>
      </c>
      <c r="F731">
        <v>25340470</v>
      </c>
      <c r="G731">
        <v>200740000</v>
      </c>
      <c r="H731">
        <f>IF(AND(Tabela1[[#This Row],[wolumen]]=0,Tabela1[[#This Row],[obrot]]=0),Tabela1[[#This Row],[kurs_zamkniecia]],Tabela1[[#This Row],[obrot]]/Tabela1[[#This Row],[wolumen]])</f>
        <v>23.043683065207684</v>
      </c>
      <c r="I731" s="9">
        <f t="shared" si="4"/>
        <v>2.0140105078809034E-2</v>
      </c>
    </row>
    <row r="732" spans="1:9" x14ac:dyDescent="0.25">
      <c r="A732" s="2">
        <v>42026</v>
      </c>
      <c r="B732" s="1" t="s">
        <v>267</v>
      </c>
      <c r="C732" s="1" t="s">
        <v>268</v>
      </c>
      <c r="D732">
        <v>11.44</v>
      </c>
      <c r="E732">
        <v>146</v>
      </c>
      <c r="F732">
        <v>1540</v>
      </c>
      <c r="G732">
        <v>5047000</v>
      </c>
      <c r="H732">
        <f>IF(AND(Tabela1[[#This Row],[wolumen]]=0,Tabela1[[#This Row],[obrot]]=0),Tabela1[[#This Row],[kurs_zamkniecia]],Tabela1[[#This Row],[obrot]]/Tabela1[[#This Row],[wolumen]])</f>
        <v>10.547945205479452</v>
      </c>
      <c r="I732" s="9">
        <f t="shared" si="4"/>
        <v>-50000</v>
      </c>
    </row>
    <row r="733" spans="1:9" x14ac:dyDescent="0.25">
      <c r="A733" s="2">
        <v>42027</v>
      </c>
      <c r="B733" s="1" t="s">
        <v>267</v>
      </c>
      <c r="C733" s="1" t="s">
        <v>268</v>
      </c>
      <c r="D733">
        <v>11.44</v>
      </c>
      <c r="E733">
        <v>6</v>
      </c>
      <c r="F733">
        <v>70</v>
      </c>
      <c r="G733">
        <v>5047000</v>
      </c>
      <c r="H733">
        <f>IF(AND(Tabela1[[#This Row],[wolumen]]=0,Tabela1[[#This Row],[obrot]]=0),Tabela1[[#This Row],[kurs_zamkniecia]],Tabela1[[#This Row],[obrot]]/Tabela1[[#This Row],[wolumen]])</f>
        <v>11.666666666666666</v>
      </c>
      <c r="I733" s="9">
        <f t="shared" si="4"/>
        <v>0</v>
      </c>
    </row>
    <row r="734" spans="1:9" x14ac:dyDescent="0.25">
      <c r="A734" s="2">
        <v>42026</v>
      </c>
      <c r="B734" s="1" t="s">
        <v>269</v>
      </c>
      <c r="C734" s="1" t="s">
        <v>270</v>
      </c>
      <c r="D734">
        <v>26.02</v>
      </c>
      <c r="E734">
        <v>13621</v>
      </c>
      <c r="F734">
        <v>356660</v>
      </c>
      <c r="G734">
        <v>4986000</v>
      </c>
      <c r="H734">
        <f>IF(AND(Tabela1[[#This Row],[wolumen]]=0,Tabela1[[#This Row],[obrot]]=0),Tabela1[[#This Row],[kurs_zamkniecia]],Tabela1[[#This Row],[obrot]]/Tabela1[[#This Row],[wolumen]])</f>
        <v>26.184567946553116</v>
      </c>
      <c r="I734" s="9">
        <f t="shared" si="4"/>
        <v>-50000</v>
      </c>
    </row>
    <row r="735" spans="1:9" x14ac:dyDescent="0.25">
      <c r="A735" s="2">
        <v>42027</v>
      </c>
      <c r="B735" s="1" t="s">
        <v>269</v>
      </c>
      <c r="C735" s="1" t="s">
        <v>270</v>
      </c>
      <c r="D735">
        <v>25.86</v>
      </c>
      <c r="E735">
        <v>2555</v>
      </c>
      <c r="F735">
        <v>66370</v>
      </c>
      <c r="G735">
        <v>4986000</v>
      </c>
      <c r="H735">
        <f>IF(AND(Tabela1[[#This Row],[wolumen]]=0,Tabela1[[#This Row],[obrot]]=0),Tabela1[[#This Row],[kurs_zamkniecia]],Tabela1[[#This Row],[obrot]]/Tabela1[[#This Row],[wolumen]])</f>
        <v>25.976516634050881</v>
      </c>
      <c r="I735" s="9">
        <f t="shared" si="4"/>
        <v>-6.1491160645656961E-3</v>
      </c>
    </row>
    <row r="736" spans="1:9" x14ac:dyDescent="0.25">
      <c r="A736" s="2">
        <v>42026</v>
      </c>
      <c r="B736" s="1" t="s">
        <v>271</v>
      </c>
      <c r="C736" s="1" t="s">
        <v>272</v>
      </c>
      <c r="D736">
        <v>16.27</v>
      </c>
      <c r="E736">
        <v>438</v>
      </c>
      <c r="F736">
        <v>7200</v>
      </c>
      <c r="G736">
        <v>530000</v>
      </c>
      <c r="H736">
        <f>IF(AND(Tabela1[[#This Row],[wolumen]]=0,Tabela1[[#This Row],[obrot]]=0),Tabela1[[#This Row],[kurs_zamkniecia]],Tabela1[[#This Row],[obrot]]/Tabela1[[#This Row],[wolumen]])</f>
        <v>16.438356164383563</v>
      </c>
      <c r="I736" s="9">
        <f t="shared" si="4"/>
        <v>-50000</v>
      </c>
    </row>
    <row r="737" spans="1:9" x14ac:dyDescent="0.25">
      <c r="A737" s="2">
        <v>42027</v>
      </c>
      <c r="B737" s="1" t="s">
        <v>271</v>
      </c>
      <c r="C737" s="1" t="s">
        <v>272</v>
      </c>
      <c r="D737">
        <v>16.170000000000002</v>
      </c>
      <c r="E737">
        <v>625</v>
      </c>
      <c r="F737">
        <v>10170</v>
      </c>
      <c r="G737">
        <v>530000</v>
      </c>
      <c r="H737">
        <f>IF(AND(Tabela1[[#This Row],[wolumen]]=0,Tabela1[[#This Row],[obrot]]=0),Tabela1[[#This Row],[kurs_zamkniecia]],Tabela1[[#This Row],[obrot]]/Tabela1[[#This Row],[wolumen]])</f>
        <v>16.271999999999998</v>
      </c>
      <c r="I737" s="9">
        <f t="shared" si="4"/>
        <v>-6.1462814996925408E-3</v>
      </c>
    </row>
    <row r="738" spans="1:9" x14ac:dyDescent="0.25">
      <c r="A738" s="2">
        <v>42026</v>
      </c>
      <c r="B738" s="1" t="s">
        <v>273</v>
      </c>
      <c r="C738" s="1" t="s">
        <v>274</v>
      </c>
      <c r="D738">
        <v>4.13</v>
      </c>
      <c r="E738">
        <v>10859</v>
      </c>
      <c r="F738">
        <v>44830</v>
      </c>
      <c r="G738">
        <v>24228000</v>
      </c>
      <c r="H738">
        <f>IF(AND(Tabela1[[#This Row],[wolumen]]=0,Tabela1[[#This Row],[obrot]]=0),Tabela1[[#This Row],[kurs_zamkniecia]],Tabela1[[#This Row],[obrot]]/Tabela1[[#This Row],[wolumen]])</f>
        <v>4.1283727783405473</v>
      </c>
      <c r="I738" s="9">
        <f t="shared" si="4"/>
        <v>-50000</v>
      </c>
    </row>
    <row r="739" spans="1:9" x14ac:dyDescent="0.25">
      <c r="A739" s="2">
        <v>42027</v>
      </c>
      <c r="B739" s="1" t="s">
        <v>273</v>
      </c>
      <c r="C739" s="1" t="s">
        <v>274</v>
      </c>
      <c r="D739">
        <v>4.1399999999999997</v>
      </c>
      <c r="E739">
        <v>7578</v>
      </c>
      <c r="F739">
        <v>31350</v>
      </c>
      <c r="G739">
        <v>24228000</v>
      </c>
      <c r="H739">
        <f>IF(AND(Tabela1[[#This Row],[wolumen]]=0,Tabela1[[#This Row],[obrot]]=0),Tabela1[[#This Row],[kurs_zamkniecia]],Tabela1[[#This Row],[obrot]]/Tabela1[[#This Row],[wolumen]])</f>
        <v>4.1369754552652411</v>
      </c>
      <c r="I739" s="9">
        <f t="shared" si="4"/>
        <v>2.421307506053294E-3</v>
      </c>
    </row>
    <row r="740" spans="1:9" x14ac:dyDescent="0.25">
      <c r="A740" s="2">
        <v>42026</v>
      </c>
      <c r="B740" s="1" t="s">
        <v>275</v>
      </c>
      <c r="C740" s="1" t="s">
        <v>276</v>
      </c>
      <c r="D740">
        <v>2.41</v>
      </c>
      <c r="E740">
        <v>786</v>
      </c>
      <c r="F740">
        <v>1830</v>
      </c>
      <c r="G740">
        <v>13646000</v>
      </c>
      <c r="H740">
        <f>IF(AND(Tabela1[[#This Row],[wolumen]]=0,Tabela1[[#This Row],[obrot]]=0),Tabela1[[#This Row],[kurs_zamkniecia]],Tabela1[[#This Row],[obrot]]/Tabela1[[#This Row],[wolumen]])</f>
        <v>2.3282442748091605</v>
      </c>
      <c r="I740" s="9">
        <f t="shared" si="4"/>
        <v>-50000</v>
      </c>
    </row>
    <row r="741" spans="1:9" x14ac:dyDescent="0.25">
      <c r="A741" s="2">
        <v>42027</v>
      </c>
      <c r="B741" s="1" t="s">
        <v>275</v>
      </c>
      <c r="C741" s="1" t="s">
        <v>276</v>
      </c>
      <c r="D741">
        <v>2.44</v>
      </c>
      <c r="E741">
        <v>1100</v>
      </c>
      <c r="F741">
        <v>2590</v>
      </c>
      <c r="G741">
        <v>13646000</v>
      </c>
      <c r="H741">
        <f>IF(AND(Tabela1[[#This Row],[wolumen]]=0,Tabela1[[#This Row],[obrot]]=0),Tabela1[[#This Row],[kurs_zamkniecia]],Tabela1[[#This Row],[obrot]]/Tabela1[[#This Row],[wolumen]])</f>
        <v>2.3545454545454545</v>
      </c>
      <c r="I741" s="9">
        <f t="shared" si="4"/>
        <v>1.2448132780082943E-2</v>
      </c>
    </row>
    <row r="742" spans="1:9" x14ac:dyDescent="0.25">
      <c r="A742" s="2">
        <v>42026</v>
      </c>
      <c r="B742" s="1" t="s">
        <v>277</v>
      </c>
      <c r="C742" s="1" t="s">
        <v>278</v>
      </c>
      <c r="D742">
        <v>1.69</v>
      </c>
      <c r="E742">
        <v>0</v>
      </c>
      <c r="F742">
        <v>0</v>
      </c>
      <c r="G742">
        <v>0</v>
      </c>
      <c r="H742">
        <f>IF(AND(Tabela1[[#This Row],[wolumen]]=0,Tabela1[[#This Row],[obrot]]=0),Tabela1[[#This Row],[kurs_zamkniecia]],Tabela1[[#This Row],[obrot]]/Tabela1[[#This Row],[wolumen]])</f>
        <v>1.69</v>
      </c>
      <c r="I742" s="9">
        <f t="shared" si="4"/>
        <v>-50000</v>
      </c>
    </row>
    <row r="743" spans="1:9" x14ac:dyDescent="0.25">
      <c r="A743" s="2">
        <v>42027</v>
      </c>
      <c r="B743" s="1" t="s">
        <v>277</v>
      </c>
      <c r="C743" s="1" t="s">
        <v>278</v>
      </c>
      <c r="D743">
        <v>1.69</v>
      </c>
      <c r="E743">
        <v>0</v>
      </c>
      <c r="F743">
        <v>0</v>
      </c>
      <c r="G743">
        <v>0</v>
      </c>
      <c r="H743">
        <f>IF(AND(Tabela1[[#This Row],[wolumen]]=0,Tabela1[[#This Row],[obrot]]=0),Tabela1[[#This Row],[kurs_zamkniecia]],Tabela1[[#This Row],[obrot]]/Tabela1[[#This Row],[wolumen]])</f>
        <v>1.69</v>
      </c>
      <c r="I743" s="9">
        <f t="shared" si="4"/>
        <v>0</v>
      </c>
    </row>
    <row r="744" spans="1:9" x14ac:dyDescent="0.25">
      <c r="A744" s="2">
        <v>42026</v>
      </c>
      <c r="B744" s="1" t="s">
        <v>279</v>
      </c>
      <c r="C744" s="1" t="s">
        <v>280</v>
      </c>
      <c r="D744">
        <v>25.45</v>
      </c>
      <c r="E744">
        <v>848</v>
      </c>
      <c r="F744">
        <v>21810</v>
      </c>
      <c r="G744">
        <v>2121000</v>
      </c>
      <c r="H744">
        <f>IF(AND(Tabela1[[#This Row],[wolumen]]=0,Tabela1[[#This Row],[obrot]]=0),Tabela1[[#This Row],[kurs_zamkniecia]],Tabela1[[#This Row],[obrot]]/Tabela1[[#This Row],[wolumen]])</f>
        <v>25.71933962264151</v>
      </c>
      <c r="I744" s="9">
        <f t="shared" si="4"/>
        <v>-50000</v>
      </c>
    </row>
    <row r="745" spans="1:9" x14ac:dyDescent="0.25">
      <c r="A745" s="2">
        <v>42027</v>
      </c>
      <c r="B745" s="1" t="s">
        <v>279</v>
      </c>
      <c r="C745" s="1" t="s">
        <v>280</v>
      </c>
      <c r="D745">
        <v>25.2</v>
      </c>
      <c r="E745">
        <v>107</v>
      </c>
      <c r="F745">
        <v>2700</v>
      </c>
      <c r="G745">
        <v>2121000</v>
      </c>
      <c r="H745">
        <f>IF(AND(Tabela1[[#This Row],[wolumen]]=0,Tabela1[[#This Row],[obrot]]=0),Tabela1[[#This Row],[kurs_zamkniecia]],Tabela1[[#This Row],[obrot]]/Tabela1[[#This Row],[wolumen]])</f>
        <v>25.233644859813083</v>
      </c>
      <c r="I745" s="9">
        <f t="shared" si="4"/>
        <v>-9.8231827111984193E-3</v>
      </c>
    </row>
    <row r="746" spans="1:9" x14ac:dyDescent="0.25">
      <c r="A746" s="2">
        <v>42026</v>
      </c>
      <c r="B746" s="1" t="s">
        <v>281</v>
      </c>
      <c r="C746" s="1" t="s">
        <v>282</v>
      </c>
      <c r="D746">
        <v>0.01</v>
      </c>
      <c r="E746">
        <v>41500</v>
      </c>
      <c r="F746">
        <v>420</v>
      </c>
      <c r="G746">
        <v>0</v>
      </c>
      <c r="H746">
        <f>IF(AND(Tabela1[[#This Row],[wolumen]]=0,Tabela1[[#This Row],[obrot]]=0),Tabela1[[#This Row],[kurs_zamkniecia]],Tabela1[[#This Row],[obrot]]/Tabela1[[#This Row],[wolumen]])</f>
        <v>1.0120481927710843E-2</v>
      </c>
      <c r="I746" s="9">
        <f t="shared" si="4"/>
        <v>-50000</v>
      </c>
    </row>
    <row r="747" spans="1:9" x14ac:dyDescent="0.25">
      <c r="A747" s="2">
        <v>42027</v>
      </c>
      <c r="B747" s="1" t="s">
        <v>281</v>
      </c>
      <c r="C747" s="1" t="s">
        <v>282</v>
      </c>
      <c r="D747">
        <v>0.01</v>
      </c>
      <c r="E747">
        <v>60000</v>
      </c>
      <c r="F747">
        <v>600</v>
      </c>
      <c r="G747">
        <v>0</v>
      </c>
      <c r="H747">
        <f>IF(AND(Tabela1[[#This Row],[wolumen]]=0,Tabela1[[#This Row],[obrot]]=0),Tabela1[[#This Row],[kurs_zamkniecia]],Tabela1[[#This Row],[obrot]]/Tabela1[[#This Row],[wolumen]])</f>
        <v>0.01</v>
      </c>
      <c r="I747" s="9">
        <f t="shared" si="4"/>
        <v>0</v>
      </c>
    </row>
    <row r="748" spans="1:9" x14ac:dyDescent="0.25">
      <c r="A748" s="2">
        <v>42026</v>
      </c>
      <c r="B748" s="1" t="s">
        <v>283</v>
      </c>
      <c r="C748" s="1" t="s">
        <v>284</v>
      </c>
      <c r="D748">
        <v>36.22</v>
      </c>
      <c r="E748">
        <v>521114</v>
      </c>
      <c r="F748">
        <v>18675240</v>
      </c>
      <c r="G748">
        <v>77963000</v>
      </c>
      <c r="H748">
        <f>IF(AND(Tabela1[[#This Row],[wolumen]]=0,Tabela1[[#This Row],[obrot]]=0),Tabela1[[#This Row],[kurs_zamkniecia]],Tabela1[[#This Row],[obrot]]/Tabela1[[#This Row],[wolumen]])</f>
        <v>35.837148877213046</v>
      </c>
      <c r="I748" s="9">
        <f t="shared" si="4"/>
        <v>-50000</v>
      </c>
    </row>
    <row r="749" spans="1:9" x14ac:dyDescent="0.25">
      <c r="A749" s="2">
        <v>42027</v>
      </c>
      <c r="B749" s="1" t="s">
        <v>283</v>
      </c>
      <c r="C749" s="1" t="s">
        <v>284</v>
      </c>
      <c r="D749">
        <v>36.5</v>
      </c>
      <c r="E749">
        <v>882131</v>
      </c>
      <c r="F749">
        <v>32190680</v>
      </c>
      <c r="G749">
        <v>77963000</v>
      </c>
      <c r="H749">
        <f>IF(AND(Tabela1[[#This Row],[wolumen]]=0,Tabela1[[#This Row],[obrot]]=0),Tabela1[[#This Row],[kurs_zamkniecia]],Tabela1[[#This Row],[obrot]]/Tabela1[[#This Row],[wolumen]])</f>
        <v>36.491949608391501</v>
      </c>
      <c r="I749" s="9">
        <f t="shared" si="4"/>
        <v>7.7305356156820437E-3</v>
      </c>
    </row>
    <row r="750" spans="1:9" x14ac:dyDescent="0.25">
      <c r="A750" s="2">
        <v>42026</v>
      </c>
      <c r="B750" s="1" t="s">
        <v>285</v>
      </c>
      <c r="C750" s="1" t="s">
        <v>286</v>
      </c>
      <c r="D750">
        <v>2.17</v>
      </c>
      <c r="E750">
        <v>0</v>
      </c>
      <c r="F750">
        <v>0</v>
      </c>
      <c r="G750">
        <v>453000</v>
      </c>
      <c r="H750">
        <f>IF(AND(Tabela1[[#This Row],[wolumen]]=0,Tabela1[[#This Row],[obrot]]=0),Tabela1[[#This Row],[kurs_zamkniecia]],Tabela1[[#This Row],[obrot]]/Tabela1[[#This Row],[wolumen]])</f>
        <v>2.17</v>
      </c>
      <c r="I750" s="9">
        <f t="shared" si="4"/>
        <v>-50000</v>
      </c>
    </row>
    <row r="751" spans="1:9" x14ac:dyDescent="0.25">
      <c r="A751" s="2">
        <v>42027</v>
      </c>
      <c r="B751" s="1" t="s">
        <v>285</v>
      </c>
      <c r="C751" s="1" t="s">
        <v>286</v>
      </c>
      <c r="D751">
        <v>2.17</v>
      </c>
      <c r="E751">
        <v>0</v>
      </c>
      <c r="F751">
        <v>0</v>
      </c>
      <c r="G751">
        <v>453000</v>
      </c>
      <c r="H751">
        <f>IF(AND(Tabela1[[#This Row],[wolumen]]=0,Tabela1[[#This Row],[obrot]]=0),Tabela1[[#This Row],[kurs_zamkniecia]],Tabela1[[#This Row],[obrot]]/Tabela1[[#This Row],[wolumen]])</f>
        <v>2.17</v>
      </c>
      <c r="I751" s="9">
        <f t="shared" si="4"/>
        <v>0</v>
      </c>
    </row>
    <row r="752" spans="1:9" x14ac:dyDescent="0.25">
      <c r="A752" s="2">
        <v>42026</v>
      </c>
      <c r="B752" s="1" t="s">
        <v>287</v>
      </c>
      <c r="C752" s="1" t="s">
        <v>288</v>
      </c>
      <c r="D752">
        <v>13.59</v>
      </c>
      <c r="E752">
        <v>4522</v>
      </c>
      <c r="F752">
        <v>61040</v>
      </c>
      <c r="G752">
        <v>1423000</v>
      </c>
      <c r="H752">
        <f>IF(AND(Tabela1[[#This Row],[wolumen]]=0,Tabela1[[#This Row],[obrot]]=0),Tabela1[[#This Row],[kurs_zamkniecia]],Tabela1[[#This Row],[obrot]]/Tabela1[[#This Row],[wolumen]])</f>
        <v>13.4984520123839</v>
      </c>
      <c r="I752" s="9">
        <f t="shared" si="4"/>
        <v>-50000</v>
      </c>
    </row>
    <row r="753" spans="1:9" x14ac:dyDescent="0.25">
      <c r="A753" s="2">
        <v>42027</v>
      </c>
      <c r="B753" s="1" t="s">
        <v>287</v>
      </c>
      <c r="C753" s="1" t="s">
        <v>288</v>
      </c>
      <c r="D753">
        <v>13.8</v>
      </c>
      <c r="E753">
        <v>563</v>
      </c>
      <c r="F753">
        <v>7740</v>
      </c>
      <c r="G753">
        <v>1423000</v>
      </c>
      <c r="H753">
        <f>IF(AND(Tabela1[[#This Row],[wolumen]]=0,Tabela1[[#This Row],[obrot]]=0),Tabela1[[#This Row],[kurs_zamkniecia]],Tabela1[[#This Row],[obrot]]/Tabela1[[#This Row],[wolumen]])</f>
        <v>13.74777975133215</v>
      </c>
      <c r="I753" s="9">
        <f t="shared" si="4"/>
        <v>1.5452538631346657E-2</v>
      </c>
    </row>
    <row r="754" spans="1:9" x14ac:dyDescent="0.25">
      <c r="A754" s="2">
        <v>42026</v>
      </c>
      <c r="B754" s="1" t="s">
        <v>289</v>
      </c>
      <c r="C754" s="1" t="s">
        <v>290</v>
      </c>
      <c r="D754">
        <v>7.14</v>
      </c>
      <c r="E754">
        <v>0</v>
      </c>
      <c r="F754">
        <v>0</v>
      </c>
      <c r="G754">
        <v>14000</v>
      </c>
      <c r="H754">
        <f>IF(AND(Tabela1[[#This Row],[wolumen]]=0,Tabela1[[#This Row],[obrot]]=0),Tabela1[[#This Row],[kurs_zamkniecia]],Tabela1[[#This Row],[obrot]]/Tabela1[[#This Row],[wolumen]])</f>
        <v>7.14</v>
      </c>
      <c r="I754" s="9">
        <f t="shared" si="4"/>
        <v>-50000</v>
      </c>
    </row>
    <row r="755" spans="1:9" x14ac:dyDescent="0.25">
      <c r="A755" s="2">
        <v>42027</v>
      </c>
      <c r="B755" s="1" t="s">
        <v>289</v>
      </c>
      <c r="C755" s="1" t="s">
        <v>290</v>
      </c>
      <c r="D755">
        <v>7.14</v>
      </c>
      <c r="E755">
        <v>0</v>
      </c>
      <c r="F755">
        <v>0</v>
      </c>
      <c r="G755">
        <v>14000</v>
      </c>
      <c r="H755">
        <f>IF(AND(Tabela1[[#This Row],[wolumen]]=0,Tabela1[[#This Row],[obrot]]=0),Tabela1[[#This Row],[kurs_zamkniecia]],Tabela1[[#This Row],[obrot]]/Tabela1[[#This Row],[wolumen]])</f>
        <v>7.14</v>
      </c>
      <c r="I755" s="9">
        <f t="shared" si="4"/>
        <v>0</v>
      </c>
    </row>
    <row r="756" spans="1:9" x14ac:dyDescent="0.25">
      <c r="A756" s="2">
        <v>42026</v>
      </c>
      <c r="B756" s="1" t="s">
        <v>291</v>
      </c>
      <c r="C756" s="1" t="s">
        <v>292</v>
      </c>
      <c r="D756">
        <v>0.44</v>
      </c>
      <c r="E756">
        <v>3359</v>
      </c>
      <c r="F756">
        <v>1480</v>
      </c>
      <c r="G756">
        <v>0</v>
      </c>
      <c r="H756">
        <f>IF(AND(Tabela1[[#This Row],[wolumen]]=0,Tabela1[[#This Row],[obrot]]=0),Tabela1[[#This Row],[kurs_zamkniecia]],Tabela1[[#This Row],[obrot]]/Tabela1[[#This Row],[wolumen]])</f>
        <v>0.44060732360821675</v>
      </c>
      <c r="I756" s="9">
        <f t="shared" si="4"/>
        <v>-50000</v>
      </c>
    </row>
    <row r="757" spans="1:9" x14ac:dyDescent="0.25">
      <c r="A757" s="2">
        <v>42027</v>
      </c>
      <c r="B757" s="1" t="s">
        <v>291</v>
      </c>
      <c r="C757" s="1" t="s">
        <v>292</v>
      </c>
      <c r="D757">
        <v>0.44</v>
      </c>
      <c r="E757">
        <v>460</v>
      </c>
      <c r="F757">
        <v>200</v>
      </c>
      <c r="G757">
        <v>0</v>
      </c>
      <c r="H757">
        <f>IF(AND(Tabela1[[#This Row],[wolumen]]=0,Tabela1[[#This Row],[obrot]]=0),Tabela1[[#This Row],[kurs_zamkniecia]],Tabela1[[#This Row],[obrot]]/Tabela1[[#This Row],[wolumen]])</f>
        <v>0.43478260869565216</v>
      </c>
      <c r="I757" s="9">
        <f t="shared" si="4"/>
        <v>0</v>
      </c>
    </row>
    <row r="758" spans="1:9" x14ac:dyDescent="0.25">
      <c r="A758" s="2">
        <v>42026</v>
      </c>
      <c r="B758" s="1" t="s">
        <v>293</v>
      </c>
      <c r="C758" s="1" t="s">
        <v>294</v>
      </c>
      <c r="D758">
        <v>3.3</v>
      </c>
      <c r="E758">
        <v>3776</v>
      </c>
      <c r="F758">
        <v>12400</v>
      </c>
      <c r="G758">
        <v>138273000</v>
      </c>
      <c r="H758">
        <f>IF(AND(Tabela1[[#This Row],[wolumen]]=0,Tabela1[[#This Row],[obrot]]=0),Tabela1[[#This Row],[kurs_zamkniecia]],Tabela1[[#This Row],[obrot]]/Tabela1[[#This Row],[wolumen]])</f>
        <v>3.2838983050847457</v>
      </c>
      <c r="I758" s="9">
        <f t="shared" si="4"/>
        <v>-50000</v>
      </c>
    </row>
    <row r="759" spans="1:9" x14ac:dyDescent="0.25">
      <c r="A759" s="2">
        <v>42027</v>
      </c>
      <c r="B759" s="1" t="s">
        <v>293</v>
      </c>
      <c r="C759" s="1" t="s">
        <v>294</v>
      </c>
      <c r="D759">
        <v>3.28</v>
      </c>
      <c r="E759">
        <v>5650</v>
      </c>
      <c r="F759">
        <v>18700</v>
      </c>
      <c r="G759">
        <v>138273000</v>
      </c>
      <c r="H759">
        <f>IF(AND(Tabela1[[#This Row],[wolumen]]=0,Tabela1[[#This Row],[obrot]]=0),Tabela1[[#This Row],[kurs_zamkniecia]],Tabela1[[#This Row],[obrot]]/Tabela1[[#This Row],[wolumen]])</f>
        <v>3.3097345132743361</v>
      </c>
      <c r="I759" s="9">
        <f t="shared" si="4"/>
        <v>-6.0606060606060996E-3</v>
      </c>
    </row>
    <row r="760" spans="1:9" x14ac:dyDescent="0.25">
      <c r="A760" s="2">
        <v>42026</v>
      </c>
      <c r="B760" s="1" t="s">
        <v>295</v>
      </c>
      <c r="C760" s="1" t="s">
        <v>296</v>
      </c>
      <c r="D760">
        <v>50.71</v>
      </c>
      <c r="E760">
        <v>569</v>
      </c>
      <c r="F760">
        <v>29120</v>
      </c>
      <c r="G760">
        <v>11601000</v>
      </c>
      <c r="H760">
        <f>IF(AND(Tabela1[[#This Row],[wolumen]]=0,Tabela1[[#This Row],[obrot]]=0),Tabela1[[#This Row],[kurs_zamkniecia]],Tabela1[[#This Row],[obrot]]/Tabela1[[#This Row],[wolumen]])</f>
        <v>51.177504393673111</v>
      </c>
      <c r="I760" s="9">
        <f t="shared" si="4"/>
        <v>-50000</v>
      </c>
    </row>
    <row r="761" spans="1:9" x14ac:dyDescent="0.25">
      <c r="A761" s="2">
        <v>42027</v>
      </c>
      <c r="B761" s="1" t="s">
        <v>295</v>
      </c>
      <c r="C761" s="1" t="s">
        <v>296</v>
      </c>
      <c r="D761">
        <v>51.4</v>
      </c>
      <c r="E761">
        <v>621</v>
      </c>
      <c r="F761">
        <v>31920</v>
      </c>
      <c r="G761">
        <v>11601000</v>
      </c>
      <c r="H761">
        <f>IF(AND(Tabela1[[#This Row],[wolumen]]=0,Tabela1[[#This Row],[obrot]]=0),Tabela1[[#This Row],[kurs_zamkniecia]],Tabela1[[#This Row],[obrot]]/Tabela1[[#This Row],[wolumen]])</f>
        <v>51.40096618357488</v>
      </c>
      <c r="I761" s="9">
        <f t="shared" si="4"/>
        <v>1.3606783671859635E-2</v>
      </c>
    </row>
    <row r="762" spans="1:9" x14ac:dyDescent="0.25">
      <c r="A762" s="2">
        <v>42026</v>
      </c>
      <c r="B762" s="1" t="s">
        <v>297</v>
      </c>
      <c r="C762" s="1" t="s">
        <v>298</v>
      </c>
      <c r="D762">
        <v>18.489999999999998</v>
      </c>
      <c r="E762">
        <v>303</v>
      </c>
      <c r="F762">
        <v>5600</v>
      </c>
      <c r="G762">
        <v>1239000</v>
      </c>
      <c r="H762">
        <f>IF(AND(Tabela1[[#This Row],[wolumen]]=0,Tabela1[[#This Row],[obrot]]=0),Tabela1[[#This Row],[kurs_zamkniecia]],Tabela1[[#This Row],[obrot]]/Tabela1[[#This Row],[wolumen]])</f>
        <v>18.481848184818482</v>
      </c>
      <c r="I762" s="9">
        <f t="shared" si="4"/>
        <v>-50000</v>
      </c>
    </row>
    <row r="763" spans="1:9" x14ac:dyDescent="0.25">
      <c r="A763" s="2">
        <v>42027</v>
      </c>
      <c r="B763" s="1" t="s">
        <v>297</v>
      </c>
      <c r="C763" s="1" t="s">
        <v>298</v>
      </c>
      <c r="D763">
        <v>19.2</v>
      </c>
      <c r="E763">
        <v>1349</v>
      </c>
      <c r="F763">
        <v>25440</v>
      </c>
      <c r="G763">
        <v>1239000</v>
      </c>
      <c r="H763">
        <f>IF(AND(Tabela1[[#This Row],[wolumen]]=0,Tabela1[[#This Row],[obrot]]=0),Tabela1[[#This Row],[kurs_zamkniecia]],Tabela1[[#This Row],[obrot]]/Tabela1[[#This Row],[wolumen]])</f>
        <v>18.858413639733136</v>
      </c>
      <c r="I763" s="9">
        <f t="shared" si="4"/>
        <v>3.8399134667387758E-2</v>
      </c>
    </row>
    <row r="764" spans="1:9" x14ac:dyDescent="0.25">
      <c r="A764" s="2">
        <v>42026</v>
      </c>
      <c r="B764" s="1" t="s">
        <v>299</v>
      </c>
      <c r="C764" s="1" t="s">
        <v>300</v>
      </c>
      <c r="D764">
        <v>1.48</v>
      </c>
      <c r="E764">
        <v>1000</v>
      </c>
      <c r="F764">
        <v>1470</v>
      </c>
      <c r="G764">
        <v>0</v>
      </c>
      <c r="H764">
        <f>IF(AND(Tabela1[[#This Row],[wolumen]]=0,Tabela1[[#This Row],[obrot]]=0),Tabela1[[#This Row],[kurs_zamkniecia]],Tabela1[[#This Row],[obrot]]/Tabela1[[#This Row],[wolumen]])</f>
        <v>1.47</v>
      </c>
      <c r="I764" s="9">
        <f t="shared" si="4"/>
        <v>-50000</v>
      </c>
    </row>
    <row r="765" spans="1:9" x14ac:dyDescent="0.25">
      <c r="A765" s="2">
        <v>42027</v>
      </c>
      <c r="B765" s="1" t="s">
        <v>299</v>
      </c>
      <c r="C765" s="1" t="s">
        <v>300</v>
      </c>
      <c r="D765">
        <v>1.45</v>
      </c>
      <c r="E765">
        <v>450</v>
      </c>
      <c r="F765">
        <v>650</v>
      </c>
      <c r="G765">
        <v>0</v>
      </c>
      <c r="H765">
        <f>IF(AND(Tabela1[[#This Row],[wolumen]]=0,Tabela1[[#This Row],[obrot]]=0),Tabela1[[#This Row],[kurs_zamkniecia]],Tabela1[[#This Row],[obrot]]/Tabela1[[#This Row],[wolumen]])</f>
        <v>1.4444444444444444</v>
      </c>
      <c r="I765" s="9">
        <f t="shared" si="4"/>
        <v>-2.0270270270270285E-2</v>
      </c>
    </row>
    <row r="766" spans="1:9" x14ac:dyDescent="0.25">
      <c r="A766" s="2">
        <v>42026</v>
      </c>
      <c r="B766" s="1" t="s">
        <v>301</v>
      </c>
      <c r="C766" s="1" t="s">
        <v>302</v>
      </c>
      <c r="D766">
        <v>15.7</v>
      </c>
      <c r="E766">
        <v>71</v>
      </c>
      <c r="F766">
        <v>1130</v>
      </c>
      <c r="G766">
        <v>3144000</v>
      </c>
      <c r="H766">
        <f>IF(AND(Tabela1[[#This Row],[wolumen]]=0,Tabela1[[#This Row],[obrot]]=0),Tabela1[[#This Row],[kurs_zamkniecia]],Tabela1[[#This Row],[obrot]]/Tabela1[[#This Row],[wolumen]])</f>
        <v>15.915492957746478</v>
      </c>
      <c r="I766" s="9">
        <f t="shared" si="4"/>
        <v>-50000</v>
      </c>
    </row>
    <row r="767" spans="1:9" x14ac:dyDescent="0.25">
      <c r="A767" s="2">
        <v>42027</v>
      </c>
      <c r="B767" s="1" t="s">
        <v>301</v>
      </c>
      <c r="C767" s="1" t="s">
        <v>302</v>
      </c>
      <c r="D767">
        <v>16.64</v>
      </c>
      <c r="E767">
        <v>13</v>
      </c>
      <c r="F767">
        <v>220</v>
      </c>
      <c r="G767">
        <v>3144000</v>
      </c>
      <c r="H767">
        <f>IF(AND(Tabela1[[#This Row],[wolumen]]=0,Tabela1[[#This Row],[obrot]]=0),Tabela1[[#This Row],[kurs_zamkniecia]],Tabela1[[#This Row],[obrot]]/Tabela1[[#This Row],[wolumen]])</f>
        <v>16.923076923076923</v>
      </c>
      <c r="I767" s="9">
        <f t="shared" si="4"/>
        <v>5.987261146496814E-2</v>
      </c>
    </row>
    <row r="768" spans="1:9" x14ac:dyDescent="0.25">
      <c r="A768" s="2">
        <v>42026</v>
      </c>
      <c r="B768" s="1" t="s">
        <v>303</v>
      </c>
      <c r="C768" s="1" t="s">
        <v>304</v>
      </c>
      <c r="D768">
        <v>25.9</v>
      </c>
      <c r="E768">
        <v>3</v>
      </c>
      <c r="F768">
        <v>80</v>
      </c>
      <c r="G768">
        <v>3305000</v>
      </c>
      <c r="H768">
        <f>IF(AND(Tabela1[[#This Row],[wolumen]]=0,Tabela1[[#This Row],[obrot]]=0),Tabela1[[#This Row],[kurs_zamkniecia]],Tabela1[[#This Row],[obrot]]/Tabela1[[#This Row],[wolumen]])</f>
        <v>26.666666666666668</v>
      </c>
      <c r="I768" s="9">
        <f t="shared" si="4"/>
        <v>-50000</v>
      </c>
    </row>
    <row r="769" spans="1:9" x14ac:dyDescent="0.25">
      <c r="A769" s="2">
        <v>42027</v>
      </c>
      <c r="B769" s="1" t="s">
        <v>303</v>
      </c>
      <c r="C769" s="1" t="s">
        <v>304</v>
      </c>
      <c r="D769">
        <v>25.9</v>
      </c>
      <c r="E769">
        <v>3</v>
      </c>
      <c r="F769">
        <v>80</v>
      </c>
      <c r="G769">
        <v>3305000</v>
      </c>
      <c r="H769">
        <f>IF(AND(Tabela1[[#This Row],[wolumen]]=0,Tabela1[[#This Row],[obrot]]=0),Tabela1[[#This Row],[kurs_zamkniecia]],Tabela1[[#This Row],[obrot]]/Tabela1[[#This Row],[wolumen]])</f>
        <v>26.666666666666668</v>
      </c>
      <c r="I769" s="9">
        <f t="shared" si="4"/>
        <v>0</v>
      </c>
    </row>
    <row r="770" spans="1:9" x14ac:dyDescent="0.25">
      <c r="A770" s="2">
        <v>42026</v>
      </c>
      <c r="B770" s="1" t="s">
        <v>305</v>
      </c>
      <c r="C770" s="1" t="s">
        <v>306</v>
      </c>
      <c r="D770">
        <v>8.8000000000000007</v>
      </c>
      <c r="E770">
        <v>36885</v>
      </c>
      <c r="F770">
        <v>324770</v>
      </c>
      <c r="G770">
        <v>17846000</v>
      </c>
      <c r="H770">
        <f>IF(AND(Tabela1[[#This Row],[wolumen]]=0,Tabela1[[#This Row],[obrot]]=0),Tabela1[[#This Row],[kurs_zamkniecia]],Tabela1[[#This Row],[obrot]]/Tabela1[[#This Row],[wolumen]])</f>
        <v>8.8049342551172565</v>
      </c>
      <c r="I770" s="9">
        <f t="shared" si="4"/>
        <v>-50000</v>
      </c>
    </row>
    <row r="771" spans="1:9" x14ac:dyDescent="0.25">
      <c r="A771" s="2">
        <v>42027</v>
      </c>
      <c r="B771" s="1" t="s">
        <v>305</v>
      </c>
      <c r="C771" s="1" t="s">
        <v>306</v>
      </c>
      <c r="D771">
        <v>9.1999999999999993</v>
      </c>
      <c r="E771">
        <v>9386</v>
      </c>
      <c r="F771">
        <v>84180</v>
      </c>
      <c r="G771">
        <v>17846000</v>
      </c>
      <c r="H771">
        <f>IF(AND(Tabela1[[#This Row],[wolumen]]=0,Tabela1[[#This Row],[obrot]]=0),Tabela1[[#This Row],[kurs_zamkniecia]],Tabela1[[#This Row],[obrot]]/Tabela1[[#This Row],[wolumen]])</f>
        <v>8.9686767526102713</v>
      </c>
      <c r="I771" s="9">
        <f t="shared" si="4"/>
        <v>4.5454545454545192E-2</v>
      </c>
    </row>
    <row r="772" spans="1:9" x14ac:dyDescent="0.25">
      <c r="A772" s="2">
        <v>42026</v>
      </c>
      <c r="B772" s="1" t="s">
        <v>307</v>
      </c>
      <c r="C772" s="1" t="s">
        <v>308</v>
      </c>
      <c r="D772">
        <v>4.55</v>
      </c>
      <c r="E772">
        <v>1184</v>
      </c>
      <c r="F772">
        <v>5290</v>
      </c>
      <c r="G772">
        <v>4501000</v>
      </c>
      <c r="H772">
        <f>IF(AND(Tabela1[[#This Row],[wolumen]]=0,Tabela1[[#This Row],[obrot]]=0),Tabela1[[#This Row],[kurs_zamkniecia]],Tabela1[[#This Row],[obrot]]/Tabela1[[#This Row],[wolumen]])</f>
        <v>4.4679054054054053</v>
      </c>
      <c r="I772" s="9">
        <f t="shared" si="4"/>
        <v>-50000</v>
      </c>
    </row>
    <row r="773" spans="1:9" x14ac:dyDescent="0.25">
      <c r="A773" s="2">
        <v>42027</v>
      </c>
      <c r="B773" s="1" t="s">
        <v>307</v>
      </c>
      <c r="C773" s="1" t="s">
        <v>308</v>
      </c>
      <c r="D773">
        <v>4.6399999999999997</v>
      </c>
      <c r="E773">
        <v>18</v>
      </c>
      <c r="F773">
        <v>80</v>
      </c>
      <c r="G773">
        <v>4501000</v>
      </c>
      <c r="H773">
        <f>IF(AND(Tabela1[[#This Row],[wolumen]]=0,Tabela1[[#This Row],[obrot]]=0),Tabela1[[#This Row],[kurs_zamkniecia]],Tabela1[[#This Row],[obrot]]/Tabela1[[#This Row],[wolumen]])</f>
        <v>4.4444444444444446</v>
      </c>
      <c r="I773" s="9">
        <f t="shared" si="4"/>
        <v>1.978021978021971E-2</v>
      </c>
    </row>
    <row r="774" spans="1:9" x14ac:dyDescent="0.25">
      <c r="A774" s="2">
        <v>42026</v>
      </c>
      <c r="B774" s="1" t="s">
        <v>309</v>
      </c>
      <c r="C774" s="1" t="s">
        <v>310</v>
      </c>
      <c r="D774">
        <v>0.93</v>
      </c>
      <c r="E774">
        <v>8501</v>
      </c>
      <c r="F774">
        <v>7930</v>
      </c>
      <c r="G774">
        <v>11150000</v>
      </c>
      <c r="H774">
        <f>IF(AND(Tabela1[[#This Row],[wolumen]]=0,Tabela1[[#This Row],[obrot]]=0),Tabela1[[#This Row],[kurs_zamkniecia]],Tabela1[[#This Row],[obrot]]/Tabela1[[#This Row],[wolumen]])</f>
        <v>0.93283143159628279</v>
      </c>
      <c r="I774" s="9">
        <f t="shared" si="4"/>
        <v>-50000</v>
      </c>
    </row>
    <row r="775" spans="1:9" x14ac:dyDescent="0.25">
      <c r="A775" s="2">
        <v>42027</v>
      </c>
      <c r="B775" s="1" t="s">
        <v>309</v>
      </c>
      <c r="C775" s="1" t="s">
        <v>310</v>
      </c>
      <c r="D775">
        <v>0.95</v>
      </c>
      <c r="E775">
        <v>4608</v>
      </c>
      <c r="F775">
        <v>4320</v>
      </c>
      <c r="G775">
        <v>11150000</v>
      </c>
      <c r="H775">
        <f>IF(AND(Tabela1[[#This Row],[wolumen]]=0,Tabela1[[#This Row],[obrot]]=0),Tabela1[[#This Row],[kurs_zamkniecia]],Tabela1[[#This Row],[obrot]]/Tabela1[[#This Row],[wolumen]])</f>
        <v>0.9375</v>
      </c>
      <c r="I775" s="9">
        <f t="shared" si="4"/>
        <v>2.1505376344086002E-2</v>
      </c>
    </row>
    <row r="776" spans="1:9" x14ac:dyDescent="0.25">
      <c r="A776" s="2">
        <v>42026</v>
      </c>
      <c r="B776" s="1" t="s">
        <v>311</v>
      </c>
      <c r="C776" s="1" t="s">
        <v>312</v>
      </c>
      <c r="D776">
        <v>49.5</v>
      </c>
      <c r="E776">
        <v>43812</v>
      </c>
      <c r="F776">
        <v>2161740</v>
      </c>
      <c r="G776">
        <v>16737000</v>
      </c>
      <c r="H776">
        <f>IF(AND(Tabela1[[#This Row],[wolumen]]=0,Tabela1[[#This Row],[obrot]]=0),Tabela1[[#This Row],[kurs_zamkniecia]],Tabela1[[#This Row],[obrot]]/Tabela1[[#This Row],[wolumen]])</f>
        <v>49.341276362640372</v>
      </c>
      <c r="I776" s="9">
        <f t="shared" si="4"/>
        <v>-50000</v>
      </c>
    </row>
    <row r="777" spans="1:9" x14ac:dyDescent="0.25">
      <c r="A777" s="2">
        <v>42027</v>
      </c>
      <c r="B777" s="1" t="s">
        <v>311</v>
      </c>
      <c r="C777" s="1" t="s">
        <v>312</v>
      </c>
      <c r="D777">
        <v>50</v>
      </c>
      <c r="E777">
        <v>50559</v>
      </c>
      <c r="F777">
        <v>2508750</v>
      </c>
      <c r="G777">
        <v>16737000</v>
      </c>
      <c r="H777">
        <f>IF(AND(Tabela1[[#This Row],[wolumen]]=0,Tabela1[[#This Row],[obrot]]=0),Tabela1[[#This Row],[kurs_zamkniecia]],Tabela1[[#This Row],[obrot]]/Tabela1[[#This Row],[wolumen]])</f>
        <v>49.620245653592832</v>
      </c>
      <c r="I777" s="9">
        <f t="shared" si="4"/>
        <v>1.0101010101010166E-2</v>
      </c>
    </row>
    <row r="778" spans="1:9" x14ac:dyDescent="0.25">
      <c r="A778" s="2">
        <v>42026</v>
      </c>
      <c r="B778" s="1" t="s">
        <v>313</v>
      </c>
      <c r="C778" s="1" t="s">
        <v>314</v>
      </c>
      <c r="D778">
        <v>18.73</v>
      </c>
      <c r="E778">
        <v>0</v>
      </c>
      <c r="F778">
        <v>0</v>
      </c>
      <c r="G778">
        <v>17024000</v>
      </c>
      <c r="H778">
        <f>IF(AND(Tabela1[[#This Row],[wolumen]]=0,Tabela1[[#This Row],[obrot]]=0),Tabela1[[#This Row],[kurs_zamkniecia]],Tabela1[[#This Row],[obrot]]/Tabela1[[#This Row],[wolumen]])</f>
        <v>18.73</v>
      </c>
      <c r="I778" s="9">
        <f t="shared" si="4"/>
        <v>-50000</v>
      </c>
    </row>
    <row r="779" spans="1:9" x14ac:dyDescent="0.25">
      <c r="A779" s="2">
        <v>42027</v>
      </c>
      <c r="B779" s="1" t="s">
        <v>313</v>
      </c>
      <c r="C779" s="1" t="s">
        <v>314</v>
      </c>
      <c r="D779">
        <v>18.760000000000002</v>
      </c>
      <c r="E779">
        <v>110</v>
      </c>
      <c r="F779">
        <v>2050</v>
      </c>
      <c r="G779">
        <v>17024000</v>
      </c>
      <c r="H779">
        <f>IF(AND(Tabela1[[#This Row],[wolumen]]=0,Tabela1[[#This Row],[obrot]]=0),Tabela1[[#This Row],[kurs_zamkniecia]],Tabela1[[#This Row],[obrot]]/Tabela1[[#This Row],[wolumen]])</f>
        <v>18.636363636363637</v>
      </c>
      <c r="I779" s="9">
        <f t="shared" si="4"/>
        <v>1.6017084890549427E-3</v>
      </c>
    </row>
    <row r="780" spans="1:9" x14ac:dyDescent="0.25">
      <c r="A780" s="2">
        <v>42026</v>
      </c>
      <c r="B780" s="1" t="s">
        <v>315</v>
      </c>
      <c r="C780" s="1" t="s">
        <v>316</v>
      </c>
      <c r="D780">
        <v>0.85</v>
      </c>
      <c r="E780">
        <v>127157</v>
      </c>
      <c r="F780">
        <v>108740</v>
      </c>
      <c r="G780">
        <v>0</v>
      </c>
      <c r="H780">
        <f>IF(AND(Tabela1[[#This Row],[wolumen]]=0,Tabela1[[#This Row],[obrot]]=0),Tabela1[[#This Row],[kurs_zamkniecia]],Tabela1[[#This Row],[obrot]]/Tabela1[[#This Row],[wolumen]])</f>
        <v>0.85516330205965851</v>
      </c>
      <c r="I780" s="9">
        <f t="shared" si="4"/>
        <v>-50000</v>
      </c>
    </row>
    <row r="781" spans="1:9" x14ac:dyDescent="0.25">
      <c r="A781" s="2">
        <v>42027</v>
      </c>
      <c r="B781" s="1" t="s">
        <v>315</v>
      </c>
      <c r="C781" s="1" t="s">
        <v>316</v>
      </c>
      <c r="D781">
        <v>0.85</v>
      </c>
      <c r="E781">
        <v>95334</v>
      </c>
      <c r="F781">
        <v>81330</v>
      </c>
      <c r="G781">
        <v>0</v>
      </c>
      <c r="H781">
        <f>IF(AND(Tabela1[[#This Row],[wolumen]]=0,Tabela1[[#This Row],[obrot]]=0),Tabela1[[#This Row],[kurs_zamkniecia]],Tabela1[[#This Row],[obrot]]/Tabela1[[#This Row],[wolumen]])</f>
        <v>0.85310592233620741</v>
      </c>
      <c r="I781" s="9">
        <f t="shared" si="4"/>
        <v>0</v>
      </c>
    </row>
    <row r="782" spans="1:9" x14ac:dyDescent="0.25">
      <c r="A782" s="2">
        <v>42026</v>
      </c>
      <c r="B782" s="1" t="s">
        <v>317</v>
      </c>
      <c r="C782" s="1" t="s">
        <v>318</v>
      </c>
      <c r="D782">
        <v>0.35</v>
      </c>
      <c r="E782">
        <v>1072</v>
      </c>
      <c r="F782">
        <v>380</v>
      </c>
      <c r="G782">
        <v>0</v>
      </c>
      <c r="H782">
        <f>IF(AND(Tabela1[[#This Row],[wolumen]]=0,Tabela1[[#This Row],[obrot]]=0),Tabela1[[#This Row],[kurs_zamkniecia]],Tabela1[[#This Row],[obrot]]/Tabela1[[#This Row],[wolumen]])</f>
        <v>0.35447761194029853</v>
      </c>
      <c r="I782" s="9">
        <f t="shared" si="4"/>
        <v>-50000</v>
      </c>
    </row>
    <row r="783" spans="1:9" x14ac:dyDescent="0.25">
      <c r="A783" s="2">
        <v>42027</v>
      </c>
      <c r="B783" s="1" t="s">
        <v>317</v>
      </c>
      <c r="C783" s="1" t="s">
        <v>318</v>
      </c>
      <c r="D783">
        <v>0.35</v>
      </c>
      <c r="E783">
        <v>1831</v>
      </c>
      <c r="F783">
        <v>640</v>
      </c>
      <c r="G783">
        <v>0</v>
      </c>
      <c r="H783">
        <f>IF(AND(Tabela1[[#This Row],[wolumen]]=0,Tabela1[[#This Row],[obrot]]=0),Tabela1[[#This Row],[kurs_zamkniecia]],Tabela1[[#This Row],[obrot]]/Tabela1[[#This Row],[wolumen]])</f>
        <v>0.34953577280174769</v>
      </c>
      <c r="I783" s="9">
        <f t="shared" si="4"/>
        <v>0</v>
      </c>
    </row>
    <row r="784" spans="1:9" x14ac:dyDescent="0.25">
      <c r="A784" s="2">
        <v>42026</v>
      </c>
      <c r="B784" s="1" t="s">
        <v>319</v>
      </c>
      <c r="C784" s="1" t="s">
        <v>320</v>
      </c>
      <c r="D784">
        <v>2</v>
      </c>
      <c r="E784">
        <v>106503</v>
      </c>
      <c r="F784">
        <v>212440</v>
      </c>
      <c r="G784">
        <v>293645000</v>
      </c>
      <c r="H784">
        <f>IF(AND(Tabela1[[#This Row],[wolumen]]=0,Tabela1[[#This Row],[obrot]]=0),Tabela1[[#This Row],[kurs_zamkniecia]],Tabela1[[#This Row],[obrot]]/Tabela1[[#This Row],[wolumen]])</f>
        <v>1.9946855957109189</v>
      </c>
      <c r="I784" s="9">
        <f t="shared" si="4"/>
        <v>-50000</v>
      </c>
    </row>
    <row r="785" spans="1:9" x14ac:dyDescent="0.25">
      <c r="A785" s="2">
        <v>42027</v>
      </c>
      <c r="B785" s="1" t="s">
        <v>319</v>
      </c>
      <c r="C785" s="1" t="s">
        <v>320</v>
      </c>
      <c r="D785">
        <v>1.98</v>
      </c>
      <c r="E785">
        <v>101795</v>
      </c>
      <c r="F785">
        <v>202420</v>
      </c>
      <c r="G785">
        <v>293645000</v>
      </c>
      <c r="H785">
        <f>IF(AND(Tabela1[[#This Row],[wolumen]]=0,Tabela1[[#This Row],[obrot]]=0),Tabela1[[#This Row],[kurs_zamkniecia]],Tabela1[[#This Row],[obrot]]/Tabela1[[#This Row],[wolumen]])</f>
        <v>1.9885063117048971</v>
      </c>
      <c r="I785" s="9">
        <f t="shared" si="4"/>
        <v>-1.0000000000000009E-2</v>
      </c>
    </row>
    <row r="786" spans="1:9" x14ac:dyDescent="0.25">
      <c r="A786" s="2">
        <v>42026</v>
      </c>
      <c r="B786" s="1" t="s">
        <v>321</v>
      </c>
      <c r="C786" s="1" t="s">
        <v>322</v>
      </c>
      <c r="D786">
        <v>1.81</v>
      </c>
      <c r="E786">
        <v>3554369</v>
      </c>
      <c r="F786">
        <v>6423540</v>
      </c>
      <c r="G786">
        <v>1095354000</v>
      </c>
      <c r="H786">
        <f>IF(AND(Tabela1[[#This Row],[wolumen]]=0,Tabela1[[#This Row],[obrot]]=0),Tabela1[[#This Row],[kurs_zamkniecia]],Tabela1[[#This Row],[obrot]]/Tabela1[[#This Row],[wolumen]])</f>
        <v>1.8072237294439604</v>
      </c>
      <c r="I786" s="9">
        <f t="shared" si="4"/>
        <v>-50000</v>
      </c>
    </row>
    <row r="787" spans="1:9" x14ac:dyDescent="0.25">
      <c r="A787" s="2">
        <v>42027</v>
      </c>
      <c r="B787" s="1" t="s">
        <v>321</v>
      </c>
      <c r="C787" s="1" t="s">
        <v>322</v>
      </c>
      <c r="D787">
        <v>1.8</v>
      </c>
      <c r="E787">
        <v>3907767</v>
      </c>
      <c r="F787">
        <v>7069170</v>
      </c>
      <c r="G787">
        <v>1095354000</v>
      </c>
      <c r="H787">
        <f>IF(AND(Tabela1[[#This Row],[wolumen]]=0,Tabela1[[#This Row],[obrot]]=0),Tabela1[[#This Row],[kurs_zamkniecia]],Tabela1[[#This Row],[obrot]]/Tabela1[[#This Row],[wolumen]])</f>
        <v>1.8090049892943976</v>
      </c>
      <c r="I787" s="9">
        <f t="shared" si="4"/>
        <v>-5.5248618784530246E-3</v>
      </c>
    </row>
    <row r="788" spans="1:9" x14ac:dyDescent="0.25">
      <c r="A788" s="2">
        <v>42026</v>
      </c>
      <c r="B788" s="1" t="s">
        <v>323</v>
      </c>
      <c r="C788" s="1" t="s">
        <v>324</v>
      </c>
      <c r="D788">
        <v>3.4</v>
      </c>
      <c r="E788">
        <v>48766</v>
      </c>
      <c r="F788">
        <v>165490</v>
      </c>
      <c r="G788">
        <v>43628000</v>
      </c>
      <c r="H788">
        <f>IF(AND(Tabela1[[#This Row],[wolumen]]=0,Tabela1[[#This Row],[obrot]]=0),Tabela1[[#This Row],[kurs_zamkniecia]],Tabela1[[#This Row],[obrot]]/Tabela1[[#This Row],[wolumen]])</f>
        <v>3.3935528852069066</v>
      </c>
      <c r="I788" s="9">
        <f t="shared" si="4"/>
        <v>-50000</v>
      </c>
    </row>
    <row r="789" spans="1:9" x14ac:dyDescent="0.25">
      <c r="A789" s="2">
        <v>42027</v>
      </c>
      <c r="B789" s="1" t="s">
        <v>323</v>
      </c>
      <c r="C789" s="1" t="s">
        <v>324</v>
      </c>
      <c r="D789">
        <v>3.37</v>
      </c>
      <c r="E789">
        <v>41513</v>
      </c>
      <c r="F789">
        <v>139560</v>
      </c>
      <c r="G789">
        <v>43628000</v>
      </c>
      <c r="H789">
        <f>IF(AND(Tabela1[[#This Row],[wolumen]]=0,Tabela1[[#This Row],[obrot]]=0),Tabela1[[#This Row],[kurs_zamkniecia]],Tabela1[[#This Row],[obrot]]/Tabela1[[#This Row],[wolumen]])</f>
        <v>3.36183846024137</v>
      </c>
      <c r="I789" s="9">
        <f t="shared" si="4"/>
        <v>-8.8235294117646745E-3</v>
      </c>
    </row>
    <row r="790" spans="1:9" x14ac:dyDescent="0.25">
      <c r="A790" s="2">
        <v>42026</v>
      </c>
      <c r="B790" s="1" t="s">
        <v>325</v>
      </c>
      <c r="C790" s="1" t="s">
        <v>326</v>
      </c>
      <c r="D790">
        <v>6.83</v>
      </c>
      <c r="E790">
        <v>2154</v>
      </c>
      <c r="F790">
        <v>14670</v>
      </c>
      <c r="G790">
        <v>6721000</v>
      </c>
      <c r="H790">
        <f>IF(AND(Tabela1[[#This Row],[wolumen]]=0,Tabela1[[#This Row],[obrot]]=0),Tabela1[[#This Row],[kurs_zamkniecia]],Tabela1[[#This Row],[obrot]]/Tabela1[[#This Row],[wolumen]])</f>
        <v>6.8105849582172704</v>
      </c>
      <c r="I790" s="9">
        <f t="shared" si="4"/>
        <v>-50000</v>
      </c>
    </row>
    <row r="791" spans="1:9" x14ac:dyDescent="0.25">
      <c r="A791" s="2">
        <v>42027</v>
      </c>
      <c r="B791" s="1" t="s">
        <v>325</v>
      </c>
      <c r="C791" s="1" t="s">
        <v>326</v>
      </c>
      <c r="D791">
        <v>6.85</v>
      </c>
      <c r="E791">
        <v>11124</v>
      </c>
      <c r="F791">
        <v>75930</v>
      </c>
      <c r="G791">
        <v>6721000</v>
      </c>
      <c r="H791">
        <f>IF(AND(Tabela1[[#This Row],[wolumen]]=0,Tabela1[[#This Row],[obrot]]=0),Tabela1[[#This Row],[kurs_zamkniecia]],Tabela1[[#This Row],[obrot]]/Tabela1[[#This Row],[wolumen]])</f>
        <v>6.8257820927723838</v>
      </c>
      <c r="I791" s="9">
        <f t="shared" si="4"/>
        <v>2.9282576866762611E-3</v>
      </c>
    </row>
    <row r="792" spans="1:9" x14ac:dyDescent="0.25">
      <c r="A792" s="2">
        <v>42026</v>
      </c>
      <c r="B792" s="1" t="s">
        <v>327</v>
      </c>
      <c r="C792" s="1" t="s">
        <v>328</v>
      </c>
      <c r="D792">
        <v>42.2</v>
      </c>
      <c r="E792">
        <v>638</v>
      </c>
      <c r="F792">
        <v>26850</v>
      </c>
      <c r="G792">
        <v>20769000</v>
      </c>
      <c r="H792">
        <f>IF(AND(Tabela1[[#This Row],[wolumen]]=0,Tabela1[[#This Row],[obrot]]=0),Tabela1[[#This Row],[kurs_zamkniecia]],Tabela1[[#This Row],[obrot]]/Tabela1[[#This Row],[wolumen]])</f>
        <v>42.084639498432601</v>
      </c>
      <c r="I792" s="9">
        <f t="shared" si="4"/>
        <v>-50000</v>
      </c>
    </row>
    <row r="793" spans="1:9" x14ac:dyDescent="0.25">
      <c r="A793" s="2">
        <v>42027</v>
      </c>
      <c r="B793" s="1" t="s">
        <v>327</v>
      </c>
      <c r="C793" s="1" t="s">
        <v>328</v>
      </c>
      <c r="D793">
        <v>41.53</v>
      </c>
      <c r="E793">
        <v>845</v>
      </c>
      <c r="F793">
        <v>35370</v>
      </c>
      <c r="G793">
        <v>20769000</v>
      </c>
      <c r="H793">
        <f>IF(AND(Tabela1[[#This Row],[wolumen]]=0,Tabela1[[#This Row],[obrot]]=0),Tabela1[[#This Row],[kurs_zamkniecia]],Tabela1[[#This Row],[obrot]]/Tabela1[[#This Row],[wolumen]])</f>
        <v>41.857988165680474</v>
      </c>
      <c r="I793" s="9">
        <f t="shared" si="4"/>
        <v>-1.5876777251184859E-2</v>
      </c>
    </row>
    <row r="794" spans="1:9" x14ac:dyDescent="0.25">
      <c r="A794" s="2">
        <v>42026</v>
      </c>
      <c r="B794" s="1" t="s">
        <v>329</v>
      </c>
      <c r="C794" s="1" t="s">
        <v>330</v>
      </c>
      <c r="D794">
        <v>24.99</v>
      </c>
      <c r="E794">
        <v>601</v>
      </c>
      <c r="F794">
        <v>14800</v>
      </c>
      <c r="G794">
        <v>1991000</v>
      </c>
      <c r="H794">
        <f>IF(AND(Tabela1[[#This Row],[wolumen]]=0,Tabela1[[#This Row],[obrot]]=0),Tabela1[[#This Row],[kurs_zamkniecia]],Tabela1[[#This Row],[obrot]]/Tabela1[[#This Row],[wolumen]])</f>
        <v>24.625623960066555</v>
      </c>
      <c r="I794" s="9">
        <f t="shared" ref="I794:I857" si="5">IF(I793=-50000,D794/D793-1,-50000)</f>
        <v>-50000</v>
      </c>
    </row>
    <row r="795" spans="1:9" x14ac:dyDescent="0.25">
      <c r="A795" s="2">
        <v>42027</v>
      </c>
      <c r="B795" s="1" t="s">
        <v>329</v>
      </c>
      <c r="C795" s="1" t="s">
        <v>330</v>
      </c>
      <c r="D795">
        <v>24.99</v>
      </c>
      <c r="E795">
        <v>2</v>
      </c>
      <c r="F795">
        <v>50</v>
      </c>
      <c r="G795">
        <v>1991000</v>
      </c>
      <c r="H795">
        <f>IF(AND(Tabela1[[#This Row],[wolumen]]=0,Tabela1[[#This Row],[obrot]]=0),Tabela1[[#This Row],[kurs_zamkniecia]],Tabela1[[#This Row],[obrot]]/Tabela1[[#This Row],[wolumen]])</f>
        <v>25</v>
      </c>
      <c r="I795" s="9">
        <f t="shared" si="5"/>
        <v>0</v>
      </c>
    </row>
    <row r="796" spans="1:9" x14ac:dyDescent="0.25">
      <c r="A796" s="2">
        <v>42026</v>
      </c>
      <c r="B796" s="1" t="s">
        <v>331</v>
      </c>
      <c r="C796" s="1" t="s">
        <v>332</v>
      </c>
      <c r="D796">
        <v>43.4</v>
      </c>
      <c r="E796">
        <v>78340</v>
      </c>
      <c r="F796">
        <v>3400770</v>
      </c>
      <c r="G796">
        <v>27164000</v>
      </c>
      <c r="H796">
        <f>IF(AND(Tabela1[[#This Row],[wolumen]]=0,Tabela1[[#This Row],[obrot]]=0),Tabela1[[#This Row],[kurs_zamkniecia]],Tabela1[[#This Row],[obrot]]/Tabela1[[#This Row],[wolumen]])</f>
        <v>43.410390605054886</v>
      </c>
      <c r="I796" s="9">
        <f t="shared" si="5"/>
        <v>-50000</v>
      </c>
    </row>
    <row r="797" spans="1:9" x14ac:dyDescent="0.25">
      <c r="A797" s="2">
        <v>42027</v>
      </c>
      <c r="B797" s="1" t="s">
        <v>331</v>
      </c>
      <c r="C797" s="1" t="s">
        <v>332</v>
      </c>
      <c r="D797">
        <v>44.5</v>
      </c>
      <c r="E797">
        <v>153269</v>
      </c>
      <c r="F797">
        <v>6670720</v>
      </c>
      <c r="G797">
        <v>27164000</v>
      </c>
      <c r="H797">
        <f>IF(AND(Tabela1[[#This Row],[wolumen]]=0,Tabela1[[#This Row],[obrot]]=0),Tabela1[[#This Row],[kurs_zamkniecia]],Tabela1[[#This Row],[obrot]]/Tabela1[[#This Row],[wolumen]])</f>
        <v>43.522956370825149</v>
      </c>
      <c r="I797" s="9">
        <f t="shared" si="5"/>
        <v>2.5345622119815614E-2</v>
      </c>
    </row>
    <row r="798" spans="1:9" x14ac:dyDescent="0.25">
      <c r="A798" s="2">
        <v>42026</v>
      </c>
      <c r="B798" s="1" t="s">
        <v>333</v>
      </c>
      <c r="C798" s="1" t="s">
        <v>334</v>
      </c>
      <c r="D798">
        <v>16.95</v>
      </c>
      <c r="E798">
        <v>65960</v>
      </c>
      <c r="F798">
        <v>1122120</v>
      </c>
      <c r="G798">
        <v>3502000</v>
      </c>
      <c r="H798">
        <f>IF(AND(Tabela1[[#This Row],[wolumen]]=0,Tabela1[[#This Row],[obrot]]=0),Tabela1[[#This Row],[kurs_zamkniecia]],Tabela1[[#This Row],[obrot]]/Tabela1[[#This Row],[wolumen]])</f>
        <v>17.012128562765312</v>
      </c>
      <c r="I798" s="9">
        <f t="shared" si="5"/>
        <v>-50000</v>
      </c>
    </row>
    <row r="799" spans="1:9" x14ac:dyDescent="0.25">
      <c r="A799" s="2">
        <v>42027</v>
      </c>
      <c r="B799" s="1" t="s">
        <v>333</v>
      </c>
      <c r="C799" s="1" t="s">
        <v>334</v>
      </c>
      <c r="D799">
        <v>16.57</v>
      </c>
      <c r="E799">
        <v>10774</v>
      </c>
      <c r="F799">
        <v>181040</v>
      </c>
      <c r="G799">
        <v>3502000</v>
      </c>
      <c r="H799">
        <f>IF(AND(Tabela1[[#This Row],[wolumen]]=0,Tabela1[[#This Row],[obrot]]=0),Tabela1[[#This Row],[kurs_zamkniecia]],Tabela1[[#This Row],[obrot]]/Tabela1[[#This Row],[wolumen]])</f>
        <v>16.803415630220901</v>
      </c>
      <c r="I799" s="9">
        <f t="shared" si="5"/>
        <v>-2.2418879056047114E-2</v>
      </c>
    </row>
    <row r="800" spans="1:9" x14ac:dyDescent="0.25">
      <c r="A800" s="2">
        <v>42026</v>
      </c>
      <c r="B800" s="1" t="s">
        <v>335</v>
      </c>
      <c r="C800" s="1" t="s">
        <v>336</v>
      </c>
      <c r="D800">
        <v>29.7</v>
      </c>
      <c r="E800">
        <v>2124</v>
      </c>
      <c r="F800">
        <v>63460</v>
      </c>
      <c r="G800">
        <v>17315000</v>
      </c>
      <c r="H800">
        <f>IF(AND(Tabela1[[#This Row],[wolumen]]=0,Tabela1[[#This Row],[obrot]]=0),Tabela1[[#This Row],[kurs_zamkniecia]],Tabela1[[#This Row],[obrot]]/Tabela1[[#This Row],[wolumen]])</f>
        <v>29.87758945386064</v>
      </c>
      <c r="I800" s="9">
        <f t="shared" si="5"/>
        <v>-50000</v>
      </c>
    </row>
    <row r="801" spans="1:9" x14ac:dyDescent="0.25">
      <c r="A801" s="2">
        <v>42027</v>
      </c>
      <c r="B801" s="1" t="s">
        <v>335</v>
      </c>
      <c r="C801" s="1" t="s">
        <v>336</v>
      </c>
      <c r="D801">
        <v>30.65</v>
      </c>
      <c r="E801">
        <v>420</v>
      </c>
      <c r="F801">
        <v>12640</v>
      </c>
      <c r="G801">
        <v>17315000</v>
      </c>
      <c r="H801">
        <f>IF(AND(Tabela1[[#This Row],[wolumen]]=0,Tabela1[[#This Row],[obrot]]=0),Tabela1[[#This Row],[kurs_zamkniecia]],Tabela1[[#This Row],[obrot]]/Tabela1[[#This Row],[wolumen]])</f>
        <v>30.095238095238095</v>
      </c>
      <c r="I801" s="9">
        <f t="shared" si="5"/>
        <v>3.1986531986532007E-2</v>
      </c>
    </row>
    <row r="802" spans="1:9" x14ac:dyDescent="0.25">
      <c r="A802" s="2">
        <v>42026</v>
      </c>
      <c r="B802" s="1" t="s">
        <v>337</v>
      </c>
      <c r="C802" s="1" t="s">
        <v>338</v>
      </c>
      <c r="D802">
        <v>1.51</v>
      </c>
      <c r="E802">
        <v>0</v>
      </c>
      <c r="F802">
        <v>0</v>
      </c>
      <c r="G802">
        <v>0</v>
      </c>
      <c r="H802">
        <f>IF(AND(Tabela1[[#This Row],[wolumen]]=0,Tabela1[[#This Row],[obrot]]=0),Tabela1[[#This Row],[kurs_zamkniecia]],Tabela1[[#This Row],[obrot]]/Tabela1[[#This Row],[wolumen]])</f>
        <v>1.51</v>
      </c>
      <c r="I802" s="9">
        <f t="shared" si="5"/>
        <v>-50000</v>
      </c>
    </row>
    <row r="803" spans="1:9" x14ac:dyDescent="0.25">
      <c r="A803" s="2">
        <v>42027</v>
      </c>
      <c r="B803" s="1" t="s">
        <v>337</v>
      </c>
      <c r="C803" s="1" t="s">
        <v>338</v>
      </c>
      <c r="D803">
        <v>1.51</v>
      </c>
      <c r="E803">
        <v>0</v>
      </c>
      <c r="F803">
        <v>0</v>
      </c>
      <c r="G803">
        <v>0</v>
      </c>
      <c r="H803">
        <f>IF(AND(Tabela1[[#This Row],[wolumen]]=0,Tabela1[[#This Row],[obrot]]=0),Tabela1[[#This Row],[kurs_zamkniecia]],Tabela1[[#This Row],[obrot]]/Tabela1[[#This Row],[wolumen]])</f>
        <v>1.51</v>
      </c>
      <c r="I803" s="9">
        <f t="shared" si="5"/>
        <v>0</v>
      </c>
    </row>
    <row r="804" spans="1:9" x14ac:dyDescent="0.25">
      <c r="A804" s="2">
        <v>42026</v>
      </c>
      <c r="B804" s="1" t="s">
        <v>339</v>
      </c>
      <c r="C804" s="1" t="s">
        <v>340</v>
      </c>
      <c r="D804">
        <v>11.49</v>
      </c>
      <c r="E804">
        <v>263769</v>
      </c>
      <c r="F804">
        <v>2811530</v>
      </c>
      <c r="G804">
        <v>3233000</v>
      </c>
      <c r="H804">
        <f>IF(AND(Tabela1[[#This Row],[wolumen]]=0,Tabela1[[#This Row],[obrot]]=0),Tabela1[[#This Row],[kurs_zamkniecia]],Tabela1[[#This Row],[obrot]]/Tabela1[[#This Row],[wolumen]])</f>
        <v>10.659061527321255</v>
      </c>
      <c r="I804" s="9">
        <f t="shared" si="5"/>
        <v>-50000</v>
      </c>
    </row>
    <row r="805" spans="1:9" x14ac:dyDescent="0.25">
      <c r="A805" s="2">
        <v>42027</v>
      </c>
      <c r="B805" s="1" t="s">
        <v>339</v>
      </c>
      <c r="C805" s="1" t="s">
        <v>340</v>
      </c>
      <c r="D805">
        <v>11.3</v>
      </c>
      <c r="E805">
        <v>282511</v>
      </c>
      <c r="F805">
        <v>3218830</v>
      </c>
      <c r="G805">
        <v>3233000</v>
      </c>
      <c r="H805">
        <f>IF(AND(Tabela1[[#This Row],[wolumen]]=0,Tabela1[[#This Row],[obrot]]=0),Tabela1[[#This Row],[kurs_zamkniecia]],Tabela1[[#This Row],[obrot]]/Tabela1[[#This Row],[wolumen]])</f>
        <v>11.39364484922711</v>
      </c>
      <c r="I805" s="9">
        <f t="shared" si="5"/>
        <v>-1.6536118363794539E-2</v>
      </c>
    </row>
    <row r="806" spans="1:9" x14ac:dyDescent="0.25">
      <c r="A806" s="2">
        <v>42026</v>
      </c>
      <c r="B806" s="1" t="s">
        <v>341</v>
      </c>
      <c r="C806" s="1" t="s">
        <v>342</v>
      </c>
      <c r="D806">
        <v>71</v>
      </c>
      <c r="E806">
        <v>16310</v>
      </c>
      <c r="F806">
        <v>1156910</v>
      </c>
      <c r="G806">
        <v>40919000</v>
      </c>
      <c r="H806">
        <f>IF(AND(Tabela1[[#This Row],[wolumen]]=0,Tabela1[[#This Row],[obrot]]=0),Tabela1[[#This Row],[kurs_zamkniecia]],Tabela1[[#This Row],[obrot]]/Tabela1[[#This Row],[wolumen]])</f>
        <v>70.932556713672597</v>
      </c>
      <c r="I806" s="9">
        <f t="shared" si="5"/>
        <v>-50000</v>
      </c>
    </row>
    <row r="807" spans="1:9" x14ac:dyDescent="0.25">
      <c r="A807" s="2">
        <v>42027</v>
      </c>
      <c r="B807" s="1" t="s">
        <v>341</v>
      </c>
      <c r="C807" s="1" t="s">
        <v>342</v>
      </c>
      <c r="D807">
        <v>72</v>
      </c>
      <c r="E807">
        <v>50610</v>
      </c>
      <c r="F807">
        <v>3620070</v>
      </c>
      <c r="G807">
        <v>40919000</v>
      </c>
      <c r="H807">
        <f>IF(AND(Tabela1[[#This Row],[wolumen]]=0,Tabela1[[#This Row],[obrot]]=0),Tabela1[[#This Row],[kurs_zamkniecia]],Tabela1[[#This Row],[obrot]]/Tabela1[[#This Row],[wolumen]])</f>
        <v>71.528749259039714</v>
      </c>
      <c r="I807" s="9">
        <f t="shared" si="5"/>
        <v>1.4084507042253502E-2</v>
      </c>
    </row>
    <row r="808" spans="1:9" x14ac:dyDescent="0.25">
      <c r="A808" s="2">
        <v>42026</v>
      </c>
      <c r="B808" s="1" t="s">
        <v>343</v>
      </c>
      <c r="C808" s="1" t="s">
        <v>344</v>
      </c>
      <c r="D808">
        <v>4.95</v>
      </c>
      <c r="E808">
        <v>609449</v>
      </c>
      <c r="F808">
        <v>2992240</v>
      </c>
      <c r="G808">
        <v>245350000</v>
      </c>
      <c r="H808">
        <f>IF(AND(Tabela1[[#This Row],[wolumen]]=0,Tabela1[[#This Row],[obrot]]=0),Tabela1[[#This Row],[kurs_zamkniecia]],Tabela1[[#This Row],[obrot]]/Tabela1[[#This Row],[wolumen]])</f>
        <v>4.9097463446490188</v>
      </c>
      <c r="I808" s="9">
        <f t="shared" si="5"/>
        <v>-50000</v>
      </c>
    </row>
    <row r="809" spans="1:9" x14ac:dyDescent="0.25">
      <c r="A809" s="2">
        <v>42027</v>
      </c>
      <c r="B809" s="1" t="s">
        <v>343</v>
      </c>
      <c r="C809" s="1" t="s">
        <v>344</v>
      </c>
      <c r="D809">
        <v>4.91</v>
      </c>
      <c r="E809">
        <v>167594</v>
      </c>
      <c r="F809">
        <v>827230</v>
      </c>
      <c r="G809">
        <v>245350000</v>
      </c>
      <c r="H809">
        <f>IF(AND(Tabela1[[#This Row],[wolumen]]=0,Tabela1[[#This Row],[obrot]]=0),Tabela1[[#This Row],[kurs_zamkniecia]],Tabela1[[#This Row],[obrot]]/Tabela1[[#This Row],[wolumen]])</f>
        <v>4.9359165602587201</v>
      </c>
      <c r="I809" s="9">
        <f t="shared" si="5"/>
        <v>-8.0808080808081328E-3</v>
      </c>
    </row>
    <row r="810" spans="1:9" x14ac:dyDescent="0.25">
      <c r="A810" s="2">
        <v>42026</v>
      </c>
      <c r="B810" s="1" t="s">
        <v>345</v>
      </c>
      <c r="C810" s="1" t="s">
        <v>346</v>
      </c>
      <c r="D810">
        <v>106.65</v>
      </c>
      <c r="E810">
        <v>76303</v>
      </c>
      <c r="F810">
        <v>8014240</v>
      </c>
      <c r="G810">
        <v>30584000</v>
      </c>
      <c r="H810">
        <f>IF(AND(Tabela1[[#This Row],[wolumen]]=0,Tabela1[[#This Row],[obrot]]=0),Tabela1[[#This Row],[kurs_zamkniecia]],Tabela1[[#This Row],[obrot]]/Tabela1[[#This Row],[wolumen]])</f>
        <v>105.03178118815774</v>
      </c>
      <c r="I810" s="9">
        <f t="shared" si="5"/>
        <v>-50000</v>
      </c>
    </row>
    <row r="811" spans="1:9" x14ac:dyDescent="0.25">
      <c r="A811" s="2">
        <v>42027</v>
      </c>
      <c r="B811" s="1" t="s">
        <v>345</v>
      </c>
      <c r="C811" s="1" t="s">
        <v>346</v>
      </c>
      <c r="D811">
        <v>108.8</v>
      </c>
      <c r="E811">
        <v>42530</v>
      </c>
      <c r="F811">
        <v>4609490</v>
      </c>
      <c r="G811">
        <v>30584000</v>
      </c>
      <c r="H811">
        <f>IF(AND(Tabela1[[#This Row],[wolumen]]=0,Tabela1[[#This Row],[obrot]]=0),Tabela1[[#This Row],[kurs_zamkniecia]],Tabela1[[#This Row],[obrot]]/Tabela1[[#This Row],[wolumen]])</f>
        <v>108.38208323536327</v>
      </c>
      <c r="I811" s="9">
        <f t="shared" si="5"/>
        <v>2.0159399906235276E-2</v>
      </c>
    </row>
    <row r="812" spans="1:9" x14ac:dyDescent="0.25">
      <c r="A812" s="2">
        <v>42026</v>
      </c>
      <c r="B812" s="1" t="s">
        <v>347</v>
      </c>
      <c r="C812" s="1" t="s">
        <v>348</v>
      </c>
      <c r="D812">
        <v>3.3</v>
      </c>
      <c r="E812">
        <v>847</v>
      </c>
      <c r="F812">
        <v>2800</v>
      </c>
      <c r="G812">
        <v>25500000</v>
      </c>
      <c r="H812">
        <f>IF(AND(Tabela1[[#This Row],[wolumen]]=0,Tabela1[[#This Row],[obrot]]=0),Tabela1[[#This Row],[kurs_zamkniecia]],Tabela1[[#This Row],[obrot]]/Tabela1[[#This Row],[wolumen]])</f>
        <v>3.3057851239669422</v>
      </c>
      <c r="I812" s="9">
        <f t="shared" si="5"/>
        <v>-50000</v>
      </c>
    </row>
    <row r="813" spans="1:9" x14ac:dyDescent="0.25">
      <c r="A813" s="2">
        <v>42027</v>
      </c>
      <c r="B813" s="1" t="s">
        <v>347</v>
      </c>
      <c r="C813" s="1" t="s">
        <v>348</v>
      </c>
      <c r="D813">
        <v>3.3</v>
      </c>
      <c r="E813">
        <v>1505</v>
      </c>
      <c r="F813">
        <v>4940</v>
      </c>
      <c r="G813">
        <v>25500000</v>
      </c>
      <c r="H813">
        <f>IF(AND(Tabela1[[#This Row],[wolumen]]=0,Tabela1[[#This Row],[obrot]]=0),Tabela1[[#This Row],[kurs_zamkniecia]],Tabela1[[#This Row],[obrot]]/Tabela1[[#This Row],[wolumen]])</f>
        <v>3.2823920265780733</v>
      </c>
      <c r="I813" s="9">
        <f t="shared" si="5"/>
        <v>0</v>
      </c>
    </row>
    <row r="814" spans="1:9" x14ac:dyDescent="0.25">
      <c r="A814" s="2">
        <v>42026</v>
      </c>
      <c r="B814" s="1" t="s">
        <v>349</v>
      </c>
      <c r="C814" s="1" t="s">
        <v>350</v>
      </c>
      <c r="D814">
        <v>1.89</v>
      </c>
      <c r="E814">
        <v>800156</v>
      </c>
      <c r="F814">
        <v>1509490</v>
      </c>
      <c r="G814">
        <v>70928000</v>
      </c>
      <c r="H814">
        <f>IF(AND(Tabela1[[#This Row],[wolumen]]=0,Tabela1[[#This Row],[obrot]]=0),Tabela1[[#This Row],[kurs_zamkniecia]],Tabela1[[#This Row],[obrot]]/Tabela1[[#This Row],[wolumen]])</f>
        <v>1.8864946335464585</v>
      </c>
      <c r="I814" s="9">
        <f t="shared" si="5"/>
        <v>-50000</v>
      </c>
    </row>
    <row r="815" spans="1:9" x14ac:dyDescent="0.25">
      <c r="A815" s="2">
        <v>42027</v>
      </c>
      <c r="B815" s="1" t="s">
        <v>349</v>
      </c>
      <c r="C815" s="1" t="s">
        <v>350</v>
      </c>
      <c r="D815">
        <v>1.86</v>
      </c>
      <c r="E815">
        <v>455566</v>
      </c>
      <c r="F815">
        <v>851100</v>
      </c>
      <c r="G815">
        <v>70928000</v>
      </c>
      <c r="H815">
        <f>IF(AND(Tabela1[[#This Row],[wolumen]]=0,Tabela1[[#This Row],[obrot]]=0),Tabela1[[#This Row],[kurs_zamkniecia]],Tabela1[[#This Row],[obrot]]/Tabela1[[#This Row],[wolumen]])</f>
        <v>1.8682254601967663</v>
      </c>
      <c r="I815" s="9">
        <f t="shared" si="5"/>
        <v>-1.5873015873015817E-2</v>
      </c>
    </row>
    <row r="816" spans="1:9" x14ac:dyDescent="0.25">
      <c r="A816" s="2">
        <v>42026</v>
      </c>
      <c r="B816" s="1" t="s">
        <v>351</v>
      </c>
      <c r="C816" s="1" t="s">
        <v>352</v>
      </c>
      <c r="D816">
        <v>5.03</v>
      </c>
      <c r="E816">
        <v>105</v>
      </c>
      <c r="F816">
        <v>530</v>
      </c>
      <c r="G816">
        <v>1143000</v>
      </c>
      <c r="H816">
        <f>IF(AND(Tabela1[[#This Row],[wolumen]]=0,Tabela1[[#This Row],[obrot]]=0),Tabela1[[#This Row],[kurs_zamkniecia]],Tabela1[[#This Row],[obrot]]/Tabela1[[#This Row],[wolumen]])</f>
        <v>5.0476190476190474</v>
      </c>
      <c r="I816" s="9">
        <f t="shared" si="5"/>
        <v>-50000</v>
      </c>
    </row>
    <row r="817" spans="1:9" x14ac:dyDescent="0.25">
      <c r="A817" s="2">
        <v>42027</v>
      </c>
      <c r="B817" s="1" t="s">
        <v>351</v>
      </c>
      <c r="C817" s="1" t="s">
        <v>352</v>
      </c>
      <c r="D817">
        <v>5</v>
      </c>
      <c r="E817">
        <v>558</v>
      </c>
      <c r="F817">
        <v>2790</v>
      </c>
      <c r="G817">
        <v>1143000</v>
      </c>
      <c r="H817">
        <f>IF(AND(Tabela1[[#This Row],[wolumen]]=0,Tabela1[[#This Row],[obrot]]=0),Tabela1[[#This Row],[kurs_zamkniecia]],Tabela1[[#This Row],[obrot]]/Tabela1[[#This Row],[wolumen]])</f>
        <v>5</v>
      </c>
      <c r="I817" s="9">
        <f t="shared" si="5"/>
        <v>-5.9642147117296984E-3</v>
      </c>
    </row>
    <row r="818" spans="1:9" x14ac:dyDescent="0.25">
      <c r="A818" s="2">
        <v>42026</v>
      </c>
      <c r="B818" s="1" t="s">
        <v>353</v>
      </c>
      <c r="C818" s="1" t="s">
        <v>354</v>
      </c>
      <c r="D818">
        <v>3.29</v>
      </c>
      <c r="E818">
        <v>153454</v>
      </c>
      <c r="F818">
        <v>502560</v>
      </c>
      <c r="G818">
        <v>36119000</v>
      </c>
      <c r="H818">
        <f>IF(AND(Tabela1[[#This Row],[wolumen]]=0,Tabela1[[#This Row],[obrot]]=0),Tabela1[[#This Row],[kurs_zamkniecia]],Tabela1[[#This Row],[obrot]]/Tabela1[[#This Row],[wolumen]])</f>
        <v>3.2749879442699439</v>
      </c>
      <c r="I818" s="9">
        <f t="shared" si="5"/>
        <v>-50000</v>
      </c>
    </row>
    <row r="819" spans="1:9" x14ac:dyDescent="0.25">
      <c r="A819" s="2">
        <v>42027</v>
      </c>
      <c r="B819" s="1" t="s">
        <v>353</v>
      </c>
      <c r="C819" s="1" t="s">
        <v>354</v>
      </c>
      <c r="D819">
        <v>3.22</v>
      </c>
      <c r="E819">
        <v>58607</v>
      </c>
      <c r="F819">
        <v>189140</v>
      </c>
      <c r="G819">
        <v>36119000</v>
      </c>
      <c r="H819">
        <f>IF(AND(Tabela1[[#This Row],[wolumen]]=0,Tabela1[[#This Row],[obrot]]=0),Tabela1[[#This Row],[kurs_zamkniecia]],Tabela1[[#This Row],[obrot]]/Tabela1[[#This Row],[wolumen]])</f>
        <v>3.2272595423754842</v>
      </c>
      <c r="I819" s="9">
        <f t="shared" si="5"/>
        <v>-2.1276595744680771E-2</v>
      </c>
    </row>
    <row r="820" spans="1:9" x14ac:dyDescent="0.25">
      <c r="A820" s="2">
        <v>42026</v>
      </c>
      <c r="B820" s="1" t="s">
        <v>355</v>
      </c>
      <c r="C820" s="1" t="s">
        <v>356</v>
      </c>
      <c r="D820">
        <v>5.14</v>
      </c>
      <c r="E820">
        <v>10</v>
      </c>
      <c r="F820">
        <v>50</v>
      </c>
      <c r="G820">
        <v>4199000</v>
      </c>
      <c r="H820">
        <f>IF(AND(Tabela1[[#This Row],[wolumen]]=0,Tabela1[[#This Row],[obrot]]=0),Tabela1[[#This Row],[kurs_zamkniecia]],Tabela1[[#This Row],[obrot]]/Tabela1[[#This Row],[wolumen]])</f>
        <v>5</v>
      </c>
      <c r="I820" s="9">
        <f t="shared" si="5"/>
        <v>-50000</v>
      </c>
    </row>
    <row r="821" spans="1:9" x14ac:dyDescent="0.25">
      <c r="A821" s="2">
        <v>42027</v>
      </c>
      <c r="B821" s="1" t="s">
        <v>355</v>
      </c>
      <c r="C821" s="1" t="s">
        <v>356</v>
      </c>
      <c r="D821">
        <v>5.12</v>
      </c>
      <c r="E821">
        <v>5079</v>
      </c>
      <c r="F821">
        <v>25820</v>
      </c>
      <c r="G821">
        <v>4199000</v>
      </c>
      <c r="H821">
        <f>IF(AND(Tabela1[[#This Row],[wolumen]]=0,Tabela1[[#This Row],[obrot]]=0),Tabela1[[#This Row],[kurs_zamkniecia]],Tabela1[[#This Row],[obrot]]/Tabela1[[#This Row],[wolumen]])</f>
        <v>5.083677889348297</v>
      </c>
      <c r="I821" s="9">
        <f t="shared" si="5"/>
        <v>-3.8910505836574627E-3</v>
      </c>
    </row>
    <row r="822" spans="1:9" x14ac:dyDescent="0.25">
      <c r="A822" s="2">
        <v>42026</v>
      </c>
      <c r="B822" s="1" t="s">
        <v>357</v>
      </c>
      <c r="C822" s="1" t="s">
        <v>358</v>
      </c>
      <c r="D822">
        <v>31.28</v>
      </c>
      <c r="E822">
        <v>3679</v>
      </c>
      <c r="F822">
        <v>113760</v>
      </c>
      <c r="G822">
        <v>1839000</v>
      </c>
      <c r="H822">
        <f>IF(AND(Tabela1[[#This Row],[wolumen]]=0,Tabela1[[#This Row],[obrot]]=0),Tabela1[[#This Row],[kurs_zamkniecia]],Tabela1[[#This Row],[obrot]]/Tabela1[[#This Row],[wolumen]])</f>
        <v>30.921446045120955</v>
      </c>
      <c r="I822" s="9">
        <f t="shared" si="5"/>
        <v>-50000</v>
      </c>
    </row>
    <row r="823" spans="1:9" x14ac:dyDescent="0.25">
      <c r="A823" s="2">
        <v>42027</v>
      </c>
      <c r="B823" s="1" t="s">
        <v>357</v>
      </c>
      <c r="C823" s="1" t="s">
        <v>358</v>
      </c>
      <c r="D823">
        <v>32.15</v>
      </c>
      <c r="E823">
        <v>1441</v>
      </c>
      <c r="F823">
        <v>45340</v>
      </c>
      <c r="G823">
        <v>1839000</v>
      </c>
      <c r="H823">
        <f>IF(AND(Tabela1[[#This Row],[wolumen]]=0,Tabela1[[#This Row],[obrot]]=0),Tabela1[[#This Row],[kurs_zamkniecia]],Tabela1[[#This Row],[obrot]]/Tabela1[[#This Row],[wolumen]])</f>
        <v>31.464260929909784</v>
      </c>
      <c r="I823" s="9">
        <f t="shared" si="5"/>
        <v>2.7813299232736455E-2</v>
      </c>
    </row>
    <row r="824" spans="1:9" x14ac:dyDescent="0.25">
      <c r="A824" s="2">
        <v>42026</v>
      </c>
      <c r="B824" s="1" t="s">
        <v>359</v>
      </c>
      <c r="C824" s="1" t="s">
        <v>360</v>
      </c>
      <c r="D824">
        <v>3.07</v>
      </c>
      <c r="E824">
        <v>8103</v>
      </c>
      <c r="F824">
        <v>24550</v>
      </c>
      <c r="G824">
        <v>7831000</v>
      </c>
      <c r="H824">
        <f>IF(AND(Tabela1[[#This Row],[wolumen]]=0,Tabela1[[#This Row],[obrot]]=0),Tabela1[[#This Row],[kurs_zamkniecia]],Tabela1[[#This Row],[obrot]]/Tabela1[[#This Row],[wolumen]])</f>
        <v>3.0297420708379614</v>
      </c>
      <c r="I824" s="9">
        <f t="shared" si="5"/>
        <v>-50000</v>
      </c>
    </row>
    <row r="825" spans="1:9" x14ac:dyDescent="0.25">
      <c r="A825" s="2">
        <v>42027</v>
      </c>
      <c r="B825" s="1" t="s">
        <v>359</v>
      </c>
      <c r="C825" s="1" t="s">
        <v>360</v>
      </c>
      <c r="D825">
        <v>3.08</v>
      </c>
      <c r="E825">
        <v>34853</v>
      </c>
      <c r="F825">
        <v>105020</v>
      </c>
      <c r="G825">
        <v>7831000</v>
      </c>
      <c r="H825">
        <f>IF(AND(Tabela1[[#This Row],[wolumen]]=0,Tabela1[[#This Row],[obrot]]=0),Tabela1[[#This Row],[kurs_zamkniecia]],Tabela1[[#This Row],[obrot]]/Tabela1[[#This Row],[wolumen]])</f>
        <v>3.0132269818953894</v>
      </c>
      <c r="I825" s="9">
        <f t="shared" si="5"/>
        <v>3.2573289902280145E-3</v>
      </c>
    </row>
    <row r="826" spans="1:9" x14ac:dyDescent="0.25">
      <c r="A826" s="2">
        <v>42026</v>
      </c>
      <c r="B826" s="1" t="s">
        <v>361</v>
      </c>
      <c r="C826" s="1" t="s">
        <v>362</v>
      </c>
      <c r="D826">
        <v>0.02</v>
      </c>
      <c r="E826">
        <v>100000</v>
      </c>
      <c r="F826">
        <v>2000</v>
      </c>
      <c r="G826">
        <v>0</v>
      </c>
      <c r="H826">
        <f>IF(AND(Tabela1[[#This Row],[wolumen]]=0,Tabela1[[#This Row],[obrot]]=0),Tabela1[[#This Row],[kurs_zamkniecia]],Tabela1[[#This Row],[obrot]]/Tabela1[[#This Row],[wolumen]])</f>
        <v>0.02</v>
      </c>
      <c r="I826" s="9">
        <f t="shared" si="5"/>
        <v>-50000</v>
      </c>
    </row>
    <row r="827" spans="1:9" x14ac:dyDescent="0.25">
      <c r="A827" s="2">
        <v>42027</v>
      </c>
      <c r="B827" s="1" t="s">
        <v>361</v>
      </c>
      <c r="C827" s="1" t="s">
        <v>362</v>
      </c>
      <c r="D827">
        <v>0.02</v>
      </c>
      <c r="E827">
        <v>59542</v>
      </c>
      <c r="F827">
        <v>1190</v>
      </c>
      <c r="G827">
        <v>0</v>
      </c>
      <c r="H827">
        <f>IF(AND(Tabela1[[#This Row],[wolumen]]=0,Tabela1[[#This Row],[obrot]]=0),Tabela1[[#This Row],[kurs_zamkniecia]],Tabela1[[#This Row],[obrot]]/Tabela1[[#This Row],[wolumen]])</f>
        <v>1.9985892311309664E-2</v>
      </c>
      <c r="I827" s="9">
        <f t="shared" si="5"/>
        <v>0</v>
      </c>
    </row>
    <row r="828" spans="1:9" x14ac:dyDescent="0.25">
      <c r="A828" s="2">
        <v>42026</v>
      </c>
      <c r="B828" s="1" t="s">
        <v>363</v>
      </c>
      <c r="C828" s="1" t="s">
        <v>364</v>
      </c>
      <c r="D828">
        <v>0.11</v>
      </c>
      <c r="E828">
        <v>146389</v>
      </c>
      <c r="F828">
        <v>16100</v>
      </c>
      <c r="G828">
        <v>0</v>
      </c>
      <c r="H828">
        <f>IF(AND(Tabela1[[#This Row],[wolumen]]=0,Tabela1[[#This Row],[obrot]]=0),Tabela1[[#This Row],[kurs_zamkniecia]],Tabela1[[#This Row],[obrot]]/Tabela1[[#This Row],[wolumen]])</f>
        <v>0.10998094119093647</v>
      </c>
      <c r="I828" s="9">
        <f t="shared" si="5"/>
        <v>-50000</v>
      </c>
    </row>
    <row r="829" spans="1:9" x14ac:dyDescent="0.25">
      <c r="A829" s="2">
        <v>42027</v>
      </c>
      <c r="B829" s="1" t="s">
        <v>363</v>
      </c>
      <c r="C829" s="1" t="s">
        <v>364</v>
      </c>
      <c r="D829">
        <v>0.13</v>
      </c>
      <c r="E829">
        <v>484387</v>
      </c>
      <c r="F829">
        <v>60620</v>
      </c>
      <c r="G829">
        <v>0</v>
      </c>
      <c r="H829">
        <f>IF(AND(Tabela1[[#This Row],[wolumen]]=0,Tabela1[[#This Row],[obrot]]=0),Tabela1[[#This Row],[kurs_zamkniecia]],Tabela1[[#This Row],[obrot]]/Tabela1[[#This Row],[wolumen]])</f>
        <v>0.12514786730444871</v>
      </c>
      <c r="I829" s="9">
        <f t="shared" si="5"/>
        <v>0.18181818181818188</v>
      </c>
    </row>
    <row r="830" spans="1:9" x14ac:dyDescent="0.25">
      <c r="A830" s="2">
        <v>42026</v>
      </c>
      <c r="B830" s="1" t="s">
        <v>365</v>
      </c>
      <c r="C830" s="1" t="s">
        <v>366</v>
      </c>
      <c r="D830">
        <v>1.1000000000000001</v>
      </c>
      <c r="E830">
        <v>3744</v>
      </c>
      <c r="F830">
        <v>4030</v>
      </c>
      <c r="G830">
        <v>4084000</v>
      </c>
      <c r="H830">
        <f>IF(AND(Tabela1[[#This Row],[wolumen]]=0,Tabela1[[#This Row],[obrot]]=0),Tabela1[[#This Row],[kurs_zamkniecia]],Tabela1[[#This Row],[obrot]]/Tabela1[[#This Row],[wolumen]])</f>
        <v>1.0763888888888888</v>
      </c>
      <c r="I830" s="9">
        <f t="shared" si="5"/>
        <v>-50000</v>
      </c>
    </row>
    <row r="831" spans="1:9" x14ac:dyDescent="0.25">
      <c r="A831" s="2">
        <v>42027</v>
      </c>
      <c r="B831" s="1" t="s">
        <v>365</v>
      </c>
      <c r="C831" s="1" t="s">
        <v>366</v>
      </c>
      <c r="D831">
        <v>1.1000000000000001</v>
      </c>
      <c r="E831">
        <v>10516</v>
      </c>
      <c r="F831">
        <v>11190</v>
      </c>
      <c r="G831">
        <v>4084000</v>
      </c>
      <c r="H831">
        <f>IF(AND(Tabela1[[#This Row],[wolumen]]=0,Tabela1[[#This Row],[obrot]]=0),Tabela1[[#This Row],[kurs_zamkniecia]],Tabela1[[#This Row],[obrot]]/Tabela1[[#This Row],[wolumen]])</f>
        <v>1.0640928109547356</v>
      </c>
      <c r="I831" s="9">
        <f t="shared" si="5"/>
        <v>0</v>
      </c>
    </row>
    <row r="832" spans="1:9" x14ac:dyDescent="0.25">
      <c r="A832" s="2">
        <v>42026</v>
      </c>
      <c r="B832" s="1" t="s">
        <v>367</v>
      </c>
      <c r="C832" s="1" t="s">
        <v>368</v>
      </c>
      <c r="D832">
        <v>0.98</v>
      </c>
      <c r="E832">
        <v>23255</v>
      </c>
      <c r="F832">
        <v>22980</v>
      </c>
      <c r="G832">
        <v>5438000</v>
      </c>
      <c r="H832">
        <f>IF(AND(Tabela1[[#This Row],[wolumen]]=0,Tabela1[[#This Row],[obrot]]=0),Tabela1[[#This Row],[kurs_zamkniecia]],Tabela1[[#This Row],[obrot]]/Tabela1[[#This Row],[wolumen]])</f>
        <v>0.9881745861105139</v>
      </c>
      <c r="I832" s="9">
        <f t="shared" si="5"/>
        <v>-50000</v>
      </c>
    </row>
    <row r="833" spans="1:9" x14ac:dyDescent="0.25">
      <c r="A833" s="2">
        <v>42027</v>
      </c>
      <c r="B833" s="1" t="s">
        <v>367</v>
      </c>
      <c r="C833" s="1" t="s">
        <v>368</v>
      </c>
      <c r="D833">
        <v>0.98</v>
      </c>
      <c r="E833">
        <v>19735</v>
      </c>
      <c r="F833">
        <v>19310</v>
      </c>
      <c r="G833">
        <v>5438000</v>
      </c>
      <c r="H833">
        <f>IF(AND(Tabela1[[#This Row],[wolumen]]=0,Tabela1[[#This Row],[obrot]]=0),Tabela1[[#This Row],[kurs_zamkniecia]],Tabela1[[#This Row],[obrot]]/Tabela1[[#This Row],[wolumen]])</f>
        <v>0.97846465670129212</v>
      </c>
      <c r="I833" s="9">
        <f t="shared" si="5"/>
        <v>0</v>
      </c>
    </row>
    <row r="834" spans="1:9" x14ac:dyDescent="0.25">
      <c r="A834" s="2">
        <v>42026</v>
      </c>
      <c r="B834" s="1" t="s">
        <v>369</v>
      </c>
      <c r="C834" s="1" t="s">
        <v>370</v>
      </c>
      <c r="D834">
        <v>9</v>
      </c>
      <c r="E834">
        <v>590</v>
      </c>
      <c r="F834">
        <v>5280</v>
      </c>
      <c r="G834">
        <v>15129000</v>
      </c>
      <c r="H834">
        <f>IF(AND(Tabela1[[#This Row],[wolumen]]=0,Tabela1[[#This Row],[obrot]]=0),Tabela1[[#This Row],[kurs_zamkniecia]],Tabela1[[#This Row],[obrot]]/Tabela1[[#This Row],[wolumen]])</f>
        <v>8.9491525423728806</v>
      </c>
      <c r="I834" s="9">
        <f t="shared" si="5"/>
        <v>-50000</v>
      </c>
    </row>
    <row r="835" spans="1:9" x14ac:dyDescent="0.25">
      <c r="A835" s="2">
        <v>42027</v>
      </c>
      <c r="B835" s="1" t="s">
        <v>369</v>
      </c>
      <c r="C835" s="1" t="s">
        <v>370</v>
      </c>
      <c r="D835">
        <v>9</v>
      </c>
      <c r="E835">
        <v>0</v>
      </c>
      <c r="F835">
        <v>0</v>
      </c>
      <c r="G835">
        <v>15129000</v>
      </c>
      <c r="H835">
        <f>IF(AND(Tabela1[[#This Row],[wolumen]]=0,Tabela1[[#This Row],[obrot]]=0),Tabela1[[#This Row],[kurs_zamkniecia]],Tabela1[[#This Row],[obrot]]/Tabela1[[#This Row],[wolumen]])</f>
        <v>9</v>
      </c>
      <c r="I835" s="9">
        <f t="shared" si="5"/>
        <v>0</v>
      </c>
    </row>
    <row r="836" spans="1:9" x14ac:dyDescent="0.25">
      <c r="A836" s="2">
        <v>42026</v>
      </c>
      <c r="B836" s="1" t="s">
        <v>371</v>
      </c>
      <c r="C836" s="1" t="s">
        <v>372</v>
      </c>
      <c r="D836">
        <v>5.8</v>
      </c>
      <c r="E836">
        <v>2625</v>
      </c>
      <c r="F836">
        <v>15380</v>
      </c>
      <c r="G836">
        <v>9809000</v>
      </c>
      <c r="H836">
        <f>IF(AND(Tabela1[[#This Row],[wolumen]]=0,Tabela1[[#This Row],[obrot]]=0),Tabela1[[#This Row],[kurs_zamkniecia]],Tabela1[[#This Row],[obrot]]/Tabela1[[#This Row],[wolumen]])</f>
        <v>5.8590476190476188</v>
      </c>
      <c r="I836" s="9">
        <f t="shared" si="5"/>
        <v>-50000</v>
      </c>
    </row>
    <row r="837" spans="1:9" x14ac:dyDescent="0.25">
      <c r="A837" s="2">
        <v>42027</v>
      </c>
      <c r="B837" s="1" t="s">
        <v>371</v>
      </c>
      <c r="C837" s="1" t="s">
        <v>372</v>
      </c>
      <c r="D837">
        <v>5.8</v>
      </c>
      <c r="E837">
        <v>5085</v>
      </c>
      <c r="F837">
        <v>29050</v>
      </c>
      <c r="G837">
        <v>9809000</v>
      </c>
      <c r="H837">
        <f>IF(AND(Tabela1[[#This Row],[wolumen]]=0,Tabela1[[#This Row],[obrot]]=0),Tabela1[[#This Row],[kurs_zamkniecia]],Tabela1[[#This Row],[obrot]]/Tabela1[[#This Row],[wolumen]])</f>
        <v>5.7128810226155355</v>
      </c>
      <c r="I837" s="9">
        <f t="shared" si="5"/>
        <v>0</v>
      </c>
    </row>
    <row r="838" spans="1:9" x14ac:dyDescent="0.25">
      <c r="A838" s="2">
        <v>42026</v>
      </c>
      <c r="B838" s="1" t="s">
        <v>373</v>
      </c>
      <c r="C838" s="1" t="s">
        <v>374</v>
      </c>
      <c r="D838">
        <v>2.2000000000000002</v>
      </c>
      <c r="E838">
        <v>5702</v>
      </c>
      <c r="F838">
        <v>12480</v>
      </c>
      <c r="G838">
        <v>11568000</v>
      </c>
      <c r="H838">
        <f>IF(AND(Tabela1[[#This Row],[wolumen]]=0,Tabela1[[#This Row],[obrot]]=0),Tabela1[[#This Row],[kurs_zamkniecia]],Tabela1[[#This Row],[obrot]]/Tabela1[[#This Row],[wolumen]])</f>
        <v>2.1887057172921782</v>
      </c>
      <c r="I838" s="9">
        <f t="shared" si="5"/>
        <v>-50000</v>
      </c>
    </row>
    <row r="839" spans="1:9" x14ac:dyDescent="0.25">
      <c r="A839" s="2">
        <v>42027</v>
      </c>
      <c r="B839" s="1" t="s">
        <v>373</v>
      </c>
      <c r="C839" s="1" t="s">
        <v>374</v>
      </c>
      <c r="D839">
        <v>2.29</v>
      </c>
      <c r="E839">
        <v>549</v>
      </c>
      <c r="F839">
        <v>1210</v>
      </c>
      <c r="G839">
        <v>11568000</v>
      </c>
      <c r="H839">
        <f>IF(AND(Tabela1[[#This Row],[wolumen]]=0,Tabela1[[#This Row],[obrot]]=0),Tabela1[[#This Row],[kurs_zamkniecia]],Tabela1[[#This Row],[obrot]]/Tabela1[[#This Row],[wolumen]])</f>
        <v>2.204007285974499</v>
      </c>
      <c r="I839" s="9">
        <f t="shared" si="5"/>
        <v>4.0909090909090784E-2</v>
      </c>
    </row>
    <row r="840" spans="1:9" x14ac:dyDescent="0.25">
      <c r="A840" s="2">
        <v>42026</v>
      </c>
      <c r="B840" s="1" t="s">
        <v>375</v>
      </c>
      <c r="C840" s="1" t="s">
        <v>376</v>
      </c>
      <c r="D840">
        <v>29.9</v>
      </c>
      <c r="E840">
        <v>2</v>
      </c>
      <c r="F840">
        <v>60</v>
      </c>
      <c r="G840">
        <v>4187000</v>
      </c>
      <c r="H840">
        <f>IF(AND(Tabela1[[#This Row],[wolumen]]=0,Tabela1[[#This Row],[obrot]]=0),Tabela1[[#This Row],[kurs_zamkniecia]],Tabela1[[#This Row],[obrot]]/Tabela1[[#This Row],[wolumen]])</f>
        <v>30</v>
      </c>
      <c r="I840" s="9">
        <f t="shared" si="5"/>
        <v>-50000</v>
      </c>
    </row>
    <row r="841" spans="1:9" x14ac:dyDescent="0.25">
      <c r="A841" s="2">
        <v>42027</v>
      </c>
      <c r="B841" s="1" t="s">
        <v>375</v>
      </c>
      <c r="C841" s="1" t="s">
        <v>376</v>
      </c>
      <c r="D841">
        <v>29.9</v>
      </c>
      <c r="E841">
        <v>3964</v>
      </c>
      <c r="F841">
        <v>116020</v>
      </c>
      <c r="G841">
        <v>4187000</v>
      </c>
      <c r="H841">
        <f>IF(AND(Tabela1[[#This Row],[wolumen]]=0,Tabela1[[#This Row],[obrot]]=0),Tabela1[[#This Row],[kurs_zamkniecia]],Tabela1[[#This Row],[obrot]]/Tabela1[[#This Row],[wolumen]])</f>
        <v>29.268415741675074</v>
      </c>
      <c r="I841" s="9">
        <f t="shared" si="5"/>
        <v>0</v>
      </c>
    </row>
    <row r="842" spans="1:9" x14ac:dyDescent="0.25">
      <c r="A842" s="2">
        <v>42026</v>
      </c>
      <c r="B842" s="1" t="s">
        <v>377</v>
      </c>
      <c r="C842" s="1" t="s">
        <v>378</v>
      </c>
      <c r="D842">
        <v>1.54</v>
      </c>
      <c r="E842">
        <v>6126</v>
      </c>
      <c r="F842">
        <v>9560</v>
      </c>
      <c r="G842">
        <v>3715000</v>
      </c>
      <c r="H842">
        <f>IF(AND(Tabela1[[#This Row],[wolumen]]=0,Tabela1[[#This Row],[obrot]]=0),Tabela1[[#This Row],[kurs_zamkniecia]],Tabela1[[#This Row],[obrot]]/Tabela1[[#This Row],[wolumen]])</f>
        <v>1.5605615409729023</v>
      </c>
      <c r="I842" s="9">
        <f t="shared" si="5"/>
        <v>-50000</v>
      </c>
    </row>
    <row r="843" spans="1:9" x14ac:dyDescent="0.25">
      <c r="A843" s="2">
        <v>42027</v>
      </c>
      <c r="B843" s="1" t="s">
        <v>377</v>
      </c>
      <c r="C843" s="1" t="s">
        <v>378</v>
      </c>
      <c r="D843">
        <v>1.54</v>
      </c>
      <c r="E843">
        <v>18</v>
      </c>
      <c r="F843">
        <v>30</v>
      </c>
      <c r="G843">
        <v>3715000</v>
      </c>
      <c r="H843">
        <f>IF(AND(Tabela1[[#This Row],[wolumen]]=0,Tabela1[[#This Row],[obrot]]=0),Tabela1[[#This Row],[kurs_zamkniecia]],Tabela1[[#This Row],[obrot]]/Tabela1[[#This Row],[wolumen]])</f>
        <v>1.6666666666666667</v>
      </c>
      <c r="I843" s="9">
        <f t="shared" si="5"/>
        <v>0</v>
      </c>
    </row>
    <row r="844" spans="1:9" x14ac:dyDescent="0.25">
      <c r="A844" s="2">
        <v>42026</v>
      </c>
      <c r="B844" s="1" t="s">
        <v>379</v>
      </c>
      <c r="C844" s="1" t="s">
        <v>380</v>
      </c>
      <c r="D844">
        <v>2.61</v>
      </c>
      <c r="E844">
        <v>12326</v>
      </c>
      <c r="F844">
        <v>32210</v>
      </c>
      <c r="G844">
        <v>93737000</v>
      </c>
      <c r="H844">
        <f>IF(AND(Tabela1[[#This Row],[wolumen]]=0,Tabela1[[#This Row],[obrot]]=0),Tabela1[[#This Row],[kurs_zamkniecia]],Tabela1[[#This Row],[obrot]]/Tabela1[[#This Row],[wolumen]])</f>
        <v>2.6131754015901345</v>
      </c>
      <c r="I844" s="9">
        <f t="shared" si="5"/>
        <v>-50000</v>
      </c>
    </row>
    <row r="845" spans="1:9" x14ac:dyDescent="0.25">
      <c r="A845" s="2">
        <v>42027</v>
      </c>
      <c r="B845" s="1" t="s">
        <v>379</v>
      </c>
      <c r="C845" s="1" t="s">
        <v>380</v>
      </c>
      <c r="D845">
        <v>2.62</v>
      </c>
      <c r="E845">
        <v>55562</v>
      </c>
      <c r="F845">
        <v>146060</v>
      </c>
      <c r="G845">
        <v>93737000</v>
      </c>
      <c r="H845">
        <f>IF(AND(Tabela1[[#This Row],[wolumen]]=0,Tabela1[[#This Row],[obrot]]=0),Tabela1[[#This Row],[kurs_zamkniecia]],Tabela1[[#This Row],[obrot]]/Tabela1[[#This Row],[wolumen]])</f>
        <v>2.6287750620927972</v>
      </c>
      <c r="I845" s="9">
        <f t="shared" si="5"/>
        <v>3.8314176245211051E-3</v>
      </c>
    </row>
    <row r="846" spans="1:9" x14ac:dyDescent="0.25">
      <c r="A846" s="2">
        <v>42026</v>
      </c>
      <c r="B846" s="1" t="s">
        <v>381</v>
      </c>
      <c r="C846" s="1" t="s">
        <v>382</v>
      </c>
      <c r="D846">
        <v>2.25</v>
      </c>
      <c r="E846">
        <v>12468</v>
      </c>
      <c r="F846">
        <v>27920</v>
      </c>
      <c r="G846">
        <v>7444000</v>
      </c>
      <c r="H846">
        <f>IF(AND(Tabela1[[#This Row],[wolumen]]=0,Tabela1[[#This Row],[obrot]]=0),Tabela1[[#This Row],[kurs_zamkniecia]],Tabela1[[#This Row],[obrot]]/Tabela1[[#This Row],[wolumen]])</f>
        <v>2.2393326916907283</v>
      </c>
      <c r="I846" s="9">
        <f t="shared" si="5"/>
        <v>-50000</v>
      </c>
    </row>
    <row r="847" spans="1:9" x14ac:dyDescent="0.25">
      <c r="A847" s="2">
        <v>42027</v>
      </c>
      <c r="B847" s="1" t="s">
        <v>381</v>
      </c>
      <c r="C847" s="1" t="s">
        <v>382</v>
      </c>
      <c r="D847">
        <v>2.27</v>
      </c>
      <c r="E847">
        <v>24835</v>
      </c>
      <c r="F847">
        <v>56260</v>
      </c>
      <c r="G847">
        <v>7444000</v>
      </c>
      <c r="H847">
        <f>IF(AND(Tabela1[[#This Row],[wolumen]]=0,Tabela1[[#This Row],[obrot]]=0),Tabela1[[#This Row],[kurs_zamkniecia]],Tabela1[[#This Row],[obrot]]/Tabela1[[#This Row],[wolumen]])</f>
        <v>2.2653513187034426</v>
      </c>
      <c r="I847" s="9">
        <f t="shared" si="5"/>
        <v>8.8888888888889461E-3</v>
      </c>
    </row>
    <row r="848" spans="1:9" x14ac:dyDescent="0.25">
      <c r="A848" s="2">
        <v>42026</v>
      </c>
      <c r="B848" s="1" t="s">
        <v>383</v>
      </c>
      <c r="C848" s="1" t="s">
        <v>384</v>
      </c>
      <c r="D848">
        <v>1.73</v>
      </c>
      <c r="E848">
        <v>1716</v>
      </c>
      <c r="F848">
        <v>2860</v>
      </c>
      <c r="G848">
        <v>5435000</v>
      </c>
      <c r="H848">
        <f>IF(AND(Tabela1[[#This Row],[wolumen]]=0,Tabela1[[#This Row],[obrot]]=0),Tabela1[[#This Row],[kurs_zamkniecia]],Tabela1[[#This Row],[obrot]]/Tabela1[[#This Row],[wolumen]])</f>
        <v>1.6666666666666667</v>
      </c>
      <c r="I848" s="9">
        <f t="shared" si="5"/>
        <v>-50000</v>
      </c>
    </row>
    <row r="849" spans="1:9" x14ac:dyDescent="0.25">
      <c r="A849" s="2">
        <v>42027</v>
      </c>
      <c r="B849" s="1" t="s">
        <v>383</v>
      </c>
      <c r="C849" s="1" t="s">
        <v>384</v>
      </c>
      <c r="D849">
        <v>1.76</v>
      </c>
      <c r="E849">
        <v>5624</v>
      </c>
      <c r="F849">
        <v>9740</v>
      </c>
      <c r="G849">
        <v>5435000</v>
      </c>
      <c r="H849">
        <f>IF(AND(Tabela1[[#This Row],[wolumen]]=0,Tabela1[[#This Row],[obrot]]=0),Tabela1[[#This Row],[kurs_zamkniecia]],Tabela1[[#This Row],[obrot]]/Tabela1[[#This Row],[wolumen]])</f>
        <v>1.7318634423897581</v>
      </c>
      <c r="I849" s="9">
        <f t="shared" si="5"/>
        <v>1.7341040462427681E-2</v>
      </c>
    </row>
    <row r="850" spans="1:9" x14ac:dyDescent="0.25">
      <c r="A850" s="2">
        <v>42026</v>
      </c>
      <c r="B850" s="1" t="s">
        <v>385</v>
      </c>
      <c r="C850" s="1" t="s">
        <v>386</v>
      </c>
      <c r="D850">
        <v>0.77</v>
      </c>
      <c r="E850">
        <v>53583</v>
      </c>
      <c r="F850">
        <v>40440</v>
      </c>
      <c r="G850">
        <v>23452000</v>
      </c>
      <c r="H850">
        <f>IF(AND(Tabela1[[#This Row],[wolumen]]=0,Tabela1[[#This Row],[obrot]]=0),Tabela1[[#This Row],[kurs_zamkniecia]],Tabela1[[#This Row],[obrot]]/Tabela1[[#This Row],[wolumen]])</f>
        <v>0.75471698113207553</v>
      </c>
      <c r="I850" s="9">
        <f t="shared" si="5"/>
        <v>-50000</v>
      </c>
    </row>
    <row r="851" spans="1:9" x14ac:dyDescent="0.25">
      <c r="A851" s="2">
        <v>42027</v>
      </c>
      <c r="B851" s="1" t="s">
        <v>385</v>
      </c>
      <c r="C851" s="1" t="s">
        <v>386</v>
      </c>
      <c r="D851">
        <v>0.8</v>
      </c>
      <c r="E851">
        <v>52321</v>
      </c>
      <c r="F851">
        <v>41230</v>
      </c>
      <c r="G851">
        <v>23452000</v>
      </c>
      <c r="H851">
        <f>IF(AND(Tabela1[[#This Row],[wolumen]]=0,Tabela1[[#This Row],[obrot]]=0),Tabela1[[#This Row],[kurs_zamkniecia]],Tabela1[[#This Row],[obrot]]/Tabela1[[#This Row],[wolumen]])</f>
        <v>0.78802010664933775</v>
      </c>
      <c r="I851" s="9">
        <f t="shared" si="5"/>
        <v>3.8961038961039085E-2</v>
      </c>
    </row>
    <row r="852" spans="1:9" x14ac:dyDescent="0.25">
      <c r="A852" s="2">
        <v>42026</v>
      </c>
      <c r="B852" s="1" t="s">
        <v>387</v>
      </c>
      <c r="C852" s="1" t="s">
        <v>388</v>
      </c>
      <c r="D852">
        <v>56.85</v>
      </c>
      <c r="E852">
        <v>1</v>
      </c>
      <c r="F852">
        <v>60</v>
      </c>
      <c r="G852">
        <v>1165000</v>
      </c>
      <c r="H852">
        <f>IF(AND(Tabela1[[#This Row],[wolumen]]=0,Tabela1[[#This Row],[obrot]]=0),Tabela1[[#This Row],[kurs_zamkniecia]],Tabela1[[#This Row],[obrot]]/Tabela1[[#This Row],[wolumen]])</f>
        <v>60</v>
      </c>
      <c r="I852" s="9">
        <f t="shared" si="5"/>
        <v>-50000</v>
      </c>
    </row>
    <row r="853" spans="1:9" x14ac:dyDescent="0.25">
      <c r="A853" s="2">
        <v>42027</v>
      </c>
      <c r="B853" s="1" t="s">
        <v>387</v>
      </c>
      <c r="C853" s="1" t="s">
        <v>388</v>
      </c>
      <c r="D853">
        <v>56.85</v>
      </c>
      <c r="E853">
        <v>1806</v>
      </c>
      <c r="F853">
        <v>101400</v>
      </c>
      <c r="G853">
        <v>1165000</v>
      </c>
      <c r="H853">
        <f>IF(AND(Tabela1[[#This Row],[wolumen]]=0,Tabela1[[#This Row],[obrot]]=0),Tabela1[[#This Row],[kurs_zamkniecia]],Tabela1[[#This Row],[obrot]]/Tabela1[[#This Row],[wolumen]])</f>
        <v>56.146179401993358</v>
      </c>
      <c r="I853" s="9">
        <f t="shared" si="5"/>
        <v>0</v>
      </c>
    </row>
    <row r="854" spans="1:9" x14ac:dyDescent="0.25">
      <c r="A854" s="2">
        <v>42026</v>
      </c>
      <c r="B854" s="1" t="s">
        <v>389</v>
      </c>
      <c r="C854" s="1" t="s">
        <v>390</v>
      </c>
      <c r="D854">
        <v>136.05000000000001</v>
      </c>
      <c r="E854">
        <v>22125</v>
      </c>
      <c r="F854">
        <v>3038750</v>
      </c>
      <c r="G854">
        <v>30454000</v>
      </c>
      <c r="H854">
        <f>IF(AND(Tabela1[[#This Row],[wolumen]]=0,Tabela1[[#This Row],[obrot]]=0),Tabela1[[#This Row],[kurs_zamkniecia]],Tabela1[[#This Row],[obrot]]/Tabela1[[#This Row],[wolumen]])</f>
        <v>137.34463276836158</v>
      </c>
      <c r="I854" s="9">
        <f t="shared" si="5"/>
        <v>-50000</v>
      </c>
    </row>
    <row r="855" spans="1:9" x14ac:dyDescent="0.25">
      <c r="A855" s="2">
        <v>42027</v>
      </c>
      <c r="B855" s="1" t="s">
        <v>389</v>
      </c>
      <c r="C855" s="1" t="s">
        <v>390</v>
      </c>
      <c r="D855">
        <v>136.5</v>
      </c>
      <c r="E855">
        <v>98797</v>
      </c>
      <c r="F855">
        <v>13570390</v>
      </c>
      <c r="G855">
        <v>30454000</v>
      </c>
      <c r="H855">
        <f>IF(AND(Tabela1[[#This Row],[wolumen]]=0,Tabela1[[#This Row],[obrot]]=0),Tabela1[[#This Row],[kurs_zamkniecia]],Tabela1[[#This Row],[obrot]]/Tabela1[[#This Row],[wolumen]])</f>
        <v>137.35629624381306</v>
      </c>
      <c r="I855" s="9">
        <f t="shared" si="5"/>
        <v>3.3076074972435698E-3</v>
      </c>
    </row>
    <row r="856" spans="1:9" x14ac:dyDescent="0.25">
      <c r="A856" s="2">
        <v>42026</v>
      </c>
      <c r="B856" s="1" t="s">
        <v>391</v>
      </c>
      <c r="C856" s="1" t="s">
        <v>392</v>
      </c>
      <c r="D856">
        <v>3.46</v>
      </c>
      <c r="E856">
        <v>299</v>
      </c>
      <c r="F856">
        <v>1030</v>
      </c>
      <c r="G856">
        <v>12110000</v>
      </c>
      <c r="H856">
        <f>IF(AND(Tabela1[[#This Row],[wolumen]]=0,Tabela1[[#This Row],[obrot]]=0),Tabela1[[#This Row],[kurs_zamkniecia]],Tabela1[[#This Row],[obrot]]/Tabela1[[#This Row],[wolumen]])</f>
        <v>3.4448160535117056</v>
      </c>
      <c r="I856" s="9">
        <f t="shared" si="5"/>
        <v>-50000</v>
      </c>
    </row>
    <row r="857" spans="1:9" x14ac:dyDescent="0.25">
      <c r="A857" s="2">
        <v>42027</v>
      </c>
      <c r="B857" s="1" t="s">
        <v>391</v>
      </c>
      <c r="C857" s="1" t="s">
        <v>392</v>
      </c>
      <c r="D857">
        <v>3.46</v>
      </c>
      <c r="E857">
        <v>2535</v>
      </c>
      <c r="F857">
        <v>8770</v>
      </c>
      <c r="G857">
        <v>12110000</v>
      </c>
      <c r="H857">
        <f>IF(AND(Tabela1[[#This Row],[wolumen]]=0,Tabela1[[#This Row],[obrot]]=0),Tabela1[[#This Row],[kurs_zamkniecia]],Tabela1[[#This Row],[obrot]]/Tabela1[[#This Row],[wolumen]])</f>
        <v>3.4595660749506902</v>
      </c>
      <c r="I857" s="9">
        <f t="shared" si="5"/>
        <v>0</v>
      </c>
    </row>
    <row r="858" spans="1:9" x14ac:dyDescent="0.25">
      <c r="A858" s="2">
        <v>42026</v>
      </c>
      <c r="B858" s="1" t="s">
        <v>393</v>
      </c>
      <c r="C858" s="1" t="s">
        <v>394</v>
      </c>
      <c r="D858">
        <v>16.399999999999999</v>
      </c>
      <c r="E858">
        <v>1101</v>
      </c>
      <c r="F858">
        <v>17860</v>
      </c>
      <c r="G858">
        <v>6189000</v>
      </c>
      <c r="H858">
        <f>IF(AND(Tabela1[[#This Row],[wolumen]]=0,Tabela1[[#This Row],[obrot]]=0),Tabela1[[#This Row],[kurs_zamkniecia]],Tabela1[[#This Row],[obrot]]/Tabela1[[#This Row],[wolumen]])</f>
        <v>16.221616712079928</v>
      </c>
      <c r="I858" s="9">
        <f t="shared" ref="I858:I921" si="6">IF(I857=-50000,D858/D857-1,-50000)</f>
        <v>-50000</v>
      </c>
    </row>
    <row r="859" spans="1:9" x14ac:dyDescent="0.25">
      <c r="A859" s="2">
        <v>42027</v>
      </c>
      <c r="B859" s="1" t="s">
        <v>393</v>
      </c>
      <c r="C859" s="1" t="s">
        <v>394</v>
      </c>
      <c r="D859">
        <v>16.22</v>
      </c>
      <c r="E859">
        <v>2310</v>
      </c>
      <c r="F859">
        <v>36960</v>
      </c>
      <c r="G859">
        <v>6189000</v>
      </c>
      <c r="H859">
        <f>IF(AND(Tabela1[[#This Row],[wolumen]]=0,Tabela1[[#This Row],[obrot]]=0),Tabela1[[#This Row],[kurs_zamkniecia]],Tabela1[[#This Row],[obrot]]/Tabela1[[#This Row],[wolumen]])</f>
        <v>16</v>
      </c>
      <c r="I859" s="9">
        <f t="shared" si="6"/>
        <v>-1.0975609756097571E-2</v>
      </c>
    </row>
    <row r="860" spans="1:9" x14ac:dyDescent="0.25">
      <c r="A860" s="2">
        <v>42026</v>
      </c>
      <c r="B860" s="1" t="s">
        <v>395</v>
      </c>
      <c r="C860" s="1" t="s">
        <v>396</v>
      </c>
      <c r="D860">
        <v>13</v>
      </c>
      <c r="E860">
        <v>469</v>
      </c>
      <c r="F860">
        <v>6100</v>
      </c>
      <c r="G860">
        <v>0</v>
      </c>
      <c r="H860">
        <f>IF(AND(Tabela1[[#This Row],[wolumen]]=0,Tabela1[[#This Row],[obrot]]=0),Tabela1[[#This Row],[kurs_zamkniecia]],Tabela1[[#This Row],[obrot]]/Tabela1[[#This Row],[wolumen]])</f>
        <v>13.00639658848614</v>
      </c>
      <c r="I860" s="9">
        <f t="shared" si="6"/>
        <v>-50000</v>
      </c>
    </row>
    <row r="861" spans="1:9" x14ac:dyDescent="0.25">
      <c r="A861" s="2">
        <v>42027</v>
      </c>
      <c r="B861" s="1" t="s">
        <v>395</v>
      </c>
      <c r="C861" s="1" t="s">
        <v>396</v>
      </c>
      <c r="D861">
        <v>13</v>
      </c>
      <c r="E861">
        <v>5</v>
      </c>
      <c r="F861">
        <v>70</v>
      </c>
      <c r="G861">
        <v>0</v>
      </c>
      <c r="H861">
        <f>IF(AND(Tabela1[[#This Row],[wolumen]]=0,Tabela1[[#This Row],[obrot]]=0),Tabela1[[#This Row],[kurs_zamkniecia]],Tabela1[[#This Row],[obrot]]/Tabela1[[#This Row],[wolumen]])</f>
        <v>14</v>
      </c>
      <c r="I861" s="9">
        <f t="shared" si="6"/>
        <v>0</v>
      </c>
    </row>
    <row r="862" spans="1:9" x14ac:dyDescent="0.25">
      <c r="A862" s="2">
        <v>42026</v>
      </c>
      <c r="B862" s="1" t="s">
        <v>397</v>
      </c>
      <c r="C862" s="1" t="s">
        <v>398</v>
      </c>
      <c r="D862">
        <v>167</v>
      </c>
      <c r="E862">
        <v>117940</v>
      </c>
      <c r="F862">
        <v>19095170</v>
      </c>
      <c r="G862">
        <v>5028000</v>
      </c>
      <c r="H862">
        <f>IF(AND(Tabela1[[#This Row],[wolumen]]=0,Tabela1[[#This Row],[obrot]]=0),Tabela1[[#This Row],[kurs_zamkniecia]],Tabela1[[#This Row],[obrot]]/Tabela1[[#This Row],[wolumen]])</f>
        <v>161.90579955909786</v>
      </c>
      <c r="I862" s="9">
        <f t="shared" si="6"/>
        <v>-50000</v>
      </c>
    </row>
    <row r="863" spans="1:9" x14ac:dyDescent="0.25">
      <c r="A863" s="2">
        <v>42027</v>
      </c>
      <c r="B863" s="1" t="s">
        <v>397</v>
      </c>
      <c r="C863" s="1" t="s">
        <v>398</v>
      </c>
      <c r="D863">
        <v>175.5</v>
      </c>
      <c r="E863">
        <v>33636</v>
      </c>
      <c r="F863">
        <v>5795670</v>
      </c>
      <c r="G863">
        <v>5028000</v>
      </c>
      <c r="H863">
        <f>IF(AND(Tabela1[[#This Row],[wolumen]]=0,Tabela1[[#This Row],[obrot]]=0),Tabela1[[#This Row],[kurs_zamkniecia]],Tabela1[[#This Row],[obrot]]/Tabela1[[#This Row],[wolumen]])</f>
        <v>172.30556546557261</v>
      </c>
      <c r="I863" s="9">
        <f t="shared" si="6"/>
        <v>5.0898203592814273E-2</v>
      </c>
    </row>
    <row r="864" spans="1:9" x14ac:dyDescent="0.25">
      <c r="A864" s="2">
        <v>42026</v>
      </c>
      <c r="B864" s="1" t="s">
        <v>399</v>
      </c>
      <c r="C864" s="1" t="s">
        <v>400</v>
      </c>
      <c r="D864">
        <v>18.649999999999999</v>
      </c>
      <c r="E864">
        <v>1011</v>
      </c>
      <c r="F864">
        <v>18850</v>
      </c>
      <c r="G864">
        <v>4000000</v>
      </c>
      <c r="H864">
        <f>IF(AND(Tabela1[[#This Row],[wolumen]]=0,Tabela1[[#This Row],[obrot]]=0),Tabela1[[#This Row],[kurs_zamkniecia]],Tabela1[[#This Row],[obrot]]/Tabela1[[#This Row],[wolumen]])</f>
        <v>18.644906033630068</v>
      </c>
      <c r="I864" s="9">
        <f t="shared" si="6"/>
        <v>-50000</v>
      </c>
    </row>
    <row r="865" spans="1:9" x14ac:dyDescent="0.25">
      <c r="A865" s="2">
        <v>42027</v>
      </c>
      <c r="B865" s="1" t="s">
        <v>399</v>
      </c>
      <c r="C865" s="1" t="s">
        <v>400</v>
      </c>
      <c r="D865">
        <v>18.670000000000002</v>
      </c>
      <c r="E865">
        <v>981</v>
      </c>
      <c r="F865">
        <v>18300</v>
      </c>
      <c r="G865">
        <v>4000000</v>
      </c>
      <c r="H865">
        <f>IF(AND(Tabela1[[#This Row],[wolumen]]=0,Tabela1[[#This Row],[obrot]]=0),Tabela1[[#This Row],[kurs_zamkniecia]],Tabela1[[#This Row],[obrot]]/Tabela1[[#This Row],[wolumen]])</f>
        <v>18.654434250764528</v>
      </c>
      <c r="I865" s="9">
        <f t="shared" si="6"/>
        <v>1.0723860589814116E-3</v>
      </c>
    </row>
    <row r="866" spans="1:9" x14ac:dyDescent="0.25">
      <c r="A866" s="2">
        <v>42026</v>
      </c>
      <c r="B866" s="1" t="s">
        <v>401</v>
      </c>
      <c r="C866" s="1" t="s">
        <v>402</v>
      </c>
      <c r="D866">
        <v>0.93</v>
      </c>
      <c r="E866">
        <v>7000</v>
      </c>
      <c r="F866">
        <v>6350</v>
      </c>
      <c r="G866">
        <v>0</v>
      </c>
      <c r="H866">
        <f>IF(AND(Tabela1[[#This Row],[wolumen]]=0,Tabela1[[#This Row],[obrot]]=0),Tabela1[[#This Row],[kurs_zamkniecia]],Tabela1[[#This Row],[obrot]]/Tabela1[[#This Row],[wolumen]])</f>
        <v>0.90714285714285714</v>
      </c>
      <c r="I866" s="9">
        <f t="shared" si="6"/>
        <v>-50000</v>
      </c>
    </row>
    <row r="867" spans="1:9" x14ac:dyDescent="0.25">
      <c r="A867" s="2">
        <v>42027</v>
      </c>
      <c r="B867" s="1" t="s">
        <v>401</v>
      </c>
      <c r="C867" s="1" t="s">
        <v>402</v>
      </c>
      <c r="D867">
        <v>0.9</v>
      </c>
      <c r="E867">
        <v>7991</v>
      </c>
      <c r="F867">
        <v>7200</v>
      </c>
      <c r="G867">
        <v>0</v>
      </c>
      <c r="H867">
        <f>IF(AND(Tabela1[[#This Row],[wolumen]]=0,Tabela1[[#This Row],[obrot]]=0),Tabela1[[#This Row],[kurs_zamkniecia]],Tabela1[[#This Row],[obrot]]/Tabela1[[#This Row],[wolumen]])</f>
        <v>0.90101364034538856</v>
      </c>
      <c r="I867" s="9">
        <f t="shared" si="6"/>
        <v>-3.2258064516129115E-2</v>
      </c>
    </row>
    <row r="868" spans="1:9" x14ac:dyDescent="0.25">
      <c r="A868" s="2">
        <v>42026</v>
      </c>
      <c r="B868" s="1" t="s">
        <v>403</v>
      </c>
      <c r="C868" s="1" t="s">
        <v>404</v>
      </c>
      <c r="D868">
        <v>206</v>
      </c>
      <c r="E868">
        <v>15062</v>
      </c>
      <c r="F868">
        <v>3075810</v>
      </c>
      <c r="G868">
        <v>8393000</v>
      </c>
      <c r="H868">
        <f>IF(AND(Tabela1[[#This Row],[wolumen]]=0,Tabela1[[#This Row],[obrot]]=0),Tabela1[[#This Row],[kurs_zamkniecia]],Tabela1[[#This Row],[obrot]]/Tabela1[[#This Row],[wolumen]])</f>
        <v>204.20993227990971</v>
      </c>
      <c r="I868" s="9">
        <f t="shared" si="6"/>
        <v>-50000</v>
      </c>
    </row>
    <row r="869" spans="1:9" x14ac:dyDescent="0.25">
      <c r="A869" s="2">
        <v>42027</v>
      </c>
      <c r="B869" s="1" t="s">
        <v>403</v>
      </c>
      <c r="C869" s="1" t="s">
        <v>404</v>
      </c>
      <c r="D869">
        <v>212.95</v>
      </c>
      <c r="E869">
        <v>17402</v>
      </c>
      <c r="F869">
        <v>3613150</v>
      </c>
      <c r="G869">
        <v>8393000</v>
      </c>
      <c r="H869">
        <f>IF(AND(Tabela1[[#This Row],[wolumen]]=0,Tabela1[[#This Row],[obrot]]=0),Tabela1[[#This Row],[kurs_zamkniecia]],Tabela1[[#This Row],[obrot]]/Tabela1[[#This Row],[wolumen]])</f>
        <v>207.62843351338927</v>
      </c>
      <c r="I869" s="9">
        <f t="shared" si="6"/>
        <v>3.3737864077669766E-2</v>
      </c>
    </row>
    <row r="870" spans="1:9" x14ac:dyDescent="0.25">
      <c r="A870" s="2">
        <v>42026</v>
      </c>
      <c r="B870" s="1" t="s">
        <v>405</v>
      </c>
      <c r="C870" s="1" t="s">
        <v>406</v>
      </c>
      <c r="D870">
        <v>4</v>
      </c>
      <c r="E870">
        <v>0</v>
      </c>
      <c r="F870">
        <v>0</v>
      </c>
      <c r="G870">
        <v>2639000</v>
      </c>
      <c r="H870">
        <f>IF(AND(Tabela1[[#This Row],[wolumen]]=0,Tabela1[[#This Row],[obrot]]=0),Tabela1[[#This Row],[kurs_zamkniecia]],Tabela1[[#This Row],[obrot]]/Tabela1[[#This Row],[wolumen]])</f>
        <v>4</v>
      </c>
      <c r="I870" s="9">
        <f t="shared" si="6"/>
        <v>-50000</v>
      </c>
    </row>
    <row r="871" spans="1:9" x14ac:dyDescent="0.25">
      <c r="A871" s="2">
        <v>42027</v>
      </c>
      <c r="B871" s="1" t="s">
        <v>405</v>
      </c>
      <c r="C871" s="1" t="s">
        <v>406</v>
      </c>
      <c r="D871">
        <v>4.24</v>
      </c>
      <c r="E871">
        <v>608</v>
      </c>
      <c r="F871">
        <v>2500</v>
      </c>
      <c r="G871">
        <v>2639000</v>
      </c>
      <c r="H871">
        <f>IF(AND(Tabela1[[#This Row],[wolumen]]=0,Tabela1[[#This Row],[obrot]]=0),Tabela1[[#This Row],[kurs_zamkniecia]],Tabela1[[#This Row],[obrot]]/Tabela1[[#This Row],[wolumen]])</f>
        <v>4.1118421052631575</v>
      </c>
      <c r="I871" s="9">
        <f t="shared" si="6"/>
        <v>6.0000000000000053E-2</v>
      </c>
    </row>
    <row r="872" spans="1:9" x14ac:dyDescent="0.25">
      <c r="A872" s="2">
        <v>42026</v>
      </c>
      <c r="B872" s="1" t="s">
        <v>407</v>
      </c>
      <c r="C872" s="1" t="s">
        <v>408</v>
      </c>
      <c r="D872">
        <v>1.06</v>
      </c>
      <c r="E872">
        <v>3569</v>
      </c>
      <c r="F872">
        <v>3800</v>
      </c>
      <c r="G872">
        <v>0</v>
      </c>
      <c r="H872">
        <f>IF(AND(Tabela1[[#This Row],[wolumen]]=0,Tabela1[[#This Row],[obrot]]=0),Tabela1[[#This Row],[kurs_zamkniecia]],Tabela1[[#This Row],[obrot]]/Tabela1[[#This Row],[wolumen]])</f>
        <v>1.0647240123283832</v>
      </c>
      <c r="I872" s="9">
        <f t="shared" si="6"/>
        <v>-50000</v>
      </c>
    </row>
    <row r="873" spans="1:9" x14ac:dyDescent="0.25">
      <c r="A873" s="2">
        <v>42027</v>
      </c>
      <c r="B873" s="1" t="s">
        <v>407</v>
      </c>
      <c r="C873" s="1" t="s">
        <v>408</v>
      </c>
      <c r="D873">
        <v>1.06</v>
      </c>
      <c r="E873">
        <v>669</v>
      </c>
      <c r="F873">
        <v>680</v>
      </c>
      <c r="G873">
        <v>0</v>
      </c>
      <c r="H873">
        <f>IF(AND(Tabela1[[#This Row],[wolumen]]=0,Tabela1[[#This Row],[obrot]]=0),Tabela1[[#This Row],[kurs_zamkniecia]],Tabela1[[#This Row],[obrot]]/Tabela1[[#This Row],[wolumen]])</f>
        <v>1.0164424514200299</v>
      </c>
      <c r="I873" s="9">
        <f t="shared" si="6"/>
        <v>0</v>
      </c>
    </row>
    <row r="874" spans="1:9" x14ac:dyDescent="0.25">
      <c r="A874" s="2">
        <v>42026</v>
      </c>
      <c r="B874" s="1" t="s">
        <v>409</v>
      </c>
      <c r="C874" s="1" t="s">
        <v>410</v>
      </c>
      <c r="D874">
        <v>9.0500000000000007</v>
      </c>
      <c r="E874">
        <v>50</v>
      </c>
      <c r="F874">
        <v>450</v>
      </c>
      <c r="G874">
        <v>5944000</v>
      </c>
      <c r="H874">
        <f>IF(AND(Tabela1[[#This Row],[wolumen]]=0,Tabela1[[#This Row],[obrot]]=0),Tabela1[[#This Row],[kurs_zamkniecia]],Tabela1[[#This Row],[obrot]]/Tabela1[[#This Row],[wolumen]])</f>
        <v>9</v>
      </c>
      <c r="I874" s="9">
        <f t="shared" si="6"/>
        <v>-50000</v>
      </c>
    </row>
    <row r="875" spans="1:9" x14ac:dyDescent="0.25">
      <c r="A875" s="2">
        <v>42027</v>
      </c>
      <c r="B875" s="1" t="s">
        <v>409</v>
      </c>
      <c r="C875" s="1" t="s">
        <v>410</v>
      </c>
      <c r="D875">
        <v>9.0500000000000007</v>
      </c>
      <c r="E875">
        <v>110</v>
      </c>
      <c r="F875">
        <v>1000</v>
      </c>
      <c r="G875">
        <v>5944000</v>
      </c>
      <c r="H875">
        <f>IF(AND(Tabela1[[#This Row],[wolumen]]=0,Tabela1[[#This Row],[obrot]]=0),Tabela1[[#This Row],[kurs_zamkniecia]],Tabela1[[#This Row],[obrot]]/Tabela1[[#This Row],[wolumen]])</f>
        <v>9.0909090909090917</v>
      </c>
      <c r="I875" s="9">
        <f t="shared" si="6"/>
        <v>0</v>
      </c>
    </row>
    <row r="876" spans="1:9" x14ac:dyDescent="0.25">
      <c r="A876" s="2">
        <v>42026</v>
      </c>
      <c r="B876" s="1" t="s">
        <v>411</v>
      </c>
      <c r="C876" s="1" t="s">
        <v>412</v>
      </c>
      <c r="D876">
        <v>0.1</v>
      </c>
      <c r="E876">
        <v>12700</v>
      </c>
      <c r="F876">
        <v>1270</v>
      </c>
      <c r="G876">
        <v>0</v>
      </c>
      <c r="H876">
        <f>IF(AND(Tabela1[[#This Row],[wolumen]]=0,Tabela1[[#This Row],[obrot]]=0),Tabela1[[#This Row],[kurs_zamkniecia]],Tabela1[[#This Row],[obrot]]/Tabela1[[#This Row],[wolumen]])</f>
        <v>0.1</v>
      </c>
      <c r="I876" s="9">
        <f t="shared" si="6"/>
        <v>-50000</v>
      </c>
    </row>
    <row r="877" spans="1:9" x14ac:dyDescent="0.25">
      <c r="A877" s="2">
        <v>42027</v>
      </c>
      <c r="B877" s="1" t="s">
        <v>411</v>
      </c>
      <c r="C877" s="1" t="s">
        <v>412</v>
      </c>
      <c r="D877">
        <v>0.11</v>
      </c>
      <c r="E877">
        <v>25489</v>
      </c>
      <c r="F877">
        <v>2800</v>
      </c>
      <c r="G877">
        <v>0</v>
      </c>
      <c r="H877">
        <f>IF(AND(Tabela1[[#This Row],[wolumen]]=0,Tabela1[[#This Row],[obrot]]=0),Tabela1[[#This Row],[kurs_zamkniecia]],Tabela1[[#This Row],[obrot]]/Tabela1[[#This Row],[wolumen]])</f>
        <v>0.10985130840754835</v>
      </c>
      <c r="I877" s="9">
        <f t="shared" si="6"/>
        <v>9.9999999999999867E-2</v>
      </c>
    </row>
    <row r="878" spans="1:9" x14ac:dyDescent="0.25">
      <c r="A878" s="2">
        <v>42026</v>
      </c>
      <c r="B878" s="1" t="s">
        <v>413</v>
      </c>
      <c r="C878" s="1" t="s">
        <v>414</v>
      </c>
      <c r="D878">
        <v>2.2000000000000002</v>
      </c>
      <c r="E878">
        <v>100</v>
      </c>
      <c r="F878">
        <v>220</v>
      </c>
      <c r="G878">
        <v>0</v>
      </c>
      <c r="H878">
        <f>IF(AND(Tabela1[[#This Row],[wolumen]]=0,Tabela1[[#This Row],[obrot]]=0),Tabela1[[#This Row],[kurs_zamkniecia]],Tabela1[[#This Row],[obrot]]/Tabela1[[#This Row],[wolumen]])</f>
        <v>2.2000000000000002</v>
      </c>
      <c r="I878" s="9">
        <f t="shared" si="6"/>
        <v>-50000</v>
      </c>
    </row>
    <row r="879" spans="1:9" x14ac:dyDescent="0.25">
      <c r="A879" s="2">
        <v>42027</v>
      </c>
      <c r="B879" s="1" t="s">
        <v>413</v>
      </c>
      <c r="C879" s="1" t="s">
        <v>414</v>
      </c>
      <c r="D879">
        <v>2.2000000000000002</v>
      </c>
      <c r="E879">
        <v>150</v>
      </c>
      <c r="F879">
        <v>330</v>
      </c>
      <c r="G879">
        <v>0</v>
      </c>
      <c r="H879">
        <f>IF(AND(Tabela1[[#This Row],[wolumen]]=0,Tabela1[[#This Row],[obrot]]=0),Tabela1[[#This Row],[kurs_zamkniecia]],Tabela1[[#This Row],[obrot]]/Tabela1[[#This Row],[wolumen]])</f>
        <v>2.2000000000000002</v>
      </c>
      <c r="I879" s="9">
        <f t="shared" si="6"/>
        <v>0</v>
      </c>
    </row>
    <row r="880" spans="1:9" x14ac:dyDescent="0.25">
      <c r="A880" s="2">
        <v>42026</v>
      </c>
      <c r="B880" s="1" t="s">
        <v>415</v>
      </c>
      <c r="C880" s="1" t="s">
        <v>416</v>
      </c>
      <c r="D880">
        <v>4.0199999999999996</v>
      </c>
      <c r="E880">
        <v>25020</v>
      </c>
      <c r="F880">
        <v>100820</v>
      </c>
      <c r="G880">
        <v>18968000</v>
      </c>
      <c r="H880">
        <f>IF(AND(Tabela1[[#This Row],[wolumen]]=0,Tabela1[[#This Row],[obrot]]=0),Tabela1[[#This Row],[kurs_zamkniecia]],Tabela1[[#This Row],[obrot]]/Tabela1[[#This Row],[wolumen]])</f>
        <v>4.029576338928857</v>
      </c>
      <c r="I880" s="9">
        <f t="shared" si="6"/>
        <v>-50000</v>
      </c>
    </row>
    <row r="881" spans="1:9" x14ac:dyDescent="0.25">
      <c r="A881" s="2">
        <v>42027</v>
      </c>
      <c r="B881" s="1" t="s">
        <v>415</v>
      </c>
      <c r="C881" s="1" t="s">
        <v>416</v>
      </c>
      <c r="D881">
        <v>4.0199999999999996</v>
      </c>
      <c r="E881">
        <v>31103</v>
      </c>
      <c r="F881">
        <v>125880</v>
      </c>
      <c r="G881">
        <v>18968000</v>
      </c>
      <c r="H881">
        <f>IF(AND(Tabela1[[#This Row],[wolumen]]=0,Tabela1[[#This Row],[obrot]]=0),Tabela1[[#This Row],[kurs_zamkniecia]],Tabela1[[#This Row],[obrot]]/Tabela1[[#This Row],[wolumen]])</f>
        <v>4.047198019483651</v>
      </c>
      <c r="I881" s="9">
        <f t="shared" si="6"/>
        <v>0</v>
      </c>
    </row>
    <row r="882" spans="1:9" x14ac:dyDescent="0.25">
      <c r="A882" s="2">
        <v>42026</v>
      </c>
      <c r="B882" s="1" t="s">
        <v>417</v>
      </c>
      <c r="C882" s="1" t="s">
        <v>418</v>
      </c>
      <c r="D882">
        <v>0.85</v>
      </c>
      <c r="E882">
        <v>100</v>
      </c>
      <c r="F882">
        <v>65</v>
      </c>
      <c r="G882">
        <v>8070000</v>
      </c>
      <c r="H882">
        <f>IF(AND(Tabela1[[#This Row],[wolumen]]=0,Tabela1[[#This Row],[obrot]]=0),Tabela1[[#This Row],[kurs_zamkniecia]],Tabela1[[#This Row],[obrot]]/Tabela1[[#This Row],[wolumen]])</f>
        <v>0.65</v>
      </c>
      <c r="I882" s="9">
        <f t="shared" si="6"/>
        <v>-50000</v>
      </c>
    </row>
    <row r="883" spans="1:9" x14ac:dyDescent="0.25">
      <c r="A883" s="2">
        <v>42027</v>
      </c>
      <c r="B883" s="1" t="s">
        <v>417</v>
      </c>
      <c r="C883" s="1" t="s">
        <v>418</v>
      </c>
      <c r="D883">
        <v>0.85</v>
      </c>
      <c r="E883">
        <v>13890</v>
      </c>
      <c r="F883">
        <v>11840</v>
      </c>
      <c r="G883">
        <v>8070000</v>
      </c>
      <c r="H883">
        <f>IF(AND(Tabela1[[#This Row],[wolumen]]=0,Tabela1[[#This Row],[obrot]]=0),Tabela1[[#This Row],[kurs_zamkniecia]],Tabela1[[#This Row],[obrot]]/Tabela1[[#This Row],[wolumen]])</f>
        <v>0.85241180705543551</v>
      </c>
      <c r="I883" s="9">
        <f t="shared" si="6"/>
        <v>0</v>
      </c>
    </row>
    <row r="884" spans="1:9" x14ac:dyDescent="0.25">
      <c r="A884" s="2">
        <v>42026</v>
      </c>
      <c r="B884" s="1" t="s">
        <v>419</v>
      </c>
      <c r="C884" s="1" t="s">
        <v>420</v>
      </c>
      <c r="D884">
        <v>3.34</v>
      </c>
      <c r="E884">
        <v>200</v>
      </c>
      <c r="F884">
        <v>490</v>
      </c>
      <c r="G884">
        <v>3600000</v>
      </c>
      <c r="H884">
        <f>IF(AND(Tabela1[[#This Row],[wolumen]]=0,Tabela1[[#This Row],[obrot]]=0),Tabela1[[#This Row],[kurs_zamkniecia]],Tabela1[[#This Row],[obrot]]/Tabela1[[#This Row],[wolumen]])</f>
        <v>2.4500000000000002</v>
      </c>
      <c r="I884" s="9">
        <f t="shared" si="6"/>
        <v>-50000</v>
      </c>
    </row>
    <row r="885" spans="1:9" x14ac:dyDescent="0.25">
      <c r="A885" s="2">
        <v>42027</v>
      </c>
      <c r="B885" s="1" t="s">
        <v>419</v>
      </c>
      <c r="C885" s="1" t="s">
        <v>420</v>
      </c>
      <c r="D885">
        <v>3.34</v>
      </c>
      <c r="E885">
        <v>200</v>
      </c>
      <c r="F885">
        <v>600</v>
      </c>
      <c r="G885">
        <v>3600000</v>
      </c>
      <c r="H885">
        <f>IF(AND(Tabela1[[#This Row],[wolumen]]=0,Tabela1[[#This Row],[obrot]]=0),Tabela1[[#This Row],[kurs_zamkniecia]],Tabela1[[#This Row],[obrot]]/Tabela1[[#This Row],[wolumen]])</f>
        <v>3</v>
      </c>
      <c r="I885" s="9">
        <f t="shared" si="6"/>
        <v>0</v>
      </c>
    </row>
    <row r="886" spans="1:9" x14ac:dyDescent="0.25">
      <c r="A886" s="2">
        <v>42026</v>
      </c>
      <c r="B886" s="1" t="s">
        <v>421</v>
      </c>
      <c r="C886" s="1" t="s">
        <v>422</v>
      </c>
      <c r="D886">
        <v>1.61</v>
      </c>
      <c r="E886">
        <v>100</v>
      </c>
      <c r="F886">
        <v>160</v>
      </c>
      <c r="G886">
        <v>0</v>
      </c>
      <c r="H886">
        <f>IF(AND(Tabela1[[#This Row],[wolumen]]=0,Tabela1[[#This Row],[obrot]]=0),Tabela1[[#This Row],[kurs_zamkniecia]],Tabela1[[#This Row],[obrot]]/Tabela1[[#This Row],[wolumen]])</f>
        <v>1.6</v>
      </c>
      <c r="I886" s="9">
        <f t="shared" si="6"/>
        <v>-50000</v>
      </c>
    </row>
    <row r="887" spans="1:9" x14ac:dyDescent="0.25">
      <c r="A887" s="2">
        <v>42027</v>
      </c>
      <c r="B887" s="1" t="s">
        <v>421</v>
      </c>
      <c r="C887" s="1" t="s">
        <v>422</v>
      </c>
      <c r="D887">
        <v>1.61</v>
      </c>
      <c r="E887">
        <v>2474</v>
      </c>
      <c r="F887">
        <v>3960</v>
      </c>
      <c r="G887">
        <v>0</v>
      </c>
      <c r="H887">
        <f>IF(AND(Tabela1[[#This Row],[wolumen]]=0,Tabela1[[#This Row],[obrot]]=0),Tabela1[[#This Row],[kurs_zamkniecia]],Tabela1[[#This Row],[obrot]]/Tabela1[[#This Row],[wolumen]])</f>
        <v>1.6006467259498787</v>
      </c>
      <c r="I887" s="9">
        <f t="shared" si="6"/>
        <v>0</v>
      </c>
    </row>
    <row r="888" spans="1:9" x14ac:dyDescent="0.25">
      <c r="A888" s="2">
        <v>42026</v>
      </c>
      <c r="B888" s="1" t="s">
        <v>423</v>
      </c>
      <c r="C888" s="1" t="s">
        <v>424</v>
      </c>
      <c r="D888">
        <v>4.95</v>
      </c>
      <c r="E888">
        <v>105</v>
      </c>
      <c r="F888">
        <v>520</v>
      </c>
      <c r="G888">
        <v>11334000</v>
      </c>
      <c r="H888">
        <f>IF(AND(Tabela1[[#This Row],[wolumen]]=0,Tabela1[[#This Row],[obrot]]=0),Tabela1[[#This Row],[kurs_zamkniecia]],Tabela1[[#This Row],[obrot]]/Tabela1[[#This Row],[wolumen]])</f>
        <v>4.9523809523809526</v>
      </c>
      <c r="I888" s="9">
        <f t="shared" si="6"/>
        <v>-50000</v>
      </c>
    </row>
    <row r="889" spans="1:9" x14ac:dyDescent="0.25">
      <c r="A889" s="2">
        <v>42027</v>
      </c>
      <c r="B889" s="1" t="s">
        <v>423</v>
      </c>
      <c r="C889" s="1" t="s">
        <v>424</v>
      </c>
      <c r="D889">
        <v>5</v>
      </c>
      <c r="E889">
        <v>3213</v>
      </c>
      <c r="F889">
        <v>16040</v>
      </c>
      <c r="G889">
        <v>11334000</v>
      </c>
      <c r="H889">
        <f>IF(AND(Tabela1[[#This Row],[wolumen]]=0,Tabela1[[#This Row],[obrot]]=0),Tabela1[[#This Row],[kurs_zamkniecia]],Tabela1[[#This Row],[obrot]]/Tabela1[[#This Row],[wolumen]])</f>
        <v>4.992219109866169</v>
      </c>
      <c r="I889" s="9">
        <f t="shared" si="6"/>
        <v>1.0101010101010166E-2</v>
      </c>
    </row>
    <row r="890" spans="1:9" x14ac:dyDescent="0.25">
      <c r="A890" s="2">
        <v>42026</v>
      </c>
      <c r="B890" s="1" t="s">
        <v>425</v>
      </c>
      <c r="C890" s="1" t="s">
        <v>426</v>
      </c>
      <c r="D890">
        <v>1.93</v>
      </c>
      <c r="E890">
        <v>62</v>
      </c>
      <c r="F890">
        <v>120</v>
      </c>
      <c r="G890">
        <v>0</v>
      </c>
      <c r="H890">
        <f>IF(AND(Tabela1[[#This Row],[wolumen]]=0,Tabela1[[#This Row],[obrot]]=0),Tabela1[[#This Row],[kurs_zamkniecia]],Tabela1[[#This Row],[obrot]]/Tabela1[[#This Row],[wolumen]])</f>
        <v>1.935483870967742</v>
      </c>
      <c r="I890" s="9">
        <f t="shared" si="6"/>
        <v>-50000</v>
      </c>
    </row>
    <row r="891" spans="1:9" x14ac:dyDescent="0.25">
      <c r="A891" s="2">
        <v>42027</v>
      </c>
      <c r="B891" s="1" t="s">
        <v>425</v>
      </c>
      <c r="C891" s="1" t="s">
        <v>426</v>
      </c>
      <c r="D891">
        <v>1.86</v>
      </c>
      <c r="E891">
        <v>9250</v>
      </c>
      <c r="F891">
        <v>17160</v>
      </c>
      <c r="G891">
        <v>0</v>
      </c>
      <c r="H891">
        <f>IF(AND(Tabela1[[#This Row],[wolumen]]=0,Tabela1[[#This Row],[obrot]]=0),Tabela1[[#This Row],[kurs_zamkniecia]],Tabela1[[#This Row],[obrot]]/Tabela1[[#This Row],[wolumen]])</f>
        <v>1.8551351351351351</v>
      </c>
      <c r="I891" s="9">
        <f t="shared" si="6"/>
        <v>-3.6269430051813378E-2</v>
      </c>
    </row>
    <row r="892" spans="1:9" x14ac:dyDescent="0.25">
      <c r="A892" s="2">
        <v>42026</v>
      </c>
      <c r="B892" s="1" t="s">
        <v>427</v>
      </c>
      <c r="C892" s="1" t="s">
        <v>428</v>
      </c>
      <c r="D892">
        <v>20</v>
      </c>
      <c r="E892">
        <v>311</v>
      </c>
      <c r="F892">
        <v>6270</v>
      </c>
      <c r="G892">
        <v>0</v>
      </c>
      <c r="H892">
        <f>IF(AND(Tabela1[[#This Row],[wolumen]]=0,Tabela1[[#This Row],[obrot]]=0),Tabela1[[#This Row],[kurs_zamkniecia]],Tabela1[[#This Row],[obrot]]/Tabela1[[#This Row],[wolumen]])</f>
        <v>20.160771704180064</v>
      </c>
      <c r="I892" s="9">
        <f t="shared" si="6"/>
        <v>-50000</v>
      </c>
    </row>
    <row r="893" spans="1:9" x14ac:dyDescent="0.25">
      <c r="A893" s="2">
        <v>42027</v>
      </c>
      <c r="B893" s="1" t="s">
        <v>427</v>
      </c>
      <c r="C893" s="1" t="s">
        <v>428</v>
      </c>
      <c r="D893">
        <v>21</v>
      </c>
      <c r="E893">
        <v>5</v>
      </c>
      <c r="F893">
        <v>110</v>
      </c>
      <c r="G893">
        <v>0</v>
      </c>
      <c r="H893">
        <f>IF(AND(Tabela1[[#This Row],[wolumen]]=0,Tabela1[[#This Row],[obrot]]=0),Tabela1[[#This Row],[kurs_zamkniecia]],Tabela1[[#This Row],[obrot]]/Tabela1[[#This Row],[wolumen]])</f>
        <v>22</v>
      </c>
      <c r="I893" s="9">
        <f t="shared" si="6"/>
        <v>5.0000000000000044E-2</v>
      </c>
    </row>
    <row r="894" spans="1:9" x14ac:dyDescent="0.25">
      <c r="A894" s="2">
        <v>42026</v>
      </c>
      <c r="B894" s="1" t="s">
        <v>429</v>
      </c>
      <c r="C894" s="1" t="s">
        <v>430</v>
      </c>
      <c r="D894">
        <v>21.35</v>
      </c>
      <c r="E894">
        <v>380120</v>
      </c>
      <c r="F894">
        <v>8042360</v>
      </c>
      <c r="G894">
        <v>52636000</v>
      </c>
      <c r="H894">
        <f>IF(AND(Tabela1[[#This Row],[wolumen]]=0,Tabela1[[#This Row],[obrot]]=0),Tabela1[[#This Row],[kurs_zamkniecia]],Tabela1[[#This Row],[obrot]]/Tabela1[[#This Row],[wolumen]])</f>
        <v>21.157423971377458</v>
      </c>
      <c r="I894" s="9">
        <f t="shared" si="6"/>
        <v>-50000</v>
      </c>
    </row>
    <row r="895" spans="1:9" x14ac:dyDescent="0.25">
      <c r="A895" s="2">
        <v>42027</v>
      </c>
      <c r="B895" s="1" t="s">
        <v>429</v>
      </c>
      <c r="C895" s="1" t="s">
        <v>430</v>
      </c>
      <c r="D895">
        <v>20.399999999999999</v>
      </c>
      <c r="E895">
        <v>199841</v>
      </c>
      <c r="F895">
        <v>4181460</v>
      </c>
      <c r="G895">
        <v>52636000</v>
      </c>
      <c r="H895">
        <f>IF(AND(Tabela1[[#This Row],[wolumen]]=0,Tabela1[[#This Row],[obrot]]=0),Tabela1[[#This Row],[kurs_zamkniecia]],Tabela1[[#This Row],[obrot]]/Tabela1[[#This Row],[wolumen]])</f>
        <v>20.923934527949719</v>
      </c>
      <c r="I895" s="9">
        <f t="shared" si="6"/>
        <v>-4.44964871194381E-2</v>
      </c>
    </row>
    <row r="896" spans="1:9" x14ac:dyDescent="0.25">
      <c r="A896" s="2">
        <v>42026</v>
      </c>
      <c r="B896" s="1" t="s">
        <v>431</v>
      </c>
      <c r="C896" s="1" t="s">
        <v>432</v>
      </c>
      <c r="D896">
        <v>0.28999999999999998</v>
      </c>
      <c r="E896">
        <v>5126</v>
      </c>
      <c r="F896">
        <v>1490</v>
      </c>
      <c r="G896">
        <v>0</v>
      </c>
      <c r="H896">
        <f>IF(AND(Tabela1[[#This Row],[wolumen]]=0,Tabela1[[#This Row],[obrot]]=0),Tabela1[[#This Row],[kurs_zamkniecia]],Tabela1[[#This Row],[obrot]]/Tabela1[[#This Row],[wolumen]])</f>
        <v>0.29067499024580568</v>
      </c>
      <c r="I896" s="9">
        <f t="shared" si="6"/>
        <v>-50000</v>
      </c>
    </row>
    <row r="897" spans="1:9" x14ac:dyDescent="0.25">
      <c r="A897" s="2">
        <v>42027</v>
      </c>
      <c r="B897" s="1" t="s">
        <v>431</v>
      </c>
      <c r="C897" s="1" t="s">
        <v>432</v>
      </c>
      <c r="D897">
        <v>0.3</v>
      </c>
      <c r="E897">
        <v>48892</v>
      </c>
      <c r="F897">
        <v>14670</v>
      </c>
      <c r="G897">
        <v>0</v>
      </c>
      <c r="H897">
        <f>IF(AND(Tabela1[[#This Row],[wolumen]]=0,Tabela1[[#This Row],[obrot]]=0),Tabela1[[#This Row],[kurs_zamkniecia]],Tabela1[[#This Row],[obrot]]/Tabela1[[#This Row],[wolumen]])</f>
        <v>0.30004908778532274</v>
      </c>
      <c r="I897" s="9">
        <f t="shared" si="6"/>
        <v>3.4482758620689724E-2</v>
      </c>
    </row>
    <row r="898" spans="1:9" x14ac:dyDescent="0.25">
      <c r="A898" s="2">
        <v>42026</v>
      </c>
      <c r="B898" s="1" t="s">
        <v>433</v>
      </c>
      <c r="C898" s="1" t="s">
        <v>434</v>
      </c>
      <c r="D898">
        <v>2.58</v>
      </c>
      <c r="E898">
        <v>38523</v>
      </c>
      <c r="F898">
        <v>98540</v>
      </c>
      <c r="G898">
        <v>32447000</v>
      </c>
      <c r="H898">
        <f>IF(AND(Tabela1[[#This Row],[wolumen]]=0,Tabela1[[#This Row],[obrot]]=0),Tabela1[[#This Row],[kurs_zamkniecia]],Tabela1[[#This Row],[obrot]]/Tabela1[[#This Row],[wolumen]])</f>
        <v>2.5579523920774601</v>
      </c>
      <c r="I898" s="9">
        <f t="shared" si="6"/>
        <v>-50000</v>
      </c>
    </row>
    <row r="899" spans="1:9" x14ac:dyDescent="0.25">
      <c r="A899" s="2">
        <v>42027</v>
      </c>
      <c r="B899" s="1" t="s">
        <v>433</v>
      </c>
      <c r="C899" s="1" t="s">
        <v>434</v>
      </c>
      <c r="D899">
        <v>2.6</v>
      </c>
      <c r="E899">
        <v>21694</v>
      </c>
      <c r="F899">
        <v>56420</v>
      </c>
      <c r="G899">
        <v>32447000</v>
      </c>
      <c r="H899">
        <f>IF(AND(Tabela1[[#This Row],[wolumen]]=0,Tabela1[[#This Row],[obrot]]=0),Tabela1[[#This Row],[kurs_zamkniecia]],Tabela1[[#This Row],[obrot]]/Tabela1[[#This Row],[wolumen]])</f>
        <v>2.6007190928367292</v>
      </c>
      <c r="I899" s="9">
        <f t="shared" si="6"/>
        <v>7.7519379844961378E-3</v>
      </c>
    </row>
    <row r="900" spans="1:9" x14ac:dyDescent="0.25">
      <c r="A900" s="2">
        <v>42026</v>
      </c>
      <c r="B900" s="1" t="s">
        <v>435</v>
      </c>
      <c r="C900" s="1" t="s">
        <v>436</v>
      </c>
      <c r="D900">
        <v>10</v>
      </c>
      <c r="E900">
        <v>18846</v>
      </c>
      <c r="F900">
        <v>188460</v>
      </c>
      <c r="G900">
        <v>1509000</v>
      </c>
      <c r="H900">
        <f>IF(AND(Tabela1[[#This Row],[wolumen]]=0,Tabela1[[#This Row],[obrot]]=0),Tabela1[[#This Row],[kurs_zamkniecia]],Tabela1[[#This Row],[obrot]]/Tabela1[[#This Row],[wolumen]])</f>
        <v>10</v>
      </c>
      <c r="I900" s="9">
        <f t="shared" si="6"/>
        <v>-50000</v>
      </c>
    </row>
    <row r="901" spans="1:9" x14ac:dyDescent="0.25">
      <c r="A901" s="2">
        <v>42027</v>
      </c>
      <c r="B901" s="1" t="s">
        <v>435</v>
      </c>
      <c r="C901" s="1" t="s">
        <v>436</v>
      </c>
      <c r="D901">
        <v>9.81</v>
      </c>
      <c r="E901">
        <v>6471</v>
      </c>
      <c r="F901">
        <v>64380</v>
      </c>
      <c r="G901">
        <v>1509000</v>
      </c>
      <c r="H901">
        <f>IF(AND(Tabela1[[#This Row],[wolumen]]=0,Tabela1[[#This Row],[obrot]]=0),Tabela1[[#This Row],[kurs_zamkniecia]],Tabela1[[#This Row],[obrot]]/Tabela1[[#This Row],[wolumen]])</f>
        <v>9.9490032452480293</v>
      </c>
      <c r="I901" s="9">
        <f t="shared" si="6"/>
        <v>-1.8999999999999906E-2</v>
      </c>
    </row>
    <row r="902" spans="1:9" x14ac:dyDescent="0.25">
      <c r="A902" s="2">
        <v>42026</v>
      </c>
      <c r="B902" s="1" t="s">
        <v>437</v>
      </c>
      <c r="C902" s="1" t="s">
        <v>438</v>
      </c>
      <c r="D902">
        <v>2.87</v>
      </c>
      <c r="E902">
        <v>30200</v>
      </c>
      <c r="F902">
        <v>86030</v>
      </c>
      <c r="G902">
        <v>26333000</v>
      </c>
      <c r="H902">
        <f>IF(AND(Tabela1[[#This Row],[wolumen]]=0,Tabela1[[#This Row],[obrot]]=0),Tabela1[[#This Row],[kurs_zamkniecia]],Tabela1[[#This Row],[obrot]]/Tabela1[[#This Row],[wolumen]])</f>
        <v>2.8486754966887418</v>
      </c>
      <c r="I902" s="9">
        <f t="shared" si="6"/>
        <v>-50000</v>
      </c>
    </row>
    <row r="903" spans="1:9" x14ac:dyDescent="0.25">
      <c r="A903" s="2">
        <v>42027</v>
      </c>
      <c r="B903" s="1" t="s">
        <v>437</v>
      </c>
      <c r="C903" s="1" t="s">
        <v>438</v>
      </c>
      <c r="D903">
        <v>2.94</v>
      </c>
      <c r="E903">
        <v>108261</v>
      </c>
      <c r="F903">
        <v>313070</v>
      </c>
      <c r="G903">
        <v>26333000</v>
      </c>
      <c r="H903">
        <f>IF(AND(Tabela1[[#This Row],[wolumen]]=0,Tabela1[[#This Row],[obrot]]=0),Tabela1[[#This Row],[kurs_zamkniecia]],Tabela1[[#This Row],[obrot]]/Tabela1[[#This Row],[wolumen]])</f>
        <v>2.8918077608741837</v>
      </c>
      <c r="I903" s="9">
        <f t="shared" si="6"/>
        <v>2.4390243902439046E-2</v>
      </c>
    </row>
    <row r="904" spans="1:9" x14ac:dyDescent="0.25">
      <c r="A904" s="2">
        <v>42026</v>
      </c>
      <c r="B904" s="1" t="s">
        <v>439</v>
      </c>
      <c r="C904" s="1" t="s">
        <v>440</v>
      </c>
      <c r="D904">
        <v>2.2400000000000002</v>
      </c>
      <c r="E904">
        <v>856</v>
      </c>
      <c r="F904">
        <v>1910</v>
      </c>
      <c r="G904">
        <v>4047000</v>
      </c>
      <c r="H904">
        <f>IF(AND(Tabela1[[#This Row],[wolumen]]=0,Tabela1[[#This Row],[obrot]]=0),Tabela1[[#This Row],[kurs_zamkniecia]],Tabela1[[#This Row],[obrot]]/Tabela1[[#This Row],[wolumen]])</f>
        <v>2.2313084112149535</v>
      </c>
      <c r="I904" s="9">
        <f t="shared" si="6"/>
        <v>-50000</v>
      </c>
    </row>
    <row r="905" spans="1:9" x14ac:dyDescent="0.25">
      <c r="A905" s="2">
        <v>42027</v>
      </c>
      <c r="B905" s="1" t="s">
        <v>439</v>
      </c>
      <c r="C905" s="1" t="s">
        <v>440</v>
      </c>
      <c r="D905">
        <v>2.4</v>
      </c>
      <c r="E905">
        <v>405</v>
      </c>
      <c r="F905">
        <v>970</v>
      </c>
      <c r="G905">
        <v>4047000</v>
      </c>
      <c r="H905">
        <f>IF(AND(Tabela1[[#This Row],[wolumen]]=0,Tabela1[[#This Row],[obrot]]=0),Tabela1[[#This Row],[kurs_zamkniecia]],Tabela1[[#This Row],[obrot]]/Tabela1[[#This Row],[wolumen]])</f>
        <v>2.3950617283950617</v>
      </c>
      <c r="I905" s="9">
        <f t="shared" si="6"/>
        <v>7.1428571428571397E-2</v>
      </c>
    </row>
    <row r="906" spans="1:9" x14ac:dyDescent="0.25">
      <c r="A906" s="2">
        <v>42026</v>
      </c>
      <c r="B906" s="1" t="s">
        <v>441</v>
      </c>
      <c r="C906" s="1" t="s">
        <v>442</v>
      </c>
      <c r="D906">
        <v>0.02</v>
      </c>
      <c r="E906">
        <v>0</v>
      </c>
      <c r="F906">
        <v>0</v>
      </c>
      <c r="G906">
        <v>0</v>
      </c>
      <c r="H906">
        <f>IF(AND(Tabela1[[#This Row],[wolumen]]=0,Tabela1[[#This Row],[obrot]]=0),Tabela1[[#This Row],[kurs_zamkniecia]],Tabela1[[#This Row],[obrot]]/Tabela1[[#This Row],[wolumen]])</f>
        <v>0.02</v>
      </c>
      <c r="I906" s="9">
        <f t="shared" si="6"/>
        <v>-50000</v>
      </c>
    </row>
    <row r="907" spans="1:9" x14ac:dyDescent="0.25">
      <c r="A907" s="2">
        <v>42027</v>
      </c>
      <c r="B907" s="1" t="s">
        <v>441</v>
      </c>
      <c r="C907" s="1" t="s">
        <v>442</v>
      </c>
      <c r="D907">
        <v>0.02</v>
      </c>
      <c r="E907">
        <v>53730</v>
      </c>
      <c r="F907">
        <v>1070</v>
      </c>
      <c r="G907">
        <v>0</v>
      </c>
      <c r="H907">
        <f>IF(AND(Tabela1[[#This Row],[wolumen]]=0,Tabela1[[#This Row],[obrot]]=0),Tabela1[[#This Row],[kurs_zamkniecia]],Tabela1[[#This Row],[obrot]]/Tabela1[[#This Row],[wolumen]])</f>
        <v>1.9914386748557604E-2</v>
      </c>
      <c r="I907" s="9">
        <f t="shared" si="6"/>
        <v>0</v>
      </c>
    </row>
    <row r="908" spans="1:9" x14ac:dyDescent="0.25">
      <c r="A908" s="2">
        <v>42026</v>
      </c>
      <c r="B908" s="1" t="s">
        <v>443</v>
      </c>
      <c r="C908" s="1" t="s">
        <v>444</v>
      </c>
      <c r="D908">
        <v>6.66</v>
      </c>
      <c r="E908">
        <v>0</v>
      </c>
      <c r="F908">
        <v>0</v>
      </c>
      <c r="G908">
        <v>3329000</v>
      </c>
      <c r="H908">
        <f>IF(AND(Tabela1[[#This Row],[wolumen]]=0,Tabela1[[#This Row],[obrot]]=0),Tabela1[[#This Row],[kurs_zamkniecia]],Tabela1[[#This Row],[obrot]]/Tabela1[[#This Row],[wolumen]])</f>
        <v>6.66</v>
      </c>
      <c r="I908" s="9">
        <f t="shared" si="6"/>
        <v>-50000</v>
      </c>
    </row>
    <row r="909" spans="1:9" x14ac:dyDescent="0.25">
      <c r="A909" s="2">
        <v>42027</v>
      </c>
      <c r="B909" s="1" t="s">
        <v>443</v>
      </c>
      <c r="C909" s="1" t="s">
        <v>444</v>
      </c>
      <c r="D909">
        <v>6.66</v>
      </c>
      <c r="E909">
        <v>0</v>
      </c>
      <c r="F909">
        <v>0</v>
      </c>
      <c r="G909">
        <v>3329000</v>
      </c>
      <c r="H909">
        <f>IF(AND(Tabela1[[#This Row],[wolumen]]=0,Tabela1[[#This Row],[obrot]]=0),Tabela1[[#This Row],[kurs_zamkniecia]],Tabela1[[#This Row],[obrot]]/Tabela1[[#This Row],[wolumen]])</f>
        <v>6.66</v>
      </c>
      <c r="I909" s="9">
        <f t="shared" si="6"/>
        <v>0</v>
      </c>
    </row>
    <row r="910" spans="1:9" x14ac:dyDescent="0.25">
      <c r="A910" s="2">
        <v>42026</v>
      </c>
      <c r="B910" s="1" t="s">
        <v>445</v>
      </c>
      <c r="C910" s="1" t="s">
        <v>446</v>
      </c>
      <c r="D910">
        <v>1.22</v>
      </c>
      <c r="E910">
        <v>188228</v>
      </c>
      <c r="F910">
        <v>232420</v>
      </c>
      <c r="G910">
        <v>45144000</v>
      </c>
      <c r="H910">
        <f>IF(AND(Tabela1[[#This Row],[wolumen]]=0,Tabela1[[#This Row],[obrot]]=0),Tabela1[[#This Row],[kurs_zamkniecia]],Tabela1[[#This Row],[obrot]]/Tabela1[[#This Row],[wolumen]])</f>
        <v>1.2347790976900355</v>
      </c>
      <c r="I910" s="9">
        <f t="shared" si="6"/>
        <v>-50000</v>
      </c>
    </row>
    <row r="911" spans="1:9" x14ac:dyDescent="0.25">
      <c r="A911" s="2">
        <v>42027</v>
      </c>
      <c r="B911" s="1" t="s">
        <v>445</v>
      </c>
      <c r="C911" s="1" t="s">
        <v>446</v>
      </c>
      <c r="D911">
        <v>1.21</v>
      </c>
      <c r="E911">
        <v>195414</v>
      </c>
      <c r="F911">
        <v>241150</v>
      </c>
      <c r="G911">
        <v>45144000</v>
      </c>
      <c r="H911">
        <f>IF(AND(Tabela1[[#This Row],[wolumen]]=0,Tabela1[[#This Row],[obrot]]=0),Tabela1[[#This Row],[kurs_zamkniecia]],Tabela1[[#This Row],[obrot]]/Tabela1[[#This Row],[wolumen]])</f>
        <v>1.2340466906158207</v>
      </c>
      <c r="I911" s="9">
        <f t="shared" si="6"/>
        <v>-8.1967213114754189E-3</v>
      </c>
    </row>
    <row r="912" spans="1:9" x14ac:dyDescent="0.25">
      <c r="A912" s="2">
        <v>42026</v>
      </c>
      <c r="B912" s="1" t="s">
        <v>447</v>
      </c>
      <c r="C912" s="1" t="s">
        <v>448</v>
      </c>
      <c r="D912">
        <v>33</v>
      </c>
      <c r="E912">
        <v>154106</v>
      </c>
      <c r="F912">
        <v>5090670</v>
      </c>
      <c r="G912">
        <v>48500000</v>
      </c>
      <c r="H912">
        <f>IF(AND(Tabela1[[#This Row],[wolumen]]=0,Tabela1[[#This Row],[obrot]]=0),Tabela1[[#This Row],[kurs_zamkniecia]],Tabela1[[#This Row],[obrot]]/Tabela1[[#This Row],[wolumen]])</f>
        <v>33.033561314939071</v>
      </c>
      <c r="I912" s="9">
        <f t="shared" si="6"/>
        <v>-50000</v>
      </c>
    </row>
    <row r="913" spans="1:9" x14ac:dyDescent="0.25">
      <c r="A913" s="2">
        <v>42027</v>
      </c>
      <c r="B913" s="1" t="s">
        <v>447</v>
      </c>
      <c r="C913" s="1" t="s">
        <v>448</v>
      </c>
      <c r="D913">
        <v>32.479999999999997</v>
      </c>
      <c r="E913">
        <v>39911</v>
      </c>
      <c r="F913">
        <v>1293950</v>
      </c>
      <c r="G913">
        <v>48500000</v>
      </c>
      <c r="H913">
        <f>IF(AND(Tabela1[[#This Row],[wolumen]]=0,Tabela1[[#This Row],[obrot]]=0),Tabela1[[#This Row],[kurs_zamkniecia]],Tabela1[[#This Row],[obrot]]/Tabela1[[#This Row],[wolumen]])</f>
        <v>32.420886472401094</v>
      </c>
      <c r="I913" s="9">
        <f t="shared" si="6"/>
        <v>-1.5757575757575859E-2</v>
      </c>
    </row>
    <row r="914" spans="1:9" x14ac:dyDescent="0.25">
      <c r="A914" s="2">
        <v>42026</v>
      </c>
      <c r="B914" s="1" t="s">
        <v>449</v>
      </c>
      <c r="C914" s="1" t="s">
        <v>450</v>
      </c>
      <c r="D914">
        <v>277</v>
      </c>
      <c r="E914">
        <v>1761</v>
      </c>
      <c r="F914">
        <v>485690</v>
      </c>
      <c r="G914">
        <v>9380000</v>
      </c>
      <c r="H914">
        <f>IF(AND(Tabela1[[#This Row],[wolumen]]=0,Tabela1[[#This Row],[obrot]]=0),Tabela1[[#This Row],[kurs_zamkniecia]],Tabela1[[#This Row],[obrot]]/Tabela1[[#This Row],[wolumen]])</f>
        <v>275.80352072685974</v>
      </c>
      <c r="I914" s="9">
        <f t="shared" si="6"/>
        <v>-50000</v>
      </c>
    </row>
    <row r="915" spans="1:9" x14ac:dyDescent="0.25">
      <c r="A915" s="2">
        <v>42027</v>
      </c>
      <c r="B915" s="1" t="s">
        <v>449</v>
      </c>
      <c r="C915" s="1" t="s">
        <v>450</v>
      </c>
      <c r="D915">
        <v>280</v>
      </c>
      <c r="E915">
        <v>8308</v>
      </c>
      <c r="F915">
        <v>2326150</v>
      </c>
      <c r="G915">
        <v>9380000</v>
      </c>
      <c r="H915">
        <f>IF(AND(Tabela1[[#This Row],[wolumen]]=0,Tabela1[[#This Row],[obrot]]=0),Tabela1[[#This Row],[kurs_zamkniecia]],Tabela1[[#This Row],[obrot]]/Tabela1[[#This Row],[wolumen]])</f>
        <v>279.9891670678864</v>
      </c>
      <c r="I915" s="9">
        <f t="shared" si="6"/>
        <v>1.0830324909747224E-2</v>
      </c>
    </row>
    <row r="916" spans="1:9" x14ac:dyDescent="0.25">
      <c r="A916" s="2">
        <v>42026</v>
      </c>
      <c r="B916" s="1" t="s">
        <v>451</v>
      </c>
      <c r="C916" s="1" t="s">
        <v>452</v>
      </c>
      <c r="D916">
        <v>110</v>
      </c>
      <c r="E916">
        <v>1429835</v>
      </c>
      <c r="F916">
        <v>156631820</v>
      </c>
      <c r="G916">
        <v>136410000</v>
      </c>
      <c r="H916">
        <f>IF(AND(Tabela1[[#This Row],[wolumen]]=0,Tabela1[[#This Row],[obrot]]=0),Tabela1[[#This Row],[kurs_zamkniecia]],Tabela1[[#This Row],[obrot]]/Tabela1[[#This Row],[wolumen]])</f>
        <v>109.54538111040785</v>
      </c>
      <c r="I916" s="9">
        <f t="shared" si="6"/>
        <v>-50000</v>
      </c>
    </row>
    <row r="917" spans="1:9" x14ac:dyDescent="0.25">
      <c r="A917" s="2">
        <v>42027</v>
      </c>
      <c r="B917" s="1" t="s">
        <v>451</v>
      </c>
      <c r="C917" s="1" t="s">
        <v>452</v>
      </c>
      <c r="D917">
        <v>108.25</v>
      </c>
      <c r="E917">
        <v>770179</v>
      </c>
      <c r="F917">
        <v>83823260</v>
      </c>
      <c r="G917">
        <v>136410000</v>
      </c>
      <c r="H917">
        <f>IF(AND(Tabela1[[#This Row],[wolumen]]=0,Tabela1[[#This Row],[obrot]]=0),Tabela1[[#This Row],[kurs_zamkniecia]],Tabela1[[#This Row],[obrot]]/Tabela1[[#This Row],[wolumen]])</f>
        <v>108.83607576939906</v>
      </c>
      <c r="I917" s="9">
        <f t="shared" si="6"/>
        <v>-1.5909090909090873E-2</v>
      </c>
    </row>
    <row r="918" spans="1:9" x14ac:dyDescent="0.25">
      <c r="A918" s="2">
        <v>42026</v>
      </c>
      <c r="B918" s="1" t="s">
        <v>453</v>
      </c>
      <c r="C918" s="1" t="s">
        <v>454</v>
      </c>
      <c r="D918">
        <v>12.73</v>
      </c>
      <c r="E918">
        <v>43</v>
      </c>
      <c r="F918">
        <v>530</v>
      </c>
      <c r="G918">
        <v>6739000</v>
      </c>
      <c r="H918">
        <f>IF(AND(Tabela1[[#This Row],[wolumen]]=0,Tabela1[[#This Row],[obrot]]=0),Tabela1[[#This Row],[kurs_zamkniecia]],Tabela1[[#This Row],[obrot]]/Tabela1[[#This Row],[wolumen]])</f>
        <v>12.325581395348838</v>
      </c>
      <c r="I918" s="9">
        <f t="shared" si="6"/>
        <v>-50000</v>
      </c>
    </row>
    <row r="919" spans="1:9" x14ac:dyDescent="0.25">
      <c r="A919" s="2">
        <v>42027</v>
      </c>
      <c r="B919" s="1" t="s">
        <v>453</v>
      </c>
      <c r="C919" s="1" t="s">
        <v>454</v>
      </c>
      <c r="D919">
        <v>13.04</v>
      </c>
      <c r="E919">
        <v>2231</v>
      </c>
      <c r="F919">
        <v>28730</v>
      </c>
      <c r="G919">
        <v>6739000</v>
      </c>
      <c r="H919">
        <f>IF(AND(Tabela1[[#This Row],[wolumen]]=0,Tabela1[[#This Row],[obrot]]=0),Tabela1[[#This Row],[kurs_zamkniecia]],Tabela1[[#This Row],[obrot]]/Tabela1[[#This Row],[wolumen]])</f>
        <v>12.877633348274317</v>
      </c>
      <c r="I919" s="9">
        <f t="shared" si="6"/>
        <v>2.4351924587588281E-2</v>
      </c>
    </row>
    <row r="920" spans="1:9" x14ac:dyDescent="0.25">
      <c r="A920" s="2">
        <v>42026</v>
      </c>
      <c r="B920" s="1" t="s">
        <v>455</v>
      </c>
      <c r="C920" s="1" t="s">
        <v>456</v>
      </c>
      <c r="D920">
        <v>38</v>
      </c>
      <c r="E920">
        <v>4</v>
      </c>
      <c r="F920">
        <v>150</v>
      </c>
      <c r="G920">
        <v>13085000</v>
      </c>
      <c r="H920">
        <f>IF(AND(Tabela1[[#This Row],[wolumen]]=0,Tabela1[[#This Row],[obrot]]=0),Tabela1[[#This Row],[kurs_zamkniecia]],Tabela1[[#This Row],[obrot]]/Tabela1[[#This Row],[wolumen]])</f>
        <v>37.5</v>
      </c>
      <c r="I920" s="9">
        <f t="shared" si="6"/>
        <v>-50000</v>
      </c>
    </row>
    <row r="921" spans="1:9" x14ac:dyDescent="0.25">
      <c r="A921" s="2">
        <v>42027</v>
      </c>
      <c r="B921" s="1" t="s">
        <v>455</v>
      </c>
      <c r="C921" s="1" t="s">
        <v>456</v>
      </c>
      <c r="D921">
        <v>36.19</v>
      </c>
      <c r="E921">
        <v>61</v>
      </c>
      <c r="F921">
        <v>2100</v>
      </c>
      <c r="G921">
        <v>13085000</v>
      </c>
      <c r="H921">
        <f>IF(AND(Tabela1[[#This Row],[wolumen]]=0,Tabela1[[#This Row],[obrot]]=0),Tabela1[[#This Row],[kurs_zamkniecia]],Tabela1[[#This Row],[obrot]]/Tabela1[[#This Row],[wolumen]])</f>
        <v>34.42622950819672</v>
      </c>
      <c r="I921" s="9">
        <f t="shared" si="6"/>
        <v>-4.7631578947368469E-2</v>
      </c>
    </row>
    <row r="922" spans="1:9" x14ac:dyDescent="0.25">
      <c r="A922" s="2">
        <v>42026</v>
      </c>
      <c r="B922" s="1" t="s">
        <v>457</v>
      </c>
      <c r="C922" s="1" t="s">
        <v>458</v>
      </c>
      <c r="D922">
        <v>51.99</v>
      </c>
      <c r="E922">
        <v>1148</v>
      </c>
      <c r="F922">
        <v>59350</v>
      </c>
      <c r="G922">
        <v>7449000</v>
      </c>
      <c r="H922">
        <f>IF(AND(Tabela1[[#This Row],[wolumen]]=0,Tabela1[[#This Row],[obrot]]=0),Tabela1[[#This Row],[kurs_zamkniecia]],Tabela1[[#This Row],[obrot]]/Tabela1[[#This Row],[wolumen]])</f>
        <v>51.698606271777003</v>
      </c>
      <c r="I922" s="9">
        <f t="shared" ref="I922:I985" si="7">IF(I921=-50000,D922/D921-1,-50000)</f>
        <v>-50000</v>
      </c>
    </row>
    <row r="923" spans="1:9" x14ac:dyDescent="0.25">
      <c r="A923" s="2">
        <v>42027</v>
      </c>
      <c r="B923" s="1" t="s">
        <v>457</v>
      </c>
      <c r="C923" s="1" t="s">
        <v>458</v>
      </c>
      <c r="D923">
        <v>52.5</v>
      </c>
      <c r="E923">
        <v>50</v>
      </c>
      <c r="F923">
        <v>2630</v>
      </c>
      <c r="G923">
        <v>7449000</v>
      </c>
      <c r="H923">
        <f>IF(AND(Tabela1[[#This Row],[wolumen]]=0,Tabela1[[#This Row],[obrot]]=0),Tabela1[[#This Row],[kurs_zamkniecia]],Tabela1[[#This Row],[obrot]]/Tabela1[[#This Row],[wolumen]])</f>
        <v>52.6</v>
      </c>
      <c r="I923" s="9">
        <f t="shared" si="7"/>
        <v>9.8095787651470978E-3</v>
      </c>
    </row>
    <row r="924" spans="1:9" x14ac:dyDescent="0.25">
      <c r="A924" s="2">
        <v>42026</v>
      </c>
      <c r="B924" s="1" t="s">
        <v>459</v>
      </c>
      <c r="C924" s="1" t="s">
        <v>460</v>
      </c>
      <c r="D924">
        <v>7.38</v>
      </c>
      <c r="E924">
        <v>5</v>
      </c>
      <c r="F924">
        <v>40</v>
      </c>
      <c r="G924">
        <v>0</v>
      </c>
      <c r="H924">
        <f>IF(AND(Tabela1[[#This Row],[wolumen]]=0,Tabela1[[#This Row],[obrot]]=0),Tabela1[[#This Row],[kurs_zamkniecia]],Tabela1[[#This Row],[obrot]]/Tabela1[[#This Row],[wolumen]])</f>
        <v>8</v>
      </c>
      <c r="I924" s="9">
        <f t="shared" si="7"/>
        <v>-50000</v>
      </c>
    </row>
    <row r="925" spans="1:9" x14ac:dyDescent="0.25">
      <c r="A925" s="2">
        <v>42027</v>
      </c>
      <c r="B925" s="1" t="s">
        <v>459</v>
      </c>
      <c r="C925" s="1" t="s">
        <v>460</v>
      </c>
      <c r="D925">
        <v>7.37</v>
      </c>
      <c r="E925">
        <v>5</v>
      </c>
      <c r="F925">
        <v>40</v>
      </c>
      <c r="G925">
        <v>0</v>
      </c>
      <c r="H925">
        <f>IF(AND(Tabela1[[#This Row],[wolumen]]=0,Tabela1[[#This Row],[obrot]]=0),Tabela1[[#This Row],[kurs_zamkniecia]],Tabela1[[#This Row],[obrot]]/Tabela1[[#This Row],[wolumen]])</f>
        <v>8</v>
      </c>
      <c r="I925" s="9">
        <f t="shared" si="7"/>
        <v>-1.3550135501354532E-3</v>
      </c>
    </row>
    <row r="926" spans="1:9" x14ac:dyDescent="0.25">
      <c r="A926" s="2">
        <v>42026</v>
      </c>
      <c r="B926" s="1" t="s">
        <v>461</v>
      </c>
      <c r="C926" s="1" t="s">
        <v>462</v>
      </c>
      <c r="D926">
        <v>7.55</v>
      </c>
      <c r="E926">
        <v>8969</v>
      </c>
      <c r="F926">
        <v>68010</v>
      </c>
      <c r="G926">
        <v>4222000</v>
      </c>
      <c r="H926">
        <f>IF(AND(Tabela1[[#This Row],[wolumen]]=0,Tabela1[[#This Row],[obrot]]=0),Tabela1[[#This Row],[kurs_zamkniecia]],Tabela1[[#This Row],[obrot]]/Tabela1[[#This Row],[wolumen]])</f>
        <v>7.5827851488460256</v>
      </c>
      <c r="I926" s="9">
        <f t="shared" si="7"/>
        <v>-50000</v>
      </c>
    </row>
    <row r="927" spans="1:9" x14ac:dyDescent="0.25">
      <c r="A927" s="2">
        <v>42027</v>
      </c>
      <c r="B927" s="1" t="s">
        <v>461</v>
      </c>
      <c r="C927" s="1" t="s">
        <v>462</v>
      </c>
      <c r="D927">
        <v>7.35</v>
      </c>
      <c r="E927">
        <v>22524</v>
      </c>
      <c r="F927">
        <v>166640</v>
      </c>
      <c r="G927">
        <v>4222000</v>
      </c>
      <c r="H927">
        <f>IF(AND(Tabela1[[#This Row],[wolumen]]=0,Tabela1[[#This Row],[obrot]]=0),Tabela1[[#This Row],[kurs_zamkniecia]],Tabela1[[#This Row],[obrot]]/Tabela1[[#This Row],[wolumen]])</f>
        <v>7.3983306695080806</v>
      </c>
      <c r="I927" s="9">
        <f t="shared" si="7"/>
        <v>-2.6490066225165587E-2</v>
      </c>
    </row>
    <row r="928" spans="1:9" x14ac:dyDescent="0.25">
      <c r="A928" s="2">
        <v>42026</v>
      </c>
      <c r="B928" s="1" t="s">
        <v>463</v>
      </c>
      <c r="C928" s="1" t="s">
        <v>464</v>
      </c>
      <c r="D928">
        <v>20.98</v>
      </c>
      <c r="E928">
        <v>201</v>
      </c>
      <c r="F928">
        <v>4220</v>
      </c>
      <c r="G928">
        <v>3459000</v>
      </c>
      <c r="H928">
        <f>IF(AND(Tabela1[[#This Row],[wolumen]]=0,Tabela1[[#This Row],[obrot]]=0),Tabela1[[#This Row],[kurs_zamkniecia]],Tabela1[[#This Row],[obrot]]/Tabela1[[#This Row],[wolumen]])</f>
        <v>20.99502487562189</v>
      </c>
      <c r="I928" s="9">
        <f t="shared" si="7"/>
        <v>-50000</v>
      </c>
    </row>
    <row r="929" spans="1:9" x14ac:dyDescent="0.25">
      <c r="A929" s="2">
        <v>42027</v>
      </c>
      <c r="B929" s="1" t="s">
        <v>463</v>
      </c>
      <c r="C929" s="1" t="s">
        <v>464</v>
      </c>
      <c r="D929">
        <v>22.48</v>
      </c>
      <c r="E929">
        <v>2819</v>
      </c>
      <c r="F929">
        <v>62790</v>
      </c>
      <c r="G929">
        <v>3459000</v>
      </c>
      <c r="H929">
        <f>IF(AND(Tabela1[[#This Row],[wolumen]]=0,Tabela1[[#This Row],[obrot]]=0),Tabela1[[#This Row],[kurs_zamkniecia]],Tabela1[[#This Row],[obrot]]/Tabela1[[#This Row],[wolumen]])</f>
        <v>22.273855977296915</v>
      </c>
      <c r="I929" s="9">
        <f t="shared" si="7"/>
        <v>7.1496663489037271E-2</v>
      </c>
    </row>
    <row r="930" spans="1:9" x14ac:dyDescent="0.25">
      <c r="A930" s="2">
        <v>42026</v>
      </c>
      <c r="B930" s="1" t="s">
        <v>465</v>
      </c>
      <c r="C930" s="1" t="s">
        <v>466</v>
      </c>
      <c r="D930">
        <v>10.79</v>
      </c>
      <c r="E930">
        <v>10750</v>
      </c>
      <c r="F930">
        <v>115550</v>
      </c>
      <c r="G930">
        <v>23006000</v>
      </c>
      <c r="H930">
        <f>IF(AND(Tabela1[[#This Row],[wolumen]]=0,Tabela1[[#This Row],[obrot]]=0),Tabela1[[#This Row],[kurs_zamkniecia]],Tabela1[[#This Row],[obrot]]/Tabela1[[#This Row],[wolumen]])</f>
        <v>10.748837209302325</v>
      </c>
      <c r="I930" s="9">
        <f t="shared" si="7"/>
        <v>-50000</v>
      </c>
    </row>
    <row r="931" spans="1:9" x14ac:dyDescent="0.25">
      <c r="A931" s="2">
        <v>42027</v>
      </c>
      <c r="B931" s="1" t="s">
        <v>465</v>
      </c>
      <c r="C931" s="1" t="s">
        <v>466</v>
      </c>
      <c r="D931">
        <v>10.82</v>
      </c>
      <c r="E931">
        <v>12015</v>
      </c>
      <c r="F931">
        <v>129910</v>
      </c>
      <c r="G931">
        <v>23006000</v>
      </c>
      <c r="H931">
        <f>IF(AND(Tabela1[[#This Row],[wolumen]]=0,Tabela1[[#This Row],[obrot]]=0),Tabela1[[#This Row],[kurs_zamkniecia]],Tabela1[[#This Row],[obrot]]/Tabela1[[#This Row],[wolumen]])</f>
        <v>10.812317935913441</v>
      </c>
      <c r="I931" s="9">
        <f t="shared" si="7"/>
        <v>2.780352177942591E-3</v>
      </c>
    </row>
    <row r="932" spans="1:9" x14ac:dyDescent="0.25">
      <c r="A932" s="2">
        <v>42026</v>
      </c>
      <c r="B932" s="1" t="s">
        <v>467</v>
      </c>
      <c r="C932" s="1" t="s">
        <v>468</v>
      </c>
      <c r="D932">
        <v>29.25</v>
      </c>
      <c r="E932">
        <v>0</v>
      </c>
      <c r="F932">
        <v>0</v>
      </c>
      <c r="G932">
        <v>184000</v>
      </c>
      <c r="H932">
        <f>IF(AND(Tabela1[[#This Row],[wolumen]]=0,Tabela1[[#This Row],[obrot]]=0),Tabela1[[#This Row],[kurs_zamkniecia]],Tabela1[[#This Row],[obrot]]/Tabela1[[#This Row],[wolumen]])</f>
        <v>29.25</v>
      </c>
      <c r="I932" s="9">
        <f t="shared" si="7"/>
        <v>-50000</v>
      </c>
    </row>
    <row r="933" spans="1:9" x14ac:dyDescent="0.25">
      <c r="A933" s="2">
        <v>42027</v>
      </c>
      <c r="B933" s="1" t="s">
        <v>467</v>
      </c>
      <c r="C933" s="1" t="s">
        <v>468</v>
      </c>
      <c r="D933">
        <v>29.25</v>
      </c>
      <c r="E933">
        <v>0</v>
      </c>
      <c r="F933">
        <v>0</v>
      </c>
      <c r="G933">
        <v>184000</v>
      </c>
      <c r="H933">
        <f>IF(AND(Tabela1[[#This Row],[wolumen]]=0,Tabela1[[#This Row],[obrot]]=0),Tabela1[[#This Row],[kurs_zamkniecia]],Tabela1[[#This Row],[obrot]]/Tabela1[[#This Row],[wolumen]])</f>
        <v>29.25</v>
      </c>
      <c r="I933" s="9">
        <f t="shared" si="7"/>
        <v>0</v>
      </c>
    </row>
    <row r="934" spans="1:9" x14ac:dyDescent="0.25">
      <c r="A934" s="2">
        <v>42026</v>
      </c>
      <c r="B934" s="1" t="s">
        <v>469</v>
      </c>
      <c r="C934" s="1" t="s">
        <v>470</v>
      </c>
      <c r="D934">
        <v>3.85</v>
      </c>
      <c r="E934">
        <v>1198</v>
      </c>
      <c r="F934">
        <v>4600</v>
      </c>
      <c r="G934">
        <v>4815000</v>
      </c>
      <c r="H934">
        <f>IF(AND(Tabela1[[#This Row],[wolumen]]=0,Tabela1[[#This Row],[obrot]]=0),Tabela1[[#This Row],[kurs_zamkniecia]],Tabela1[[#This Row],[obrot]]/Tabela1[[#This Row],[wolumen]])</f>
        <v>3.8397328881469117</v>
      </c>
      <c r="I934" s="9">
        <f t="shared" si="7"/>
        <v>-50000</v>
      </c>
    </row>
    <row r="935" spans="1:9" x14ac:dyDescent="0.25">
      <c r="A935" s="2">
        <v>42027</v>
      </c>
      <c r="B935" s="1" t="s">
        <v>469</v>
      </c>
      <c r="C935" s="1" t="s">
        <v>470</v>
      </c>
      <c r="D935">
        <v>3.8</v>
      </c>
      <c r="E935">
        <v>2082</v>
      </c>
      <c r="F935">
        <v>7950</v>
      </c>
      <c r="G935">
        <v>4815000</v>
      </c>
      <c r="H935">
        <f>IF(AND(Tabela1[[#This Row],[wolumen]]=0,Tabela1[[#This Row],[obrot]]=0),Tabela1[[#This Row],[kurs_zamkniecia]],Tabela1[[#This Row],[obrot]]/Tabela1[[#This Row],[wolumen]])</f>
        <v>3.8184438040345823</v>
      </c>
      <c r="I935" s="9">
        <f t="shared" si="7"/>
        <v>-1.2987012987013102E-2</v>
      </c>
    </row>
    <row r="936" spans="1:9" x14ac:dyDescent="0.25">
      <c r="A936" s="2">
        <v>42026</v>
      </c>
      <c r="B936" s="1" t="s">
        <v>471</v>
      </c>
      <c r="C936" s="1" t="s">
        <v>472</v>
      </c>
      <c r="D936">
        <v>9.2799999999999994</v>
      </c>
      <c r="E936">
        <v>4013</v>
      </c>
      <c r="F936">
        <v>37320</v>
      </c>
      <c r="G936">
        <v>6713000</v>
      </c>
      <c r="H936">
        <f>IF(AND(Tabela1[[#This Row],[wolumen]]=0,Tabela1[[#This Row],[obrot]]=0),Tabela1[[#This Row],[kurs_zamkniecia]],Tabela1[[#This Row],[obrot]]/Tabela1[[#This Row],[wolumen]])</f>
        <v>9.2997757288811371</v>
      </c>
      <c r="I936" s="9">
        <f t="shared" si="7"/>
        <v>-50000</v>
      </c>
    </row>
    <row r="937" spans="1:9" x14ac:dyDescent="0.25">
      <c r="A937" s="2">
        <v>42027</v>
      </c>
      <c r="B937" s="1" t="s">
        <v>471</v>
      </c>
      <c r="C937" s="1" t="s">
        <v>472</v>
      </c>
      <c r="D937">
        <v>9.31</v>
      </c>
      <c r="E937">
        <v>54012</v>
      </c>
      <c r="F937">
        <v>502380</v>
      </c>
      <c r="G937">
        <v>6713000</v>
      </c>
      <c r="H937">
        <f>IF(AND(Tabela1[[#This Row],[wolumen]]=0,Tabela1[[#This Row],[obrot]]=0),Tabela1[[#This Row],[kurs_zamkniecia]],Tabela1[[#This Row],[obrot]]/Tabela1[[#This Row],[wolumen]])</f>
        <v>9.3012663852477235</v>
      </c>
      <c r="I937" s="9">
        <f t="shared" si="7"/>
        <v>3.2327586206897241E-3</v>
      </c>
    </row>
    <row r="938" spans="1:9" x14ac:dyDescent="0.25">
      <c r="A938" s="2">
        <v>42026</v>
      </c>
      <c r="B938" s="1" t="s">
        <v>473</v>
      </c>
      <c r="C938" s="1" t="s">
        <v>474</v>
      </c>
      <c r="D938">
        <v>19.14</v>
      </c>
      <c r="E938">
        <v>1018</v>
      </c>
      <c r="F938">
        <v>19370</v>
      </c>
      <c r="G938">
        <v>10769000</v>
      </c>
      <c r="H938">
        <f>IF(AND(Tabela1[[#This Row],[wolumen]]=0,Tabela1[[#This Row],[obrot]]=0),Tabela1[[#This Row],[kurs_zamkniecia]],Tabela1[[#This Row],[obrot]]/Tabela1[[#This Row],[wolumen]])</f>
        <v>19.027504911591354</v>
      </c>
      <c r="I938" s="9">
        <f t="shared" si="7"/>
        <v>-50000</v>
      </c>
    </row>
    <row r="939" spans="1:9" x14ac:dyDescent="0.25">
      <c r="A939" s="2">
        <v>42027</v>
      </c>
      <c r="B939" s="1" t="s">
        <v>473</v>
      </c>
      <c r="C939" s="1" t="s">
        <v>474</v>
      </c>
      <c r="D939">
        <v>19.29</v>
      </c>
      <c r="E939">
        <v>40004</v>
      </c>
      <c r="F939">
        <v>766020</v>
      </c>
      <c r="G939">
        <v>10769000</v>
      </c>
      <c r="H939">
        <f>IF(AND(Tabela1[[#This Row],[wolumen]]=0,Tabela1[[#This Row],[obrot]]=0),Tabela1[[#This Row],[kurs_zamkniecia]],Tabela1[[#This Row],[obrot]]/Tabela1[[#This Row],[wolumen]])</f>
        <v>19.148585141485853</v>
      </c>
      <c r="I939" s="9">
        <f t="shared" si="7"/>
        <v>7.8369905956112706E-3</v>
      </c>
    </row>
    <row r="940" spans="1:9" x14ac:dyDescent="0.25">
      <c r="A940" s="2">
        <v>42026</v>
      </c>
      <c r="B940" s="1" t="s">
        <v>475</v>
      </c>
      <c r="C940" s="1" t="s">
        <v>476</v>
      </c>
      <c r="D940">
        <v>3.31</v>
      </c>
      <c r="E940">
        <v>4556</v>
      </c>
      <c r="F940">
        <v>14880</v>
      </c>
      <c r="G940">
        <v>11880000</v>
      </c>
      <c r="H940">
        <f>IF(AND(Tabela1[[#This Row],[wolumen]]=0,Tabela1[[#This Row],[obrot]]=0),Tabela1[[#This Row],[kurs_zamkniecia]],Tabela1[[#This Row],[obrot]]/Tabela1[[#This Row],[wolumen]])</f>
        <v>3.2660228270412643</v>
      </c>
      <c r="I940" s="9">
        <f t="shared" si="7"/>
        <v>-50000</v>
      </c>
    </row>
    <row r="941" spans="1:9" x14ac:dyDescent="0.25">
      <c r="A941" s="2">
        <v>42027</v>
      </c>
      <c r="B941" s="1" t="s">
        <v>475</v>
      </c>
      <c r="C941" s="1" t="s">
        <v>476</v>
      </c>
      <c r="D941">
        <v>3.3</v>
      </c>
      <c r="E941">
        <v>3997</v>
      </c>
      <c r="F941">
        <v>13150</v>
      </c>
      <c r="G941">
        <v>11880000</v>
      </c>
      <c r="H941">
        <f>IF(AND(Tabela1[[#This Row],[wolumen]]=0,Tabela1[[#This Row],[obrot]]=0),Tabela1[[#This Row],[kurs_zamkniecia]],Tabela1[[#This Row],[obrot]]/Tabela1[[#This Row],[wolumen]])</f>
        <v>3.289967475606705</v>
      </c>
      <c r="I941" s="9">
        <f t="shared" si="7"/>
        <v>-3.0211480362538623E-3</v>
      </c>
    </row>
    <row r="942" spans="1:9" x14ac:dyDescent="0.25">
      <c r="A942" s="2">
        <v>42026</v>
      </c>
      <c r="B942" s="1" t="s">
        <v>477</v>
      </c>
      <c r="C942" s="1" t="s">
        <v>478</v>
      </c>
      <c r="D942">
        <v>260</v>
      </c>
      <c r="E942">
        <v>0</v>
      </c>
      <c r="F942">
        <v>0</v>
      </c>
      <c r="G942">
        <v>1231000</v>
      </c>
      <c r="H942">
        <f>IF(AND(Tabela1[[#This Row],[wolumen]]=0,Tabela1[[#This Row],[obrot]]=0),Tabela1[[#This Row],[kurs_zamkniecia]],Tabela1[[#This Row],[obrot]]/Tabela1[[#This Row],[wolumen]])</f>
        <v>260</v>
      </c>
      <c r="I942" s="9">
        <f t="shared" si="7"/>
        <v>-50000</v>
      </c>
    </row>
    <row r="943" spans="1:9" x14ac:dyDescent="0.25">
      <c r="A943" s="2">
        <v>42027</v>
      </c>
      <c r="B943" s="1" t="s">
        <v>477</v>
      </c>
      <c r="C943" s="1" t="s">
        <v>478</v>
      </c>
      <c r="D943">
        <v>260</v>
      </c>
      <c r="E943">
        <v>0</v>
      </c>
      <c r="F943">
        <v>0</v>
      </c>
      <c r="G943">
        <v>1231000</v>
      </c>
      <c r="H943">
        <f>IF(AND(Tabela1[[#This Row],[wolumen]]=0,Tabela1[[#This Row],[obrot]]=0),Tabela1[[#This Row],[kurs_zamkniecia]],Tabela1[[#This Row],[obrot]]/Tabela1[[#This Row],[wolumen]])</f>
        <v>260</v>
      </c>
      <c r="I943" s="9">
        <f t="shared" si="7"/>
        <v>0</v>
      </c>
    </row>
    <row r="944" spans="1:9" x14ac:dyDescent="0.25">
      <c r="A944" s="2">
        <v>42026</v>
      </c>
      <c r="B944" s="1" t="s">
        <v>479</v>
      </c>
      <c r="C944" s="1" t="s">
        <v>480</v>
      </c>
      <c r="D944">
        <v>112.9</v>
      </c>
      <c r="E944">
        <v>6743</v>
      </c>
      <c r="F944">
        <v>770680</v>
      </c>
      <c r="G944">
        <v>14953000</v>
      </c>
      <c r="H944">
        <f>IF(AND(Tabela1[[#This Row],[wolumen]]=0,Tabela1[[#This Row],[obrot]]=0),Tabela1[[#This Row],[kurs_zamkniecia]],Tabela1[[#This Row],[obrot]]/Tabela1[[#This Row],[wolumen]])</f>
        <v>114.29334124277028</v>
      </c>
      <c r="I944" s="9">
        <f t="shared" si="7"/>
        <v>-50000</v>
      </c>
    </row>
    <row r="945" spans="1:9" x14ac:dyDescent="0.25">
      <c r="A945" s="2">
        <v>42027</v>
      </c>
      <c r="B945" s="1" t="s">
        <v>479</v>
      </c>
      <c r="C945" s="1" t="s">
        <v>480</v>
      </c>
      <c r="D945">
        <v>113</v>
      </c>
      <c r="E945">
        <v>13237</v>
      </c>
      <c r="F945">
        <v>1499640</v>
      </c>
      <c r="G945">
        <v>14953000</v>
      </c>
      <c r="H945">
        <f>IF(AND(Tabela1[[#This Row],[wolumen]]=0,Tabela1[[#This Row],[obrot]]=0),Tabela1[[#This Row],[kurs_zamkniecia]],Tabela1[[#This Row],[obrot]]/Tabela1[[#This Row],[wolumen]])</f>
        <v>113.29153131374179</v>
      </c>
      <c r="I945" s="9">
        <f t="shared" si="7"/>
        <v>8.857395925596645E-4</v>
      </c>
    </row>
    <row r="946" spans="1:9" x14ac:dyDescent="0.25">
      <c r="A946" s="2">
        <v>42026</v>
      </c>
      <c r="B946" s="1" t="s">
        <v>481</v>
      </c>
      <c r="C946" s="1" t="s">
        <v>482</v>
      </c>
      <c r="D946">
        <v>53.88</v>
      </c>
      <c r="E946">
        <v>2781</v>
      </c>
      <c r="F946">
        <v>147310</v>
      </c>
      <c r="G946">
        <v>2418000</v>
      </c>
      <c r="H946">
        <f>IF(AND(Tabela1[[#This Row],[wolumen]]=0,Tabela1[[#This Row],[obrot]]=0),Tabela1[[#This Row],[kurs_zamkniecia]],Tabela1[[#This Row],[obrot]]/Tabela1[[#This Row],[wolumen]])</f>
        <v>52.970154620640059</v>
      </c>
      <c r="I946" s="9">
        <f t="shared" si="7"/>
        <v>-50000</v>
      </c>
    </row>
    <row r="947" spans="1:9" x14ac:dyDescent="0.25">
      <c r="A947" s="2">
        <v>42027</v>
      </c>
      <c r="B947" s="1" t="s">
        <v>481</v>
      </c>
      <c r="C947" s="1" t="s">
        <v>482</v>
      </c>
      <c r="D947">
        <v>55.8</v>
      </c>
      <c r="E947">
        <v>2969</v>
      </c>
      <c r="F947">
        <v>162540</v>
      </c>
      <c r="G947">
        <v>2418000</v>
      </c>
      <c r="H947">
        <f>IF(AND(Tabela1[[#This Row],[wolumen]]=0,Tabela1[[#This Row],[obrot]]=0),Tabela1[[#This Row],[kurs_zamkniecia]],Tabela1[[#This Row],[obrot]]/Tabela1[[#This Row],[wolumen]])</f>
        <v>54.745705624789494</v>
      </c>
      <c r="I947" s="9">
        <f t="shared" si="7"/>
        <v>3.5634743875278208E-2</v>
      </c>
    </row>
    <row r="948" spans="1:9" x14ac:dyDescent="0.25">
      <c r="A948" s="2">
        <v>42026</v>
      </c>
      <c r="B948" s="1" t="s">
        <v>483</v>
      </c>
      <c r="C948" s="1" t="s">
        <v>484</v>
      </c>
      <c r="D948">
        <v>1.1200000000000001</v>
      </c>
      <c r="E948">
        <v>47992</v>
      </c>
      <c r="F948">
        <v>52670</v>
      </c>
      <c r="G948">
        <v>5093000</v>
      </c>
      <c r="H948">
        <f>IF(AND(Tabela1[[#This Row],[wolumen]]=0,Tabela1[[#This Row],[obrot]]=0),Tabela1[[#This Row],[kurs_zamkniecia]],Tabela1[[#This Row],[obrot]]/Tabela1[[#This Row],[wolumen]])</f>
        <v>1.0974745790965161</v>
      </c>
      <c r="I948" s="9">
        <f t="shared" si="7"/>
        <v>-50000</v>
      </c>
    </row>
    <row r="949" spans="1:9" x14ac:dyDescent="0.25">
      <c r="A949" s="2">
        <v>42027</v>
      </c>
      <c r="B949" s="1" t="s">
        <v>483</v>
      </c>
      <c r="C949" s="1" t="s">
        <v>484</v>
      </c>
      <c r="D949">
        <v>1.07</v>
      </c>
      <c r="E949">
        <v>78957</v>
      </c>
      <c r="F949">
        <v>83530</v>
      </c>
      <c r="G949">
        <v>5093000</v>
      </c>
      <c r="H949">
        <f>IF(AND(Tabela1[[#This Row],[wolumen]]=0,Tabela1[[#This Row],[obrot]]=0),Tabela1[[#This Row],[kurs_zamkniecia]],Tabela1[[#This Row],[obrot]]/Tabela1[[#This Row],[wolumen]])</f>
        <v>1.0579176007193789</v>
      </c>
      <c r="I949" s="9">
        <f t="shared" si="7"/>
        <v>-4.4642857142857206E-2</v>
      </c>
    </row>
    <row r="950" spans="1:9" x14ac:dyDescent="0.25">
      <c r="A950" s="2">
        <v>42026</v>
      </c>
      <c r="B950" s="1" t="s">
        <v>485</v>
      </c>
      <c r="C950" s="1" t="s">
        <v>486</v>
      </c>
      <c r="D950">
        <v>1.83</v>
      </c>
      <c r="E950">
        <v>66772</v>
      </c>
      <c r="F950">
        <v>120050</v>
      </c>
      <c r="G950">
        <v>218198000</v>
      </c>
      <c r="H950">
        <f>IF(AND(Tabela1[[#This Row],[wolumen]]=0,Tabela1[[#This Row],[obrot]]=0),Tabela1[[#This Row],[kurs_zamkniecia]],Tabela1[[#This Row],[obrot]]/Tabela1[[#This Row],[wolumen]])</f>
        <v>1.7979093033007847</v>
      </c>
      <c r="I950" s="9">
        <f t="shared" si="7"/>
        <v>-50000</v>
      </c>
    </row>
    <row r="951" spans="1:9" x14ac:dyDescent="0.25">
      <c r="A951" s="2">
        <v>42027</v>
      </c>
      <c r="B951" s="1" t="s">
        <v>485</v>
      </c>
      <c r="C951" s="1" t="s">
        <v>486</v>
      </c>
      <c r="D951">
        <v>1.8</v>
      </c>
      <c r="E951">
        <v>21557</v>
      </c>
      <c r="F951">
        <v>39360</v>
      </c>
      <c r="G951">
        <v>218198000</v>
      </c>
      <c r="H951">
        <f>IF(AND(Tabela1[[#This Row],[wolumen]]=0,Tabela1[[#This Row],[obrot]]=0),Tabela1[[#This Row],[kurs_zamkniecia]],Tabela1[[#This Row],[obrot]]/Tabela1[[#This Row],[wolumen]])</f>
        <v>1.8258570301990074</v>
      </c>
      <c r="I951" s="9">
        <f t="shared" si="7"/>
        <v>-1.6393442622950838E-2</v>
      </c>
    </row>
    <row r="952" spans="1:9" x14ac:dyDescent="0.25">
      <c r="A952" s="2">
        <v>42026</v>
      </c>
      <c r="B952" s="1" t="s">
        <v>487</v>
      </c>
      <c r="C952" s="1" t="s">
        <v>488</v>
      </c>
      <c r="D952">
        <v>4.22</v>
      </c>
      <c r="E952">
        <v>39434</v>
      </c>
      <c r="F952">
        <v>165690</v>
      </c>
      <c r="G952">
        <v>10150000</v>
      </c>
      <c r="H952">
        <f>IF(AND(Tabela1[[#This Row],[wolumen]]=0,Tabela1[[#This Row],[obrot]]=0),Tabela1[[#This Row],[kurs_zamkniecia]],Tabela1[[#This Row],[obrot]]/Tabela1[[#This Row],[wolumen]])</f>
        <v>4.2017041132018056</v>
      </c>
      <c r="I952" s="9">
        <f t="shared" si="7"/>
        <v>-50000</v>
      </c>
    </row>
    <row r="953" spans="1:9" x14ac:dyDescent="0.25">
      <c r="A953" s="2">
        <v>42027</v>
      </c>
      <c r="B953" s="1" t="s">
        <v>487</v>
      </c>
      <c r="C953" s="1" t="s">
        <v>488</v>
      </c>
      <c r="D953">
        <v>4.26</v>
      </c>
      <c r="E953">
        <v>31177</v>
      </c>
      <c r="F953">
        <v>132090</v>
      </c>
      <c r="G953">
        <v>10150000</v>
      </c>
      <c r="H953">
        <f>IF(AND(Tabela1[[#This Row],[wolumen]]=0,Tabela1[[#This Row],[obrot]]=0),Tabela1[[#This Row],[kurs_zamkniecia]],Tabela1[[#This Row],[obrot]]/Tabela1[[#This Row],[wolumen]])</f>
        <v>4.2367771113320716</v>
      </c>
      <c r="I953" s="9">
        <f t="shared" si="7"/>
        <v>9.4786729857820884E-3</v>
      </c>
    </row>
    <row r="954" spans="1:9" x14ac:dyDescent="0.25">
      <c r="A954" s="2">
        <v>42026</v>
      </c>
      <c r="B954" s="1" t="s">
        <v>489</v>
      </c>
      <c r="C954" s="1" t="s">
        <v>490</v>
      </c>
      <c r="D954">
        <v>8.34</v>
      </c>
      <c r="E954">
        <v>144919</v>
      </c>
      <c r="F954">
        <v>1211050</v>
      </c>
      <c r="G954">
        <v>30148000</v>
      </c>
      <c r="H954">
        <f>IF(AND(Tabela1[[#This Row],[wolumen]]=0,Tabela1[[#This Row],[obrot]]=0),Tabela1[[#This Row],[kurs_zamkniecia]],Tabela1[[#This Row],[obrot]]/Tabela1[[#This Row],[wolumen]])</f>
        <v>8.3567372118217769</v>
      </c>
      <c r="I954" s="9">
        <f t="shared" si="7"/>
        <v>-50000</v>
      </c>
    </row>
    <row r="955" spans="1:9" x14ac:dyDescent="0.25">
      <c r="A955" s="2">
        <v>42027</v>
      </c>
      <c r="B955" s="1" t="s">
        <v>489</v>
      </c>
      <c r="C955" s="1" t="s">
        <v>490</v>
      </c>
      <c r="D955">
        <v>8.4</v>
      </c>
      <c r="E955">
        <v>4419</v>
      </c>
      <c r="F955">
        <v>36850</v>
      </c>
      <c r="G955">
        <v>30148000</v>
      </c>
      <c r="H955">
        <f>IF(AND(Tabela1[[#This Row],[wolumen]]=0,Tabela1[[#This Row],[obrot]]=0),Tabela1[[#This Row],[kurs_zamkniecia]],Tabela1[[#This Row],[obrot]]/Tabela1[[#This Row],[wolumen]])</f>
        <v>8.3389907218827783</v>
      </c>
      <c r="I955" s="9">
        <f t="shared" si="7"/>
        <v>7.194244604316502E-3</v>
      </c>
    </row>
    <row r="956" spans="1:9" x14ac:dyDescent="0.25">
      <c r="A956" s="2">
        <v>42026</v>
      </c>
      <c r="B956" s="1" t="s">
        <v>491</v>
      </c>
      <c r="C956" s="1" t="s">
        <v>492</v>
      </c>
      <c r="D956">
        <v>2.4700000000000002</v>
      </c>
      <c r="E956">
        <v>9449</v>
      </c>
      <c r="F956">
        <v>22360</v>
      </c>
      <c r="G956">
        <v>34971000</v>
      </c>
      <c r="H956">
        <f>IF(AND(Tabela1[[#This Row],[wolumen]]=0,Tabela1[[#This Row],[obrot]]=0),Tabela1[[#This Row],[kurs_zamkniecia]],Tabela1[[#This Row],[obrot]]/Tabela1[[#This Row],[wolumen]])</f>
        <v>2.3663879775637633</v>
      </c>
      <c r="I956" s="9">
        <f t="shared" si="7"/>
        <v>-50000</v>
      </c>
    </row>
    <row r="957" spans="1:9" x14ac:dyDescent="0.25">
      <c r="A957" s="2">
        <v>42027</v>
      </c>
      <c r="B957" s="1" t="s">
        <v>491</v>
      </c>
      <c r="C957" s="1" t="s">
        <v>492</v>
      </c>
      <c r="D957">
        <v>2.4300000000000002</v>
      </c>
      <c r="E957">
        <v>10295</v>
      </c>
      <c r="F957">
        <v>24850</v>
      </c>
      <c r="G957">
        <v>34971000</v>
      </c>
      <c r="H957">
        <f>IF(AND(Tabela1[[#This Row],[wolumen]]=0,Tabela1[[#This Row],[obrot]]=0),Tabela1[[#This Row],[kurs_zamkniecia]],Tabela1[[#This Row],[obrot]]/Tabela1[[#This Row],[wolumen]])</f>
        <v>2.4137931034482758</v>
      </c>
      <c r="I957" s="9">
        <f t="shared" si="7"/>
        <v>-1.619433198380571E-2</v>
      </c>
    </row>
    <row r="958" spans="1:9" x14ac:dyDescent="0.25">
      <c r="A958" s="2">
        <v>42026</v>
      </c>
      <c r="B958" s="1" t="s">
        <v>493</v>
      </c>
      <c r="C958" s="1" t="s">
        <v>494</v>
      </c>
      <c r="D958">
        <v>27.11</v>
      </c>
      <c r="E958">
        <v>777</v>
      </c>
      <c r="F958">
        <v>21060</v>
      </c>
      <c r="G958">
        <v>5128000</v>
      </c>
      <c r="H958">
        <f>IF(AND(Tabela1[[#This Row],[wolumen]]=0,Tabela1[[#This Row],[obrot]]=0),Tabela1[[#This Row],[kurs_zamkniecia]],Tabela1[[#This Row],[obrot]]/Tabela1[[#This Row],[wolumen]])</f>
        <v>27.104247104247104</v>
      </c>
      <c r="I958" s="9">
        <f t="shared" si="7"/>
        <v>-50000</v>
      </c>
    </row>
    <row r="959" spans="1:9" x14ac:dyDescent="0.25">
      <c r="A959" s="2">
        <v>42027</v>
      </c>
      <c r="B959" s="1" t="s">
        <v>493</v>
      </c>
      <c r="C959" s="1" t="s">
        <v>494</v>
      </c>
      <c r="D959">
        <v>27.35</v>
      </c>
      <c r="E959">
        <v>197</v>
      </c>
      <c r="F959">
        <v>5400</v>
      </c>
      <c r="G959">
        <v>5128000</v>
      </c>
      <c r="H959">
        <f>IF(AND(Tabela1[[#This Row],[wolumen]]=0,Tabela1[[#This Row],[obrot]]=0),Tabela1[[#This Row],[kurs_zamkniecia]],Tabela1[[#This Row],[obrot]]/Tabela1[[#This Row],[wolumen]])</f>
        <v>27.411167512690355</v>
      </c>
      <c r="I959" s="9">
        <f t="shared" si="7"/>
        <v>8.8528218369605671E-3</v>
      </c>
    </row>
    <row r="960" spans="1:9" x14ac:dyDescent="0.25">
      <c r="A960" s="2">
        <v>42026</v>
      </c>
      <c r="B960" s="1" t="s">
        <v>495</v>
      </c>
      <c r="C960" s="1" t="s">
        <v>496</v>
      </c>
      <c r="D960">
        <v>25.2</v>
      </c>
      <c r="E960">
        <v>428100</v>
      </c>
      <c r="F960">
        <v>10645320</v>
      </c>
      <c r="G960">
        <v>60796000</v>
      </c>
      <c r="H960">
        <f>IF(AND(Tabela1[[#This Row],[wolumen]]=0,Tabela1[[#This Row],[obrot]]=0),Tabela1[[#This Row],[kurs_zamkniecia]],Tabela1[[#This Row],[obrot]]/Tabela1[[#This Row],[wolumen]])</f>
        <v>24.866433076384023</v>
      </c>
      <c r="I960" s="9">
        <f t="shared" si="7"/>
        <v>-50000</v>
      </c>
    </row>
    <row r="961" spans="1:9" x14ac:dyDescent="0.25">
      <c r="A961" s="2">
        <v>42027</v>
      </c>
      <c r="B961" s="1" t="s">
        <v>495</v>
      </c>
      <c r="C961" s="1" t="s">
        <v>496</v>
      </c>
      <c r="D961">
        <v>24.74</v>
      </c>
      <c r="E961">
        <v>342599</v>
      </c>
      <c r="F961">
        <v>8468070</v>
      </c>
      <c r="G961">
        <v>60796000</v>
      </c>
      <c r="H961">
        <f>IF(AND(Tabela1[[#This Row],[wolumen]]=0,Tabela1[[#This Row],[obrot]]=0),Tabela1[[#This Row],[kurs_zamkniecia]],Tabela1[[#This Row],[obrot]]/Tabela1[[#This Row],[wolumen]])</f>
        <v>24.71714745226927</v>
      </c>
      <c r="I961" s="9">
        <f t="shared" si="7"/>
        <v>-1.82539682539683E-2</v>
      </c>
    </row>
    <row r="962" spans="1:9" x14ac:dyDescent="0.25">
      <c r="A962" s="2">
        <v>42026</v>
      </c>
      <c r="B962" s="1" t="s">
        <v>497</v>
      </c>
      <c r="C962" s="1" t="s">
        <v>498</v>
      </c>
      <c r="D962">
        <v>7749</v>
      </c>
      <c r="E962">
        <v>1988</v>
      </c>
      <c r="F962">
        <v>15295840</v>
      </c>
      <c r="G962">
        <v>1279000</v>
      </c>
      <c r="H962">
        <f>IF(AND(Tabela1[[#This Row],[wolumen]]=0,Tabela1[[#This Row],[obrot]]=0),Tabela1[[#This Row],[kurs_zamkniecia]],Tabela1[[#This Row],[obrot]]/Tabela1[[#This Row],[wolumen]])</f>
        <v>7694.0845070422538</v>
      </c>
      <c r="I962" s="9">
        <f t="shared" si="7"/>
        <v>-50000</v>
      </c>
    </row>
    <row r="963" spans="1:9" x14ac:dyDescent="0.25">
      <c r="A963" s="2">
        <v>42027</v>
      </c>
      <c r="B963" s="1" t="s">
        <v>497</v>
      </c>
      <c r="C963" s="1" t="s">
        <v>498</v>
      </c>
      <c r="D963">
        <v>7716</v>
      </c>
      <c r="E963">
        <v>1542</v>
      </c>
      <c r="F963">
        <v>11897000</v>
      </c>
      <c r="G963">
        <v>1279000</v>
      </c>
      <c r="H963">
        <f>IF(AND(Tabela1[[#This Row],[wolumen]]=0,Tabela1[[#This Row],[obrot]]=0),Tabela1[[#This Row],[kurs_zamkniecia]],Tabela1[[#This Row],[obrot]]/Tabela1[[#This Row],[wolumen]])</f>
        <v>7715.3047989623865</v>
      </c>
      <c r="I963" s="9">
        <f t="shared" si="7"/>
        <v>-4.2586140147116147E-3</v>
      </c>
    </row>
    <row r="964" spans="1:9" x14ac:dyDescent="0.25">
      <c r="A964" s="2">
        <v>42026</v>
      </c>
      <c r="B964" s="1" t="s">
        <v>499</v>
      </c>
      <c r="C964" s="1" t="s">
        <v>500</v>
      </c>
      <c r="D964">
        <v>4.12</v>
      </c>
      <c r="E964">
        <v>6</v>
      </c>
      <c r="F964">
        <v>20</v>
      </c>
      <c r="G964">
        <v>1827000</v>
      </c>
      <c r="H964">
        <f>IF(AND(Tabela1[[#This Row],[wolumen]]=0,Tabela1[[#This Row],[obrot]]=0),Tabela1[[#This Row],[kurs_zamkniecia]],Tabela1[[#This Row],[obrot]]/Tabela1[[#This Row],[wolumen]])</f>
        <v>3.3333333333333335</v>
      </c>
      <c r="I964" s="9">
        <f t="shared" si="7"/>
        <v>-50000</v>
      </c>
    </row>
    <row r="965" spans="1:9" x14ac:dyDescent="0.25">
      <c r="A965" s="2">
        <v>42027</v>
      </c>
      <c r="B965" s="1" t="s">
        <v>499</v>
      </c>
      <c r="C965" s="1" t="s">
        <v>500</v>
      </c>
      <c r="D965">
        <v>4.3499999999999996</v>
      </c>
      <c r="E965">
        <v>6311</v>
      </c>
      <c r="F965">
        <v>26520</v>
      </c>
      <c r="G965">
        <v>1827000</v>
      </c>
      <c r="H965">
        <f>IF(AND(Tabela1[[#This Row],[wolumen]]=0,Tabela1[[#This Row],[obrot]]=0),Tabela1[[#This Row],[kurs_zamkniecia]],Tabela1[[#This Row],[obrot]]/Tabela1[[#This Row],[wolumen]])</f>
        <v>4.2021866582158136</v>
      </c>
      <c r="I965" s="9">
        <f t="shared" si="7"/>
        <v>5.5825242718446466E-2</v>
      </c>
    </row>
    <row r="966" spans="1:9" x14ac:dyDescent="0.25">
      <c r="A966" s="2">
        <v>42026</v>
      </c>
      <c r="B966" s="1" t="s">
        <v>501</v>
      </c>
      <c r="C966" s="1" t="s">
        <v>502</v>
      </c>
      <c r="D966">
        <v>1.1000000000000001</v>
      </c>
      <c r="E966">
        <v>452187</v>
      </c>
      <c r="F966">
        <v>498110</v>
      </c>
      <c r="G966">
        <v>72970000</v>
      </c>
      <c r="H966">
        <f>IF(AND(Tabela1[[#This Row],[wolumen]]=0,Tabela1[[#This Row],[obrot]]=0),Tabela1[[#This Row],[kurs_zamkniecia]],Tabela1[[#This Row],[obrot]]/Tabela1[[#This Row],[wolumen]])</f>
        <v>1.1015575414596173</v>
      </c>
      <c r="I966" s="9">
        <f t="shared" si="7"/>
        <v>-50000</v>
      </c>
    </row>
    <row r="967" spans="1:9" x14ac:dyDescent="0.25">
      <c r="A967" s="2">
        <v>42027</v>
      </c>
      <c r="B967" s="1" t="s">
        <v>501</v>
      </c>
      <c r="C967" s="1" t="s">
        <v>502</v>
      </c>
      <c r="D967">
        <v>1.08</v>
      </c>
      <c r="E967">
        <v>231541</v>
      </c>
      <c r="F967">
        <v>252530</v>
      </c>
      <c r="G967">
        <v>72970000</v>
      </c>
      <c r="H967">
        <f>IF(AND(Tabela1[[#This Row],[wolumen]]=0,Tabela1[[#This Row],[obrot]]=0),Tabela1[[#This Row],[kurs_zamkniecia]],Tabela1[[#This Row],[obrot]]/Tabela1[[#This Row],[wolumen]])</f>
        <v>1.0906491722848222</v>
      </c>
      <c r="I967" s="9">
        <f t="shared" si="7"/>
        <v>-1.8181818181818188E-2</v>
      </c>
    </row>
    <row r="968" spans="1:9" x14ac:dyDescent="0.25">
      <c r="A968" s="2">
        <v>42026</v>
      </c>
      <c r="B968" s="1" t="s">
        <v>503</v>
      </c>
      <c r="C968" s="1" t="s">
        <v>504</v>
      </c>
      <c r="D968">
        <v>40.9</v>
      </c>
      <c r="E968">
        <v>1038</v>
      </c>
      <c r="F968">
        <v>43090</v>
      </c>
      <c r="G968">
        <v>5975000</v>
      </c>
      <c r="H968">
        <f>IF(AND(Tabela1[[#This Row],[wolumen]]=0,Tabela1[[#This Row],[obrot]]=0),Tabela1[[#This Row],[kurs_zamkniecia]],Tabela1[[#This Row],[obrot]]/Tabela1[[#This Row],[wolumen]])</f>
        <v>41.51252408477842</v>
      </c>
      <c r="I968" s="9">
        <f t="shared" si="7"/>
        <v>-50000</v>
      </c>
    </row>
    <row r="969" spans="1:9" x14ac:dyDescent="0.25">
      <c r="A969" s="2">
        <v>42027</v>
      </c>
      <c r="B969" s="1" t="s">
        <v>503</v>
      </c>
      <c r="C969" s="1" t="s">
        <v>504</v>
      </c>
      <c r="D969">
        <v>41.27</v>
      </c>
      <c r="E969">
        <v>2761</v>
      </c>
      <c r="F969">
        <v>113210</v>
      </c>
      <c r="G969">
        <v>5975000</v>
      </c>
      <c r="H969">
        <f>IF(AND(Tabela1[[#This Row],[wolumen]]=0,Tabela1[[#This Row],[obrot]]=0),Tabela1[[#This Row],[kurs_zamkniecia]],Tabela1[[#This Row],[obrot]]/Tabela1[[#This Row],[wolumen]])</f>
        <v>41.003259688518654</v>
      </c>
      <c r="I969" s="9">
        <f t="shared" si="7"/>
        <v>9.046454767726253E-3</v>
      </c>
    </row>
    <row r="970" spans="1:9" x14ac:dyDescent="0.25">
      <c r="A970" s="2">
        <v>42026</v>
      </c>
      <c r="B970" s="1" t="s">
        <v>505</v>
      </c>
      <c r="C970" s="1" t="s">
        <v>506</v>
      </c>
      <c r="D970">
        <v>66.180000000000007</v>
      </c>
      <c r="E970">
        <v>647</v>
      </c>
      <c r="F970">
        <v>42950</v>
      </c>
      <c r="G970">
        <v>6611000</v>
      </c>
      <c r="H970">
        <f>IF(AND(Tabela1[[#This Row],[wolumen]]=0,Tabela1[[#This Row],[obrot]]=0),Tabela1[[#This Row],[kurs_zamkniecia]],Tabela1[[#This Row],[obrot]]/Tabela1[[#This Row],[wolumen]])</f>
        <v>66.383307573415763</v>
      </c>
      <c r="I970" s="9">
        <f t="shared" si="7"/>
        <v>-50000</v>
      </c>
    </row>
    <row r="971" spans="1:9" x14ac:dyDescent="0.25">
      <c r="A971" s="2">
        <v>42027</v>
      </c>
      <c r="B971" s="1" t="s">
        <v>505</v>
      </c>
      <c r="C971" s="1" t="s">
        <v>506</v>
      </c>
      <c r="D971">
        <v>66.150000000000006</v>
      </c>
      <c r="E971">
        <v>16593</v>
      </c>
      <c r="F971">
        <v>1101450</v>
      </c>
      <c r="G971">
        <v>6611000</v>
      </c>
      <c r="H971">
        <f>IF(AND(Tabela1[[#This Row],[wolumen]]=0,Tabela1[[#This Row],[obrot]]=0),Tabela1[[#This Row],[kurs_zamkniecia]],Tabela1[[#This Row],[obrot]]/Tabela1[[#This Row],[wolumen]])</f>
        <v>66.380401374073401</v>
      </c>
      <c r="I971" s="9">
        <f t="shared" si="7"/>
        <v>-4.5330915684493878E-4</v>
      </c>
    </row>
    <row r="972" spans="1:9" x14ac:dyDescent="0.25">
      <c r="A972" s="2">
        <v>42026</v>
      </c>
      <c r="B972" s="1" t="s">
        <v>507</v>
      </c>
      <c r="C972" s="1" t="s">
        <v>508</v>
      </c>
      <c r="D972">
        <v>5.97</v>
      </c>
      <c r="E972">
        <v>1700</v>
      </c>
      <c r="F972">
        <v>9940</v>
      </c>
      <c r="G972">
        <v>3832000</v>
      </c>
      <c r="H972">
        <f>IF(AND(Tabela1[[#This Row],[wolumen]]=0,Tabela1[[#This Row],[obrot]]=0),Tabela1[[#This Row],[kurs_zamkniecia]],Tabela1[[#This Row],[obrot]]/Tabela1[[#This Row],[wolumen]])</f>
        <v>5.8470588235294114</v>
      </c>
      <c r="I972" s="9">
        <f t="shared" si="7"/>
        <v>-50000</v>
      </c>
    </row>
    <row r="973" spans="1:9" x14ac:dyDescent="0.25">
      <c r="A973" s="2">
        <v>42027</v>
      </c>
      <c r="B973" s="1" t="s">
        <v>507</v>
      </c>
      <c r="C973" s="1" t="s">
        <v>508</v>
      </c>
      <c r="D973">
        <v>6</v>
      </c>
      <c r="E973">
        <v>926</v>
      </c>
      <c r="F973">
        <v>5490</v>
      </c>
      <c r="G973">
        <v>3832000</v>
      </c>
      <c r="H973">
        <f>IF(AND(Tabela1[[#This Row],[wolumen]]=0,Tabela1[[#This Row],[obrot]]=0),Tabela1[[#This Row],[kurs_zamkniecia]],Tabela1[[#This Row],[obrot]]/Tabela1[[#This Row],[wolumen]])</f>
        <v>5.9287257019438444</v>
      </c>
      <c r="I973" s="9">
        <f t="shared" si="7"/>
        <v>5.0251256281408363E-3</v>
      </c>
    </row>
    <row r="974" spans="1:9" x14ac:dyDescent="0.25">
      <c r="A974" s="2">
        <v>42026</v>
      </c>
      <c r="B974" s="1" t="s">
        <v>509</v>
      </c>
      <c r="C974" s="1" t="s">
        <v>510</v>
      </c>
      <c r="D974">
        <v>7.55</v>
      </c>
      <c r="E974">
        <v>12727</v>
      </c>
      <c r="F974">
        <v>97100</v>
      </c>
      <c r="G974">
        <v>11888000</v>
      </c>
      <c r="H974">
        <f>IF(AND(Tabela1[[#This Row],[wolumen]]=0,Tabela1[[#This Row],[obrot]]=0),Tabela1[[#This Row],[kurs_zamkniecia]],Tabela1[[#This Row],[obrot]]/Tabela1[[#This Row],[wolumen]])</f>
        <v>7.6294492024829106</v>
      </c>
      <c r="I974" s="9">
        <f t="shared" si="7"/>
        <v>-50000</v>
      </c>
    </row>
    <row r="975" spans="1:9" x14ac:dyDescent="0.25">
      <c r="A975" s="2">
        <v>42027</v>
      </c>
      <c r="B975" s="1" t="s">
        <v>509</v>
      </c>
      <c r="C975" s="1" t="s">
        <v>510</v>
      </c>
      <c r="D975">
        <v>7.58</v>
      </c>
      <c r="E975">
        <v>13533</v>
      </c>
      <c r="F975">
        <v>102560</v>
      </c>
      <c r="G975">
        <v>11888000</v>
      </c>
      <c r="H975">
        <f>IF(AND(Tabela1[[#This Row],[wolumen]]=0,Tabela1[[#This Row],[obrot]]=0),Tabela1[[#This Row],[kurs_zamkniecia]],Tabela1[[#This Row],[obrot]]/Tabela1[[#This Row],[wolumen]])</f>
        <v>7.5785117860045812</v>
      </c>
      <c r="I975" s="9">
        <f t="shared" si="7"/>
        <v>3.9735099337747659E-3</v>
      </c>
    </row>
    <row r="976" spans="1:9" x14ac:dyDescent="0.25">
      <c r="A976" s="2">
        <v>42026</v>
      </c>
      <c r="B976" s="1" t="s">
        <v>511</v>
      </c>
      <c r="C976" s="1" t="s">
        <v>512</v>
      </c>
      <c r="D976">
        <v>451</v>
      </c>
      <c r="E976">
        <v>27753</v>
      </c>
      <c r="F976">
        <v>12517300</v>
      </c>
      <c r="G976">
        <v>12038000</v>
      </c>
      <c r="H976">
        <f>IF(AND(Tabela1[[#This Row],[wolumen]]=0,Tabela1[[#This Row],[obrot]]=0),Tabela1[[#This Row],[kurs_zamkniecia]],Tabela1[[#This Row],[obrot]]/Tabela1[[#This Row],[wolumen]])</f>
        <v>451.0251144020466</v>
      </c>
      <c r="I976" s="9">
        <f t="shared" si="7"/>
        <v>-50000</v>
      </c>
    </row>
    <row r="977" spans="1:9" x14ac:dyDescent="0.25">
      <c r="A977" s="2">
        <v>42027</v>
      </c>
      <c r="B977" s="1" t="s">
        <v>511</v>
      </c>
      <c r="C977" s="1" t="s">
        <v>512</v>
      </c>
      <c r="D977">
        <v>466.2</v>
      </c>
      <c r="E977">
        <v>23300</v>
      </c>
      <c r="F977">
        <v>10723720</v>
      </c>
      <c r="G977">
        <v>12038000</v>
      </c>
      <c r="H977">
        <f>IF(AND(Tabela1[[#This Row],[wolumen]]=0,Tabela1[[#This Row],[obrot]]=0),Tabela1[[#This Row],[kurs_zamkniecia]],Tabela1[[#This Row],[obrot]]/Tabela1[[#This Row],[wolumen]])</f>
        <v>460.24549356223179</v>
      </c>
      <c r="I977" s="9">
        <f t="shared" si="7"/>
        <v>3.3702882483370278E-2</v>
      </c>
    </row>
    <row r="978" spans="1:9" x14ac:dyDescent="0.25">
      <c r="A978" s="2">
        <v>42026</v>
      </c>
      <c r="B978" s="1" t="s">
        <v>513</v>
      </c>
      <c r="C978" s="1" t="s">
        <v>514</v>
      </c>
      <c r="D978">
        <v>10.199999999999999</v>
      </c>
      <c r="E978">
        <v>17574</v>
      </c>
      <c r="F978">
        <v>179310</v>
      </c>
      <c r="G978">
        <v>30174000</v>
      </c>
      <c r="H978">
        <f>IF(AND(Tabela1[[#This Row],[wolumen]]=0,Tabela1[[#This Row],[obrot]]=0),Tabela1[[#This Row],[kurs_zamkniecia]],Tabela1[[#This Row],[obrot]]/Tabela1[[#This Row],[wolumen]])</f>
        <v>10.203141003755547</v>
      </c>
      <c r="I978" s="9">
        <f t="shared" si="7"/>
        <v>-50000</v>
      </c>
    </row>
    <row r="979" spans="1:9" x14ac:dyDescent="0.25">
      <c r="A979" s="2">
        <v>42027</v>
      </c>
      <c r="B979" s="1" t="s">
        <v>513</v>
      </c>
      <c r="C979" s="1" t="s">
        <v>514</v>
      </c>
      <c r="D979">
        <v>10.199999999999999</v>
      </c>
      <c r="E979">
        <v>25281</v>
      </c>
      <c r="F979">
        <v>257200</v>
      </c>
      <c r="G979">
        <v>30174000</v>
      </c>
      <c r="H979">
        <f>IF(AND(Tabela1[[#This Row],[wolumen]]=0,Tabela1[[#This Row],[obrot]]=0),Tabela1[[#This Row],[kurs_zamkniecia]],Tabela1[[#This Row],[obrot]]/Tabela1[[#This Row],[wolumen]])</f>
        <v>10.173648194296112</v>
      </c>
      <c r="I979" s="9">
        <f t="shared" si="7"/>
        <v>0</v>
      </c>
    </row>
    <row r="980" spans="1:9" x14ac:dyDescent="0.25">
      <c r="A980" s="2">
        <v>42026</v>
      </c>
      <c r="B980" s="1" t="s">
        <v>515</v>
      </c>
      <c r="C980" s="1" t="s">
        <v>516</v>
      </c>
      <c r="D980">
        <v>35</v>
      </c>
      <c r="E980">
        <v>423</v>
      </c>
      <c r="F980">
        <v>14830</v>
      </c>
      <c r="G980">
        <v>689000</v>
      </c>
      <c r="H980">
        <f>IF(AND(Tabela1[[#This Row],[wolumen]]=0,Tabela1[[#This Row],[obrot]]=0),Tabela1[[#This Row],[kurs_zamkniecia]],Tabela1[[#This Row],[obrot]]/Tabela1[[#This Row],[wolumen]])</f>
        <v>35.059101654846337</v>
      </c>
      <c r="I980" s="9">
        <f t="shared" si="7"/>
        <v>-50000</v>
      </c>
    </row>
    <row r="981" spans="1:9" x14ac:dyDescent="0.25">
      <c r="A981" s="2">
        <v>42027</v>
      </c>
      <c r="B981" s="1" t="s">
        <v>515</v>
      </c>
      <c r="C981" s="1" t="s">
        <v>516</v>
      </c>
      <c r="D981">
        <v>35</v>
      </c>
      <c r="E981">
        <v>350</v>
      </c>
      <c r="F981">
        <v>12270</v>
      </c>
      <c r="G981">
        <v>689000</v>
      </c>
      <c r="H981">
        <f>IF(AND(Tabela1[[#This Row],[wolumen]]=0,Tabela1[[#This Row],[obrot]]=0),Tabela1[[#This Row],[kurs_zamkniecia]],Tabela1[[#This Row],[obrot]]/Tabela1[[#This Row],[wolumen]])</f>
        <v>35.057142857142857</v>
      </c>
      <c r="I981" s="9">
        <f t="shared" si="7"/>
        <v>0</v>
      </c>
    </row>
    <row r="982" spans="1:9" x14ac:dyDescent="0.25">
      <c r="A982" s="2">
        <v>42026</v>
      </c>
      <c r="B982" s="1" t="s">
        <v>517</v>
      </c>
      <c r="C982" s="1" t="s">
        <v>518</v>
      </c>
      <c r="D982">
        <v>0.47</v>
      </c>
      <c r="E982">
        <v>5020</v>
      </c>
      <c r="F982">
        <v>2560</v>
      </c>
      <c r="G982">
        <v>0</v>
      </c>
      <c r="H982">
        <f>IF(AND(Tabela1[[#This Row],[wolumen]]=0,Tabela1[[#This Row],[obrot]]=0),Tabela1[[#This Row],[kurs_zamkniecia]],Tabela1[[#This Row],[obrot]]/Tabela1[[#This Row],[wolumen]])</f>
        <v>0.50996015936254979</v>
      </c>
      <c r="I982" s="9">
        <f t="shared" si="7"/>
        <v>-50000</v>
      </c>
    </row>
    <row r="983" spans="1:9" x14ac:dyDescent="0.25">
      <c r="A983" s="2">
        <v>42027</v>
      </c>
      <c r="B983" s="1" t="s">
        <v>517</v>
      </c>
      <c r="C983" s="1" t="s">
        <v>518</v>
      </c>
      <c r="D983">
        <v>0.51</v>
      </c>
      <c r="E983">
        <v>2015</v>
      </c>
      <c r="F983">
        <v>950</v>
      </c>
      <c r="G983">
        <v>0</v>
      </c>
      <c r="H983">
        <f>IF(AND(Tabela1[[#This Row],[wolumen]]=0,Tabela1[[#This Row],[obrot]]=0),Tabela1[[#This Row],[kurs_zamkniecia]],Tabela1[[#This Row],[obrot]]/Tabela1[[#This Row],[wolumen]])</f>
        <v>0.47146401985111663</v>
      </c>
      <c r="I983" s="9">
        <f t="shared" si="7"/>
        <v>8.5106382978723527E-2</v>
      </c>
    </row>
    <row r="984" spans="1:9" x14ac:dyDescent="0.25">
      <c r="A984" s="2">
        <v>42026</v>
      </c>
      <c r="B984" s="1" t="s">
        <v>519</v>
      </c>
      <c r="C984" s="1" t="s">
        <v>520</v>
      </c>
      <c r="D984">
        <v>200.9</v>
      </c>
      <c r="E984">
        <v>158</v>
      </c>
      <c r="F984">
        <v>31700</v>
      </c>
      <c r="G984">
        <v>2559000</v>
      </c>
      <c r="H984">
        <f>IF(AND(Tabela1[[#This Row],[wolumen]]=0,Tabela1[[#This Row],[obrot]]=0),Tabela1[[#This Row],[kurs_zamkniecia]],Tabela1[[#This Row],[obrot]]/Tabela1[[#This Row],[wolumen]])</f>
        <v>200.63291139240508</v>
      </c>
      <c r="I984" s="9">
        <f t="shared" si="7"/>
        <v>-50000</v>
      </c>
    </row>
    <row r="985" spans="1:9" x14ac:dyDescent="0.25">
      <c r="A985" s="2">
        <v>42027</v>
      </c>
      <c r="B985" s="1" t="s">
        <v>519</v>
      </c>
      <c r="C985" s="1" t="s">
        <v>520</v>
      </c>
      <c r="D985">
        <v>211.5</v>
      </c>
      <c r="E985">
        <v>11337</v>
      </c>
      <c r="F985">
        <v>2350870</v>
      </c>
      <c r="G985">
        <v>2559000</v>
      </c>
      <c r="H985">
        <f>IF(AND(Tabela1[[#This Row],[wolumen]]=0,Tabela1[[#This Row],[obrot]]=0),Tabela1[[#This Row],[kurs_zamkniecia]],Tabela1[[#This Row],[obrot]]/Tabela1[[#This Row],[wolumen]])</f>
        <v>207.362617976537</v>
      </c>
      <c r="I985" s="9">
        <f t="shared" si="7"/>
        <v>5.2762568442010993E-2</v>
      </c>
    </row>
    <row r="986" spans="1:9" x14ac:dyDescent="0.25">
      <c r="A986" s="2">
        <v>42026</v>
      </c>
      <c r="B986" s="1" t="s">
        <v>521</v>
      </c>
      <c r="C986" s="1" t="s">
        <v>522</v>
      </c>
      <c r="D986">
        <v>21</v>
      </c>
      <c r="E986">
        <v>0</v>
      </c>
      <c r="F986">
        <v>0</v>
      </c>
      <c r="G986">
        <v>0</v>
      </c>
      <c r="H986">
        <f>IF(AND(Tabela1[[#This Row],[wolumen]]=0,Tabela1[[#This Row],[obrot]]=0),Tabela1[[#This Row],[kurs_zamkniecia]],Tabela1[[#This Row],[obrot]]/Tabela1[[#This Row],[wolumen]])</f>
        <v>21</v>
      </c>
      <c r="I986" s="9">
        <f t="shared" ref="I986:I1049" si="8">IF(I985=-50000,D986/D985-1,-50000)</f>
        <v>-50000</v>
      </c>
    </row>
    <row r="987" spans="1:9" x14ac:dyDescent="0.25">
      <c r="A987" s="2">
        <v>42027</v>
      </c>
      <c r="B987" s="1" t="s">
        <v>521</v>
      </c>
      <c r="C987" s="1" t="s">
        <v>522</v>
      </c>
      <c r="D987">
        <v>21</v>
      </c>
      <c r="E987">
        <v>0</v>
      </c>
      <c r="F987">
        <v>0</v>
      </c>
      <c r="G987">
        <v>0</v>
      </c>
      <c r="H987">
        <f>IF(AND(Tabela1[[#This Row],[wolumen]]=0,Tabela1[[#This Row],[obrot]]=0),Tabela1[[#This Row],[kurs_zamkniecia]],Tabela1[[#This Row],[obrot]]/Tabela1[[#This Row],[wolumen]])</f>
        <v>21</v>
      </c>
      <c r="I987" s="9">
        <f t="shared" si="8"/>
        <v>0</v>
      </c>
    </row>
    <row r="988" spans="1:9" x14ac:dyDescent="0.25">
      <c r="A988" s="2">
        <v>42026</v>
      </c>
      <c r="B988" s="1" t="s">
        <v>523</v>
      </c>
      <c r="C988" s="1" t="s">
        <v>524</v>
      </c>
      <c r="D988">
        <v>13.86</v>
      </c>
      <c r="E988">
        <v>1583</v>
      </c>
      <c r="F988">
        <v>21700</v>
      </c>
      <c r="G988">
        <v>23198000</v>
      </c>
      <c r="H988">
        <f>IF(AND(Tabela1[[#This Row],[wolumen]]=0,Tabela1[[#This Row],[obrot]]=0),Tabela1[[#This Row],[kurs_zamkniecia]],Tabela1[[#This Row],[obrot]]/Tabela1[[#This Row],[wolumen]])</f>
        <v>13.708149084017688</v>
      </c>
      <c r="I988" s="9">
        <f t="shared" si="8"/>
        <v>-50000</v>
      </c>
    </row>
    <row r="989" spans="1:9" x14ac:dyDescent="0.25">
      <c r="A989" s="2">
        <v>42027</v>
      </c>
      <c r="B989" s="1" t="s">
        <v>523</v>
      </c>
      <c r="C989" s="1" t="s">
        <v>524</v>
      </c>
      <c r="D989">
        <v>14.15</v>
      </c>
      <c r="E989">
        <v>16461</v>
      </c>
      <c r="F989">
        <v>230390</v>
      </c>
      <c r="G989">
        <v>23198000</v>
      </c>
      <c r="H989">
        <f>IF(AND(Tabela1[[#This Row],[wolumen]]=0,Tabela1[[#This Row],[obrot]]=0),Tabela1[[#This Row],[kurs_zamkniecia]],Tabela1[[#This Row],[obrot]]/Tabela1[[#This Row],[wolumen]])</f>
        <v>13.996112022355872</v>
      </c>
      <c r="I989" s="9">
        <f t="shared" si="8"/>
        <v>2.0923520923521011E-2</v>
      </c>
    </row>
    <row r="990" spans="1:9" x14ac:dyDescent="0.25">
      <c r="A990" s="2">
        <v>42026</v>
      </c>
      <c r="B990" s="1" t="s">
        <v>525</v>
      </c>
      <c r="C990" s="1" t="s">
        <v>526</v>
      </c>
      <c r="D990">
        <v>13.55</v>
      </c>
      <c r="E990">
        <v>370</v>
      </c>
      <c r="F990">
        <v>5010</v>
      </c>
      <c r="G990">
        <v>2276000</v>
      </c>
      <c r="H990">
        <f>IF(AND(Tabela1[[#This Row],[wolumen]]=0,Tabela1[[#This Row],[obrot]]=0),Tabela1[[#This Row],[kurs_zamkniecia]],Tabela1[[#This Row],[obrot]]/Tabela1[[#This Row],[wolumen]])</f>
        <v>13.54054054054054</v>
      </c>
      <c r="I990" s="9">
        <f t="shared" si="8"/>
        <v>-50000</v>
      </c>
    </row>
    <row r="991" spans="1:9" x14ac:dyDescent="0.25">
      <c r="A991" s="2">
        <v>42027</v>
      </c>
      <c r="B991" s="1" t="s">
        <v>525</v>
      </c>
      <c r="C991" s="1" t="s">
        <v>526</v>
      </c>
      <c r="D991">
        <v>13.67</v>
      </c>
      <c r="E991">
        <v>5583</v>
      </c>
      <c r="F991">
        <v>74890</v>
      </c>
      <c r="G991">
        <v>2276000</v>
      </c>
      <c r="H991">
        <f>IF(AND(Tabela1[[#This Row],[wolumen]]=0,Tabela1[[#This Row],[obrot]]=0),Tabela1[[#This Row],[kurs_zamkniecia]],Tabela1[[#This Row],[obrot]]/Tabela1[[#This Row],[wolumen]])</f>
        <v>13.413935160308078</v>
      </c>
      <c r="I991" s="9">
        <f t="shared" si="8"/>
        <v>8.8560885608854889E-3</v>
      </c>
    </row>
    <row r="992" spans="1:9" x14ac:dyDescent="0.25">
      <c r="A992" s="2">
        <v>42026</v>
      </c>
      <c r="B992" s="1" t="s">
        <v>527</v>
      </c>
      <c r="C992" s="1" t="s">
        <v>528</v>
      </c>
      <c r="D992">
        <v>8.8000000000000007</v>
      </c>
      <c r="E992">
        <v>16409</v>
      </c>
      <c r="F992">
        <v>140520</v>
      </c>
      <c r="G992">
        <v>9921000</v>
      </c>
      <c r="H992">
        <f>IF(AND(Tabela1[[#This Row],[wolumen]]=0,Tabela1[[#This Row],[obrot]]=0),Tabela1[[#This Row],[kurs_zamkniecia]],Tabela1[[#This Row],[obrot]]/Tabela1[[#This Row],[wolumen]])</f>
        <v>8.5635931501005551</v>
      </c>
      <c r="I992" s="9">
        <f t="shared" si="8"/>
        <v>-50000</v>
      </c>
    </row>
    <row r="993" spans="1:9" x14ac:dyDescent="0.25">
      <c r="A993" s="2">
        <v>42027</v>
      </c>
      <c r="B993" s="1" t="s">
        <v>527</v>
      </c>
      <c r="C993" s="1" t="s">
        <v>528</v>
      </c>
      <c r="D993">
        <v>8.77</v>
      </c>
      <c r="E993">
        <v>2781</v>
      </c>
      <c r="F993">
        <v>24220</v>
      </c>
      <c r="G993">
        <v>9921000</v>
      </c>
      <c r="H993">
        <f>IF(AND(Tabela1[[#This Row],[wolumen]]=0,Tabela1[[#This Row],[obrot]]=0),Tabela1[[#This Row],[kurs_zamkniecia]],Tabela1[[#This Row],[obrot]]/Tabela1[[#This Row],[wolumen]])</f>
        <v>8.7090974469615254</v>
      </c>
      <c r="I993" s="9">
        <f t="shared" si="8"/>
        <v>-3.4090909090910282E-3</v>
      </c>
    </row>
    <row r="994" spans="1:9" x14ac:dyDescent="0.25">
      <c r="A994" s="2">
        <v>42026</v>
      </c>
      <c r="B994" s="1" t="s">
        <v>529</v>
      </c>
      <c r="C994" s="1" t="s">
        <v>530</v>
      </c>
      <c r="D994">
        <v>7.0000000000000007E-2</v>
      </c>
      <c r="E994">
        <v>0</v>
      </c>
      <c r="F994">
        <v>0</v>
      </c>
      <c r="G994">
        <v>0</v>
      </c>
      <c r="H994">
        <f>IF(AND(Tabela1[[#This Row],[wolumen]]=0,Tabela1[[#This Row],[obrot]]=0),Tabela1[[#This Row],[kurs_zamkniecia]],Tabela1[[#This Row],[obrot]]/Tabela1[[#This Row],[wolumen]])</f>
        <v>7.0000000000000007E-2</v>
      </c>
      <c r="I994" s="9">
        <f t="shared" si="8"/>
        <v>-50000</v>
      </c>
    </row>
    <row r="995" spans="1:9" x14ac:dyDescent="0.25">
      <c r="A995" s="2">
        <v>42027</v>
      </c>
      <c r="B995" s="1" t="s">
        <v>529</v>
      </c>
      <c r="C995" s="1" t="s">
        <v>530</v>
      </c>
      <c r="D995">
        <v>7.0000000000000007E-2</v>
      </c>
      <c r="E995">
        <v>148991</v>
      </c>
      <c r="F995">
        <v>10430</v>
      </c>
      <c r="G995">
        <v>0</v>
      </c>
      <c r="H995">
        <f>IF(AND(Tabela1[[#This Row],[wolumen]]=0,Tabela1[[#This Row],[obrot]]=0),Tabela1[[#This Row],[kurs_zamkniecia]],Tabela1[[#This Row],[obrot]]/Tabela1[[#This Row],[wolumen]])</f>
        <v>7.0004228443328792E-2</v>
      </c>
      <c r="I995" s="9">
        <f t="shared" si="8"/>
        <v>0</v>
      </c>
    </row>
    <row r="996" spans="1:9" x14ac:dyDescent="0.25">
      <c r="A996" s="2">
        <v>42026</v>
      </c>
      <c r="B996" s="1" t="s">
        <v>531</v>
      </c>
      <c r="C996" s="1" t="s">
        <v>532</v>
      </c>
      <c r="D996">
        <v>2</v>
      </c>
      <c r="E996">
        <v>1</v>
      </c>
      <c r="F996">
        <v>2</v>
      </c>
      <c r="G996">
        <v>2516000</v>
      </c>
      <c r="H996">
        <f>IF(AND(Tabela1[[#This Row],[wolumen]]=0,Tabela1[[#This Row],[obrot]]=0),Tabela1[[#This Row],[kurs_zamkniecia]],Tabela1[[#This Row],[obrot]]/Tabela1[[#This Row],[wolumen]])</f>
        <v>2</v>
      </c>
      <c r="I996" s="9">
        <f t="shared" si="8"/>
        <v>-50000</v>
      </c>
    </row>
    <row r="997" spans="1:9" x14ac:dyDescent="0.25">
      <c r="A997" s="2">
        <v>42027</v>
      </c>
      <c r="B997" s="1" t="s">
        <v>531</v>
      </c>
      <c r="C997" s="1" t="s">
        <v>532</v>
      </c>
      <c r="D997">
        <v>2.0499999999999998</v>
      </c>
      <c r="E997">
        <v>12520</v>
      </c>
      <c r="F997">
        <v>25070</v>
      </c>
      <c r="G997">
        <v>2516000</v>
      </c>
      <c r="H997">
        <f>IF(AND(Tabela1[[#This Row],[wolumen]]=0,Tabela1[[#This Row],[obrot]]=0),Tabela1[[#This Row],[kurs_zamkniecia]],Tabela1[[#This Row],[obrot]]/Tabela1[[#This Row],[wolumen]])</f>
        <v>2.0023961661341851</v>
      </c>
      <c r="I997" s="9">
        <f t="shared" si="8"/>
        <v>2.4999999999999911E-2</v>
      </c>
    </row>
    <row r="998" spans="1:9" x14ac:dyDescent="0.25">
      <c r="A998" s="2">
        <v>42026</v>
      </c>
      <c r="B998" s="1" t="s">
        <v>533</v>
      </c>
      <c r="C998" s="1" t="s">
        <v>534</v>
      </c>
      <c r="D998">
        <v>10</v>
      </c>
      <c r="E998">
        <v>30</v>
      </c>
      <c r="F998">
        <v>300</v>
      </c>
      <c r="G998">
        <v>2000000</v>
      </c>
      <c r="H998">
        <f>IF(AND(Tabela1[[#This Row],[wolumen]]=0,Tabela1[[#This Row],[obrot]]=0),Tabela1[[#This Row],[kurs_zamkniecia]],Tabela1[[#This Row],[obrot]]/Tabela1[[#This Row],[wolumen]])</f>
        <v>10</v>
      </c>
      <c r="I998" s="9">
        <f t="shared" si="8"/>
        <v>-50000</v>
      </c>
    </row>
    <row r="999" spans="1:9" x14ac:dyDescent="0.25">
      <c r="A999" s="2">
        <v>42027</v>
      </c>
      <c r="B999" s="1" t="s">
        <v>533</v>
      </c>
      <c r="C999" s="1" t="s">
        <v>534</v>
      </c>
      <c r="D999">
        <v>10.29</v>
      </c>
      <c r="E999">
        <v>301</v>
      </c>
      <c r="F999">
        <v>3100</v>
      </c>
      <c r="G999">
        <v>2000000</v>
      </c>
      <c r="H999">
        <f>IF(AND(Tabela1[[#This Row],[wolumen]]=0,Tabela1[[#This Row],[obrot]]=0),Tabela1[[#This Row],[kurs_zamkniecia]],Tabela1[[#This Row],[obrot]]/Tabela1[[#This Row],[wolumen]])</f>
        <v>10.299003322259136</v>
      </c>
      <c r="I999" s="9">
        <f t="shared" si="8"/>
        <v>2.8999999999999915E-2</v>
      </c>
    </row>
    <row r="1000" spans="1:9" x14ac:dyDescent="0.25">
      <c r="A1000" s="2">
        <v>42026</v>
      </c>
      <c r="B1000" s="1" t="s">
        <v>535</v>
      </c>
      <c r="C1000" s="1" t="s">
        <v>536</v>
      </c>
      <c r="D1000">
        <v>0.56999999999999995</v>
      </c>
      <c r="E1000">
        <v>492192</v>
      </c>
      <c r="F1000">
        <v>276850</v>
      </c>
      <c r="G1000">
        <v>503124000</v>
      </c>
      <c r="H1000">
        <f>IF(AND(Tabela1[[#This Row],[wolumen]]=0,Tabela1[[#This Row],[obrot]]=0),Tabela1[[#This Row],[kurs_zamkniecia]],Tabela1[[#This Row],[obrot]]/Tabela1[[#This Row],[wolumen]])</f>
        <v>0.56248374618035235</v>
      </c>
      <c r="I1000" s="9">
        <f t="shared" si="8"/>
        <v>-50000</v>
      </c>
    </row>
    <row r="1001" spans="1:9" x14ac:dyDescent="0.25">
      <c r="A1001" s="2">
        <v>42027</v>
      </c>
      <c r="B1001" s="1" t="s">
        <v>535</v>
      </c>
      <c r="C1001" s="1" t="s">
        <v>536</v>
      </c>
      <c r="D1001">
        <v>0.56999999999999995</v>
      </c>
      <c r="E1001">
        <v>495652</v>
      </c>
      <c r="F1001">
        <v>282320</v>
      </c>
      <c r="G1001">
        <v>503124000</v>
      </c>
      <c r="H1001">
        <f>IF(AND(Tabela1[[#This Row],[wolumen]]=0,Tabela1[[#This Row],[obrot]]=0),Tabela1[[#This Row],[kurs_zamkniecia]],Tabela1[[#This Row],[obrot]]/Tabela1[[#This Row],[wolumen]])</f>
        <v>0.56959318231339728</v>
      </c>
      <c r="I1001" s="9">
        <f t="shared" si="8"/>
        <v>0</v>
      </c>
    </row>
    <row r="1002" spans="1:9" x14ac:dyDescent="0.25">
      <c r="A1002" s="2">
        <v>42026</v>
      </c>
      <c r="B1002" s="1" t="s">
        <v>537</v>
      </c>
      <c r="C1002" s="1" t="s">
        <v>538</v>
      </c>
      <c r="D1002">
        <v>1.58</v>
      </c>
      <c r="E1002">
        <v>14132</v>
      </c>
      <c r="F1002">
        <v>22510</v>
      </c>
      <c r="G1002">
        <v>8276000</v>
      </c>
      <c r="H1002">
        <f>IF(AND(Tabela1[[#This Row],[wolumen]]=0,Tabela1[[#This Row],[obrot]]=0),Tabela1[[#This Row],[kurs_zamkniecia]],Tabela1[[#This Row],[obrot]]/Tabela1[[#This Row],[wolumen]])</f>
        <v>1.5928389470704782</v>
      </c>
      <c r="I1002" s="9">
        <f t="shared" si="8"/>
        <v>-50000</v>
      </c>
    </row>
    <row r="1003" spans="1:9" x14ac:dyDescent="0.25">
      <c r="A1003" s="2">
        <v>42027</v>
      </c>
      <c r="B1003" s="1" t="s">
        <v>537</v>
      </c>
      <c r="C1003" s="1" t="s">
        <v>538</v>
      </c>
      <c r="D1003">
        <v>2.02</v>
      </c>
      <c r="E1003">
        <v>172223</v>
      </c>
      <c r="F1003">
        <v>314970</v>
      </c>
      <c r="G1003">
        <v>8276000</v>
      </c>
      <c r="H1003">
        <f>IF(AND(Tabela1[[#This Row],[wolumen]]=0,Tabela1[[#This Row],[obrot]]=0),Tabela1[[#This Row],[kurs_zamkniecia]],Tabela1[[#This Row],[obrot]]/Tabela1[[#This Row],[wolumen]])</f>
        <v>1.8288498051944282</v>
      </c>
      <c r="I1003" s="9">
        <f t="shared" si="8"/>
        <v>0.27848101265822778</v>
      </c>
    </row>
    <row r="1004" spans="1:9" x14ac:dyDescent="0.25">
      <c r="A1004" s="2">
        <v>42026</v>
      </c>
      <c r="B1004" s="1" t="s">
        <v>539</v>
      </c>
      <c r="C1004" s="1" t="s">
        <v>540</v>
      </c>
      <c r="D1004">
        <v>7.23</v>
      </c>
      <c r="E1004">
        <v>298143</v>
      </c>
      <c r="F1004">
        <v>2128870</v>
      </c>
      <c r="G1004">
        <v>391726000</v>
      </c>
      <c r="H1004">
        <f>IF(AND(Tabela1[[#This Row],[wolumen]]=0,Tabela1[[#This Row],[obrot]]=0),Tabela1[[#This Row],[kurs_zamkniecia]],Tabela1[[#This Row],[obrot]]/Tabela1[[#This Row],[wolumen]])</f>
        <v>7.1404326111966405</v>
      </c>
      <c r="I1004" s="9">
        <f t="shared" si="8"/>
        <v>-50000</v>
      </c>
    </row>
    <row r="1005" spans="1:9" x14ac:dyDescent="0.25">
      <c r="A1005" s="2">
        <v>42027</v>
      </c>
      <c r="B1005" s="1" t="s">
        <v>539</v>
      </c>
      <c r="C1005" s="1" t="s">
        <v>540</v>
      </c>
      <c r="D1005">
        <v>7.5</v>
      </c>
      <c r="E1005">
        <v>2157338</v>
      </c>
      <c r="F1005">
        <v>16129520</v>
      </c>
      <c r="G1005">
        <v>391726000</v>
      </c>
      <c r="H1005">
        <f>IF(AND(Tabela1[[#This Row],[wolumen]]=0,Tabela1[[#This Row],[obrot]]=0),Tabela1[[#This Row],[kurs_zamkniecia]],Tabela1[[#This Row],[obrot]]/Tabela1[[#This Row],[wolumen]])</f>
        <v>7.4765845685747898</v>
      </c>
      <c r="I1005" s="9">
        <f t="shared" si="8"/>
        <v>3.734439834024883E-2</v>
      </c>
    </row>
    <row r="1006" spans="1:9" x14ac:dyDescent="0.25">
      <c r="A1006" s="2">
        <v>42026</v>
      </c>
      <c r="B1006" s="1" t="s">
        <v>541</v>
      </c>
      <c r="C1006" s="1" t="s">
        <v>542</v>
      </c>
      <c r="D1006">
        <v>1.54</v>
      </c>
      <c r="E1006">
        <v>12352</v>
      </c>
      <c r="F1006">
        <v>18900</v>
      </c>
      <c r="G1006">
        <v>3254000</v>
      </c>
      <c r="H1006">
        <f>IF(AND(Tabela1[[#This Row],[wolumen]]=0,Tabela1[[#This Row],[obrot]]=0),Tabela1[[#This Row],[kurs_zamkniecia]],Tabela1[[#This Row],[obrot]]/Tabela1[[#This Row],[wolumen]])</f>
        <v>1.5301165803108809</v>
      </c>
      <c r="I1006" s="9">
        <f t="shared" si="8"/>
        <v>-50000</v>
      </c>
    </row>
    <row r="1007" spans="1:9" x14ac:dyDescent="0.25">
      <c r="A1007" s="2">
        <v>42027</v>
      </c>
      <c r="B1007" s="1" t="s">
        <v>541</v>
      </c>
      <c r="C1007" s="1" t="s">
        <v>542</v>
      </c>
      <c r="D1007">
        <v>1.5</v>
      </c>
      <c r="E1007">
        <v>8416</v>
      </c>
      <c r="F1007">
        <v>12840</v>
      </c>
      <c r="G1007">
        <v>3254000</v>
      </c>
      <c r="H1007">
        <f>IF(AND(Tabela1[[#This Row],[wolumen]]=0,Tabela1[[#This Row],[obrot]]=0),Tabela1[[#This Row],[kurs_zamkniecia]],Tabela1[[#This Row],[obrot]]/Tabela1[[#This Row],[wolumen]])</f>
        <v>1.5256653992395437</v>
      </c>
      <c r="I1007" s="9">
        <f t="shared" si="8"/>
        <v>-2.5974025974025983E-2</v>
      </c>
    </row>
    <row r="1008" spans="1:9" x14ac:dyDescent="0.25">
      <c r="A1008" s="2">
        <v>42026</v>
      </c>
      <c r="B1008" s="1" t="s">
        <v>543</v>
      </c>
      <c r="C1008" s="1" t="s">
        <v>544</v>
      </c>
      <c r="D1008">
        <v>1.34</v>
      </c>
      <c r="E1008">
        <v>38092</v>
      </c>
      <c r="F1008">
        <v>50570</v>
      </c>
      <c r="G1008">
        <v>50027000</v>
      </c>
      <c r="H1008">
        <f>IF(AND(Tabela1[[#This Row],[wolumen]]=0,Tabela1[[#This Row],[obrot]]=0),Tabela1[[#This Row],[kurs_zamkniecia]],Tabela1[[#This Row],[obrot]]/Tabela1[[#This Row],[wolumen]])</f>
        <v>1.3275753439042319</v>
      </c>
      <c r="I1008" s="9">
        <f t="shared" si="8"/>
        <v>-50000</v>
      </c>
    </row>
    <row r="1009" spans="1:9" x14ac:dyDescent="0.25">
      <c r="A1009" s="2">
        <v>42027</v>
      </c>
      <c r="B1009" s="1" t="s">
        <v>543</v>
      </c>
      <c r="C1009" s="1" t="s">
        <v>544</v>
      </c>
      <c r="D1009">
        <v>1.31</v>
      </c>
      <c r="E1009">
        <v>105073</v>
      </c>
      <c r="F1009">
        <v>138690</v>
      </c>
      <c r="G1009">
        <v>50027000</v>
      </c>
      <c r="H1009">
        <f>IF(AND(Tabela1[[#This Row],[wolumen]]=0,Tabela1[[#This Row],[obrot]]=0),Tabela1[[#This Row],[kurs_zamkniecia]],Tabela1[[#This Row],[obrot]]/Tabela1[[#This Row],[wolumen]])</f>
        <v>1.319939470653736</v>
      </c>
      <c r="I1009" s="9">
        <f t="shared" si="8"/>
        <v>-2.2388059701492602E-2</v>
      </c>
    </row>
    <row r="1010" spans="1:9" x14ac:dyDescent="0.25">
      <c r="A1010" s="2">
        <v>42026</v>
      </c>
      <c r="B1010" s="1" t="s">
        <v>545</v>
      </c>
      <c r="C1010" s="1" t="s">
        <v>546</v>
      </c>
      <c r="D1010">
        <v>0.16</v>
      </c>
      <c r="E1010">
        <v>543015</v>
      </c>
      <c r="F1010">
        <v>86880</v>
      </c>
      <c r="G1010">
        <v>0</v>
      </c>
      <c r="H1010">
        <f>IF(AND(Tabela1[[#This Row],[wolumen]]=0,Tabela1[[#This Row],[obrot]]=0),Tabela1[[#This Row],[kurs_zamkniecia]],Tabela1[[#This Row],[obrot]]/Tabela1[[#This Row],[wolumen]])</f>
        <v>0.15999558023259025</v>
      </c>
      <c r="I1010" s="9">
        <f t="shared" si="8"/>
        <v>-50000</v>
      </c>
    </row>
    <row r="1011" spans="1:9" x14ac:dyDescent="0.25">
      <c r="A1011" s="2">
        <v>42027</v>
      </c>
      <c r="B1011" s="1" t="s">
        <v>545</v>
      </c>
      <c r="C1011" s="1" t="s">
        <v>546</v>
      </c>
      <c r="D1011">
        <v>0.16</v>
      </c>
      <c r="E1011">
        <v>65049</v>
      </c>
      <c r="F1011">
        <v>10410</v>
      </c>
      <c r="G1011">
        <v>0</v>
      </c>
      <c r="H1011">
        <f>IF(AND(Tabela1[[#This Row],[wolumen]]=0,Tabela1[[#This Row],[obrot]]=0),Tabela1[[#This Row],[kurs_zamkniecia]],Tabela1[[#This Row],[obrot]]/Tabela1[[#This Row],[wolumen]])</f>
        <v>0.1600332057372135</v>
      </c>
      <c r="I1011" s="9">
        <f t="shared" si="8"/>
        <v>0</v>
      </c>
    </row>
    <row r="1012" spans="1:9" x14ac:dyDescent="0.25">
      <c r="A1012" s="2">
        <v>42026</v>
      </c>
      <c r="B1012" s="1" t="s">
        <v>547</v>
      </c>
      <c r="C1012" s="1" t="s">
        <v>548</v>
      </c>
      <c r="D1012">
        <v>33.01</v>
      </c>
      <c r="E1012">
        <v>151</v>
      </c>
      <c r="F1012">
        <v>5000</v>
      </c>
      <c r="G1012">
        <v>3773000</v>
      </c>
      <c r="H1012">
        <f>IF(AND(Tabela1[[#This Row],[wolumen]]=0,Tabela1[[#This Row],[obrot]]=0),Tabela1[[#This Row],[kurs_zamkniecia]],Tabela1[[#This Row],[obrot]]/Tabela1[[#This Row],[wolumen]])</f>
        <v>33.11258278145695</v>
      </c>
      <c r="I1012" s="9">
        <f t="shared" si="8"/>
        <v>-50000</v>
      </c>
    </row>
    <row r="1013" spans="1:9" x14ac:dyDescent="0.25">
      <c r="A1013" s="2">
        <v>42027</v>
      </c>
      <c r="B1013" s="1" t="s">
        <v>547</v>
      </c>
      <c r="C1013" s="1" t="s">
        <v>548</v>
      </c>
      <c r="D1013">
        <v>33.9</v>
      </c>
      <c r="E1013">
        <v>5</v>
      </c>
      <c r="F1013">
        <v>170</v>
      </c>
      <c r="G1013">
        <v>3773000</v>
      </c>
      <c r="H1013">
        <f>IF(AND(Tabela1[[#This Row],[wolumen]]=0,Tabela1[[#This Row],[obrot]]=0),Tabela1[[#This Row],[kurs_zamkniecia]],Tabela1[[#This Row],[obrot]]/Tabela1[[#This Row],[wolumen]])</f>
        <v>34</v>
      </c>
      <c r="I1013" s="9">
        <f t="shared" si="8"/>
        <v>2.696152681005759E-2</v>
      </c>
    </row>
    <row r="1014" spans="1:9" x14ac:dyDescent="0.25">
      <c r="A1014" s="2">
        <v>42026</v>
      </c>
      <c r="B1014" s="1" t="s">
        <v>549</v>
      </c>
      <c r="C1014" s="1" t="s">
        <v>550</v>
      </c>
      <c r="D1014">
        <v>1.45</v>
      </c>
      <c r="E1014">
        <v>9150</v>
      </c>
      <c r="F1014">
        <v>13240</v>
      </c>
      <c r="G1014">
        <v>42888000</v>
      </c>
      <c r="H1014">
        <f>IF(AND(Tabela1[[#This Row],[wolumen]]=0,Tabela1[[#This Row],[obrot]]=0),Tabela1[[#This Row],[kurs_zamkniecia]],Tabela1[[#This Row],[obrot]]/Tabela1[[#This Row],[wolumen]])</f>
        <v>1.4469945355191256</v>
      </c>
      <c r="I1014" s="9">
        <f t="shared" si="8"/>
        <v>-50000</v>
      </c>
    </row>
    <row r="1015" spans="1:9" x14ac:dyDescent="0.25">
      <c r="A1015" s="2">
        <v>42027</v>
      </c>
      <c r="B1015" s="1" t="s">
        <v>549</v>
      </c>
      <c r="C1015" s="1" t="s">
        <v>550</v>
      </c>
      <c r="D1015">
        <v>1.46</v>
      </c>
      <c r="E1015">
        <v>905</v>
      </c>
      <c r="F1015">
        <v>1300</v>
      </c>
      <c r="G1015">
        <v>42888000</v>
      </c>
      <c r="H1015">
        <f>IF(AND(Tabela1[[#This Row],[wolumen]]=0,Tabela1[[#This Row],[obrot]]=0),Tabela1[[#This Row],[kurs_zamkniecia]],Tabela1[[#This Row],[obrot]]/Tabela1[[#This Row],[wolumen]])</f>
        <v>1.4364640883977902</v>
      </c>
      <c r="I1015" s="9">
        <f t="shared" si="8"/>
        <v>6.8965517241379448E-3</v>
      </c>
    </row>
    <row r="1016" spans="1:9" x14ac:dyDescent="0.25">
      <c r="A1016" s="2">
        <v>42026</v>
      </c>
      <c r="B1016" s="1" t="s">
        <v>551</v>
      </c>
      <c r="C1016" s="1" t="s">
        <v>552</v>
      </c>
      <c r="D1016">
        <v>10</v>
      </c>
      <c r="E1016">
        <v>0</v>
      </c>
      <c r="F1016">
        <v>0</v>
      </c>
      <c r="G1016">
        <v>356000</v>
      </c>
      <c r="H1016">
        <f>IF(AND(Tabela1[[#This Row],[wolumen]]=0,Tabela1[[#This Row],[obrot]]=0),Tabela1[[#This Row],[kurs_zamkniecia]],Tabela1[[#This Row],[obrot]]/Tabela1[[#This Row],[wolumen]])</f>
        <v>10</v>
      </c>
      <c r="I1016" s="9">
        <f t="shared" si="8"/>
        <v>-50000</v>
      </c>
    </row>
    <row r="1017" spans="1:9" x14ac:dyDescent="0.25">
      <c r="A1017" s="2">
        <v>42027</v>
      </c>
      <c r="B1017" s="1" t="s">
        <v>551</v>
      </c>
      <c r="C1017" s="1" t="s">
        <v>552</v>
      </c>
      <c r="D1017">
        <v>9.75</v>
      </c>
      <c r="E1017">
        <v>630</v>
      </c>
      <c r="F1017">
        <v>5970</v>
      </c>
      <c r="G1017">
        <v>356000</v>
      </c>
      <c r="H1017">
        <f>IF(AND(Tabela1[[#This Row],[wolumen]]=0,Tabela1[[#This Row],[obrot]]=0),Tabela1[[#This Row],[kurs_zamkniecia]],Tabela1[[#This Row],[obrot]]/Tabela1[[#This Row],[wolumen]])</f>
        <v>9.4761904761904763</v>
      </c>
      <c r="I1017" s="9">
        <f t="shared" si="8"/>
        <v>-2.5000000000000022E-2</v>
      </c>
    </row>
    <row r="1018" spans="1:9" x14ac:dyDescent="0.25">
      <c r="A1018" s="2">
        <v>42026</v>
      </c>
      <c r="B1018" s="1" t="s">
        <v>553</v>
      </c>
      <c r="C1018" s="1" t="s">
        <v>554</v>
      </c>
      <c r="D1018">
        <v>1.46</v>
      </c>
      <c r="E1018">
        <v>0</v>
      </c>
      <c r="F1018">
        <v>0</v>
      </c>
      <c r="G1018">
        <v>4265000</v>
      </c>
      <c r="H1018">
        <f>IF(AND(Tabela1[[#This Row],[wolumen]]=0,Tabela1[[#This Row],[obrot]]=0),Tabela1[[#This Row],[kurs_zamkniecia]],Tabela1[[#This Row],[obrot]]/Tabela1[[#This Row],[wolumen]])</f>
        <v>1.46</v>
      </c>
      <c r="I1018" s="9">
        <f t="shared" si="8"/>
        <v>-50000</v>
      </c>
    </row>
    <row r="1019" spans="1:9" x14ac:dyDescent="0.25">
      <c r="A1019" s="2">
        <v>42027</v>
      </c>
      <c r="B1019" s="1" t="s">
        <v>553</v>
      </c>
      <c r="C1019" s="1" t="s">
        <v>554</v>
      </c>
      <c r="D1019">
        <v>1.39</v>
      </c>
      <c r="E1019">
        <v>1600</v>
      </c>
      <c r="F1019">
        <v>2220</v>
      </c>
      <c r="G1019">
        <v>4265000</v>
      </c>
      <c r="H1019">
        <f>IF(AND(Tabela1[[#This Row],[wolumen]]=0,Tabela1[[#This Row],[obrot]]=0),Tabela1[[#This Row],[kurs_zamkniecia]],Tabela1[[#This Row],[obrot]]/Tabela1[[#This Row],[wolumen]])</f>
        <v>1.3875</v>
      </c>
      <c r="I1019" s="9">
        <f t="shared" si="8"/>
        <v>-4.7945205479452135E-2</v>
      </c>
    </row>
    <row r="1020" spans="1:9" x14ac:dyDescent="0.25">
      <c r="A1020" s="2">
        <v>42026</v>
      </c>
      <c r="B1020" s="1" t="s">
        <v>555</v>
      </c>
      <c r="C1020" s="1" t="s">
        <v>556</v>
      </c>
      <c r="D1020">
        <v>152.4</v>
      </c>
      <c r="E1020">
        <v>41</v>
      </c>
      <c r="F1020">
        <v>6210</v>
      </c>
      <c r="G1020">
        <v>3703000</v>
      </c>
      <c r="H1020">
        <f>IF(AND(Tabela1[[#This Row],[wolumen]]=0,Tabela1[[#This Row],[obrot]]=0),Tabela1[[#This Row],[kurs_zamkniecia]],Tabela1[[#This Row],[obrot]]/Tabela1[[#This Row],[wolumen]])</f>
        <v>151.46341463414635</v>
      </c>
      <c r="I1020" s="9">
        <f t="shared" si="8"/>
        <v>-50000</v>
      </c>
    </row>
    <row r="1021" spans="1:9" x14ac:dyDescent="0.25">
      <c r="A1021" s="2">
        <v>42027</v>
      </c>
      <c r="B1021" s="1" t="s">
        <v>555</v>
      </c>
      <c r="C1021" s="1" t="s">
        <v>556</v>
      </c>
      <c r="D1021">
        <v>154.69999999999999</v>
      </c>
      <c r="E1021">
        <v>20</v>
      </c>
      <c r="F1021">
        <v>3090</v>
      </c>
      <c r="G1021">
        <v>3703000</v>
      </c>
      <c r="H1021">
        <f>IF(AND(Tabela1[[#This Row],[wolumen]]=0,Tabela1[[#This Row],[obrot]]=0),Tabela1[[#This Row],[kurs_zamkniecia]],Tabela1[[#This Row],[obrot]]/Tabela1[[#This Row],[wolumen]])</f>
        <v>154.5</v>
      </c>
      <c r="I1021" s="9">
        <f t="shared" si="8"/>
        <v>1.5091863517060267E-2</v>
      </c>
    </row>
    <row r="1022" spans="1:9" x14ac:dyDescent="0.25">
      <c r="A1022" s="2">
        <v>42026</v>
      </c>
      <c r="B1022" s="1" t="s">
        <v>557</v>
      </c>
      <c r="C1022" s="1" t="s">
        <v>558</v>
      </c>
      <c r="D1022">
        <v>12.75</v>
      </c>
      <c r="E1022">
        <v>153622</v>
      </c>
      <c r="F1022">
        <v>1960780</v>
      </c>
      <c r="G1022">
        <v>16905000</v>
      </c>
      <c r="H1022">
        <f>IF(AND(Tabela1[[#This Row],[wolumen]]=0,Tabela1[[#This Row],[obrot]]=0),Tabela1[[#This Row],[kurs_zamkniecia]],Tabela1[[#This Row],[obrot]]/Tabela1[[#This Row],[wolumen]])</f>
        <v>12.76366666232701</v>
      </c>
      <c r="I1022" s="9">
        <f t="shared" si="8"/>
        <v>-50000</v>
      </c>
    </row>
    <row r="1023" spans="1:9" x14ac:dyDescent="0.25">
      <c r="A1023" s="2">
        <v>42027</v>
      </c>
      <c r="B1023" s="1" t="s">
        <v>557</v>
      </c>
      <c r="C1023" s="1" t="s">
        <v>558</v>
      </c>
      <c r="D1023">
        <v>12.94</v>
      </c>
      <c r="E1023">
        <v>98827</v>
      </c>
      <c r="F1023">
        <v>1276080</v>
      </c>
      <c r="G1023">
        <v>16905000</v>
      </c>
      <c r="H1023">
        <f>IF(AND(Tabela1[[#This Row],[wolumen]]=0,Tabela1[[#This Row],[obrot]]=0),Tabela1[[#This Row],[kurs_zamkniecia]],Tabela1[[#This Row],[obrot]]/Tabela1[[#This Row],[wolumen]])</f>
        <v>12.912260819411699</v>
      </c>
      <c r="I1023" s="9">
        <f t="shared" si="8"/>
        <v>1.4901960784313717E-2</v>
      </c>
    </row>
    <row r="1024" spans="1:9" x14ac:dyDescent="0.25">
      <c r="A1024" s="2">
        <v>42026</v>
      </c>
      <c r="B1024" s="1" t="s">
        <v>559</v>
      </c>
      <c r="C1024" s="1" t="s">
        <v>560</v>
      </c>
      <c r="D1024">
        <v>10.5</v>
      </c>
      <c r="E1024">
        <v>1</v>
      </c>
      <c r="F1024">
        <v>10</v>
      </c>
      <c r="G1024">
        <v>1026000</v>
      </c>
      <c r="H1024">
        <f>IF(AND(Tabela1[[#This Row],[wolumen]]=0,Tabela1[[#This Row],[obrot]]=0),Tabela1[[#This Row],[kurs_zamkniecia]],Tabela1[[#This Row],[obrot]]/Tabela1[[#This Row],[wolumen]])</f>
        <v>10</v>
      </c>
      <c r="I1024" s="9">
        <f t="shared" si="8"/>
        <v>-50000</v>
      </c>
    </row>
    <row r="1025" spans="1:9" x14ac:dyDescent="0.25">
      <c r="A1025" s="2">
        <v>42027</v>
      </c>
      <c r="B1025" s="1" t="s">
        <v>559</v>
      </c>
      <c r="C1025" s="1" t="s">
        <v>560</v>
      </c>
      <c r="D1025">
        <v>10.39</v>
      </c>
      <c r="E1025">
        <v>622</v>
      </c>
      <c r="F1025">
        <v>6230</v>
      </c>
      <c r="G1025">
        <v>1026000</v>
      </c>
      <c r="H1025">
        <f>IF(AND(Tabela1[[#This Row],[wolumen]]=0,Tabela1[[#This Row],[obrot]]=0),Tabela1[[#This Row],[kurs_zamkniecia]],Tabela1[[#This Row],[obrot]]/Tabela1[[#This Row],[wolumen]])</f>
        <v>10.016077170418006</v>
      </c>
      <c r="I1025" s="9">
        <f t="shared" si="8"/>
        <v>-1.0476190476190417E-2</v>
      </c>
    </row>
    <row r="1026" spans="1:9" x14ac:dyDescent="0.25">
      <c r="A1026" s="2">
        <v>42026</v>
      </c>
      <c r="B1026" s="1" t="s">
        <v>561</v>
      </c>
      <c r="C1026" s="1" t="s">
        <v>562</v>
      </c>
      <c r="D1026">
        <v>6.15</v>
      </c>
      <c r="E1026">
        <v>3624</v>
      </c>
      <c r="F1026">
        <v>22120</v>
      </c>
      <c r="G1026">
        <v>9981000</v>
      </c>
      <c r="H1026">
        <f>IF(AND(Tabela1[[#This Row],[wolumen]]=0,Tabela1[[#This Row],[obrot]]=0),Tabela1[[#This Row],[kurs_zamkniecia]],Tabela1[[#This Row],[obrot]]/Tabela1[[#This Row],[wolumen]])</f>
        <v>6.1037527593818988</v>
      </c>
      <c r="I1026" s="9">
        <f t="shared" si="8"/>
        <v>-50000</v>
      </c>
    </row>
    <row r="1027" spans="1:9" x14ac:dyDescent="0.25">
      <c r="A1027" s="2">
        <v>42027</v>
      </c>
      <c r="B1027" s="1" t="s">
        <v>561</v>
      </c>
      <c r="C1027" s="1" t="s">
        <v>562</v>
      </c>
      <c r="D1027">
        <v>6.25</v>
      </c>
      <c r="E1027">
        <v>7541</v>
      </c>
      <c r="F1027">
        <v>46790</v>
      </c>
      <c r="G1027">
        <v>9981000</v>
      </c>
      <c r="H1027">
        <f>IF(AND(Tabela1[[#This Row],[wolumen]]=0,Tabela1[[#This Row],[obrot]]=0),Tabela1[[#This Row],[kurs_zamkniecia]],Tabela1[[#This Row],[obrot]]/Tabela1[[#This Row],[wolumen]])</f>
        <v>6.204747380983954</v>
      </c>
      <c r="I1027" s="9">
        <f t="shared" si="8"/>
        <v>1.6260162601625883E-2</v>
      </c>
    </row>
    <row r="1028" spans="1:9" x14ac:dyDescent="0.25">
      <c r="A1028" s="2">
        <v>42026</v>
      </c>
      <c r="B1028" s="1" t="s">
        <v>563</v>
      </c>
      <c r="C1028" s="1" t="s">
        <v>564</v>
      </c>
      <c r="D1028">
        <v>2.15</v>
      </c>
      <c r="E1028">
        <v>42737</v>
      </c>
      <c r="F1028">
        <v>91860</v>
      </c>
      <c r="G1028">
        <v>95095000</v>
      </c>
      <c r="H1028">
        <f>IF(AND(Tabela1[[#This Row],[wolumen]]=0,Tabela1[[#This Row],[obrot]]=0),Tabela1[[#This Row],[kurs_zamkniecia]],Tabela1[[#This Row],[obrot]]/Tabela1[[#This Row],[wolumen]])</f>
        <v>2.149425556309521</v>
      </c>
      <c r="I1028" s="9">
        <f t="shared" si="8"/>
        <v>-50000</v>
      </c>
    </row>
    <row r="1029" spans="1:9" x14ac:dyDescent="0.25">
      <c r="A1029" s="2">
        <v>42027</v>
      </c>
      <c r="B1029" s="1" t="s">
        <v>563</v>
      </c>
      <c r="C1029" s="1" t="s">
        <v>564</v>
      </c>
      <c r="D1029">
        <v>2.21</v>
      </c>
      <c r="E1029">
        <v>420654</v>
      </c>
      <c r="F1029">
        <v>928270</v>
      </c>
      <c r="G1029">
        <v>95095000</v>
      </c>
      <c r="H1029">
        <f>IF(AND(Tabela1[[#This Row],[wolumen]]=0,Tabela1[[#This Row],[obrot]]=0),Tabela1[[#This Row],[kurs_zamkniecia]],Tabela1[[#This Row],[obrot]]/Tabela1[[#This Row],[wolumen]])</f>
        <v>2.2067304720744363</v>
      </c>
      <c r="I1029" s="9">
        <f t="shared" si="8"/>
        <v>2.7906976744185963E-2</v>
      </c>
    </row>
    <row r="1030" spans="1:9" x14ac:dyDescent="0.25">
      <c r="A1030" s="2">
        <v>42026</v>
      </c>
      <c r="B1030" s="1" t="s">
        <v>565</v>
      </c>
      <c r="C1030" s="1" t="s">
        <v>566</v>
      </c>
      <c r="D1030">
        <v>1.62</v>
      </c>
      <c r="E1030">
        <v>23757</v>
      </c>
      <c r="F1030">
        <v>38350</v>
      </c>
      <c r="G1030">
        <v>9957000</v>
      </c>
      <c r="H1030">
        <f>IF(AND(Tabela1[[#This Row],[wolumen]]=0,Tabela1[[#This Row],[obrot]]=0),Tabela1[[#This Row],[kurs_zamkniecia]],Tabela1[[#This Row],[obrot]]/Tabela1[[#This Row],[wolumen]])</f>
        <v>1.6142610598981353</v>
      </c>
      <c r="I1030" s="9">
        <f t="shared" si="8"/>
        <v>-50000</v>
      </c>
    </row>
    <row r="1031" spans="1:9" x14ac:dyDescent="0.25">
      <c r="A1031" s="2">
        <v>42027</v>
      </c>
      <c r="B1031" s="1" t="s">
        <v>565</v>
      </c>
      <c r="C1031" s="1" t="s">
        <v>566</v>
      </c>
      <c r="D1031">
        <v>1.61</v>
      </c>
      <c r="E1031">
        <v>42457</v>
      </c>
      <c r="F1031">
        <v>69000</v>
      </c>
      <c r="G1031">
        <v>9957000</v>
      </c>
      <c r="H1031">
        <f>IF(AND(Tabela1[[#This Row],[wolumen]]=0,Tabela1[[#This Row],[obrot]]=0),Tabela1[[#This Row],[kurs_zamkniecia]],Tabela1[[#This Row],[obrot]]/Tabela1[[#This Row],[wolumen]])</f>
        <v>1.6251737051605153</v>
      </c>
      <c r="I1031" s="9">
        <f t="shared" si="8"/>
        <v>-6.1728395061728669E-3</v>
      </c>
    </row>
    <row r="1032" spans="1:9" x14ac:dyDescent="0.25">
      <c r="A1032" s="2">
        <v>42026</v>
      </c>
      <c r="B1032" s="1" t="s">
        <v>567</v>
      </c>
      <c r="C1032" s="1" t="s">
        <v>568</v>
      </c>
      <c r="D1032">
        <v>3.34</v>
      </c>
      <c r="E1032">
        <v>8</v>
      </c>
      <c r="F1032">
        <v>30</v>
      </c>
      <c r="G1032">
        <v>1453000</v>
      </c>
      <c r="H1032">
        <f>IF(AND(Tabela1[[#This Row],[wolumen]]=0,Tabela1[[#This Row],[obrot]]=0),Tabela1[[#This Row],[kurs_zamkniecia]],Tabela1[[#This Row],[obrot]]/Tabela1[[#This Row],[wolumen]])</f>
        <v>3.75</v>
      </c>
      <c r="I1032" s="9">
        <f t="shared" si="8"/>
        <v>-50000</v>
      </c>
    </row>
    <row r="1033" spans="1:9" x14ac:dyDescent="0.25">
      <c r="A1033" s="2">
        <v>42027</v>
      </c>
      <c r="B1033" s="1" t="s">
        <v>567</v>
      </c>
      <c r="C1033" s="1" t="s">
        <v>568</v>
      </c>
      <c r="D1033">
        <v>3.34</v>
      </c>
      <c r="E1033">
        <v>30</v>
      </c>
      <c r="F1033">
        <v>100</v>
      </c>
      <c r="G1033">
        <v>1453000</v>
      </c>
      <c r="H1033">
        <f>IF(AND(Tabela1[[#This Row],[wolumen]]=0,Tabela1[[#This Row],[obrot]]=0),Tabela1[[#This Row],[kurs_zamkniecia]],Tabela1[[#This Row],[obrot]]/Tabela1[[#This Row],[wolumen]])</f>
        <v>3.3333333333333335</v>
      </c>
      <c r="I1033" s="9">
        <f t="shared" si="8"/>
        <v>0</v>
      </c>
    </row>
    <row r="1034" spans="1:9" x14ac:dyDescent="0.25">
      <c r="A1034" s="2">
        <v>42026</v>
      </c>
      <c r="B1034" s="1" t="s">
        <v>569</v>
      </c>
      <c r="C1034" s="1" t="s">
        <v>570</v>
      </c>
      <c r="D1034">
        <v>17.11</v>
      </c>
      <c r="E1034">
        <v>680</v>
      </c>
      <c r="F1034">
        <v>11680</v>
      </c>
      <c r="G1034">
        <v>2386000</v>
      </c>
      <c r="H1034">
        <f>IF(AND(Tabela1[[#This Row],[wolumen]]=0,Tabela1[[#This Row],[obrot]]=0),Tabela1[[#This Row],[kurs_zamkniecia]],Tabela1[[#This Row],[obrot]]/Tabela1[[#This Row],[wolumen]])</f>
        <v>17.176470588235293</v>
      </c>
      <c r="I1034" s="9">
        <f t="shared" si="8"/>
        <v>-50000</v>
      </c>
    </row>
    <row r="1035" spans="1:9" x14ac:dyDescent="0.25">
      <c r="A1035" s="2">
        <v>42027</v>
      </c>
      <c r="B1035" s="1" t="s">
        <v>569</v>
      </c>
      <c r="C1035" s="1" t="s">
        <v>570</v>
      </c>
      <c r="D1035">
        <v>17.600000000000001</v>
      </c>
      <c r="E1035">
        <v>11</v>
      </c>
      <c r="F1035">
        <v>190</v>
      </c>
      <c r="G1035">
        <v>2386000</v>
      </c>
      <c r="H1035">
        <f>IF(AND(Tabela1[[#This Row],[wolumen]]=0,Tabela1[[#This Row],[obrot]]=0),Tabela1[[#This Row],[kurs_zamkniecia]],Tabela1[[#This Row],[obrot]]/Tabela1[[#This Row],[wolumen]])</f>
        <v>17.272727272727273</v>
      </c>
      <c r="I1035" s="9">
        <f t="shared" si="8"/>
        <v>2.8638223261250761E-2</v>
      </c>
    </row>
    <row r="1036" spans="1:9" x14ac:dyDescent="0.25">
      <c r="A1036" s="2">
        <v>42026</v>
      </c>
      <c r="B1036" s="1" t="s">
        <v>571</v>
      </c>
      <c r="C1036" s="1" t="s">
        <v>572</v>
      </c>
      <c r="D1036">
        <v>5.7</v>
      </c>
      <c r="E1036">
        <v>41708</v>
      </c>
      <c r="F1036">
        <v>235860</v>
      </c>
      <c r="G1036">
        <v>257931000</v>
      </c>
      <c r="H1036">
        <f>IF(AND(Tabela1[[#This Row],[wolumen]]=0,Tabela1[[#This Row],[obrot]]=0),Tabela1[[#This Row],[kurs_zamkniecia]],Tabela1[[#This Row],[obrot]]/Tabela1[[#This Row],[wolumen]])</f>
        <v>5.655030210031649</v>
      </c>
      <c r="I1036" s="9">
        <f t="shared" si="8"/>
        <v>-50000</v>
      </c>
    </row>
    <row r="1037" spans="1:9" x14ac:dyDescent="0.25">
      <c r="A1037" s="2">
        <v>42027</v>
      </c>
      <c r="B1037" s="1" t="s">
        <v>571</v>
      </c>
      <c r="C1037" s="1" t="s">
        <v>572</v>
      </c>
      <c r="D1037">
        <v>5.7</v>
      </c>
      <c r="E1037">
        <v>22204</v>
      </c>
      <c r="F1037">
        <v>126380</v>
      </c>
      <c r="G1037">
        <v>257931000</v>
      </c>
      <c r="H1037">
        <f>IF(AND(Tabela1[[#This Row],[wolumen]]=0,Tabela1[[#This Row],[obrot]]=0),Tabela1[[#This Row],[kurs_zamkniecia]],Tabela1[[#This Row],[obrot]]/Tabela1[[#This Row],[wolumen]])</f>
        <v>5.6917672491442985</v>
      </c>
      <c r="I1037" s="9">
        <f t="shared" si="8"/>
        <v>0</v>
      </c>
    </row>
    <row r="1038" spans="1:9" x14ac:dyDescent="0.25">
      <c r="A1038" s="2">
        <v>42026</v>
      </c>
      <c r="B1038" s="1" t="s">
        <v>573</v>
      </c>
      <c r="C1038" s="1" t="s">
        <v>574</v>
      </c>
      <c r="D1038">
        <v>4.8899999999999997</v>
      </c>
      <c r="E1038">
        <v>356</v>
      </c>
      <c r="F1038">
        <v>1720</v>
      </c>
      <c r="G1038">
        <v>3499000</v>
      </c>
      <c r="H1038">
        <f>IF(AND(Tabela1[[#This Row],[wolumen]]=0,Tabela1[[#This Row],[obrot]]=0),Tabela1[[#This Row],[kurs_zamkniecia]],Tabela1[[#This Row],[obrot]]/Tabela1[[#This Row],[wolumen]])</f>
        <v>4.8314606741573032</v>
      </c>
      <c r="I1038" s="9">
        <f t="shared" si="8"/>
        <v>-50000</v>
      </c>
    </row>
    <row r="1039" spans="1:9" x14ac:dyDescent="0.25">
      <c r="A1039" s="2">
        <v>42027</v>
      </c>
      <c r="B1039" s="1" t="s">
        <v>573</v>
      </c>
      <c r="C1039" s="1" t="s">
        <v>574</v>
      </c>
      <c r="D1039">
        <v>4.78</v>
      </c>
      <c r="E1039">
        <v>6300</v>
      </c>
      <c r="F1039">
        <v>30810</v>
      </c>
      <c r="G1039">
        <v>3499000</v>
      </c>
      <c r="H1039">
        <f>IF(AND(Tabela1[[#This Row],[wolumen]]=0,Tabela1[[#This Row],[obrot]]=0),Tabela1[[#This Row],[kurs_zamkniecia]],Tabela1[[#This Row],[obrot]]/Tabela1[[#This Row],[wolumen]])</f>
        <v>4.8904761904761909</v>
      </c>
      <c r="I1039" s="9">
        <f t="shared" si="8"/>
        <v>-2.2494887525562279E-2</v>
      </c>
    </row>
    <row r="1040" spans="1:9" x14ac:dyDescent="0.25">
      <c r="A1040" s="2">
        <v>42026</v>
      </c>
      <c r="B1040" s="1" t="s">
        <v>575</v>
      </c>
      <c r="C1040" s="1" t="s">
        <v>576</v>
      </c>
      <c r="D1040">
        <v>243.55</v>
      </c>
      <c r="E1040">
        <v>2724</v>
      </c>
      <c r="F1040">
        <v>664230</v>
      </c>
      <c r="G1040">
        <v>1930000</v>
      </c>
      <c r="H1040">
        <f>IF(AND(Tabela1[[#This Row],[wolumen]]=0,Tabela1[[#This Row],[obrot]]=0),Tabela1[[#This Row],[kurs_zamkniecia]],Tabela1[[#This Row],[obrot]]/Tabela1[[#This Row],[wolumen]])</f>
        <v>243.84361233480178</v>
      </c>
      <c r="I1040" s="9">
        <f t="shared" si="8"/>
        <v>-50000</v>
      </c>
    </row>
    <row r="1041" spans="1:9" x14ac:dyDescent="0.25">
      <c r="A1041" s="2">
        <v>42027</v>
      </c>
      <c r="B1041" s="1" t="s">
        <v>575</v>
      </c>
      <c r="C1041" s="1" t="s">
        <v>576</v>
      </c>
      <c r="D1041">
        <v>242</v>
      </c>
      <c r="E1041">
        <v>3052</v>
      </c>
      <c r="F1041">
        <v>749720</v>
      </c>
      <c r="G1041">
        <v>1930000</v>
      </c>
      <c r="H1041">
        <f>IF(AND(Tabela1[[#This Row],[wolumen]]=0,Tabela1[[#This Row],[obrot]]=0),Tabela1[[#This Row],[kurs_zamkniecia]],Tabela1[[#This Row],[obrot]]/Tabela1[[#This Row],[wolumen]])</f>
        <v>245.64875491480996</v>
      </c>
      <c r="I1041" s="9">
        <f t="shared" si="8"/>
        <v>-6.364196263600963E-3</v>
      </c>
    </row>
    <row r="1042" spans="1:9" x14ac:dyDescent="0.25">
      <c r="A1042" s="2">
        <v>42026</v>
      </c>
      <c r="B1042" s="1" t="s">
        <v>577</v>
      </c>
      <c r="C1042" s="1" t="s">
        <v>578</v>
      </c>
      <c r="D1042">
        <v>23.7</v>
      </c>
      <c r="E1042">
        <v>23131</v>
      </c>
      <c r="F1042">
        <v>547890</v>
      </c>
      <c r="G1042">
        <v>25618000</v>
      </c>
      <c r="H1042">
        <f>IF(AND(Tabela1[[#This Row],[wolumen]]=0,Tabela1[[#This Row],[obrot]]=0),Tabela1[[#This Row],[kurs_zamkniecia]],Tabela1[[#This Row],[obrot]]/Tabela1[[#This Row],[wolumen]])</f>
        <v>23.686394881328088</v>
      </c>
      <c r="I1042" s="9">
        <f t="shared" si="8"/>
        <v>-50000</v>
      </c>
    </row>
    <row r="1043" spans="1:9" x14ac:dyDescent="0.25">
      <c r="A1043" s="2">
        <v>42027</v>
      </c>
      <c r="B1043" s="1" t="s">
        <v>577</v>
      </c>
      <c r="C1043" s="1" t="s">
        <v>578</v>
      </c>
      <c r="D1043">
        <v>24.25</v>
      </c>
      <c r="E1043">
        <v>522444</v>
      </c>
      <c r="F1043">
        <v>12541560</v>
      </c>
      <c r="G1043">
        <v>25618000</v>
      </c>
      <c r="H1043">
        <f>IF(AND(Tabela1[[#This Row],[wolumen]]=0,Tabela1[[#This Row],[obrot]]=0),Tabela1[[#This Row],[kurs_zamkniecia]],Tabela1[[#This Row],[obrot]]/Tabela1[[#This Row],[wolumen]])</f>
        <v>24.005558490479363</v>
      </c>
      <c r="I1043" s="9">
        <f t="shared" si="8"/>
        <v>2.320675105485237E-2</v>
      </c>
    </row>
    <row r="1044" spans="1:9" x14ac:dyDescent="0.25">
      <c r="A1044" s="2">
        <v>42026</v>
      </c>
      <c r="B1044" s="1" t="s">
        <v>579</v>
      </c>
      <c r="C1044" s="1" t="s">
        <v>580</v>
      </c>
      <c r="D1044">
        <v>7.0000000000000007E-2</v>
      </c>
      <c r="E1044">
        <v>0</v>
      </c>
      <c r="F1044">
        <v>0</v>
      </c>
      <c r="G1044">
        <v>0</v>
      </c>
      <c r="H1044">
        <f>IF(AND(Tabela1[[#This Row],[wolumen]]=0,Tabela1[[#This Row],[obrot]]=0),Tabela1[[#This Row],[kurs_zamkniecia]],Tabela1[[#This Row],[obrot]]/Tabela1[[#This Row],[wolumen]])</f>
        <v>7.0000000000000007E-2</v>
      </c>
      <c r="I1044" s="9">
        <f t="shared" si="8"/>
        <v>-50000</v>
      </c>
    </row>
    <row r="1045" spans="1:9" x14ac:dyDescent="0.25">
      <c r="A1045" s="2">
        <v>42027</v>
      </c>
      <c r="B1045" s="1" t="s">
        <v>579</v>
      </c>
      <c r="C1045" s="1" t="s">
        <v>580</v>
      </c>
      <c r="D1045">
        <v>7.0000000000000007E-2</v>
      </c>
      <c r="E1045">
        <v>363255</v>
      </c>
      <c r="F1045">
        <v>25430</v>
      </c>
      <c r="G1045">
        <v>0</v>
      </c>
      <c r="H1045">
        <f>IF(AND(Tabela1[[#This Row],[wolumen]]=0,Tabela1[[#This Row],[obrot]]=0),Tabela1[[#This Row],[kurs_zamkniecia]],Tabela1[[#This Row],[obrot]]/Tabela1[[#This Row],[wolumen]])</f>
        <v>7.0005918707244222E-2</v>
      </c>
      <c r="I1045" s="9">
        <f t="shared" si="8"/>
        <v>0</v>
      </c>
    </row>
    <row r="1046" spans="1:9" x14ac:dyDescent="0.25">
      <c r="A1046" s="2">
        <v>42026</v>
      </c>
      <c r="B1046" s="1" t="s">
        <v>581</v>
      </c>
      <c r="C1046" s="1" t="s">
        <v>582</v>
      </c>
      <c r="D1046">
        <v>4.4000000000000004</v>
      </c>
      <c r="E1046">
        <v>4053</v>
      </c>
      <c r="F1046">
        <v>17470</v>
      </c>
      <c r="G1046">
        <v>24936000</v>
      </c>
      <c r="H1046">
        <f>IF(AND(Tabela1[[#This Row],[wolumen]]=0,Tabela1[[#This Row],[obrot]]=0),Tabela1[[#This Row],[kurs_zamkniecia]],Tabela1[[#This Row],[obrot]]/Tabela1[[#This Row],[wolumen]])</f>
        <v>4.3103873673821864</v>
      </c>
      <c r="I1046" s="9">
        <f t="shared" si="8"/>
        <v>-50000</v>
      </c>
    </row>
    <row r="1047" spans="1:9" x14ac:dyDescent="0.25">
      <c r="A1047" s="2">
        <v>42027</v>
      </c>
      <c r="B1047" s="1" t="s">
        <v>581</v>
      </c>
      <c r="C1047" s="1" t="s">
        <v>582</v>
      </c>
      <c r="D1047">
        <v>4.4000000000000004</v>
      </c>
      <c r="E1047">
        <v>2186</v>
      </c>
      <c r="F1047">
        <v>9350</v>
      </c>
      <c r="G1047">
        <v>24936000</v>
      </c>
      <c r="H1047">
        <f>IF(AND(Tabela1[[#This Row],[wolumen]]=0,Tabela1[[#This Row],[obrot]]=0),Tabela1[[#This Row],[kurs_zamkniecia]],Tabela1[[#This Row],[obrot]]/Tabela1[[#This Row],[wolumen]])</f>
        <v>4.2772186642268988</v>
      </c>
      <c r="I1047" s="9">
        <f t="shared" si="8"/>
        <v>0</v>
      </c>
    </row>
    <row r="1048" spans="1:9" x14ac:dyDescent="0.25">
      <c r="A1048" s="2">
        <v>42026</v>
      </c>
      <c r="B1048" s="1" t="s">
        <v>583</v>
      </c>
      <c r="C1048" s="1" t="s">
        <v>584</v>
      </c>
      <c r="D1048">
        <v>1.25</v>
      </c>
      <c r="E1048">
        <v>1542</v>
      </c>
      <c r="F1048">
        <v>1850</v>
      </c>
      <c r="G1048">
        <v>4052000</v>
      </c>
      <c r="H1048">
        <f>IF(AND(Tabela1[[#This Row],[wolumen]]=0,Tabela1[[#This Row],[obrot]]=0),Tabela1[[#This Row],[kurs_zamkniecia]],Tabela1[[#This Row],[obrot]]/Tabela1[[#This Row],[wolumen]])</f>
        <v>1.1997405966277561</v>
      </c>
      <c r="I1048" s="9">
        <f t="shared" si="8"/>
        <v>-50000</v>
      </c>
    </row>
    <row r="1049" spans="1:9" x14ac:dyDescent="0.25">
      <c r="A1049" s="2">
        <v>42027</v>
      </c>
      <c r="B1049" s="1" t="s">
        <v>583</v>
      </c>
      <c r="C1049" s="1" t="s">
        <v>584</v>
      </c>
      <c r="D1049">
        <v>1.28</v>
      </c>
      <c r="E1049">
        <v>5187</v>
      </c>
      <c r="F1049">
        <v>6610</v>
      </c>
      <c r="G1049">
        <v>4052000</v>
      </c>
      <c r="H1049">
        <f>IF(AND(Tabela1[[#This Row],[wolumen]]=0,Tabela1[[#This Row],[obrot]]=0),Tabela1[[#This Row],[kurs_zamkniecia]],Tabela1[[#This Row],[obrot]]/Tabela1[[#This Row],[wolumen]])</f>
        <v>1.2743396953923269</v>
      </c>
      <c r="I1049" s="9">
        <f t="shared" si="8"/>
        <v>2.4000000000000021E-2</v>
      </c>
    </row>
    <row r="1050" spans="1:9" x14ac:dyDescent="0.25">
      <c r="A1050" s="2">
        <v>42026</v>
      </c>
      <c r="B1050" s="1" t="s">
        <v>585</v>
      </c>
      <c r="C1050" s="1" t="s">
        <v>586</v>
      </c>
      <c r="D1050">
        <v>3.83</v>
      </c>
      <c r="E1050">
        <v>468</v>
      </c>
      <c r="F1050">
        <v>1810</v>
      </c>
      <c r="G1050">
        <v>1500000</v>
      </c>
      <c r="H1050">
        <f>IF(AND(Tabela1[[#This Row],[wolumen]]=0,Tabela1[[#This Row],[obrot]]=0),Tabela1[[#This Row],[kurs_zamkniecia]],Tabela1[[#This Row],[obrot]]/Tabela1[[#This Row],[wolumen]])</f>
        <v>3.8675213675213675</v>
      </c>
      <c r="I1050" s="9">
        <f t="shared" ref="I1050:I1113" si="9">IF(I1049=-50000,D1050/D1049-1,-50000)</f>
        <v>-50000</v>
      </c>
    </row>
    <row r="1051" spans="1:9" x14ac:dyDescent="0.25">
      <c r="A1051" s="2">
        <v>42027</v>
      </c>
      <c r="B1051" s="1" t="s">
        <v>585</v>
      </c>
      <c r="C1051" s="1" t="s">
        <v>586</v>
      </c>
      <c r="D1051">
        <v>3.8</v>
      </c>
      <c r="E1051">
        <v>4145</v>
      </c>
      <c r="F1051">
        <v>15930</v>
      </c>
      <c r="G1051">
        <v>1500000</v>
      </c>
      <c r="H1051">
        <f>IF(AND(Tabela1[[#This Row],[wolumen]]=0,Tabela1[[#This Row],[obrot]]=0),Tabela1[[#This Row],[kurs_zamkniecia]],Tabela1[[#This Row],[obrot]]/Tabela1[[#This Row],[wolumen]])</f>
        <v>3.8431845597104948</v>
      </c>
      <c r="I1051" s="9">
        <f t="shared" si="9"/>
        <v>-7.8328981723237989E-3</v>
      </c>
    </row>
    <row r="1052" spans="1:9" x14ac:dyDescent="0.25">
      <c r="A1052" s="2">
        <v>42026</v>
      </c>
      <c r="B1052" s="1" t="s">
        <v>587</v>
      </c>
      <c r="C1052" s="1" t="s">
        <v>588</v>
      </c>
      <c r="D1052">
        <v>49.5</v>
      </c>
      <c r="E1052">
        <v>220</v>
      </c>
      <c r="F1052">
        <v>10820</v>
      </c>
      <c r="G1052">
        <v>297000</v>
      </c>
      <c r="H1052">
        <f>IF(AND(Tabela1[[#This Row],[wolumen]]=0,Tabela1[[#This Row],[obrot]]=0),Tabela1[[#This Row],[kurs_zamkniecia]],Tabela1[[#This Row],[obrot]]/Tabela1[[#This Row],[wolumen]])</f>
        <v>49.18181818181818</v>
      </c>
      <c r="I1052" s="9">
        <f t="shared" si="9"/>
        <v>-50000</v>
      </c>
    </row>
    <row r="1053" spans="1:9" x14ac:dyDescent="0.25">
      <c r="A1053" s="2">
        <v>42027</v>
      </c>
      <c r="B1053" s="1" t="s">
        <v>587</v>
      </c>
      <c r="C1053" s="1" t="s">
        <v>588</v>
      </c>
      <c r="D1053">
        <v>50.3</v>
      </c>
      <c r="E1053">
        <v>292</v>
      </c>
      <c r="F1053">
        <v>14560</v>
      </c>
      <c r="G1053">
        <v>297000</v>
      </c>
      <c r="H1053">
        <f>IF(AND(Tabela1[[#This Row],[wolumen]]=0,Tabela1[[#This Row],[obrot]]=0),Tabela1[[#This Row],[kurs_zamkniecia]],Tabela1[[#This Row],[obrot]]/Tabela1[[#This Row],[wolumen]])</f>
        <v>49.863013698630134</v>
      </c>
      <c r="I1053" s="9">
        <f t="shared" si="9"/>
        <v>1.6161616161616044E-2</v>
      </c>
    </row>
    <row r="1054" spans="1:9" x14ac:dyDescent="0.25">
      <c r="A1054" s="2">
        <v>42026</v>
      </c>
      <c r="B1054" s="1" t="s">
        <v>589</v>
      </c>
      <c r="C1054" s="1" t="s">
        <v>590</v>
      </c>
      <c r="D1054">
        <v>1.1399999999999999</v>
      </c>
      <c r="E1054">
        <v>5708</v>
      </c>
      <c r="F1054">
        <v>6450</v>
      </c>
      <c r="G1054">
        <v>36087000</v>
      </c>
      <c r="H1054">
        <f>IF(AND(Tabela1[[#This Row],[wolumen]]=0,Tabela1[[#This Row],[obrot]]=0),Tabela1[[#This Row],[kurs_zamkniecia]],Tabela1[[#This Row],[obrot]]/Tabela1[[#This Row],[wolumen]])</f>
        <v>1.1299929922915206</v>
      </c>
      <c r="I1054" s="9">
        <f t="shared" si="9"/>
        <v>-50000</v>
      </c>
    </row>
    <row r="1055" spans="1:9" x14ac:dyDescent="0.25">
      <c r="A1055" s="2">
        <v>42027</v>
      </c>
      <c r="B1055" s="1" t="s">
        <v>589</v>
      </c>
      <c r="C1055" s="1" t="s">
        <v>590</v>
      </c>
      <c r="D1055">
        <v>1.1499999999999999</v>
      </c>
      <c r="E1055">
        <v>8000</v>
      </c>
      <c r="F1055">
        <v>9180</v>
      </c>
      <c r="G1055">
        <v>36087000</v>
      </c>
      <c r="H1055">
        <f>IF(AND(Tabela1[[#This Row],[wolumen]]=0,Tabela1[[#This Row],[obrot]]=0),Tabela1[[#This Row],[kurs_zamkniecia]],Tabela1[[#This Row],[obrot]]/Tabela1[[#This Row],[wolumen]])</f>
        <v>1.1475</v>
      </c>
      <c r="I1055" s="9">
        <f t="shared" si="9"/>
        <v>8.7719298245614308E-3</v>
      </c>
    </row>
    <row r="1056" spans="1:9" x14ac:dyDescent="0.25">
      <c r="A1056" s="2">
        <v>42026</v>
      </c>
      <c r="B1056" s="1" t="s">
        <v>591</v>
      </c>
      <c r="C1056" s="1" t="s">
        <v>592</v>
      </c>
      <c r="D1056">
        <v>2.0499999999999998</v>
      </c>
      <c r="E1056">
        <v>478</v>
      </c>
      <c r="F1056">
        <v>960</v>
      </c>
      <c r="G1056">
        <v>4803000</v>
      </c>
      <c r="H1056">
        <f>IF(AND(Tabela1[[#This Row],[wolumen]]=0,Tabela1[[#This Row],[obrot]]=0),Tabela1[[#This Row],[kurs_zamkniecia]],Tabela1[[#This Row],[obrot]]/Tabela1[[#This Row],[wolumen]])</f>
        <v>2.00836820083682</v>
      </c>
      <c r="I1056" s="9">
        <f t="shared" si="9"/>
        <v>-50000</v>
      </c>
    </row>
    <row r="1057" spans="1:9" x14ac:dyDescent="0.25">
      <c r="A1057" s="2">
        <v>42027</v>
      </c>
      <c r="B1057" s="1" t="s">
        <v>591</v>
      </c>
      <c r="C1057" s="1" t="s">
        <v>592</v>
      </c>
      <c r="D1057">
        <v>2.02</v>
      </c>
      <c r="E1057">
        <v>2929</v>
      </c>
      <c r="F1057">
        <v>5970</v>
      </c>
      <c r="G1057">
        <v>4803000</v>
      </c>
      <c r="H1057">
        <f>IF(AND(Tabela1[[#This Row],[wolumen]]=0,Tabela1[[#This Row],[obrot]]=0),Tabela1[[#This Row],[kurs_zamkniecia]],Tabela1[[#This Row],[obrot]]/Tabela1[[#This Row],[wolumen]])</f>
        <v>2.0382383065892795</v>
      </c>
      <c r="I1057" s="9">
        <f t="shared" si="9"/>
        <v>-1.4634146341463317E-2</v>
      </c>
    </row>
    <row r="1058" spans="1:9" x14ac:dyDescent="0.25">
      <c r="A1058" s="2">
        <v>42026</v>
      </c>
      <c r="B1058" s="1" t="s">
        <v>593</v>
      </c>
      <c r="C1058" s="1" t="s">
        <v>594</v>
      </c>
      <c r="D1058">
        <v>2.0699999999999998</v>
      </c>
      <c r="E1058">
        <v>100</v>
      </c>
      <c r="F1058">
        <v>210</v>
      </c>
      <c r="G1058">
        <v>8487000</v>
      </c>
      <c r="H1058">
        <f>IF(AND(Tabela1[[#This Row],[wolumen]]=0,Tabela1[[#This Row],[obrot]]=0),Tabela1[[#This Row],[kurs_zamkniecia]],Tabela1[[#This Row],[obrot]]/Tabela1[[#This Row],[wolumen]])</f>
        <v>2.1</v>
      </c>
      <c r="I1058" s="9">
        <f t="shared" si="9"/>
        <v>-50000</v>
      </c>
    </row>
    <row r="1059" spans="1:9" x14ac:dyDescent="0.25">
      <c r="A1059" s="2">
        <v>42027</v>
      </c>
      <c r="B1059" s="1" t="s">
        <v>593</v>
      </c>
      <c r="C1059" s="1" t="s">
        <v>594</v>
      </c>
      <c r="D1059">
        <v>2.08</v>
      </c>
      <c r="E1059">
        <v>5</v>
      </c>
      <c r="F1059">
        <v>10</v>
      </c>
      <c r="G1059">
        <v>8487000</v>
      </c>
      <c r="H1059">
        <f>IF(AND(Tabela1[[#This Row],[wolumen]]=0,Tabela1[[#This Row],[obrot]]=0),Tabela1[[#This Row],[kurs_zamkniecia]],Tabela1[[#This Row],[obrot]]/Tabela1[[#This Row],[wolumen]])</f>
        <v>2</v>
      </c>
      <c r="I1059" s="9">
        <f t="shared" si="9"/>
        <v>4.8309178743961567E-3</v>
      </c>
    </row>
    <row r="1060" spans="1:9" x14ac:dyDescent="0.25">
      <c r="A1060" s="2">
        <v>42026</v>
      </c>
      <c r="B1060" s="1" t="s">
        <v>595</v>
      </c>
      <c r="C1060" s="1" t="s">
        <v>596</v>
      </c>
      <c r="D1060">
        <v>7.05</v>
      </c>
      <c r="E1060">
        <v>0</v>
      </c>
      <c r="F1060">
        <v>0</v>
      </c>
      <c r="G1060">
        <v>247000</v>
      </c>
      <c r="H1060">
        <f>IF(AND(Tabela1[[#This Row],[wolumen]]=0,Tabela1[[#This Row],[obrot]]=0),Tabela1[[#This Row],[kurs_zamkniecia]],Tabela1[[#This Row],[obrot]]/Tabela1[[#This Row],[wolumen]])</f>
        <v>7.05</v>
      </c>
      <c r="I1060" s="9">
        <f t="shared" si="9"/>
        <v>-50000</v>
      </c>
    </row>
    <row r="1061" spans="1:9" x14ac:dyDescent="0.25">
      <c r="A1061" s="2">
        <v>42027</v>
      </c>
      <c r="B1061" s="1" t="s">
        <v>595</v>
      </c>
      <c r="C1061" s="1" t="s">
        <v>596</v>
      </c>
      <c r="D1061">
        <v>7.05</v>
      </c>
      <c r="E1061">
        <v>0</v>
      </c>
      <c r="F1061">
        <v>0</v>
      </c>
      <c r="G1061">
        <v>247000</v>
      </c>
      <c r="H1061">
        <f>IF(AND(Tabela1[[#This Row],[wolumen]]=0,Tabela1[[#This Row],[obrot]]=0),Tabela1[[#This Row],[kurs_zamkniecia]],Tabela1[[#This Row],[obrot]]/Tabela1[[#This Row],[wolumen]])</f>
        <v>7.05</v>
      </c>
      <c r="I1061" s="9">
        <f t="shared" si="9"/>
        <v>0</v>
      </c>
    </row>
    <row r="1062" spans="1:9" x14ac:dyDescent="0.25">
      <c r="A1062" s="2">
        <v>42026</v>
      </c>
      <c r="B1062" s="1" t="s">
        <v>597</v>
      </c>
      <c r="C1062" s="1" t="s">
        <v>598</v>
      </c>
      <c r="D1062">
        <v>0.11</v>
      </c>
      <c r="E1062">
        <v>0</v>
      </c>
      <c r="F1062">
        <v>0</v>
      </c>
      <c r="G1062">
        <v>0</v>
      </c>
      <c r="H1062">
        <f>IF(AND(Tabela1[[#This Row],[wolumen]]=0,Tabela1[[#This Row],[obrot]]=0),Tabela1[[#This Row],[kurs_zamkniecia]],Tabela1[[#This Row],[obrot]]/Tabela1[[#This Row],[wolumen]])</f>
        <v>0.11</v>
      </c>
      <c r="I1062" s="9">
        <f t="shared" si="9"/>
        <v>-50000</v>
      </c>
    </row>
    <row r="1063" spans="1:9" x14ac:dyDescent="0.25">
      <c r="A1063" s="2">
        <v>42027</v>
      </c>
      <c r="B1063" s="1" t="s">
        <v>597</v>
      </c>
      <c r="C1063" s="1" t="s">
        <v>598</v>
      </c>
      <c r="D1063">
        <v>0.11</v>
      </c>
      <c r="E1063">
        <v>0</v>
      </c>
      <c r="F1063">
        <v>0</v>
      </c>
      <c r="G1063">
        <v>0</v>
      </c>
      <c r="H1063">
        <f>IF(AND(Tabela1[[#This Row],[wolumen]]=0,Tabela1[[#This Row],[obrot]]=0),Tabela1[[#This Row],[kurs_zamkniecia]],Tabela1[[#This Row],[obrot]]/Tabela1[[#This Row],[wolumen]])</f>
        <v>0.11</v>
      </c>
      <c r="I1063" s="9">
        <f t="shared" si="9"/>
        <v>0</v>
      </c>
    </row>
    <row r="1064" spans="1:9" x14ac:dyDescent="0.25">
      <c r="A1064" s="2">
        <v>42026</v>
      </c>
      <c r="B1064" s="1" t="s">
        <v>599</v>
      </c>
      <c r="C1064" s="1" t="s">
        <v>600</v>
      </c>
      <c r="D1064">
        <v>2.9</v>
      </c>
      <c r="E1064">
        <v>10364</v>
      </c>
      <c r="F1064">
        <v>29980</v>
      </c>
      <c r="G1064">
        <v>24856000</v>
      </c>
      <c r="H1064">
        <f>IF(AND(Tabela1[[#This Row],[wolumen]]=0,Tabela1[[#This Row],[obrot]]=0),Tabela1[[#This Row],[kurs_zamkniecia]],Tabela1[[#This Row],[obrot]]/Tabela1[[#This Row],[wolumen]])</f>
        <v>2.8927055191045929</v>
      </c>
      <c r="I1064" s="9">
        <f t="shared" si="9"/>
        <v>-50000</v>
      </c>
    </row>
    <row r="1065" spans="1:9" x14ac:dyDescent="0.25">
      <c r="A1065" s="2">
        <v>42027</v>
      </c>
      <c r="B1065" s="1" t="s">
        <v>599</v>
      </c>
      <c r="C1065" s="1" t="s">
        <v>600</v>
      </c>
      <c r="D1065">
        <v>2.9</v>
      </c>
      <c r="E1065">
        <v>15981</v>
      </c>
      <c r="F1065">
        <v>46540</v>
      </c>
      <c r="G1065">
        <v>24856000</v>
      </c>
      <c r="H1065">
        <f>IF(AND(Tabela1[[#This Row],[wolumen]]=0,Tabela1[[#This Row],[obrot]]=0),Tabela1[[#This Row],[kurs_zamkniecia]],Tabela1[[#This Row],[obrot]]/Tabela1[[#This Row],[wolumen]])</f>
        <v>2.9122082472936612</v>
      </c>
      <c r="I1065" s="9">
        <f t="shared" si="9"/>
        <v>0</v>
      </c>
    </row>
    <row r="1066" spans="1:9" x14ac:dyDescent="0.25">
      <c r="A1066" s="2">
        <v>42026</v>
      </c>
      <c r="B1066" s="1" t="s">
        <v>601</v>
      </c>
      <c r="C1066" s="1" t="s">
        <v>602</v>
      </c>
      <c r="D1066">
        <v>9.98</v>
      </c>
      <c r="E1066">
        <v>1711</v>
      </c>
      <c r="F1066">
        <v>17110</v>
      </c>
      <c r="G1066">
        <v>6624000</v>
      </c>
      <c r="H1066">
        <f>IF(AND(Tabela1[[#This Row],[wolumen]]=0,Tabela1[[#This Row],[obrot]]=0),Tabela1[[#This Row],[kurs_zamkniecia]],Tabela1[[#This Row],[obrot]]/Tabela1[[#This Row],[wolumen]])</f>
        <v>10</v>
      </c>
      <c r="I1066" s="9">
        <f t="shared" si="9"/>
        <v>-50000</v>
      </c>
    </row>
    <row r="1067" spans="1:9" x14ac:dyDescent="0.25">
      <c r="A1067" s="2">
        <v>42027</v>
      </c>
      <c r="B1067" s="1" t="s">
        <v>601</v>
      </c>
      <c r="C1067" s="1" t="s">
        <v>602</v>
      </c>
      <c r="D1067">
        <v>9.99</v>
      </c>
      <c r="E1067">
        <v>3782</v>
      </c>
      <c r="F1067">
        <v>38100</v>
      </c>
      <c r="G1067">
        <v>6624000</v>
      </c>
      <c r="H1067">
        <f>IF(AND(Tabela1[[#This Row],[wolumen]]=0,Tabela1[[#This Row],[obrot]]=0),Tabela1[[#This Row],[kurs_zamkniecia]],Tabela1[[#This Row],[obrot]]/Tabela1[[#This Row],[wolumen]])</f>
        <v>10.074034902168165</v>
      </c>
      <c r="I1067" s="9">
        <f t="shared" si="9"/>
        <v>1.0020040080160886E-3</v>
      </c>
    </row>
    <row r="1068" spans="1:9" x14ac:dyDescent="0.25">
      <c r="A1068" s="2">
        <v>42026</v>
      </c>
      <c r="B1068" s="1" t="s">
        <v>603</v>
      </c>
      <c r="C1068" s="1" t="s">
        <v>604</v>
      </c>
      <c r="D1068">
        <v>5.3</v>
      </c>
      <c r="E1068">
        <v>23</v>
      </c>
      <c r="F1068">
        <v>120</v>
      </c>
      <c r="G1068">
        <v>1399000</v>
      </c>
      <c r="H1068">
        <f>IF(AND(Tabela1[[#This Row],[wolumen]]=0,Tabela1[[#This Row],[obrot]]=0),Tabela1[[#This Row],[kurs_zamkniecia]],Tabela1[[#This Row],[obrot]]/Tabela1[[#This Row],[wolumen]])</f>
        <v>5.2173913043478262</v>
      </c>
      <c r="I1068" s="9">
        <f t="shared" si="9"/>
        <v>-50000</v>
      </c>
    </row>
    <row r="1069" spans="1:9" x14ac:dyDescent="0.25">
      <c r="A1069" s="2">
        <v>42027</v>
      </c>
      <c r="B1069" s="1" t="s">
        <v>603</v>
      </c>
      <c r="C1069" s="1" t="s">
        <v>604</v>
      </c>
      <c r="D1069">
        <v>5.3</v>
      </c>
      <c r="E1069">
        <v>200</v>
      </c>
      <c r="F1069">
        <v>1060</v>
      </c>
      <c r="G1069">
        <v>1399000</v>
      </c>
      <c r="H1069">
        <f>IF(AND(Tabela1[[#This Row],[wolumen]]=0,Tabela1[[#This Row],[obrot]]=0),Tabela1[[#This Row],[kurs_zamkniecia]],Tabela1[[#This Row],[obrot]]/Tabela1[[#This Row],[wolumen]])</f>
        <v>5.3</v>
      </c>
      <c r="I1069" s="9">
        <f t="shared" si="9"/>
        <v>0</v>
      </c>
    </row>
    <row r="1070" spans="1:9" x14ac:dyDescent="0.25">
      <c r="A1070" s="2">
        <v>42026</v>
      </c>
      <c r="B1070" s="1" t="s">
        <v>605</v>
      </c>
      <c r="C1070" s="1" t="s">
        <v>606</v>
      </c>
      <c r="D1070">
        <v>7.81</v>
      </c>
      <c r="E1070">
        <v>1945784</v>
      </c>
      <c r="F1070">
        <v>15312670</v>
      </c>
      <c r="G1070">
        <v>647357000</v>
      </c>
      <c r="H1070">
        <f>IF(AND(Tabela1[[#This Row],[wolumen]]=0,Tabela1[[#This Row],[obrot]]=0),Tabela1[[#This Row],[kurs_zamkniecia]],Tabela1[[#This Row],[obrot]]/Tabela1[[#This Row],[wolumen]])</f>
        <v>7.8696659033068421</v>
      </c>
      <c r="I1070" s="9">
        <f t="shared" si="9"/>
        <v>-50000</v>
      </c>
    </row>
    <row r="1071" spans="1:9" x14ac:dyDescent="0.25">
      <c r="A1071" s="2">
        <v>42027</v>
      </c>
      <c r="B1071" s="1" t="s">
        <v>605</v>
      </c>
      <c r="C1071" s="1" t="s">
        <v>606</v>
      </c>
      <c r="D1071">
        <v>8.1999999999999993</v>
      </c>
      <c r="E1071">
        <v>4825359</v>
      </c>
      <c r="F1071">
        <v>39643700</v>
      </c>
      <c r="G1071">
        <v>647357000</v>
      </c>
      <c r="H1071">
        <f>IF(AND(Tabela1[[#This Row],[wolumen]]=0,Tabela1[[#This Row],[obrot]]=0),Tabela1[[#This Row],[kurs_zamkniecia]],Tabela1[[#This Row],[obrot]]/Tabela1[[#This Row],[wolumen]])</f>
        <v>8.2156995987241572</v>
      </c>
      <c r="I1071" s="9">
        <f t="shared" si="9"/>
        <v>4.9935979513444195E-2</v>
      </c>
    </row>
    <row r="1072" spans="1:9" x14ac:dyDescent="0.25">
      <c r="A1072" s="2">
        <v>42026</v>
      </c>
      <c r="B1072" s="1" t="s">
        <v>607</v>
      </c>
      <c r="C1072" s="1" t="s">
        <v>608</v>
      </c>
      <c r="D1072">
        <v>40.81</v>
      </c>
      <c r="E1072">
        <v>15435</v>
      </c>
      <c r="F1072">
        <v>629930</v>
      </c>
      <c r="G1072">
        <v>21800000</v>
      </c>
      <c r="H1072">
        <f>IF(AND(Tabela1[[#This Row],[wolumen]]=0,Tabela1[[#This Row],[obrot]]=0),Tabela1[[#This Row],[kurs_zamkniecia]],Tabela1[[#This Row],[obrot]]/Tabela1[[#This Row],[wolumen]])</f>
        <v>40.811791383219955</v>
      </c>
      <c r="I1072" s="9">
        <f t="shared" si="9"/>
        <v>-50000</v>
      </c>
    </row>
    <row r="1073" spans="1:9" x14ac:dyDescent="0.25">
      <c r="A1073" s="2">
        <v>42027</v>
      </c>
      <c r="B1073" s="1" t="s">
        <v>607</v>
      </c>
      <c r="C1073" s="1" t="s">
        <v>608</v>
      </c>
      <c r="D1073">
        <v>41</v>
      </c>
      <c r="E1073">
        <v>956</v>
      </c>
      <c r="F1073">
        <v>39650</v>
      </c>
      <c r="G1073">
        <v>21800000</v>
      </c>
      <c r="H1073">
        <f>IF(AND(Tabela1[[#This Row],[wolumen]]=0,Tabela1[[#This Row],[obrot]]=0),Tabela1[[#This Row],[kurs_zamkniecia]],Tabela1[[#This Row],[obrot]]/Tabela1[[#This Row],[wolumen]])</f>
        <v>41.47489539748954</v>
      </c>
      <c r="I1073" s="9">
        <f t="shared" si="9"/>
        <v>4.6557216368536825E-3</v>
      </c>
    </row>
    <row r="1074" spans="1:9" x14ac:dyDescent="0.25">
      <c r="A1074" s="2">
        <v>42026</v>
      </c>
      <c r="B1074" s="1" t="s">
        <v>609</v>
      </c>
      <c r="C1074" s="1" t="s">
        <v>610</v>
      </c>
      <c r="D1074">
        <v>1.5</v>
      </c>
      <c r="E1074">
        <v>3800</v>
      </c>
      <c r="F1074">
        <v>5720</v>
      </c>
      <c r="G1074">
        <v>2352000</v>
      </c>
      <c r="H1074">
        <f>IF(AND(Tabela1[[#This Row],[wolumen]]=0,Tabela1[[#This Row],[obrot]]=0),Tabela1[[#This Row],[kurs_zamkniecia]],Tabela1[[#This Row],[obrot]]/Tabela1[[#This Row],[wolumen]])</f>
        <v>1.5052631578947369</v>
      </c>
      <c r="I1074" s="9">
        <f t="shared" si="9"/>
        <v>-50000</v>
      </c>
    </row>
    <row r="1075" spans="1:9" x14ac:dyDescent="0.25">
      <c r="A1075" s="2">
        <v>42027</v>
      </c>
      <c r="B1075" s="1" t="s">
        <v>609</v>
      </c>
      <c r="C1075" s="1" t="s">
        <v>610</v>
      </c>
      <c r="D1075">
        <v>1.52</v>
      </c>
      <c r="E1075">
        <v>3400</v>
      </c>
      <c r="F1075">
        <v>5170</v>
      </c>
      <c r="G1075">
        <v>2352000</v>
      </c>
      <c r="H1075">
        <f>IF(AND(Tabela1[[#This Row],[wolumen]]=0,Tabela1[[#This Row],[obrot]]=0),Tabela1[[#This Row],[kurs_zamkniecia]],Tabela1[[#This Row],[obrot]]/Tabela1[[#This Row],[wolumen]])</f>
        <v>1.5205882352941176</v>
      </c>
      <c r="I1075" s="9">
        <f t="shared" si="9"/>
        <v>1.3333333333333419E-2</v>
      </c>
    </row>
    <row r="1076" spans="1:9" x14ac:dyDescent="0.25">
      <c r="A1076" s="2">
        <v>42026</v>
      </c>
      <c r="B1076" s="1" t="s">
        <v>611</v>
      </c>
      <c r="C1076" s="1" t="s">
        <v>612</v>
      </c>
      <c r="D1076">
        <v>6.15</v>
      </c>
      <c r="E1076">
        <v>5123</v>
      </c>
      <c r="F1076">
        <v>31490</v>
      </c>
      <c r="G1076">
        <v>6568000</v>
      </c>
      <c r="H1076">
        <f>IF(AND(Tabela1[[#This Row],[wolumen]]=0,Tabela1[[#This Row],[obrot]]=0),Tabela1[[#This Row],[kurs_zamkniecia]],Tabela1[[#This Row],[obrot]]/Tabela1[[#This Row],[wolumen]])</f>
        <v>6.1467889908256881</v>
      </c>
      <c r="I1076" s="9">
        <f t="shared" si="9"/>
        <v>-50000</v>
      </c>
    </row>
    <row r="1077" spans="1:9" x14ac:dyDescent="0.25">
      <c r="A1077" s="2">
        <v>42027</v>
      </c>
      <c r="B1077" s="1" t="s">
        <v>611</v>
      </c>
      <c r="C1077" s="1" t="s">
        <v>612</v>
      </c>
      <c r="D1077">
        <v>6.29</v>
      </c>
      <c r="E1077">
        <v>6579</v>
      </c>
      <c r="F1077">
        <v>40650</v>
      </c>
      <c r="G1077">
        <v>6568000</v>
      </c>
      <c r="H1077">
        <f>IF(AND(Tabela1[[#This Row],[wolumen]]=0,Tabela1[[#This Row],[obrot]]=0),Tabela1[[#This Row],[kurs_zamkniecia]],Tabela1[[#This Row],[obrot]]/Tabela1[[#This Row],[wolumen]])</f>
        <v>6.1787505699954401</v>
      </c>
      <c r="I1077" s="9">
        <f t="shared" si="9"/>
        <v>2.2764227642276369E-2</v>
      </c>
    </row>
    <row r="1078" spans="1:9" x14ac:dyDescent="0.25">
      <c r="A1078" s="2">
        <v>42026</v>
      </c>
      <c r="B1078" s="1" t="s">
        <v>613</v>
      </c>
      <c r="C1078" s="1" t="s">
        <v>614</v>
      </c>
      <c r="D1078">
        <v>226.5</v>
      </c>
      <c r="E1078">
        <v>0</v>
      </c>
      <c r="F1078">
        <v>0</v>
      </c>
      <c r="G1078">
        <v>349000</v>
      </c>
      <c r="H1078">
        <f>IF(AND(Tabela1[[#This Row],[wolumen]]=0,Tabela1[[#This Row],[obrot]]=0),Tabela1[[#This Row],[kurs_zamkniecia]],Tabela1[[#This Row],[obrot]]/Tabela1[[#This Row],[wolumen]])</f>
        <v>226.5</v>
      </c>
      <c r="I1078" s="9">
        <f t="shared" si="9"/>
        <v>-50000</v>
      </c>
    </row>
    <row r="1079" spans="1:9" x14ac:dyDescent="0.25">
      <c r="A1079" s="2">
        <v>42027</v>
      </c>
      <c r="B1079" s="1" t="s">
        <v>613</v>
      </c>
      <c r="C1079" s="1" t="s">
        <v>614</v>
      </c>
      <c r="D1079">
        <v>232.05</v>
      </c>
      <c r="E1079">
        <v>41</v>
      </c>
      <c r="F1079">
        <v>9510</v>
      </c>
      <c r="G1079">
        <v>349000</v>
      </c>
      <c r="H1079">
        <f>IF(AND(Tabela1[[#This Row],[wolumen]]=0,Tabela1[[#This Row],[obrot]]=0),Tabela1[[#This Row],[kurs_zamkniecia]],Tabela1[[#This Row],[obrot]]/Tabela1[[#This Row],[wolumen]])</f>
        <v>231.95121951219511</v>
      </c>
      <c r="I1079" s="9">
        <f t="shared" si="9"/>
        <v>2.4503311258278204E-2</v>
      </c>
    </row>
    <row r="1080" spans="1:9" x14ac:dyDescent="0.25">
      <c r="A1080" s="2">
        <v>42026</v>
      </c>
      <c r="B1080" s="1" t="s">
        <v>615</v>
      </c>
      <c r="C1080" s="1" t="s">
        <v>616</v>
      </c>
      <c r="D1080">
        <v>8.36</v>
      </c>
      <c r="E1080">
        <v>394</v>
      </c>
      <c r="F1080">
        <v>3240</v>
      </c>
      <c r="G1080">
        <v>6256000</v>
      </c>
      <c r="H1080">
        <f>IF(AND(Tabela1[[#This Row],[wolumen]]=0,Tabela1[[#This Row],[obrot]]=0),Tabela1[[#This Row],[kurs_zamkniecia]],Tabela1[[#This Row],[obrot]]/Tabela1[[#This Row],[wolumen]])</f>
        <v>8.2233502538071068</v>
      </c>
      <c r="I1080" s="9">
        <f t="shared" si="9"/>
        <v>-50000</v>
      </c>
    </row>
    <row r="1081" spans="1:9" x14ac:dyDescent="0.25">
      <c r="A1081" s="2">
        <v>42027</v>
      </c>
      <c r="B1081" s="1" t="s">
        <v>615</v>
      </c>
      <c r="C1081" s="1" t="s">
        <v>616</v>
      </c>
      <c r="D1081">
        <v>8.36</v>
      </c>
      <c r="E1081">
        <v>325</v>
      </c>
      <c r="F1081">
        <v>2690</v>
      </c>
      <c r="G1081">
        <v>6256000</v>
      </c>
      <c r="H1081">
        <f>IF(AND(Tabela1[[#This Row],[wolumen]]=0,Tabela1[[#This Row],[obrot]]=0),Tabela1[[#This Row],[kurs_zamkniecia]],Tabela1[[#This Row],[obrot]]/Tabela1[[#This Row],[wolumen]])</f>
        <v>8.2769230769230777</v>
      </c>
      <c r="I1081" s="9">
        <f t="shared" si="9"/>
        <v>0</v>
      </c>
    </row>
    <row r="1082" spans="1:9" x14ac:dyDescent="0.25">
      <c r="A1082" s="2">
        <v>42026</v>
      </c>
      <c r="B1082" s="1" t="s">
        <v>617</v>
      </c>
      <c r="C1082" s="1" t="s">
        <v>618</v>
      </c>
      <c r="D1082">
        <v>73</v>
      </c>
      <c r="E1082">
        <v>15</v>
      </c>
      <c r="F1082">
        <v>1100</v>
      </c>
      <c r="G1082">
        <v>1725000</v>
      </c>
      <c r="H1082">
        <f>IF(AND(Tabela1[[#This Row],[wolumen]]=0,Tabela1[[#This Row],[obrot]]=0),Tabela1[[#This Row],[kurs_zamkniecia]],Tabela1[[#This Row],[obrot]]/Tabela1[[#This Row],[wolumen]])</f>
        <v>73.333333333333329</v>
      </c>
      <c r="I1082" s="9">
        <f t="shared" si="9"/>
        <v>-50000</v>
      </c>
    </row>
    <row r="1083" spans="1:9" x14ac:dyDescent="0.25">
      <c r="A1083" s="2">
        <v>42027</v>
      </c>
      <c r="B1083" s="1" t="s">
        <v>617</v>
      </c>
      <c r="C1083" s="1" t="s">
        <v>618</v>
      </c>
      <c r="D1083">
        <v>73.5</v>
      </c>
      <c r="E1083">
        <v>30</v>
      </c>
      <c r="F1083">
        <v>2210</v>
      </c>
      <c r="G1083">
        <v>1725000</v>
      </c>
      <c r="H1083">
        <f>IF(AND(Tabela1[[#This Row],[wolumen]]=0,Tabela1[[#This Row],[obrot]]=0),Tabela1[[#This Row],[kurs_zamkniecia]],Tabela1[[#This Row],[obrot]]/Tabela1[[#This Row],[wolumen]])</f>
        <v>73.666666666666671</v>
      </c>
      <c r="I1083" s="9">
        <f t="shared" si="9"/>
        <v>6.8493150684931781E-3</v>
      </c>
    </row>
    <row r="1084" spans="1:9" x14ac:dyDescent="0.25">
      <c r="A1084" s="2">
        <v>42026</v>
      </c>
      <c r="B1084" s="1" t="s">
        <v>619</v>
      </c>
      <c r="C1084" s="1" t="s">
        <v>620</v>
      </c>
      <c r="D1084">
        <v>48</v>
      </c>
      <c r="E1084">
        <v>2126</v>
      </c>
      <c r="F1084">
        <v>100430</v>
      </c>
      <c r="G1084">
        <v>1688000</v>
      </c>
      <c r="H1084">
        <f>IF(AND(Tabela1[[#This Row],[wolumen]]=0,Tabela1[[#This Row],[obrot]]=0),Tabela1[[#This Row],[kurs_zamkniecia]],Tabela1[[#This Row],[obrot]]/Tabela1[[#This Row],[wolumen]])</f>
        <v>47.23894637817498</v>
      </c>
      <c r="I1084" s="9">
        <f t="shared" si="9"/>
        <v>-50000</v>
      </c>
    </row>
    <row r="1085" spans="1:9" x14ac:dyDescent="0.25">
      <c r="A1085" s="2">
        <v>42027</v>
      </c>
      <c r="B1085" s="1" t="s">
        <v>619</v>
      </c>
      <c r="C1085" s="1" t="s">
        <v>620</v>
      </c>
      <c r="D1085">
        <v>48.55</v>
      </c>
      <c r="E1085">
        <v>3246</v>
      </c>
      <c r="F1085">
        <v>156690</v>
      </c>
      <c r="G1085">
        <v>1688000</v>
      </c>
      <c r="H1085">
        <f>IF(AND(Tabela1[[#This Row],[wolumen]]=0,Tabela1[[#This Row],[obrot]]=0),Tabela1[[#This Row],[kurs_zamkniecia]],Tabela1[[#This Row],[obrot]]/Tabela1[[#This Row],[wolumen]])</f>
        <v>48.271719038817004</v>
      </c>
      <c r="I1085" s="9">
        <f t="shared" si="9"/>
        <v>1.1458333333333348E-2</v>
      </c>
    </row>
    <row r="1086" spans="1:9" x14ac:dyDescent="0.25">
      <c r="A1086" s="2">
        <v>42026</v>
      </c>
      <c r="B1086" s="1" t="s">
        <v>621</v>
      </c>
      <c r="C1086" s="1" t="s">
        <v>622</v>
      </c>
      <c r="D1086">
        <v>1.1000000000000001</v>
      </c>
      <c r="E1086">
        <v>7628</v>
      </c>
      <c r="F1086">
        <v>8510</v>
      </c>
      <c r="G1086">
        <v>6642000</v>
      </c>
      <c r="H1086">
        <f>IF(AND(Tabela1[[#This Row],[wolumen]]=0,Tabela1[[#This Row],[obrot]]=0),Tabela1[[#This Row],[kurs_zamkniecia]],Tabela1[[#This Row],[obrot]]/Tabela1[[#This Row],[wolumen]])</f>
        <v>1.1156266386995282</v>
      </c>
      <c r="I1086" s="9">
        <f t="shared" si="9"/>
        <v>-50000</v>
      </c>
    </row>
    <row r="1087" spans="1:9" x14ac:dyDescent="0.25">
      <c r="A1087" s="2">
        <v>42027</v>
      </c>
      <c r="B1087" s="1" t="s">
        <v>621</v>
      </c>
      <c r="C1087" s="1" t="s">
        <v>622</v>
      </c>
      <c r="D1087">
        <v>1.1200000000000001</v>
      </c>
      <c r="E1087">
        <v>2000</v>
      </c>
      <c r="F1087">
        <v>2240</v>
      </c>
      <c r="G1087">
        <v>6642000</v>
      </c>
      <c r="H1087">
        <f>IF(AND(Tabela1[[#This Row],[wolumen]]=0,Tabela1[[#This Row],[obrot]]=0),Tabela1[[#This Row],[kurs_zamkniecia]],Tabela1[[#This Row],[obrot]]/Tabela1[[#This Row],[wolumen]])</f>
        <v>1.1200000000000001</v>
      </c>
      <c r="I1087" s="9">
        <f t="shared" si="9"/>
        <v>1.8181818181818299E-2</v>
      </c>
    </row>
    <row r="1088" spans="1:9" x14ac:dyDescent="0.25">
      <c r="A1088" s="2">
        <v>42026</v>
      </c>
      <c r="B1088" s="1" t="s">
        <v>623</v>
      </c>
      <c r="C1088" s="1" t="s">
        <v>624</v>
      </c>
      <c r="D1088">
        <v>15</v>
      </c>
      <c r="E1088">
        <v>800</v>
      </c>
      <c r="F1088">
        <v>12000</v>
      </c>
      <c r="G1088">
        <v>5551000</v>
      </c>
      <c r="H1088">
        <f>IF(AND(Tabela1[[#This Row],[wolumen]]=0,Tabela1[[#This Row],[obrot]]=0),Tabela1[[#This Row],[kurs_zamkniecia]],Tabela1[[#This Row],[obrot]]/Tabela1[[#This Row],[wolumen]])</f>
        <v>15</v>
      </c>
      <c r="I1088" s="9">
        <f t="shared" si="9"/>
        <v>-50000</v>
      </c>
    </row>
    <row r="1089" spans="1:9" x14ac:dyDescent="0.25">
      <c r="A1089" s="2">
        <v>42027</v>
      </c>
      <c r="B1089" s="1" t="s">
        <v>623</v>
      </c>
      <c r="C1089" s="1" t="s">
        <v>624</v>
      </c>
      <c r="D1089">
        <v>14.85</v>
      </c>
      <c r="E1089">
        <v>2</v>
      </c>
      <c r="F1089">
        <v>30</v>
      </c>
      <c r="G1089">
        <v>5551000</v>
      </c>
      <c r="H1089">
        <f>IF(AND(Tabela1[[#This Row],[wolumen]]=0,Tabela1[[#This Row],[obrot]]=0),Tabela1[[#This Row],[kurs_zamkniecia]],Tabela1[[#This Row],[obrot]]/Tabela1[[#This Row],[wolumen]])</f>
        <v>15</v>
      </c>
      <c r="I1089" s="9">
        <f t="shared" si="9"/>
        <v>-1.0000000000000009E-2</v>
      </c>
    </row>
    <row r="1090" spans="1:9" x14ac:dyDescent="0.25">
      <c r="A1090" s="2">
        <v>42026</v>
      </c>
      <c r="B1090" s="1" t="s">
        <v>625</v>
      </c>
      <c r="C1090" s="1" t="s">
        <v>626</v>
      </c>
      <c r="D1090">
        <v>1.1499999999999999</v>
      </c>
      <c r="E1090">
        <v>3783</v>
      </c>
      <c r="F1090">
        <v>4350</v>
      </c>
      <c r="G1090">
        <v>5959000</v>
      </c>
      <c r="H1090">
        <f>IF(AND(Tabela1[[#This Row],[wolumen]]=0,Tabela1[[#This Row],[obrot]]=0),Tabela1[[#This Row],[kurs_zamkniecia]],Tabela1[[#This Row],[obrot]]/Tabela1[[#This Row],[wolumen]])</f>
        <v>1.1498810467882632</v>
      </c>
      <c r="I1090" s="9">
        <f t="shared" si="9"/>
        <v>-50000</v>
      </c>
    </row>
    <row r="1091" spans="1:9" x14ac:dyDescent="0.25">
      <c r="A1091" s="2">
        <v>42027</v>
      </c>
      <c r="B1091" s="1" t="s">
        <v>625</v>
      </c>
      <c r="C1091" s="1" t="s">
        <v>626</v>
      </c>
      <c r="D1091">
        <v>1.1499999999999999</v>
      </c>
      <c r="E1091">
        <v>11682</v>
      </c>
      <c r="F1091">
        <v>13210</v>
      </c>
      <c r="G1091">
        <v>5959000</v>
      </c>
      <c r="H1091">
        <f>IF(AND(Tabela1[[#This Row],[wolumen]]=0,Tabela1[[#This Row],[obrot]]=0),Tabela1[[#This Row],[kurs_zamkniecia]],Tabela1[[#This Row],[obrot]]/Tabela1[[#This Row],[wolumen]])</f>
        <v>1.1307995206300292</v>
      </c>
      <c r="I1091" s="9">
        <f t="shared" si="9"/>
        <v>0</v>
      </c>
    </row>
    <row r="1092" spans="1:9" x14ac:dyDescent="0.25">
      <c r="A1092" s="2">
        <v>42026</v>
      </c>
      <c r="B1092" s="1" t="s">
        <v>627</v>
      </c>
      <c r="C1092" s="1" t="s">
        <v>628</v>
      </c>
      <c r="D1092">
        <v>1.6</v>
      </c>
      <c r="E1092">
        <v>8227</v>
      </c>
      <c r="F1092">
        <v>13080</v>
      </c>
      <c r="G1092">
        <v>0</v>
      </c>
      <c r="H1092">
        <f>IF(AND(Tabela1[[#This Row],[wolumen]]=0,Tabela1[[#This Row],[obrot]]=0),Tabela1[[#This Row],[kurs_zamkniecia]],Tabela1[[#This Row],[obrot]]/Tabela1[[#This Row],[wolumen]])</f>
        <v>1.5898869575787042</v>
      </c>
      <c r="I1092" s="9">
        <f t="shared" si="9"/>
        <v>-50000</v>
      </c>
    </row>
    <row r="1093" spans="1:9" x14ac:dyDescent="0.25">
      <c r="A1093" s="2">
        <v>42027</v>
      </c>
      <c r="B1093" s="1" t="s">
        <v>627</v>
      </c>
      <c r="C1093" s="1" t="s">
        <v>628</v>
      </c>
      <c r="D1093">
        <v>1.6</v>
      </c>
      <c r="E1093">
        <v>25231</v>
      </c>
      <c r="F1093">
        <v>40500</v>
      </c>
      <c r="G1093">
        <v>0</v>
      </c>
      <c r="H1093">
        <f>IF(AND(Tabela1[[#This Row],[wolumen]]=0,Tabela1[[#This Row],[obrot]]=0),Tabela1[[#This Row],[kurs_zamkniecia]],Tabela1[[#This Row],[obrot]]/Tabela1[[#This Row],[wolumen]])</f>
        <v>1.6051682454123894</v>
      </c>
      <c r="I1093" s="9">
        <f t="shared" si="9"/>
        <v>0</v>
      </c>
    </row>
    <row r="1094" spans="1:9" x14ac:dyDescent="0.25">
      <c r="A1094" s="2">
        <v>42026</v>
      </c>
      <c r="B1094" s="1" t="s">
        <v>629</v>
      </c>
      <c r="C1094" s="1" t="s">
        <v>630</v>
      </c>
      <c r="D1094">
        <v>0.27</v>
      </c>
      <c r="E1094">
        <v>1000</v>
      </c>
      <c r="F1094">
        <v>270</v>
      </c>
      <c r="G1094">
        <v>0</v>
      </c>
      <c r="H1094">
        <f>IF(AND(Tabela1[[#This Row],[wolumen]]=0,Tabela1[[#This Row],[obrot]]=0),Tabela1[[#This Row],[kurs_zamkniecia]],Tabela1[[#This Row],[obrot]]/Tabela1[[#This Row],[wolumen]])</f>
        <v>0.27</v>
      </c>
      <c r="I1094" s="9">
        <f t="shared" si="9"/>
        <v>-50000</v>
      </c>
    </row>
    <row r="1095" spans="1:9" x14ac:dyDescent="0.25">
      <c r="A1095" s="2">
        <v>42027</v>
      </c>
      <c r="B1095" s="1" t="s">
        <v>629</v>
      </c>
      <c r="C1095" s="1" t="s">
        <v>630</v>
      </c>
      <c r="D1095">
        <v>0.27</v>
      </c>
      <c r="E1095">
        <v>6849</v>
      </c>
      <c r="F1095">
        <v>1840</v>
      </c>
      <c r="G1095">
        <v>0</v>
      </c>
      <c r="H1095">
        <f>IF(AND(Tabela1[[#This Row],[wolumen]]=0,Tabela1[[#This Row],[obrot]]=0),Tabela1[[#This Row],[kurs_zamkniecia]],Tabela1[[#This Row],[obrot]]/Tabela1[[#This Row],[wolumen]])</f>
        <v>0.26865235800846837</v>
      </c>
      <c r="I1095" s="9">
        <f t="shared" si="9"/>
        <v>0</v>
      </c>
    </row>
    <row r="1096" spans="1:9" x14ac:dyDescent="0.25">
      <c r="A1096" s="2">
        <v>42026</v>
      </c>
      <c r="B1096" s="1" t="s">
        <v>631</v>
      </c>
      <c r="C1096" s="1" t="s">
        <v>632</v>
      </c>
      <c r="D1096">
        <v>3.8</v>
      </c>
      <c r="E1096">
        <v>200</v>
      </c>
      <c r="F1096">
        <v>760</v>
      </c>
      <c r="G1096">
        <v>3736000</v>
      </c>
      <c r="H1096">
        <f>IF(AND(Tabela1[[#This Row],[wolumen]]=0,Tabela1[[#This Row],[obrot]]=0),Tabela1[[#This Row],[kurs_zamkniecia]],Tabela1[[#This Row],[obrot]]/Tabela1[[#This Row],[wolumen]])</f>
        <v>3.8</v>
      </c>
      <c r="I1096" s="9">
        <f t="shared" si="9"/>
        <v>-50000</v>
      </c>
    </row>
    <row r="1097" spans="1:9" x14ac:dyDescent="0.25">
      <c r="A1097" s="2">
        <v>42027</v>
      </c>
      <c r="B1097" s="1" t="s">
        <v>631</v>
      </c>
      <c r="C1097" s="1" t="s">
        <v>632</v>
      </c>
      <c r="D1097">
        <v>3.79</v>
      </c>
      <c r="E1097">
        <v>100</v>
      </c>
      <c r="F1097">
        <v>380</v>
      </c>
      <c r="G1097">
        <v>3736000</v>
      </c>
      <c r="H1097">
        <f>IF(AND(Tabela1[[#This Row],[wolumen]]=0,Tabela1[[#This Row],[obrot]]=0),Tabela1[[#This Row],[kurs_zamkniecia]],Tabela1[[#This Row],[obrot]]/Tabela1[[#This Row],[wolumen]])</f>
        <v>3.8</v>
      </c>
      <c r="I1097" s="9">
        <f t="shared" si="9"/>
        <v>-2.6315789473683182E-3</v>
      </c>
    </row>
    <row r="1098" spans="1:9" x14ac:dyDescent="0.25">
      <c r="A1098" s="2">
        <v>42026</v>
      </c>
      <c r="B1098" s="1" t="s">
        <v>633</v>
      </c>
      <c r="C1098" s="1" t="s">
        <v>634</v>
      </c>
      <c r="D1098">
        <v>3.31</v>
      </c>
      <c r="E1098">
        <v>40</v>
      </c>
      <c r="F1098">
        <v>130</v>
      </c>
      <c r="G1098">
        <v>0</v>
      </c>
      <c r="H1098">
        <f>IF(AND(Tabela1[[#This Row],[wolumen]]=0,Tabela1[[#This Row],[obrot]]=0),Tabela1[[#This Row],[kurs_zamkniecia]],Tabela1[[#This Row],[obrot]]/Tabela1[[#This Row],[wolumen]])</f>
        <v>3.25</v>
      </c>
      <c r="I1098" s="9">
        <f t="shared" si="9"/>
        <v>-50000</v>
      </c>
    </row>
    <row r="1099" spans="1:9" x14ac:dyDescent="0.25">
      <c r="A1099" s="2">
        <v>42027</v>
      </c>
      <c r="B1099" s="1" t="s">
        <v>633</v>
      </c>
      <c r="C1099" s="1" t="s">
        <v>634</v>
      </c>
      <c r="D1099">
        <v>3.31</v>
      </c>
      <c r="E1099">
        <v>0</v>
      </c>
      <c r="F1099">
        <v>0</v>
      </c>
      <c r="G1099">
        <v>0</v>
      </c>
      <c r="H1099">
        <f>IF(AND(Tabela1[[#This Row],[wolumen]]=0,Tabela1[[#This Row],[obrot]]=0),Tabela1[[#This Row],[kurs_zamkniecia]],Tabela1[[#This Row],[obrot]]/Tabela1[[#This Row],[wolumen]])</f>
        <v>3.31</v>
      </c>
      <c r="I1099" s="9">
        <f t="shared" si="9"/>
        <v>0</v>
      </c>
    </row>
    <row r="1100" spans="1:9" x14ac:dyDescent="0.25">
      <c r="A1100" s="2">
        <v>42026</v>
      </c>
      <c r="B1100" s="1" t="s">
        <v>635</v>
      </c>
      <c r="C1100" s="1" t="s">
        <v>636</v>
      </c>
      <c r="D1100">
        <v>1.62</v>
      </c>
      <c r="E1100">
        <v>10500</v>
      </c>
      <c r="F1100">
        <v>16430</v>
      </c>
      <c r="G1100">
        <v>18756000</v>
      </c>
      <c r="H1100">
        <f>IF(AND(Tabela1[[#This Row],[wolumen]]=0,Tabela1[[#This Row],[obrot]]=0),Tabela1[[#This Row],[kurs_zamkniecia]],Tabela1[[#This Row],[obrot]]/Tabela1[[#This Row],[wolumen]])</f>
        <v>1.5647619047619048</v>
      </c>
      <c r="I1100" s="9">
        <f t="shared" si="9"/>
        <v>-50000</v>
      </c>
    </row>
    <row r="1101" spans="1:9" x14ac:dyDescent="0.25">
      <c r="A1101" s="2">
        <v>42027</v>
      </c>
      <c r="B1101" s="1" t="s">
        <v>635</v>
      </c>
      <c r="C1101" s="1" t="s">
        <v>636</v>
      </c>
      <c r="D1101">
        <v>1.62</v>
      </c>
      <c r="E1101">
        <v>29</v>
      </c>
      <c r="F1101">
        <v>50</v>
      </c>
      <c r="G1101">
        <v>18756000</v>
      </c>
      <c r="H1101">
        <f>IF(AND(Tabela1[[#This Row],[wolumen]]=0,Tabela1[[#This Row],[obrot]]=0),Tabela1[[#This Row],[kurs_zamkniecia]],Tabela1[[#This Row],[obrot]]/Tabela1[[#This Row],[wolumen]])</f>
        <v>1.7241379310344827</v>
      </c>
      <c r="I1101" s="9">
        <f t="shared" si="9"/>
        <v>0</v>
      </c>
    </row>
    <row r="1102" spans="1:9" x14ac:dyDescent="0.25">
      <c r="A1102" s="2">
        <v>42026</v>
      </c>
      <c r="B1102" s="1" t="s">
        <v>637</v>
      </c>
      <c r="C1102" s="1" t="s">
        <v>638</v>
      </c>
      <c r="D1102">
        <v>37.69</v>
      </c>
      <c r="E1102">
        <v>3</v>
      </c>
      <c r="F1102">
        <v>110</v>
      </c>
      <c r="G1102">
        <v>3144000</v>
      </c>
      <c r="H1102">
        <f>IF(AND(Tabela1[[#This Row],[wolumen]]=0,Tabela1[[#This Row],[obrot]]=0),Tabela1[[#This Row],[kurs_zamkniecia]],Tabela1[[#This Row],[obrot]]/Tabela1[[#This Row],[wolumen]])</f>
        <v>36.666666666666664</v>
      </c>
      <c r="I1102" s="9">
        <f t="shared" si="9"/>
        <v>-50000</v>
      </c>
    </row>
    <row r="1103" spans="1:9" x14ac:dyDescent="0.25">
      <c r="A1103" s="2">
        <v>42027</v>
      </c>
      <c r="B1103" s="1" t="s">
        <v>637</v>
      </c>
      <c r="C1103" s="1" t="s">
        <v>638</v>
      </c>
      <c r="D1103">
        <v>37.979999999999997</v>
      </c>
      <c r="E1103">
        <v>399</v>
      </c>
      <c r="F1103">
        <v>14980</v>
      </c>
      <c r="G1103">
        <v>3144000</v>
      </c>
      <c r="H1103">
        <f>IF(AND(Tabela1[[#This Row],[wolumen]]=0,Tabela1[[#This Row],[obrot]]=0),Tabela1[[#This Row],[kurs_zamkniecia]],Tabela1[[#This Row],[obrot]]/Tabela1[[#This Row],[wolumen]])</f>
        <v>37.543859649122808</v>
      </c>
      <c r="I1103" s="9">
        <f t="shared" si="9"/>
        <v>7.6943486335898648E-3</v>
      </c>
    </row>
    <row r="1104" spans="1:9" x14ac:dyDescent="0.25">
      <c r="A1104" s="2">
        <v>42026</v>
      </c>
      <c r="B1104" s="1" t="s">
        <v>639</v>
      </c>
      <c r="C1104" s="1" t="s">
        <v>640</v>
      </c>
      <c r="D1104">
        <v>0.23</v>
      </c>
      <c r="E1104">
        <v>80145</v>
      </c>
      <c r="F1104">
        <v>18080</v>
      </c>
      <c r="G1104">
        <v>0</v>
      </c>
      <c r="H1104">
        <f>IF(AND(Tabela1[[#This Row],[wolumen]]=0,Tabela1[[#This Row],[obrot]]=0),Tabela1[[#This Row],[kurs_zamkniecia]],Tabela1[[#This Row],[obrot]]/Tabela1[[#This Row],[wolumen]])</f>
        <v>0.225591116102065</v>
      </c>
      <c r="I1104" s="9">
        <f t="shared" si="9"/>
        <v>-50000</v>
      </c>
    </row>
    <row r="1105" spans="1:9" x14ac:dyDescent="0.25">
      <c r="A1105" s="2">
        <v>42027</v>
      </c>
      <c r="B1105" s="1" t="s">
        <v>639</v>
      </c>
      <c r="C1105" s="1" t="s">
        <v>640</v>
      </c>
      <c r="D1105">
        <v>0.23</v>
      </c>
      <c r="E1105">
        <v>16060</v>
      </c>
      <c r="F1105">
        <v>3690</v>
      </c>
      <c r="G1105">
        <v>0</v>
      </c>
      <c r="H1105">
        <f>IF(AND(Tabela1[[#This Row],[wolumen]]=0,Tabela1[[#This Row],[obrot]]=0),Tabela1[[#This Row],[kurs_zamkniecia]],Tabela1[[#This Row],[obrot]]/Tabela1[[#This Row],[wolumen]])</f>
        <v>0.22976338729763388</v>
      </c>
      <c r="I1105" s="9">
        <f t="shared" si="9"/>
        <v>0</v>
      </c>
    </row>
    <row r="1106" spans="1:9" x14ac:dyDescent="0.25">
      <c r="A1106" s="2">
        <v>42026</v>
      </c>
      <c r="B1106" s="1" t="s">
        <v>641</v>
      </c>
      <c r="C1106" s="1" t="s">
        <v>642</v>
      </c>
      <c r="D1106">
        <v>51</v>
      </c>
      <c r="E1106">
        <v>26</v>
      </c>
      <c r="F1106">
        <v>1320</v>
      </c>
      <c r="G1106">
        <v>4763000</v>
      </c>
      <c r="H1106">
        <f>IF(AND(Tabela1[[#This Row],[wolumen]]=0,Tabela1[[#This Row],[obrot]]=0),Tabela1[[#This Row],[kurs_zamkniecia]],Tabela1[[#This Row],[obrot]]/Tabela1[[#This Row],[wolumen]])</f>
        <v>50.769230769230766</v>
      </c>
      <c r="I1106" s="9">
        <f t="shared" si="9"/>
        <v>-50000</v>
      </c>
    </row>
    <row r="1107" spans="1:9" x14ac:dyDescent="0.25">
      <c r="A1107" s="2">
        <v>42027</v>
      </c>
      <c r="B1107" s="1" t="s">
        <v>641</v>
      </c>
      <c r="C1107" s="1" t="s">
        <v>642</v>
      </c>
      <c r="D1107">
        <v>51.9</v>
      </c>
      <c r="E1107">
        <v>1439</v>
      </c>
      <c r="F1107">
        <v>74570</v>
      </c>
      <c r="G1107">
        <v>4763000</v>
      </c>
      <c r="H1107">
        <f>IF(AND(Tabela1[[#This Row],[wolumen]]=0,Tabela1[[#This Row],[obrot]]=0),Tabela1[[#This Row],[kurs_zamkniecia]],Tabela1[[#This Row],[obrot]]/Tabela1[[#This Row],[wolumen]])</f>
        <v>51.820708825573313</v>
      </c>
      <c r="I1107" s="9">
        <f t="shared" si="9"/>
        <v>1.7647058823529349E-2</v>
      </c>
    </row>
    <row r="1108" spans="1:9" x14ac:dyDescent="0.25">
      <c r="A1108" s="2">
        <v>42026</v>
      </c>
      <c r="B1108" s="1" t="s">
        <v>643</v>
      </c>
      <c r="C1108" s="1" t="s">
        <v>644</v>
      </c>
      <c r="D1108">
        <v>100</v>
      </c>
      <c r="E1108">
        <v>0</v>
      </c>
      <c r="F1108">
        <v>0</v>
      </c>
      <c r="G1108">
        <v>826000</v>
      </c>
      <c r="H1108">
        <f>IF(AND(Tabela1[[#This Row],[wolumen]]=0,Tabela1[[#This Row],[obrot]]=0),Tabela1[[#This Row],[kurs_zamkniecia]],Tabela1[[#This Row],[obrot]]/Tabela1[[#This Row],[wolumen]])</f>
        <v>100</v>
      </c>
      <c r="I1108" s="9">
        <f t="shared" si="9"/>
        <v>-50000</v>
      </c>
    </row>
    <row r="1109" spans="1:9" x14ac:dyDescent="0.25">
      <c r="A1109" s="2">
        <v>42027</v>
      </c>
      <c r="B1109" s="1" t="s">
        <v>643</v>
      </c>
      <c r="C1109" s="1" t="s">
        <v>644</v>
      </c>
      <c r="D1109">
        <v>100</v>
      </c>
      <c r="E1109">
        <v>0</v>
      </c>
      <c r="F1109">
        <v>0</v>
      </c>
      <c r="G1109">
        <v>826000</v>
      </c>
      <c r="H1109">
        <f>IF(AND(Tabela1[[#This Row],[wolumen]]=0,Tabela1[[#This Row],[obrot]]=0),Tabela1[[#This Row],[kurs_zamkniecia]],Tabela1[[#This Row],[obrot]]/Tabela1[[#This Row],[wolumen]])</f>
        <v>100</v>
      </c>
      <c r="I1109" s="9">
        <f t="shared" si="9"/>
        <v>0</v>
      </c>
    </row>
    <row r="1110" spans="1:9" x14ac:dyDescent="0.25">
      <c r="A1110" s="2">
        <v>42026</v>
      </c>
      <c r="B1110" s="1" t="s">
        <v>645</v>
      </c>
      <c r="C1110" s="1" t="s">
        <v>646</v>
      </c>
      <c r="D1110">
        <v>7.58</v>
      </c>
      <c r="E1110">
        <v>11437</v>
      </c>
      <c r="F1110">
        <v>83700</v>
      </c>
      <c r="G1110">
        <v>2500000</v>
      </c>
      <c r="H1110">
        <f>IF(AND(Tabela1[[#This Row],[wolumen]]=0,Tabela1[[#This Row],[obrot]]=0),Tabela1[[#This Row],[kurs_zamkniecia]],Tabela1[[#This Row],[obrot]]/Tabela1[[#This Row],[wolumen]])</f>
        <v>7.3183527148727814</v>
      </c>
      <c r="I1110" s="9">
        <f t="shared" si="9"/>
        <v>-50000</v>
      </c>
    </row>
    <row r="1111" spans="1:9" x14ac:dyDescent="0.25">
      <c r="A1111" s="2">
        <v>42027</v>
      </c>
      <c r="B1111" s="1" t="s">
        <v>645</v>
      </c>
      <c r="C1111" s="1" t="s">
        <v>646</v>
      </c>
      <c r="D1111">
        <v>7.9</v>
      </c>
      <c r="E1111">
        <v>5651</v>
      </c>
      <c r="F1111">
        <v>43310</v>
      </c>
      <c r="G1111">
        <v>2500000</v>
      </c>
      <c r="H1111">
        <f>IF(AND(Tabela1[[#This Row],[wolumen]]=0,Tabela1[[#This Row],[obrot]]=0),Tabela1[[#This Row],[kurs_zamkniecia]],Tabela1[[#This Row],[obrot]]/Tabela1[[#This Row],[wolumen]])</f>
        <v>7.6641302424349673</v>
      </c>
      <c r="I1111" s="9">
        <f t="shared" si="9"/>
        <v>4.2216358839050061E-2</v>
      </c>
    </row>
    <row r="1112" spans="1:9" x14ac:dyDescent="0.25">
      <c r="A1112" s="2">
        <v>42026</v>
      </c>
      <c r="B1112" s="1" t="s">
        <v>647</v>
      </c>
      <c r="C1112" s="1" t="s">
        <v>648</v>
      </c>
      <c r="D1112">
        <v>10.8</v>
      </c>
      <c r="E1112">
        <v>3488</v>
      </c>
      <c r="F1112">
        <v>37650</v>
      </c>
      <c r="G1112">
        <v>11288000</v>
      </c>
      <c r="H1112">
        <f>IF(AND(Tabela1[[#This Row],[wolumen]]=0,Tabela1[[#This Row],[obrot]]=0),Tabela1[[#This Row],[kurs_zamkniecia]],Tabela1[[#This Row],[obrot]]/Tabela1[[#This Row],[wolumen]])</f>
        <v>10.79415137614679</v>
      </c>
      <c r="I1112" s="9">
        <f t="shared" si="9"/>
        <v>-50000</v>
      </c>
    </row>
    <row r="1113" spans="1:9" x14ac:dyDescent="0.25">
      <c r="A1113" s="2">
        <v>42027</v>
      </c>
      <c r="B1113" s="1" t="s">
        <v>647</v>
      </c>
      <c r="C1113" s="1" t="s">
        <v>648</v>
      </c>
      <c r="D1113">
        <v>10.8</v>
      </c>
      <c r="E1113">
        <v>0</v>
      </c>
      <c r="F1113">
        <v>0</v>
      </c>
      <c r="G1113">
        <v>11288000</v>
      </c>
      <c r="H1113">
        <f>IF(AND(Tabela1[[#This Row],[wolumen]]=0,Tabela1[[#This Row],[obrot]]=0),Tabela1[[#This Row],[kurs_zamkniecia]],Tabela1[[#This Row],[obrot]]/Tabela1[[#This Row],[wolumen]])</f>
        <v>10.8</v>
      </c>
      <c r="I1113" s="9">
        <f t="shared" si="9"/>
        <v>0</v>
      </c>
    </row>
    <row r="1114" spans="1:9" x14ac:dyDescent="0.25">
      <c r="A1114" s="2">
        <v>42026</v>
      </c>
      <c r="B1114" s="1" t="s">
        <v>649</v>
      </c>
      <c r="C1114" s="1" t="s">
        <v>650</v>
      </c>
      <c r="D1114">
        <v>181.8</v>
      </c>
      <c r="E1114">
        <v>360885</v>
      </c>
      <c r="F1114">
        <v>64894800</v>
      </c>
      <c r="G1114">
        <v>122632000</v>
      </c>
      <c r="H1114">
        <f>IF(AND(Tabela1[[#This Row],[wolumen]]=0,Tabela1[[#This Row],[obrot]]=0),Tabela1[[#This Row],[kurs_zamkniecia]],Tabela1[[#This Row],[obrot]]/Tabela1[[#This Row],[wolumen]])</f>
        <v>179.8212727046012</v>
      </c>
      <c r="I1114" s="9">
        <f t="shared" ref="I1114:I1177" si="10">IF(I1113=-50000,D1114/D1113-1,-50000)</f>
        <v>-50000</v>
      </c>
    </row>
    <row r="1115" spans="1:9" x14ac:dyDescent="0.25">
      <c r="A1115" s="2">
        <v>42027</v>
      </c>
      <c r="B1115" s="1" t="s">
        <v>649</v>
      </c>
      <c r="C1115" s="1" t="s">
        <v>650</v>
      </c>
      <c r="D1115">
        <v>179</v>
      </c>
      <c r="E1115">
        <v>373180</v>
      </c>
      <c r="F1115">
        <v>67794460</v>
      </c>
      <c r="G1115">
        <v>122632000</v>
      </c>
      <c r="H1115">
        <f>IF(AND(Tabela1[[#This Row],[wolumen]]=0,Tabela1[[#This Row],[obrot]]=0),Tabela1[[#This Row],[kurs_zamkniecia]],Tabela1[[#This Row],[obrot]]/Tabela1[[#This Row],[wolumen]])</f>
        <v>181.66691676938743</v>
      </c>
      <c r="I1115" s="9">
        <f t="shared" si="10"/>
        <v>-1.5401540154015514E-2</v>
      </c>
    </row>
    <row r="1116" spans="1:9" x14ac:dyDescent="0.25">
      <c r="A1116" s="2">
        <v>42026</v>
      </c>
      <c r="B1116" s="1" t="s">
        <v>651</v>
      </c>
      <c r="C1116" s="1" t="s">
        <v>652</v>
      </c>
      <c r="D1116">
        <v>85.32</v>
      </c>
      <c r="E1116">
        <v>995</v>
      </c>
      <c r="F1116">
        <v>86160</v>
      </c>
      <c r="G1116">
        <v>7304000</v>
      </c>
      <c r="H1116">
        <f>IF(AND(Tabela1[[#This Row],[wolumen]]=0,Tabela1[[#This Row],[obrot]]=0),Tabela1[[#This Row],[kurs_zamkniecia]],Tabela1[[#This Row],[obrot]]/Tabela1[[#This Row],[wolumen]])</f>
        <v>86.5929648241206</v>
      </c>
      <c r="I1116" s="9">
        <f t="shared" si="10"/>
        <v>-50000</v>
      </c>
    </row>
    <row r="1117" spans="1:9" x14ac:dyDescent="0.25">
      <c r="A1117" s="2">
        <v>42027</v>
      </c>
      <c r="B1117" s="1" t="s">
        <v>651</v>
      </c>
      <c r="C1117" s="1" t="s">
        <v>652</v>
      </c>
      <c r="D1117">
        <v>85.56</v>
      </c>
      <c r="E1117">
        <v>1043</v>
      </c>
      <c r="F1117">
        <v>89400</v>
      </c>
      <c r="G1117">
        <v>7304000</v>
      </c>
      <c r="H1117">
        <f>IF(AND(Tabela1[[#This Row],[wolumen]]=0,Tabela1[[#This Row],[obrot]]=0),Tabela1[[#This Row],[kurs_zamkniecia]],Tabela1[[#This Row],[obrot]]/Tabela1[[#This Row],[wolumen]])</f>
        <v>85.714285714285708</v>
      </c>
      <c r="I1117" s="9">
        <f t="shared" si="10"/>
        <v>2.812939521800395E-3</v>
      </c>
    </row>
    <row r="1118" spans="1:9" x14ac:dyDescent="0.25">
      <c r="A1118" s="2">
        <v>42026</v>
      </c>
      <c r="B1118" s="1" t="s">
        <v>653</v>
      </c>
      <c r="C1118" s="1" t="s">
        <v>654</v>
      </c>
      <c r="D1118">
        <v>0.49</v>
      </c>
      <c r="E1118">
        <v>0</v>
      </c>
      <c r="F1118">
        <v>0</v>
      </c>
      <c r="G1118">
        <v>0</v>
      </c>
      <c r="H1118">
        <f>IF(AND(Tabela1[[#This Row],[wolumen]]=0,Tabela1[[#This Row],[obrot]]=0),Tabela1[[#This Row],[kurs_zamkniecia]],Tabela1[[#This Row],[obrot]]/Tabela1[[#This Row],[wolumen]])</f>
        <v>0.49</v>
      </c>
      <c r="I1118" s="9">
        <f t="shared" si="10"/>
        <v>-50000</v>
      </c>
    </row>
    <row r="1119" spans="1:9" x14ac:dyDescent="0.25">
      <c r="A1119" s="2">
        <v>42027</v>
      </c>
      <c r="B1119" s="1" t="s">
        <v>653</v>
      </c>
      <c r="C1119" s="1" t="s">
        <v>654</v>
      </c>
      <c r="D1119">
        <v>0.49</v>
      </c>
      <c r="E1119">
        <v>0</v>
      </c>
      <c r="F1119">
        <v>0</v>
      </c>
      <c r="G1119">
        <v>0</v>
      </c>
      <c r="H1119">
        <f>IF(AND(Tabela1[[#This Row],[wolumen]]=0,Tabela1[[#This Row],[obrot]]=0),Tabela1[[#This Row],[kurs_zamkniecia]],Tabela1[[#This Row],[obrot]]/Tabela1[[#This Row],[wolumen]])</f>
        <v>0.49</v>
      </c>
      <c r="I1119" s="9">
        <f t="shared" si="10"/>
        <v>0</v>
      </c>
    </row>
    <row r="1120" spans="1:9" x14ac:dyDescent="0.25">
      <c r="A1120" s="2">
        <v>42026</v>
      </c>
      <c r="B1120" s="1" t="s">
        <v>655</v>
      </c>
      <c r="C1120" s="1" t="s">
        <v>656</v>
      </c>
      <c r="D1120">
        <v>29.89</v>
      </c>
      <c r="E1120">
        <v>1</v>
      </c>
      <c r="F1120">
        <v>30</v>
      </c>
      <c r="G1120">
        <v>8365000</v>
      </c>
      <c r="H1120">
        <f>IF(AND(Tabela1[[#This Row],[wolumen]]=0,Tabela1[[#This Row],[obrot]]=0),Tabela1[[#This Row],[kurs_zamkniecia]],Tabela1[[#This Row],[obrot]]/Tabela1[[#This Row],[wolumen]])</f>
        <v>30</v>
      </c>
      <c r="I1120" s="9">
        <f t="shared" si="10"/>
        <v>-50000</v>
      </c>
    </row>
    <row r="1121" spans="1:9" x14ac:dyDescent="0.25">
      <c r="A1121" s="2">
        <v>42027</v>
      </c>
      <c r="B1121" s="1" t="s">
        <v>655</v>
      </c>
      <c r="C1121" s="1" t="s">
        <v>656</v>
      </c>
      <c r="D1121">
        <v>29.99</v>
      </c>
      <c r="E1121">
        <v>1</v>
      </c>
      <c r="F1121">
        <v>30</v>
      </c>
      <c r="G1121">
        <v>8365000</v>
      </c>
      <c r="H1121">
        <f>IF(AND(Tabela1[[#This Row],[wolumen]]=0,Tabela1[[#This Row],[obrot]]=0),Tabela1[[#This Row],[kurs_zamkniecia]],Tabela1[[#This Row],[obrot]]/Tabela1[[#This Row],[wolumen]])</f>
        <v>30</v>
      </c>
      <c r="I1121" s="9">
        <f t="shared" si="10"/>
        <v>3.3456005352960894E-3</v>
      </c>
    </row>
    <row r="1122" spans="1:9" x14ac:dyDescent="0.25">
      <c r="A1122" s="2">
        <v>42026</v>
      </c>
      <c r="B1122" s="1" t="s">
        <v>657</v>
      </c>
      <c r="C1122" s="1" t="s">
        <v>658</v>
      </c>
      <c r="D1122">
        <v>0.49</v>
      </c>
      <c r="E1122">
        <v>0</v>
      </c>
      <c r="F1122">
        <v>0</v>
      </c>
      <c r="G1122">
        <v>49286000</v>
      </c>
      <c r="H1122">
        <f>IF(AND(Tabela1[[#This Row],[wolumen]]=0,Tabela1[[#This Row],[obrot]]=0),Tabela1[[#This Row],[kurs_zamkniecia]],Tabela1[[#This Row],[obrot]]/Tabela1[[#This Row],[wolumen]])</f>
        <v>0.49</v>
      </c>
      <c r="I1122" s="9">
        <f t="shared" si="10"/>
        <v>-50000</v>
      </c>
    </row>
    <row r="1123" spans="1:9" x14ac:dyDescent="0.25">
      <c r="A1123" s="2">
        <v>42027</v>
      </c>
      <c r="B1123" s="1" t="s">
        <v>657</v>
      </c>
      <c r="C1123" s="1" t="s">
        <v>658</v>
      </c>
      <c r="D1123">
        <v>0.49</v>
      </c>
      <c r="E1123">
        <v>19796</v>
      </c>
      <c r="F1123">
        <v>9580</v>
      </c>
      <c r="G1123">
        <v>49286000</v>
      </c>
      <c r="H1123">
        <f>IF(AND(Tabela1[[#This Row],[wolumen]]=0,Tabela1[[#This Row],[obrot]]=0),Tabela1[[#This Row],[kurs_zamkniecia]],Tabela1[[#This Row],[obrot]]/Tabela1[[#This Row],[wolumen]])</f>
        <v>0.48393614871691248</v>
      </c>
      <c r="I1123" s="9">
        <f t="shared" si="10"/>
        <v>0</v>
      </c>
    </row>
    <row r="1124" spans="1:9" x14ac:dyDescent="0.25">
      <c r="A1124" s="2">
        <v>42026</v>
      </c>
      <c r="B1124" s="1" t="s">
        <v>659</v>
      </c>
      <c r="C1124" s="1" t="s">
        <v>660</v>
      </c>
      <c r="D1124">
        <v>0.16</v>
      </c>
      <c r="E1124">
        <v>87513</v>
      </c>
      <c r="F1124">
        <v>14230</v>
      </c>
      <c r="G1124">
        <v>0</v>
      </c>
      <c r="H1124">
        <f>IF(AND(Tabela1[[#This Row],[wolumen]]=0,Tabela1[[#This Row],[obrot]]=0),Tabela1[[#This Row],[kurs_zamkniecia]],Tabela1[[#This Row],[obrot]]/Tabela1[[#This Row],[wolumen]])</f>
        <v>0.1626044130586313</v>
      </c>
      <c r="I1124" s="9">
        <f t="shared" si="10"/>
        <v>-50000</v>
      </c>
    </row>
    <row r="1125" spans="1:9" x14ac:dyDescent="0.25">
      <c r="A1125" s="2">
        <v>42027</v>
      </c>
      <c r="B1125" s="1" t="s">
        <v>659</v>
      </c>
      <c r="C1125" s="1" t="s">
        <v>660</v>
      </c>
      <c r="D1125">
        <v>0.16</v>
      </c>
      <c r="E1125">
        <v>619645</v>
      </c>
      <c r="F1125">
        <v>99140</v>
      </c>
      <c r="G1125">
        <v>0</v>
      </c>
      <c r="H1125">
        <f>IF(AND(Tabela1[[#This Row],[wolumen]]=0,Tabela1[[#This Row],[obrot]]=0),Tabela1[[#This Row],[kurs_zamkniecia]],Tabela1[[#This Row],[obrot]]/Tabela1[[#This Row],[wolumen]])</f>
        <v>0.15999483575272938</v>
      </c>
      <c r="I1125" s="9">
        <f t="shared" si="10"/>
        <v>0</v>
      </c>
    </row>
    <row r="1126" spans="1:9" x14ac:dyDescent="0.25">
      <c r="A1126" s="2">
        <v>42026</v>
      </c>
      <c r="B1126" s="1" t="s">
        <v>661</v>
      </c>
      <c r="C1126" s="1" t="s">
        <v>662</v>
      </c>
      <c r="D1126">
        <v>19.45</v>
      </c>
      <c r="E1126">
        <v>2284615</v>
      </c>
      <c r="F1126">
        <v>44383610</v>
      </c>
      <c r="G1126">
        <v>778079000</v>
      </c>
      <c r="H1126">
        <f>IF(AND(Tabela1[[#This Row],[wolumen]]=0,Tabela1[[#This Row],[obrot]]=0),Tabela1[[#This Row],[kurs_zamkniecia]],Tabela1[[#This Row],[obrot]]/Tabela1[[#This Row],[wolumen]])</f>
        <v>19.427172630837145</v>
      </c>
      <c r="I1126" s="9">
        <f t="shared" si="10"/>
        <v>-50000</v>
      </c>
    </row>
    <row r="1127" spans="1:9" x14ac:dyDescent="0.25">
      <c r="A1127" s="2">
        <v>42027</v>
      </c>
      <c r="B1127" s="1" t="s">
        <v>661</v>
      </c>
      <c r="C1127" s="1" t="s">
        <v>662</v>
      </c>
      <c r="D1127">
        <v>19.07</v>
      </c>
      <c r="E1127">
        <v>1603463</v>
      </c>
      <c r="F1127">
        <v>30889170</v>
      </c>
      <c r="G1127">
        <v>778079000</v>
      </c>
      <c r="H1127">
        <f>IF(AND(Tabela1[[#This Row],[wolumen]]=0,Tabela1[[#This Row],[obrot]]=0),Tabela1[[#This Row],[kurs_zamkniecia]],Tabela1[[#This Row],[obrot]]/Tabela1[[#This Row],[wolumen]])</f>
        <v>19.264036650674196</v>
      </c>
      <c r="I1127" s="9">
        <f t="shared" si="10"/>
        <v>-1.9537275064267279E-2</v>
      </c>
    </row>
    <row r="1128" spans="1:9" x14ac:dyDescent="0.25">
      <c r="A1128" s="2">
        <v>42026</v>
      </c>
      <c r="B1128" s="1" t="s">
        <v>663</v>
      </c>
      <c r="C1128" s="1" t="s">
        <v>664</v>
      </c>
      <c r="D1128">
        <v>4.46</v>
      </c>
      <c r="E1128">
        <v>6242458</v>
      </c>
      <c r="F1128">
        <v>27762260</v>
      </c>
      <c r="G1128">
        <v>1628262000</v>
      </c>
      <c r="H1128">
        <f>IF(AND(Tabela1[[#This Row],[wolumen]]=0,Tabela1[[#This Row],[obrot]]=0),Tabela1[[#This Row],[kurs_zamkniecia]],Tabela1[[#This Row],[obrot]]/Tabela1[[#This Row],[wolumen]])</f>
        <v>4.4473282799820195</v>
      </c>
      <c r="I1128" s="9">
        <f t="shared" si="10"/>
        <v>-50000</v>
      </c>
    </row>
    <row r="1129" spans="1:9" x14ac:dyDescent="0.25">
      <c r="A1129" s="2">
        <v>42027</v>
      </c>
      <c r="B1129" s="1" t="s">
        <v>663</v>
      </c>
      <c r="C1129" s="1" t="s">
        <v>664</v>
      </c>
      <c r="D1129">
        <v>4.3600000000000003</v>
      </c>
      <c r="E1129">
        <v>4729266</v>
      </c>
      <c r="F1129">
        <v>21068110</v>
      </c>
      <c r="G1129">
        <v>1628262000</v>
      </c>
      <c r="H1129">
        <f>IF(AND(Tabela1[[#This Row],[wolumen]]=0,Tabela1[[#This Row],[obrot]]=0),Tabela1[[#This Row],[kurs_zamkniecia]],Tabela1[[#This Row],[obrot]]/Tabela1[[#This Row],[wolumen]])</f>
        <v>4.454837177693113</v>
      </c>
      <c r="I1129" s="9">
        <f t="shared" si="10"/>
        <v>-2.2421524663677084E-2</v>
      </c>
    </row>
    <row r="1130" spans="1:9" x14ac:dyDescent="0.25">
      <c r="A1130" s="2">
        <v>42026</v>
      </c>
      <c r="B1130" s="1" t="s">
        <v>665</v>
      </c>
      <c r="C1130" s="1" t="s">
        <v>666</v>
      </c>
      <c r="D1130">
        <v>5.4</v>
      </c>
      <c r="E1130">
        <v>72291</v>
      </c>
      <c r="F1130">
        <v>368780</v>
      </c>
      <c r="G1130">
        <v>31779000</v>
      </c>
      <c r="H1130">
        <f>IF(AND(Tabela1[[#This Row],[wolumen]]=0,Tabela1[[#This Row],[obrot]]=0),Tabela1[[#This Row],[kurs_zamkniecia]],Tabela1[[#This Row],[obrot]]/Tabela1[[#This Row],[wolumen]])</f>
        <v>5.1013265828388041</v>
      </c>
      <c r="I1130" s="9">
        <f t="shared" si="10"/>
        <v>-50000</v>
      </c>
    </row>
    <row r="1131" spans="1:9" x14ac:dyDescent="0.25">
      <c r="A1131" s="2">
        <v>42027</v>
      </c>
      <c r="B1131" s="1" t="s">
        <v>665</v>
      </c>
      <c r="C1131" s="1" t="s">
        <v>666</v>
      </c>
      <c r="D1131">
        <v>5.5</v>
      </c>
      <c r="E1131">
        <v>11949</v>
      </c>
      <c r="F1131">
        <v>66090</v>
      </c>
      <c r="G1131">
        <v>31779000</v>
      </c>
      <c r="H1131">
        <f>IF(AND(Tabela1[[#This Row],[wolumen]]=0,Tabela1[[#This Row],[obrot]]=0),Tabela1[[#This Row],[kurs_zamkniecia]],Tabela1[[#This Row],[obrot]]/Tabela1[[#This Row],[wolumen]])</f>
        <v>5.5310067788099424</v>
      </c>
      <c r="I1131" s="9">
        <f t="shared" si="10"/>
        <v>1.8518518518518379E-2</v>
      </c>
    </row>
    <row r="1132" spans="1:9" x14ac:dyDescent="0.25">
      <c r="A1132" s="2">
        <v>42026</v>
      </c>
      <c r="B1132" s="1" t="s">
        <v>667</v>
      </c>
      <c r="C1132" s="1" t="s">
        <v>668</v>
      </c>
      <c r="D1132">
        <v>25.2</v>
      </c>
      <c r="E1132">
        <v>5572</v>
      </c>
      <c r="F1132">
        <v>139880</v>
      </c>
      <c r="G1132">
        <v>13699000</v>
      </c>
      <c r="H1132">
        <f>IF(AND(Tabela1[[#This Row],[wolumen]]=0,Tabela1[[#This Row],[obrot]]=0),Tabela1[[#This Row],[kurs_zamkniecia]],Tabela1[[#This Row],[obrot]]/Tabela1[[#This Row],[wolumen]])</f>
        <v>25.104091888011485</v>
      </c>
      <c r="I1132" s="9">
        <f t="shared" si="10"/>
        <v>-50000</v>
      </c>
    </row>
    <row r="1133" spans="1:9" x14ac:dyDescent="0.25">
      <c r="A1133" s="2">
        <v>42027</v>
      </c>
      <c r="B1133" s="1" t="s">
        <v>667</v>
      </c>
      <c r="C1133" s="1" t="s">
        <v>668</v>
      </c>
      <c r="D1133">
        <v>25.2</v>
      </c>
      <c r="E1133">
        <v>264</v>
      </c>
      <c r="F1133">
        <v>6650</v>
      </c>
      <c r="G1133">
        <v>13699000</v>
      </c>
      <c r="H1133">
        <f>IF(AND(Tabela1[[#This Row],[wolumen]]=0,Tabela1[[#This Row],[obrot]]=0),Tabela1[[#This Row],[kurs_zamkniecia]],Tabela1[[#This Row],[obrot]]/Tabela1[[#This Row],[wolumen]])</f>
        <v>25.189393939393938</v>
      </c>
      <c r="I1133" s="9">
        <f t="shared" si="10"/>
        <v>0</v>
      </c>
    </row>
    <row r="1134" spans="1:9" x14ac:dyDescent="0.25">
      <c r="A1134" s="2">
        <v>42026</v>
      </c>
      <c r="B1134" s="1" t="s">
        <v>669</v>
      </c>
      <c r="C1134" s="1" t="s">
        <v>670</v>
      </c>
      <c r="D1134">
        <v>52.71</v>
      </c>
      <c r="E1134">
        <v>744617</v>
      </c>
      <c r="F1134">
        <v>39507140</v>
      </c>
      <c r="G1134">
        <v>309998000</v>
      </c>
      <c r="H1134">
        <f>IF(AND(Tabela1[[#This Row],[wolumen]]=0,Tabela1[[#This Row],[obrot]]=0),Tabela1[[#This Row],[kurs_zamkniecia]],Tabela1[[#This Row],[obrot]]/Tabela1[[#This Row],[wolumen]])</f>
        <v>53.056994401148508</v>
      </c>
      <c r="I1134" s="9">
        <f t="shared" si="10"/>
        <v>-50000</v>
      </c>
    </row>
    <row r="1135" spans="1:9" x14ac:dyDescent="0.25">
      <c r="A1135" s="2">
        <v>42027</v>
      </c>
      <c r="B1135" s="1" t="s">
        <v>669</v>
      </c>
      <c r="C1135" s="1" t="s">
        <v>670</v>
      </c>
      <c r="D1135">
        <v>53.31</v>
      </c>
      <c r="E1135">
        <v>1164766</v>
      </c>
      <c r="F1135">
        <v>61137020</v>
      </c>
      <c r="G1135">
        <v>309998000</v>
      </c>
      <c r="H1135">
        <f>IF(AND(Tabela1[[#This Row],[wolumen]]=0,Tabela1[[#This Row],[obrot]]=0),Tabela1[[#This Row],[kurs_zamkniecia]],Tabela1[[#This Row],[obrot]]/Tabela1[[#This Row],[wolumen]])</f>
        <v>52.48867154432736</v>
      </c>
      <c r="I1135" s="9">
        <f t="shared" si="10"/>
        <v>1.138303927148554E-2</v>
      </c>
    </row>
    <row r="1136" spans="1:9" x14ac:dyDescent="0.25">
      <c r="A1136" s="2">
        <v>42026</v>
      </c>
      <c r="B1136" s="1" t="s">
        <v>671</v>
      </c>
      <c r="C1136" s="1" t="s">
        <v>672</v>
      </c>
      <c r="D1136">
        <v>33.35</v>
      </c>
      <c r="E1136">
        <v>2932394</v>
      </c>
      <c r="F1136">
        <v>98146190</v>
      </c>
      <c r="G1136">
        <v>783205000</v>
      </c>
      <c r="H1136">
        <f>IF(AND(Tabela1[[#This Row],[wolumen]]=0,Tabela1[[#This Row],[obrot]]=0),Tabela1[[#This Row],[kurs_zamkniecia]],Tabela1[[#This Row],[obrot]]/Tabela1[[#This Row],[wolumen]])</f>
        <v>33.46964630264555</v>
      </c>
      <c r="I1136" s="9">
        <f t="shared" si="10"/>
        <v>-50000</v>
      </c>
    </row>
    <row r="1137" spans="1:9" x14ac:dyDescent="0.25">
      <c r="A1137" s="2">
        <v>42027</v>
      </c>
      <c r="B1137" s="1" t="s">
        <v>671</v>
      </c>
      <c r="C1137" s="1" t="s">
        <v>672</v>
      </c>
      <c r="D1137">
        <v>33</v>
      </c>
      <c r="E1137">
        <v>2362022</v>
      </c>
      <c r="F1137">
        <v>78610550</v>
      </c>
      <c r="G1137">
        <v>783205000</v>
      </c>
      <c r="H1137">
        <f>IF(AND(Tabela1[[#This Row],[wolumen]]=0,Tabela1[[#This Row],[obrot]]=0),Tabela1[[#This Row],[kurs_zamkniecia]],Tabela1[[#This Row],[obrot]]/Tabela1[[#This Row],[wolumen]])</f>
        <v>33.281040566091256</v>
      </c>
      <c r="I1137" s="9">
        <f t="shared" si="10"/>
        <v>-1.0494752623688153E-2</v>
      </c>
    </row>
    <row r="1138" spans="1:9" x14ac:dyDescent="0.25">
      <c r="A1138" s="2">
        <v>42026</v>
      </c>
      <c r="B1138" s="1" t="s">
        <v>673</v>
      </c>
      <c r="C1138" s="1" t="s">
        <v>674</v>
      </c>
      <c r="D1138">
        <v>88</v>
      </c>
      <c r="E1138">
        <v>72965</v>
      </c>
      <c r="F1138">
        <v>6475750</v>
      </c>
      <c r="G1138">
        <v>25336000</v>
      </c>
      <c r="H1138">
        <f>IF(AND(Tabela1[[#This Row],[wolumen]]=0,Tabela1[[#This Row],[obrot]]=0),Tabela1[[#This Row],[kurs_zamkniecia]],Tabela1[[#This Row],[obrot]]/Tabela1[[#This Row],[wolumen]])</f>
        <v>88.751456177619403</v>
      </c>
      <c r="I1138" s="9">
        <f t="shared" si="10"/>
        <v>-50000</v>
      </c>
    </row>
    <row r="1139" spans="1:9" x14ac:dyDescent="0.25">
      <c r="A1139" s="2">
        <v>42027</v>
      </c>
      <c r="B1139" s="1" t="s">
        <v>673</v>
      </c>
      <c r="C1139" s="1" t="s">
        <v>674</v>
      </c>
      <c r="D1139">
        <v>88.2</v>
      </c>
      <c r="E1139">
        <v>111464</v>
      </c>
      <c r="F1139">
        <v>9849160</v>
      </c>
      <c r="G1139">
        <v>25336000</v>
      </c>
      <c r="H1139">
        <f>IF(AND(Tabela1[[#This Row],[wolumen]]=0,Tabela1[[#This Row],[obrot]]=0),Tabela1[[#This Row],[kurs_zamkniecia]],Tabela1[[#This Row],[obrot]]/Tabela1[[#This Row],[wolumen]])</f>
        <v>88.361802913945311</v>
      </c>
      <c r="I1139" s="9">
        <f t="shared" si="10"/>
        <v>2.2727272727272041E-3</v>
      </c>
    </row>
    <row r="1140" spans="1:9" x14ac:dyDescent="0.25">
      <c r="A1140" s="2">
        <v>42026</v>
      </c>
      <c r="B1140" s="1" t="s">
        <v>675</v>
      </c>
      <c r="C1140" s="1" t="s">
        <v>676</v>
      </c>
      <c r="D1140">
        <v>2.58</v>
      </c>
      <c r="E1140">
        <v>23889</v>
      </c>
      <c r="F1140">
        <v>59220</v>
      </c>
      <c r="G1140">
        <v>17382000</v>
      </c>
      <c r="H1140">
        <f>IF(AND(Tabela1[[#This Row],[wolumen]]=0,Tabela1[[#This Row],[obrot]]=0),Tabela1[[#This Row],[kurs_zamkniecia]],Tabela1[[#This Row],[obrot]]/Tabela1[[#This Row],[wolumen]])</f>
        <v>2.4789652141152834</v>
      </c>
      <c r="I1140" s="9">
        <f t="shared" si="10"/>
        <v>-50000</v>
      </c>
    </row>
    <row r="1141" spans="1:9" x14ac:dyDescent="0.25">
      <c r="A1141" s="2">
        <v>42027</v>
      </c>
      <c r="B1141" s="1" t="s">
        <v>675</v>
      </c>
      <c r="C1141" s="1" t="s">
        <v>676</v>
      </c>
      <c r="D1141">
        <v>2.59</v>
      </c>
      <c r="E1141">
        <v>7160</v>
      </c>
      <c r="F1141">
        <v>18450</v>
      </c>
      <c r="G1141">
        <v>17382000</v>
      </c>
      <c r="H1141">
        <f>IF(AND(Tabela1[[#This Row],[wolumen]]=0,Tabela1[[#This Row],[obrot]]=0),Tabela1[[#This Row],[kurs_zamkniecia]],Tabela1[[#This Row],[obrot]]/Tabela1[[#This Row],[wolumen]])</f>
        <v>2.5768156424581004</v>
      </c>
      <c r="I1141" s="9">
        <f t="shared" si="10"/>
        <v>3.8759689922480689E-3</v>
      </c>
    </row>
    <row r="1142" spans="1:9" x14ac:dyDescent="0.25">
      <c r="A1142" s="2">
        <v>42026</v>
      </c>
      <c r="B1142" s="1" t="s">
        <v>677</v>
      </c>
      <c r="C1142" s="1" t="s">
        <v>678</v>
      </c>
      <c r="D1142">
        <v>0.2</v>
      </c>
      <c r="E1142">
        <v>88732</v>
      </c>
      <c r="F1142">
        <v>17050</v>
      </c>
      <c r="G1142">
        <v>0</v>
      </c>
      <c r="H1142">
        <f>IF(AND(Tabela1[[#This Row],[wolumen]]=0,Tabela1[[#This Row],[obrot]]=0),Tabela1[[#This Row],[kurs_zamkniecia]],Tabela1[[#This Row],[obrot]]/Tabela1[[#This Row],[wolumen]])</f>
        <v>0.19215164765811657</v>
      </c>
      <c r="I1142" s="9">
        <f t="shared" si="10"/>
        <v>-50000</v>
      </c>
    </row>
    <row r="1143" spans="1:9" x14ac:dyDescent="0.25">
      <c r="A1143" s="2">
        <v>42027</v>
      </c>
      <c r="B1143" s="1" t="s">
        <v>677</v>
      </c>
      <c r="C1143" s="1" t="s">
        <v>678</v>
      </c>
      <c r="D1143">
        <v>0.19</v>
      </c>
      <c r="E1143">
        <v>101576</v>
      </c>
      <c r="F1143">
        <v>19300</v>
      </c>
      <c r="G1143">
        <v>0</v>
      </c>
      <c r="H1143">
        <f>IF(AND(Tabela1[[#This Row],[wolumen]]=0,Tabela1[[#This Row],[obrot]]=0),Tabela1[[#This Row],[kurs_zamkniecia]],Tabela1[[#This Row],[obrot]]/Tabela1[[#This Row],[wolumen]])</f>
        <v>0.19000551311333386</v>
      </c>
      <c r="I1143" s="9">
        <f t="shared" si="10"/>
        <v>-5.0000000000000044E-2</v>
      </c>
    </row>
    <row r="1144" spans="1:9" x14ac:dyDescent="0.25">
      <c r="A1144" s="2">
        <v>42026</v>
      </c>
      <c r="B1144" s="1" t="s">
        <v>679</v>
      </c>
      <c r="C1144" s="1" t="s">
        <v>680</v>
      </c>
      <c r="D1144">
        <v>2.15</v>
      </c>
      <c r="E1144">
        <v>180</v>
      </c>
      <c r="F1144">
        <v>390</v>
      </c>
      <c r="G1144">
        <v>0</v>
      </c>
      <c r="H1144">
        <f>IF(AND(Tabela1[[#This Row],[wolumen]]=0,Tabela1[[#This Row],[obrot]]=0),Tabela1[[#This Row],[kurs_zamkniecia]],Tabela1[[#This Row],[obrot]]/Tabela1[[#This Row],[wolumen]])</f>
        <v>2.1666666666666665</v>
      </c>
      <c r="I1144" s="9">
        <f t="shared" si="10"/>
        <v>-50000</v>
      </c>
    </row>
    <row r="1145" spans="1:9" x14ac:dyDescent="0.25">
      <c r="A1145" s="2">
        <v>42027</v>
      </c>
      <c r="B1145" s="1" t="s">
        <v>679</v>
      </c>
      <c r="C1145" s="1" t="s">
        <v>680</v>
      </c>
      <c r="D1145">
        <v>2.15</v>
      </c>
      <c r="E1145">
        <v>0</v>
      </c>
      <c r="F1145">
        <v>0</v>
      </c>
      <c r="G1145">
        <v>0</v>
      </c>
      <c r="H1145">
        <f>IF(AND(Tabela1[[#This Row],[wolumen]]=0,Tabela1[[#This Row],[obrot]]=0),Tabela1[[#This Row],[kurs_zamkniecia]],Tabela1[[#This Row],[obrot]]/Tabela1[[#This Row],[wolumen]])</f>
        <v>2.15</v>
      </c>
      <c r="I1145" s="9">
        <f t="shared" si="10"/>
        <v>0</v>
      </c>
    </row>
    <row r="1146" spans="1:9" x14ac:dyDescent="0.25">
      <c r="A1146" s="2">
        <v>42026</v>
      </c>
      <c r="B1146" s="1" t="s">
        <v>681</v>
      </c>
      <c r="C1146" s="1" t="s">
        <v>682</v>
      </c>
      <c r="D1146">
        <v>0.7</v>
      </c>
      <c r="E1146">
        <v>0</v>
      </c>
      <c r="F1146">
        <v>0</v>
      </c>
      <c r="G1146">
        <v>0</v>
      </c>
      <c r="H1146">
        <f>IF(AND(Tabela1[[#This Row],[wolumen]]=0,Tabela1[[#This Row],[obrot]]=0),Tabela1[[#This Row],[kurs_zamkniecia]],Tabela1[[#This Row],[obrot]]/Tabela1[[#This Row],[wolumen]])</f>
        <v>0.7</v>
      </c>
      <c r="I1146" s="9">
        <f t="shared" si="10"/>
        <v>-50000</v>
      </c>
    </row>
    <row r="1147" spans="1:9" x14ac:dyDescent="0.25">
      <c r="A1147" s="2">
        <v>42027</v>
      </c>
      <c r="B1147" s="1" t="s">
        <v>681</v>
      </c>
      <c r="C1147" s="1" t="s">
        <v>682</v>
      </c>
      <c r="D1147">
        <v>0.7</v>
      </c>
      <c r="E1147">
        <v>0</v>
      </c>
      <c r="F1147">
        <v>0</v>
      </c>
      <c r="G1147">
        <v>0</v>
      </c>
      <c r="H1147">
        <f>IF(AND(Tabela1[[#This Row],[wolumen]]=0,Tabela1[[#This Row],[obrot]]=0),Tabela1[[#This Row],[kurs_zamkniecia]],Tabela1[[#This Row],[obrot]]/Tabela1[[#This Row],[wolumen]])</f>
        <v>0.7</v>
      </c>
      <c r="I1147" s="9">
        <f t="shared" si="10"/>
        <v>0</v>
      </c>
    </row>
    <row r="1148" spans="1:9" x14ac:dyDescent="0.25">
      <c r="A1148" s="2">
        <v>42026</v>
      </c>
      <c r="B1148" s="1" t="s">
        <v>683</v>
      </c>
      <c r="C1148" s="1" t="s">
        <v>684</v>
      </c>
      <c r="D1148">
        <v>17.600000000000001</v>
      </c>
      <c r="E1148">
        <v>30697</v>
      </c>
      <c r="F1148">
        <v>535660</v>
      </c>
      <c r="G1148">
        <v>15164000</v>
      </c>
      <c r="H1148">
        <f>IF(AND(Tabela1[[#This Row],[wolumen]]=0,Tabela1[[#This Row],[obrot]]=0),Tabela1[[#This Row],[kurs_zamkniecia]],Tabela1[[#This Row],[obrot]]/Tabela1[[#This Row],[wolumen]])</f>
        <v>17.449913672345833</v>
      </c>
      <c r="I1148" s="9">
        <f t="shared" si="10"/>
        <v>-50000</v>
      </c>
    </row>
    <row r="1149" spans="1:9" x14ac:dyDescent="0.25">
      <c r="A1149" s="2">
        <v>42027</v>
      </c>
      <c r="B1149" s="1" t="s">
        <v>683</v>
      </c>
      <c r="C1149" s="1" t="s">
        <v>684</v>
      </c>
      <c r="D1149">
        <v>18.5</v>
      </c>
      <c r="E1149">
        <v>18827</v>
      </c>
      <c r="F1149">
        <v>335140</v>
      </c>
      <c r="G1149">
        <v>15164000</v>
      </c>
      <c r="H1149">
        <f>IF(AND(Tabela1[[#This Row],[wolumen]]=0,Tabela1[[#This Row],[obrot]]=0),Tabela1[[#This Row],[kurs_zamkniecia]],Tabela1[[#This Row],[obrot]]/Tabela1[[#This Row],[wolumen]])</f>
        <v>17.801030435013544</v>
      </c>
      <c r="I1149" s="9">
        <f t="shared" si="10"/>
        <v>5.1136363636363535E-2</v>
      </c>
    </row>
    <row r="1150" spans="1:9" x14ac:dyDescent="0.25">
      <c r="A1150" s="2">
        <v>42026</v>
      </c>
      <c r="B1150" s="1" t="s">
        <v>685</v>
      </c>
      <c r="C1150" s="1" t="s">
        <v>686</v>
      </c>
      <c r="D1150">
        <v>0.09</v>
      </c>
      <c r="E1150">
        <v>583497</v>
      </c>
      <c r="F1150">
        <v>52510</v>
      </c>
      <c r="G1150">
        <v>0</v>
      </c>
      <c r="H1150">
        <f>IF(AND(Tabela1[[#This Row],[wolumen]]=0,Tabela1[[#This Row],[obrot]]=0),Tabela1[[#This Row],[kurs_zamkniecia]],Tabela1[[#This Row],[obrot]]/Tabela1[[#This Row],[wolumen]])</f>
        <v>8.9991893702966771E-2</v>
      </c>
      <c r="I1150" s="9">
        <f t="shared" si="10"/>
        <v>-50000</v>
      </c>
    </row>
    <row r="1151" spans="1:9" x14ac:dyDescent="0.25">
      <c r="A1151" s="2">
        <v>42027</v>
      </c>
      <c r="B1151" s="1" t="s">
        <v>685</v>
      </c>
      <c r="C1151" s="1" t="s">
        <v>686</v>
      </c>
      <c r="D1151">
        <v>0.09</v>
      </c>
      <c r="E1151">
        <v>571477</v>
      </c>
      <c r="F1151">
        <v>47050</v>
      </c>
      <c r="G1151">
        <v>0</v>
      </c>
      <c r="H1151">
        <f>IF(AND(Tabela1[[#This Row],[wolumen]]=0,Tabela1[[#This Row],[obrot]]=0),Tabela1[[#This Row],[kurs_zamkniecia]],Tabela1[[#This Row],[obrot]]/Tabela1[[#This Row],[wolumen]])</f>
        <v>8.2330522488219121E-2</v>
      </c>
      <c r="I1151" s="9">
        <f t="shared" si="10"/>
        <v>0</v>
      </c>
    </row>
    <row r="1152" spans="1:9" x14ac:dyDescent="0.25">
      <c r="A1152" s="2">
        <v>42026</v>
      </c>
      <c r="B1152" s="1" t="s">
        <v>687</v>
      </c>
      <c r="C1152" s="1" t="s">
        <v>688</v>
      </c>
      <c r="D1152">
        <v>2.21</v>
      </c>
      <c r="E1152">
        <v>1934</v>
      </c>
      <c r="F1152">
        <v>4080</v>
      </c>
      <c r="G1152">
        <v>0</v>
      </c>
      <c r="H1152">
        <f>IF(AND(Tabela1[[#This Row],[wolumen]]=0,Tabela1[[#This Row],[obrot]]=0),Tabela1[[#This Row],[kurs_zamkniecia]],Tabela1[[#This Row],[obrot]]/Tabela1[[#This Row],[wolumen]])</f>
        <v>2.1096173733195451</v>
      </c>
      <c r="I1152" s="9">
        <f t="shared" si="10"/>
        <v>-50000</v>
      </c>
    </row>
    <row r="1153" spans="1:9" x14ac:dyDescent="0.25">
      <c r="A1153" s="2">
        <v>42027</v>
      </c>
      <c r="B1153" s="1" t="s">
        <v>687</v>
      </c>
      <c r="C1153" s="1" t="s">
        <v>688</v>
      </c>
      <c r="D1153">
        <v>2.19</v>
      </c>
      <c r="E1153">
        <v>202</v>
      </c>
      <c r="F1153">
        <v>420</v>
      </c>
      <c r="G1153">
        <v>0</v>
      </c>
      <c r="H1153">
        <f>IF(AND(Tabela1[[#This Row],[wolumen]]=0,Tabela1[[#This Row],[obrot]]=0),Tabela1[[#This Row],[kurs_zamkniecia]],Tabela1[[#This Row],[obrot]]/Tabela1[[#This Row],[wolumen]])</f>
        <v>2.0792079207920793</v>
      </c>
      <c r="I1153" s="9">
        <f t="shared" si="10"/>
        <v>-9.0497737556560764E-3</v>
      </c>
    </row>
    <row r="1154" spans="1:9" x14ac:dyDescent="0.25">
      <c r="A1154" s="2">
        <v>42026</v>
      </c>
      <c r="B1154" s="1" t="s">
        <v>689</v>
      </c>
      <c r="C1154" s="1" t="s">
        <v>690</v>
      </c>
      <c r="D1154">
        <v>27.2</v>
      </c>
      <c r="E1154">
        <v>2133</v>
      </c>
      <c r="F1154">
        <v>57750</v>
      </c>
      <c r="G1154">
        <v>794000</v>
      </c>
      <c r="H1154">
        <f>IF(AND(Tabela1[[#This Row],[wolumen]]=0,Tabela1[[#This Row],[obrot]]=0),Tabela1[[#This Row],[kurs_zamkniecia]],Tabela1[[#This Row],[obrot]]/Tabela1[[#This Row],[wolumen]])</f>
        <v>27.074542897327706</v>
      </c>
      <c r="I1154" s="9">
        <f t="shared" si="10"/>
        <v>-50000</v>
      </c>
    </row>
    <row r="1155" spans="1:9" x14ac:dyDescent="0.25">
      <c r="A1155" s="2">
        <v>42027</v>
      </c>
      <c r="B1155" s="1" t="s">
        <v>689</v>
      </c>
      <c r="C1155" s="1" t="s">
        <v>690</v>
      </c>
      <c r="D1155">
        <v>28.4</v>
      </c>
      <c r="E1155">
        <v>1773</v>
      </c>
      <c r="F1155">
        <v>49210</v>
      </c>
      <c r="G1155">
        <v>794000</v>
      </c>
      <c r="H1155">
        <f>IF(AND(Tabela1[[#This Row],[wolumen]]=0,Tabela1[[#This Row],[obrot]]=0),Tabela1[[#This Row],[kurs_zamkniecia]],Tabela1[[#This Row],[obrot]]/Tabela1[[#This Row],[wolumen]])</f>
        <v>27.755217146080088</v>
      </c>
      <c r="I1155" s="9">
        <f t="shared" si="10"/>
        <v>4.4117647058823595E-2</v>
      </c>
    </row>
    <row r="1156" spans="1:9" x14ac:dyDescent="0.25">
      <c r="A1156" s="2">
        <v>42026</v>
      </c>
      <c r="B1156" s="1" t="s">
        <v>691</v>
      </c>
      <c r="C1156" s="1" t="s">
        <v>692</v>
      </c>
      <c r="D1156">
        <v>6.25</v>
      </c>
      <c r="E1156">
        <v>56910</v>
      </c>
      <c r="F1156">
        <v>356720</v>
      </c>
      <c r="G1156">
        <v>25585000</v>
      </c>
      <c r="H1156">
        <f>IF(AND(Tabela1[[#This Row],[wolumen]]=0,Tabela1[[#This Row],[obrot]]=0),Tabela1[[#This Row],[kurs_zamkniecia]],Tabela1[[#This Row],[obrot]]/Tabela1[[#This Row],[wolumen]])</f>
        <v>6.2681426814268146</v>
      </c>
      <c r="I1156" s="9">
        <f t="shared" si="10"/>
        <v>-50000</v>
      </c>
    </row>
    <row r="1157" spans="1:9" x14ac:dyDescent="0.25">
      <c r="A1157" s="2">
        <v>42027</v>
      </c>
      <c r="B1157" s="1" t="s">
        <v>691</v>
      </c>
      <c r="C1157" s="1" t="s">
        <v>692</v>
      </c>
      <c r="D1157">
        <v>6.42</v>
      </c>
      <c r="E1157">
        <v>24087</v>
      </c>
      <c r="F1157">
        <v>155170</v>
      </c>
      <c r="G1157">
        <v>25585000</v>
      </c>
      <c r="H1157">
        <f>IF(AND(Tabela1[[#This Row],[wolumen]]=0,Tabela1[[#This Row],[obrot]]=0),Tabela1[[#This Row],[kurs_zamkniecia]],Tabela1[[#This Row],[obrot]]/Tabela1[[#This Row],[wolumen]])</f>
        <v>6.4420641839996682</v>
      </c>
      <c r="I1157" s="9">
        <f t="shared" si="10"/>
        <v>2.7199999999999891E-2</v>
      </c>
    </row>
    <row r="1158" spans="1:9" x14ac:dyDescent="0.25">
      <c r="A1158" s="2">
        <v>42026</v>
      </c>
      <c r="B1158" s="1" t="s">
        <v>693</v>
      </c>
      <c r="C1158" s="1" t="s">
        <v>694</v>
      </c>
      <c r="D1158">
        <v>16.350000000000001</v>
      </c>
      <c r="E1158">
        <v>3317</v>
      </c>
      <c r="F1158">
        <v>53530</v>
      </c>
      <c r="G1158">
        <v>5930000</v>
      </c>
      <c r="H1158">
        <f>IF(AND(Tabela1[[#This Row],[wolumen]]=0,Tabela1[[#This Row],[obrot]]=0),Tabela1[[#This Row],[kurs_zamkniecia]],Tabela1[[#This Row],[obrot]]/Tabela1[[#This Row],[wolumen]])</f>
        <v>16.13807657521857</v>
      </c>
      <c r="I1158" s="9">
        <f t="shared" si="10"/>
        <v>-50000</v>
      </c>
    </row>
    <row r="1159" spans="1:9" x14ac:dyDescent="0.25">
      <c r="A1159" s="2">
        <v>42027</v>
      </c>
      <c r="B1159" s="1" t="s">
        <v>693</v>
      </c>
      <c r="C1159" s="1" t="s">
        <v>694</v>
      </c>
      <c r="D1159">
        <v>16.649999999999999</v>
      </c>
      <c r="E1159">
        <v>7185</v>
      </c>
      <c r="F1159">
        <v>118350</v>
      </c>
      <c r="G1159">
        <v>5930000</v>
      </c>
      <c r="H1159">
        <f>IF(AND(Tabela1[[#This Row],[wolumen]]=0,Tabela1[[#This Row],[obrot]]=0),Tabela1[[#This Row],[kurs_zamkniecia]],Tabela1[[#This Row],[obrot]]/Tabela1[[#This Row],[wolumen]])</f>
        <v>16.471816283924845</v>
      </c>
      <c r="I1159" s="9">
        <f t="shared" si="10"/>
        <v>1.8348623853210899E-2</v>
      </c>
    </row>
    <row r="1160" spans="1:9" x14ac:dyDescent="0.25">
      <c r="A1160" s="2">
        <v>42026</v>
      </c>
      <c r="B1160" s="1" t="s">
        <v>695</v>
      </c>
      <c r="C1160" s="1" t="s">
        <v>696</v>
      </c>
      <c r="D1160">
        <v>4.4000000000000004</v>
      </c>
      <c r="E1160">
        <v>6588</v>
      </c>
      <c r="F1160">
        <v>28930</v>
      </c>
      <c r="G1160">
        <v>21432000</v>
      </c>
      <c r="H1160">
        <f>IF(AND(Tabela1[[#This Row],[wolumen]]=0,Tabela1[[#This Row],[obrot]]=0),Tabela1[[#This Row],[kurs_zamkniecia]],Tabela1[[#This Row],[obrot]]/Tabela1[[#This Row],[wolumen]])</f>
        <v>4.3913175470552517</v>
      </c>
      <c r="I1160" s="9">
        <f t="shared" si="10"/>
        <v>-50000</v>
      </c>
    </row>
    <row r="1161" spans="1:9" x14ac:dyDescent="0.25">
      <c r="A1161" s="2">
        <v>42027</v>
      </c>
      <c r="B1161" s="1" t="s">
        <v>695</v>
      </c>
      <c r="C1161" s="1" t="s">
        <v>696</v>
      </c>
      <c r="D1161">
        <v>4.4000000000000004</v>
      </c>
      <c r="E1161">
        <v>2</v>
      </c>
      <c r="F1161">
        <v>10</v>
      </c>
      <c r="G1161">
        <v>21432000</v>
      </c>
      <c r="H1161">
        <f>IF(AND(Tabela1[[#This Row],[wolumen]]=0,Tabela1[[#This Row],[obrot]]=0),Tabela1[[#This Row],[kurs_zamkniecia]],Tabela1[[#This Row],[obrot]]/Tabela1[[#This Row],[wolumen]])</f>
        <v>5</v>
      </c>
      <c r="I1161" s="9">
        <f t="shared" si="10"/>
        <v>0</v>
      </c>
    </row>
    <row r="1162" spans="1:9" x14ac:dyDescent="0.25">
      <c r="A1162" s="2">
        <v>42026</v>
      </c>
      <c r="B1162" s="1" t="s">
        <v>697</v>
      </c>
      <c r="C1162" s="1" t="s">
        <v>698</v>
      </c>
      <c r="D1162">
        <v>1.45</v>
      </c>
      <c r="E1162">
        <v>101</v>
      </c>
      <c r="F1162">
        <v>150</v>
      </c>
      <c r="G1162">
        <v>0</v>
      </c>
      <c r="H1162">
        <f>IF(AND(Tabela1[[#This Row],[wolumen]]=0,Tabela1[[#This Row],[obrot]]=0),Tabela1[[#This Row],[kurs_zamkniecia]],Tabela1[[#This Row],[obrot]]/Tabela1[[#This Row],[wolumen]])</f>
        <v>1.4851485148514851</v>
      </c>
      <c r="I1162" s="9">
        <f t="shared" si="10"/>
        <v>-50000</v>
      </c>
    </row>
    <row r="1163" spans="1:9" x14ac:dyDescent="0.25">
      <c r="A1163" s="2">
        <v>42027</v>
      </c>
      <c r="B1163" s="1" t="s">
        <v>697</v>
      </c>
      <c r="C1163" s="1" t="s">
        <v>698</v>
      </c>
      <c r="D1163">
        <v>1.25</v>
      </c>
      <c r="E1163">
        <v>200</v>
      </c>
      <c r="F1163">
        <v>250</v>
      </c>
      <c r="G1163">
        <v>0</v>
      </c>
      <c r="H1163">
        <f>IF(AND(Tabela1[[#This Row],[wolumen]]=0,Tabela1[[#This Row],[obrot]]=0),Tabela1[[#This Row],[kurs_zamkniecia]],Tabela1[[#This Row],[obrot]]/Tabela1[[#This Row],[wolumen]])</f>
        <v>1.25</v>
      </c>
      <c r="I1163" s="9">
        <f t="shared" si="10"/>
        <v>-0.13793103448275856</v>
      </c>
    </row>
    <row r="1164" spans="1:9" x14ac:dyDescent="0.25">
      <c r="A1164" s="2">
        <v>42026</v>
      </c>
      <c r="B1164" s="1" t="s">
        <v>699</v>
      </c>
      <c r="C1164" s="1" t="s">
        <v>700</v>
      </c>
      <c r="D1164">
        <v>13.2</v>
      </c>
      <c r="E1164">
        <v>390</v>
      </c>
      <c r="F1164">
        <v>5050</v>
      </c>
      <c r="G1164">
        <v>423000</v>
      </c>
      <c r="H1164">
        <f>IF(AND(Tabela1[[#This Row],[wolumen]]=0,Tabela1[[#This Row],[obrot]]=0),Tabela1[[#This Row],[kurs_zamkniecia]],Tabela1[[#This Row],[obrot]]/Tabela1[[#This Row],[wolumen]])</f>
        <v>12.948717948717949</v>
      </c>
      <c r="I1164" s="9">
        <f t="shared" si="10"/>
        <v>-50000</v>
      </c>
    </row>
    <row r="1165" spans="1:9" x14ac:dyDescent="0.25">
      <c r="A1165" s="2">
        <v>42027</v>
      </c>
      <c r="B1165" s="1" t="s">
        <v>699</v>
      </c>
      <c r="C1165" s="1" t="s">
        <v>700</v>
      </c>
      <c r="D1165">
        <v>13</v>
      </c>
      <c r="E1165">
        <v>2</v>
      </c>
      <c r="F1165">
        <v>30</v>
      </c>
      <c r="G1165">
        <v>423000</v>
      </c>
      <c r="H1165">
        <f>IF(AND(Tabela1[[#This Row],[wolumen]]=0,Tabela1[[#This Row],[obrot]]=0),Tabela1[[#This Row],[kurs_zamkniecia]],Tabela1[[#This Row],[obrot]]/Tabela1[[#This Row],[wolumen]])</f>
        <v>15</v>
      </c>
      <c r="I1165" s="9">
        <f t="shared" si="10"/>
        <v>-1.5151515151515138E-2</v>
      </c>
    </row>
    <row r="1166" spans="1:9" x14ac:dyDescent="0.25">
      <c r="A1166" s="2">
        <v>42026</v>
      </c>
      <c r="B1166" s="1" t="s">
        <v>701</v>
      </c>
      <c r="C1166" s="1" t="s">
        <v>702</v>
      </c>
      <c r="D1166">
        <v>15</v>
      </c>
      <c r="E1166">
        <v>88</v>
      </c>
      <c r="F1166">
        <v>1320</v>
      </c>
      <c r="G1166">
        <v>1032000</v>
      </c>
      <c r="H1166">
        <f>IF(AND(Tabela1[[#This Row],[wolumen]]=0,Tabela1[[#This Row],[obrot]]=0),Tabela1[[#This Row],[kurs_zamkniecia]],Tabela1[[#This Row],[obrot]]/Tabela1[[#This Row],[wolumen]])</f>
        <v>15</v>
      </c>
      <c r="I1166" s="9">
        <f t="shared" si="10"/>
        <v>-50000</v>
      </c>
    </row>
    <row r="1167" spans="1:9" x14ac:dyDescent="0.25">
      <c r="A1167" s="2">
        <v>42027</v>
      </c>
      <c r="B1167" s="1" t="s">
        <v>701</v>
      </c>
      <c r="C1167" s="1" t="s">
        <v>702</v>
      </c>
      <c r="D1167">
        <v>15</v>
      </c>
      <c r="E1167">
        <v>386</v>
      </c>
      <c r="F1167">
        <v>5790</v>
      </c>
      <c r="G1167">
        <v>1032000</v>
      </c>
      <c r="H1167">
        <f>IF(AND(Tabela1[[#This Row],[wolumen]]=0,Tabela1[[#This Row],[obrot]]=0),Tabela1[[#This Row],[kurs_zamkniecia]],Tabela1[[#This Row],[obrot]]/Tabela1[[#This Row],[wolumen]])</f>
        <v>15</v>
      </c>
      <c r="I1167" s="9">
        <f t="shared" si="10"/>
        <v>0</v>
      </c>
    </row>
    <row r="1168" spans="1:9" x14ac:dyDescent="0.25">
      <c r="A1168" s="2">
        <v>42026</v>
      </c>
      <c r="B1168" s="1" t="s">
        <v>703</v>
      </c>
      <c r="C1168" s="1" t="s">
        <v>704</v>
      </c>
      <c r="D1168">
        <v>2.83</v>
      </c>
      <c r="E1168">
        <v>0</v>
      </c>
      <c r="F1168">
        <v>0</v>
      </c>
      <c r="G1168">
        <v>2631000</v>
      </c>
      <c r="H1168">
        <f>IF(AND(Tabela1[[#This Row],[wolumen]]=0,Tabela1[[#This Row],[obrot]]=0),Tabela1[[#This Row],[kurs_zamkniecia]],Tabela1[[#This Row],[obrot]]/Tabela1[[#This Row],[wolumen]])</f>
        <v>2.83</v>
      </c>
      <c r="I1168" s="9">
        <f t="shared" si="10"/>
        <v>-50000</v>
      </c>
    </row>
    <row r="1169" spans="1:9" x14ac:dyDescent="0.25">
      <c r="A1169" s="2">
        <v>42027</v>
      </c>
      <c r="B1169" s="1" t="s">
        <v>703</v>
      </c>
      <c r="C1169" s="1" t="s">
        <v>704</v>
      </c>
      <c r="D1169">
        <v>2.82</v>
      </c>
      <c r="E1169">
        <v>489</v>
      </c>
      <c r="F1169">
        <v>1380</v>
      </c>
      <c r="G1169">
        <v>2631000</v>
      </c>
      <c r="H1169">
        <f>IF(AND(Tabela1[[#This Row],[wolumen]]=0,Tabela1[[#This Row],[obrot]]=0),Tabela1[[#This Row],[kurs_zamkniecia]],Tabela1[[#This Row],[obrot]]/Tabela1[[#This Row],[wolumen]])</f>
        <v>2.8220858895705523</v>
      </c>
      <c r="I1169" s="9">
        <f t="shared" si="10"/>
        <v>-3.5335689045937757E-3</v>
      </c>
    </row>
    <row r="1170" spans="1:9" x14ac:dyDescent="0.25">
      <c r="A1170" s="2">
        <v>42026</v>
      </c>
      <c r="B1170" s="1" t="s">
        <v>705</v>
      </c>
      <c r="C1170" s="1" t="s">
        <v>706</v>
      </c>
      <c r="D1170">
        <v>1.19</v>
      </c>
      <c r="E1170">
        <v>5090</v>
      </c>
      <c r="F1170">
        <v>5800</v>
      </c>
      <c r="G1170">
        <v>0</v>
      </c>
      <c r="H1170">
        <f>IF(AND(Tabela1[[#This Row],[wolumen]]=0,Tabela1[[#This Row],[obrot]]=0),Tabela1[[#This Row],[kurs_zamkniecia]],Tabela1[[#This Row],[obrot]]/Tabela1[[#This Row],[wolumen]])</f>
        <v>1.1394891944990178</v>
      </c>
      <c r="I1170" s="9">
        <f t="shared" si="10"/>
        <v>-50000</v>
      </c>
    </row>
    <row r="1171" spans="1:9" x14ac:dyDescent="0.25">
      <c r="A1171" s="2">
        <v>42027</v>
      </c>
      <c r="B1171" s="1" t="s">
        <v>705</v>
      </c>
      <c r="C1171" s="1" t="s">
        <v>706</v>
      </c>
      <c r="D1171">
        <v>1.2</v>
      </c>
      <c r="E1171">
        <v>21143</v>
      </c>
      <c r="F1171">
        <v>25360</v>
      </c>
      <c r="G1171">
        <v>0</v>
      </c>
      <c r="H1171">
        <f>IF(AND(Tabela1[[#This Row],[wolumen]]=0,Tabela1[[#This Row],[obrot]]=0),Tabela1[[#This Row],[kurs_zamkniecia]],Tabela1[[#This Row],[obrot]]/Tabela1[[#This Row],[wolumen]])</f>
        <v>1.1994513550584118</v>
      </c>
      <c r="I1171" s="9">
        <f t="shared" si="10"/>
        <v>8.4033613445377853E-3</v>
      </c>
    </row>
    <row r="1172" spans="1:9" x14ac:dyDescent="0.25">
      <c r="A1172" s="2">
        <v>42026</v>
      </c>
      <c r="B1172" s="1" t="s">
        <v>707</v>
      </c>
      <c r="C1172" s="1" t="s">
        <v>708</v>
      </c>
      <c r="D1172">
        <v>1.04</v>
      </c>
      <c r="E1172">
        <v>17</v>
      </c>
      <c r="F1172">
        <v>20</v>
      </c>
      <c r="G1172">
        <v>0</v>
      </c>
      <c r="H1172">
        <f>IF(AND(Tabela1[[#This Row],[wolumen]]=0,Tabela1[[#This Row],[obrot]]=0),Tabela1[[#This Row],[kurs_zamkniecia]],Tabela1[[#This Row],[obrot]]/Tabela1[[#This Row],[wolumen]])</f>
        <v>1.1764705882352942</v>
      </c>
      <c r="I1172" s="9">
        <f t="shared" si="10"/>
        <v>-50000</v>
      </c>
    </row>
    <row r="1173" spans="1:9" x14ac:dyDescent="0.25">
      <c r="A1173" s="2">
        <v>42027</v>
      </c>
      <c r="B1173" s="1" t="s">
        <v>707</v>
      </c>
      <c r="C1173" s="1" t="s">
        <v>708</v>
      </c>
      <c r="D1173">
        <v>1.04</v>
      </c>
      <c r="E1173">
        <v>3426</v>
      </c>
      <c r="F1173">
        <v>3500</v>
      </c>
      <c r="G1173">
        <v>0</v>
      </c>
      <c r="H1173">
        <f>IF(AND(Tabela1[[#This Row],[wolumen]]=0,Tabela1[[#This Row],[obrot]]=0),Tabela1[[#This Row],[kurs_zamkniecia]],Tabela1[[#This Row],[obrot]]/Tabela1[[#This Row],[wolumen]])</f>
        <v>1.0215995329830707</v>
      </c>
      <c r="I1173" s="9">
        <f t="shared" si="10"/>
        <v>0</v>
      </c>
    </row>
    <row r="1174" spans="1:9" x14ac:dyDescent="0.25">
      <c r="A1174" s="2">
        <v>42026</v>
      </c>
      <c r="B1174" s="1" t="s">
        <v>709</v>
      </c>
      <c r="C1174" s="1" t="s">
        <v>710</v>
      </c>
      <c r="D1174">
        <v>16.2</v>
      </c>
      <c r="E1174">
        <v>10</v>
      </c>
      <c r="F1174">
        <v>160</v>
      </c>
      <c r="G1174">
        <v>2716000</v>
      </c>
      <c r="H1174">
        <f>IF(AND(Tabela1[[#This Row],[wolumen]]=0,Tabela1[[#This Row],[obrot]]=0),Tabela1[[#This Row],[kurs_zamkniecia]],Tabela1[[#This Row],[obrot]]/Tabela1[[#This Row],[wolumen]])</f>
        <v>16</v>
      </c>
      <c r="I1174" s="9">
        <f t="shared" si="10"/>
        <v>-50000</v>
      </c>
    </row>
    <row r="1175" spans="1:9" x14ac:dyDescent="0.25">
      <c r="A1175" s="2">
        <v>42027</v>
      </c>
      <c r="B1175" s="1" t="s">
        <v>709</v>
      </c>
      <c r="C1175" s="1" t="s">
        <v>710</v>
      </c>
      <c r="D1175">
        <v>16.5</v>
      </c>
      <c r="E1175">
        <v>54033</v>
      </c>
      <c r="F1175">
        <v>864860</v>
      </c>
      <c r="G1175">
        <v>2716000</v>
      </c>
      <c r="H1175">
        <f>IF(AND(Tabela1[[#This Row],[wolumen]]=0,Tabela1[[#This Row],[obrot]]=0),Tabela1[[#This Row],[kurs_zamkniecia]],Tabela1[[#This Row],[obrot]]/Tabela1[[#This Row],[wolumen]])</f>
        <v>16.006144393241168</v>
      </c>
      <c r="I1175" s="9">
        <f t="shared" si="10"/>
        <v>1.8518518518518601E-2</v>
      </c>
    </row>
    <row r="1176" spans="1:9" x14ac:dyDescent="0.25">
      <c r="A1176" s="2">
        <v>42026</v>
      </c>
      <c r="B1176" s="1" t="s">
        <v>711</v>
      </c>
      <c r="C1176" s="1" t="s">
        <v>712</v>
      </c>
      <c r="D1176">
        <v>1.47</v>
      </c>
      <c r="E1176">
        <v>367114</v>
      </c>
      <c r="F1176">
        <v>516530</v>
      </c>
      <c r="G1176">
        <v>21115000</v>
      </c>
      <c r="H1176">
        <f>IF(AND(Tabela1[[#This Row],[wolumen]]=0,Tabela1[[#This Row],[obrot]]=0),Tabela1[[#This Row],[kurs_zamkniecia]],Tabela1[[#This Row],[obrot]]/Tabela1[[#This Row],[wolumen]])</f>
        <v>1.4070016398176044</v>
      </c>
      <c r="I1176" s="9">
        <f t="shared" si="10"/>
        <v>-50000</v>
      </c>
    </row>
    <row r="1177" spans="1:9" x14ac:dyDescent="0.25">
      <c r="A1177" s="2">
        <v>42027</v>
      </c>
      <c r="B1177" s="1" t="s">
        <v>711</v>
      </c>
      <c r="C1177" s="1" t="s">
        <v>712</v>
      </c>
      <c r="D1177">
        <v>1.44</v>
      </c>
      <c r="E1177">
        <v>321456</v>
      </c>
      <c r="F1177">
        <v>483840</v>
      </c>
      <c r="G1177">
        <v>21115000</v>
      </c>
      <c r="H1177">
        <f>IF(AND(Tabela1[[#This Row],[wolumen]]=0,Tabela1[[#This Row],[obrot]]=0),Tabela1[[#This Row],[kurs_zamkniecia]],Tabela1[[#This Row],[obrot]]/Tabela1[[#This Row],[wolumen]])</f>
        <v>1.5051515604001793</v>
      </c>
      <c r="I1177" s="9">
        <f t="shared" si="10"/>
        <v>-2.0408163265306145E-2</v>
      </c>
    </row>
    <row r="1178" spans="1:9" x14ac:dyDescent="0.25">
      <c r="A1178" s="2">
        <v>42026</v>
      </c>
      <c r="B1178" s="1" t="s">
        <v>713</v>
      </c>
      <c r="C1178" s="1" t="s">
        <v>714</v>
      </c>
      <c r="D1178">
        <v>5.93</v>
      </c>
      <c r="E1178">
        <v>48986</v>
      </c>
      <c r="F1178">
        <v>278560</v>
      </c>
      <c r="G1178">
        <v>5439000</v>
      </c>
      <c r="H1178">
        <f>IF(AND(Tabela1[[#This Row],[wolumen]]=0,Tabela1[[#This Row],[obrot]]=0),Tabela1[[#This Row],[kurs_zamkniecia]],Tabela1[[#This Row],[obrot]]/Tabela1[[#This Row],[wolumen]])</f>
        <v>5.6865226799493733</v>
      </c>
      <c r="I1178" s="9">
        <f t="shared" ref="I1178:I1241" si="11">IF(I1177=-50000,D1178/D1177-1,-50000)</f>
        <v>-50000</v>
      </c>
    </row>
    <row r="1179" spans="1:9" x14ac:dyDescent="0.25">
      <c r="A1179" s="2">
        <v>42027</v>
      </c>
      <c r="B1179" s="1" t="s">
        <v>713</v>
      </c>
      <c r="C1179" s="1" t="s">
        <v>714</v>
      </c>
      <c r="D1179">
        <v>6.15</v>
      </c>
      <c r="E1179">
        <v>12690</v>
      </c>
      <c r="F1179">
        <v>79070</v>
      </c>
      <c r="G1179">
        <v>5439000</v>
      </c>
      <c r="H1179">
        <f>IF(AND(Tabela1[[#This Row],[wolumen]]=0,Tabela1[[#This Row],[obrot]]=0),Tabela1[[#This Row],[kurs_zamkniecia]],Tabela1[[#This Row],[obrot]]/Tabela1[[#This Row],[wolumen]])</f>
        <v>6.2308904649330179</v>
      </c>
      <c r="I1179" s="9">
        <f t="shared" si="11"/>
        <v>3.7099494097807773E-2</v>
      </c>
    </row>
    <row r="1180" spans="1:9" x14ac:dyDescent="0.25">
      <c r="A1180" s="2">
        <v>42026</v>
      </c>
      <c r="B1180" s="1" t="s">
        <v>715</v>
      </c>
      <c r="C1180" s="1" t="s">
        <v>716</v>
      </c>
      <c r="D1180">
        <v>2.94</v>
      </c>
      <c r="E1180">
        <v>4520</v>
      </c>
      <c r="F1180">
        <v>13130</v>
      </c>
      <c r="G1180">
        <v>14959000</v>
      </c>
      <c r="H1180">
        <f>IF(AND(Tabela1[[#This Row],[wolumen]]=0,Tabela1[[#This Row],[obrot]]=0),Tabela1[[#This Row],[kurs_zamkniecia]],Tabela1[[#This Row],[obrot]]/Tabela1[[#This Row],[wolumen]])</f>
        <v>2.9048672566371683</v>
      </c>
      <c r="I1180" s="9">
        <f t="shared" si="11"/>
        <v>-50000</v>
      </c>
    </row>
    <row r="1181" spans="1:9" x14ac:dyDescent="0.25">
      <c r="A1181" s="2">
        <v>42027</v>
      </c>
      <c r="B1181" s="1" t="s">
        <v>715</v>
      </c>
      <c r="C1181" s="1" t="s">
        <v>716</v>
      </c>
      <c r="D1181">
        <v>2.89</v>
      </c>
      <c r="E1181">
        <v>9040</v>
      </c>
      <c r="F1181">
        <v>26080</v>
      </c>
      <c r="G1181">
        <v>14959000</v>
      </c>
      <c r="H1181">
        <f>IF(AND(Tabela1[[#This Row],[wolumen]]=0,Tabela1[[#This Row],[obrot]]=0),Tabela1[[#This Row],[kurs_zamkniecia]],Tabela1[[#This Row],[obrot]]/Tabela1[[#This Row],[wolumen]])</f>
        <v>2.8849557522123894</v>
      </c>
      <c r="I1181" s="9">
        <f t="shared" si="11"/>
        <v>-1.7006802721088343E-2</v>
      </c>
    </row>
    <row r="1182" spans="1:9" x14ac:dyDescent="0.25">
      <c r="A1182" s="2">
        <v>42026</v>
      </c>
      <c r="B1182" s="1" t="s">
        <v>717</v>
      </c>
      <c r="C1182" s="1" t="s">
        <v>718</v>
      </c>
      <c r="D1182">
        <v>23.99</v>
      </c>
      <c r="E1182">
        <v>2</v>
      </c>
      <c r="F1182">
        <v>50</v>
      </c>
      <c r="G1182">
        <v>93000</v>
      </c>
      <c r="H1182">
        <f>IF(AND(Tabela1[[#This Row],[wolumen]]=0,Tabela1[[#This Row],[obrot]]=0),Tabela1[[#This Row],[kurs_zamkniecia]],Tabela1[[#This Row],[obrot]]/Tabela1[[#This Row],[wolumen]])</f>
        <v>25</v>
      </c>
      <c r="I1182" s="9">
        <f t="shared" si="11"/>
        <v>-50000</v>
      </c>
    </row>
    <row r="1183" spans="1:9" x14ac:dyDescent="0.25">
      <c r="A1183" s="2">
        <v>42027</v>
      </c>
      <c r="B1183" s="1" t="s">
        <v>717</v>
      </c>
      <c r="C1183" s="1" t="s">
        <v>718</v>
      </c>
      <c r="D1183">
        <v>24</v>
      </c>
      <c r="E1183">
        <v>80</v>
      </c>
      <c r="F1183">
        <v>1920</v>
      </c>
      <c r="G1183">
        <v>93000</v>
      </c>
      <c r="H1183">
        <f>IF(AND(Tabela1[[#This Row],[wolumen]]=0,Tabela1[[#This Row],[obrot]]=0),Tabela1[[#This Row],[kurs_zamkniecia]],Tabela1[[#This Row],[obrot]]/Tabela1[[#This Row],[wolumen]])</f>
        <v>24</v>
      </c>
      <c r="I1183" s="9">
        <f t="shared" si="11"/>
        <v>4.1684035014588616E-4</v>
      </c>
    </row>
    <row r="1184" spans="1:9" x14ac:dyDescent="0.25">
      <c r="A1184" s="2">
        <v>42026</v>
      </c>
      <c r="B1184" s="1" t="s">
        <v>719</v>
      </c>
      <c r="C1184" s="1" t="s">
        <v>720</v>
      </c>
      <c r="D1184">
        <v>14.48</v>
      </c>
      <c r="E1184">
        <v>2649</v>
      </c>
      <c r="F1184">
        <v>38450</v>
      </c>
      <c r="G1184">
        <v>8907000</v>
      </c>
      <c r="H1184">
        <f>IF(AND(Tabela1[[#This Row],[wolumen]]=0,Tabela1[[#This Row],[obrot]]=0),Tabela1[[#This Row],[kurs_zamkniecia]],Tabela1[[#This Row],[obrot]]/Tabela1[[#This Row],[wolumen]])</f>
        <v>14.514911287278219</v>
      </c>
      <c r="I1184" s="9">
        <f t="shared" si="11"/>
        <v>-50000</v>
      </c>
    </row>
    <row r="1185" spans="1:9" x14ac:dyDescent="0.25">
      <c r="A1185" s="2">
        <v>42027</v>
      </c>
      <c r="B1185" s="1" t="s">
        <v>719</v>
      </c>
      <c r="C1185" s="1" t="s">
        <v>720</v>
      </c>
      <c r="D1185">
        <v>14.48</v>
      </c>
      <c r="E1185">
        <v>2961</v>
      </c>
      <c r="F1185">
        <v>42770</v>
      </c>
      <c r="G1185">
        <v>8907000</v>
      </c>
      <c r="H1185">
        <f>IF(AND(Tabela1[[#This Row],[wolumen]]=0,Tabela1[[#This Row],[obrot]]=0),Tabela1[[#This Row],[kurs_zamkniecia]],Tabela1[[#This Row],[obrot]]/Tabela1[[#This Row],[wolumen]])</f>
        <v>14.444444444444445</v>
      </c>
      <c r="I1185" s="9">
        <f t="shared" si="11"/>
        <v>0</v>
      </c>
    </row>
    <row r="1186" spans="1:9" x14ac:dyDescent="0.25">
      <c r="A1186" s="2">
        <v>42026</v>
      </c>
      <c r="B1186" s="1" t="s">
        <v>721</v>
      </c>
      <c r="C1186" s="1" t="s">
        <v>722</v>
      </c>
      <c r="D1186">
        <v>140.85</v>
      </c>
      <c r="E1186">
        <v>142</v>
      </c>
      <c r="F1186">
        <v>19770</v>
      </c>
      <c r="G1186">
        <v>3122000</v>
      </c>
      <c r="H1186">
        <f>IF(AND(Tabela1[[#This Row],[wolumen]]=0,Tabela1[[#This Row],[obrot]]=0),Tabela1[[#This Row],[kurs_zamkniecia]],Tabela1[[#This Row],[obrot]]/Tabela1[[#This Row],[wolumen]])</f>
        <v>139.22535211267606</v>
      </c>
      <c r="I1186" s="9">
        <f t="shared" si="11"/>
        <v>-50000</v>
      </c>
    </row>
    <row r="1187" spans="1:9" x14ac:dyDescent="0.25">
      <c r="A1187" s="2">
        <v>42027</v>
      </c>
      <c r="B1187" s="1" t="s">
        <v>721</v>
      </c>
      <c r="C1187" s="1" t="s">
        <v>722</v>
      </c>
      <c r="D1187">
        <v>140.85</v>
      </c>
      <c r="E1187">
        <v>124</v>
      </c>
      <c r="F1187">
        <v>17450</v>
      </c>
      <c r="G1187">
        <v>3122000</v>
      </c>
      <c r="H1187">
        <f>IF(AND(Tabela1[[#This Row],[wolumen]]=0,Tabela1[[#This Row],[obrot]]=0),Tabela1[[#This Row],[kurs_zamkniecia]],Tabela1[[#This Row],[obrot]]/Tabela1[[#This Row],[wolumen]])</f>
        <v>140.7258064516129</v>
      </c>
      <c r="I1187" s="9">
        <f t="shared" si="11"/>
        <v>0</v>
      </c>
    </row>
    <row r="1188" spans="1:9" x14ac:dyDescent="0.25">
      <c r="A1188" s="2">
        <v>42026</v>
      </c>
      <c r="B1188" s="1" t="s">
        <v>723</v>
      </c>
      <c r="C1188" s="1" t="s">
        <v>724</v>
      </c>
      <c r="D1188">
        <v>1.19</v>
      </c>
      <c r="E1188">
        <v>4405</v>
      </c>
      <c r="F1188">
        <v>5140</v>
      </c>
      <c r="G1188">
        <v>0</v>
      </c>
      <c r="H1188">
        <f>IF(AND(Tabela1[[#This Row],[wolumen]]=0,Tabela1[[#This Row],[obrot]]=0),Tabela1[[#This Row],[kurs_zamkniecia]],Tabela1[[#This Row],[obrot]]/Tabela1[[#This Row],[wolumen]])</f>
        <v>1.166855845629966</v>
      </c>
      <c r="I1188" s="9">
        <f t="shared" si="11"/>
        <v>-50000</v>
      </c>
    </row>
    <row r="1189" spans="1:9" x14ac:dyDescent="0.25">
      <c r="A1189" s="2">
        <v>42027</v>
      </c>
      <c r="B1189" s="1" t="s">
        <v>723</v>
      </c>
      <c r="C1189" s="1" t="s">
        <v>724</v>
      </c>
      <c r="D1189">
        <v>1.19</v>
      </c>
      <c r="E1189">
        <v>0</v>
      </c>
      <c r="F1189">
        <v>0</v>
      </c>
      <c r="G1189">
        <v>0</v>
      </c>
      <c r="H1189">
        <f>IF(AND(Tabela1[[#This Row],[wolumen]]=0,Tabela1[[#This Row],[obrot]]=0),Tabela1[[#This Row],[kurs_zamkniecia]],Tabela1[[#This Row],[obrot]]/Tabela1[[#This Row],[wolumen]])</f>
        <v>1.19</v>
      </c>
      <c r="I1189" s="9">
        <f t="shared" si="11"/>
        <v>0</v>
      </c>
    </row>
    <row r="1190" spans="1:9" x14ac:dyDescent="0.25">
      <c r="A1190" s="2">
        <v>42026</v>
      </c>
      <c r="B1190" s="1" t="s">
        <v>725</v>
      </c>
      <c r="C1190" s="1" t="s">
        <v>726</v>
      </c>
      <c r="D1190">
        <v>500</v>
      </c>
      <c r="E1190">
        <v>106184</v>
      </c>
      <c r="F1190">
        <v>52274210</v>
      </c>
      <c r="G1190">
        <v>55967000</v>
      </c>
      <c r="H1190">
        <f>IF(AND(Tabela1[[#This Row],[wolumen]]=0,Tabela1[[#This Row],[obrot]]=0),Tabela1[[#This Row],[kurs_zamkniecia]],Tabela1[[#This Row],[obrot]]/Tabela1[[#This Row],[wolumen]])</f>
        <v>492.29836886913284</v>
      </c>
      <c r="I1190" s="9">
        <f t="shared" si="11"/>
        <v>-50000</v>
      </c>
    </row>
    <row r="1191" spans="1:9" x14ac:dyDescent="0.25">
      <c r="A1191" s="2">
        <v>42027</v>
      </c>
      <c r="B1191" s="1" t="s">
        <v>725</v>
      </c>
      <c r="C1191" s="1" t="s">
        <v>726</v>
      </c>
      <c r="D1191">
        <v>508.65</v>
      </c>
      <c r="E1191">
        <v>145512</v>
      </c>
      <c r="F1191">
        <v>73380130</v>
      </c>
      <c r="G1191">
        <v>55967000</v>
      </c>
      <c r="H1191">
        <f>IF(AND(Tabela1[[#This Row],[wolumen]]=0,Tabela1[[#This Row],[obrot]]=0),Tabela1[[#This Row],[kurs_zamkniecia]],Tabela1[[#This Row],[obrot]]/Tabela1[[#This Row],[wolumen]])</f>
        <v>504.2891995161911</v>
      </c>
      <c r="I1191" s="9">
        <f t="shared" si="11"/>
        <v>1.7299999999999871E-2</v>
      </c>
    </row>
    <row r="1192" spans="1:9" x14ac:dyDescent="0.25">
      <c r="A1192" s="2">
        <v>42026</v>
      </c>
      <c r="B1192" s="1" t="s">
        <v>727</v>
      </c>
      <c r="C1192" s="1" t="s">
        <v>728</v>
      </c>
      <c r="D1192">
        <v>4.1500000000000004</v>
      </c>
      <c r="E1192">
        <v>530</v>
      </c>
      <c r="F1192">
        <v>2140</v>
      </c>
      <c r="G1192">
        <v>0</v>
      </c>
      <c r="H1192">
        <f>IF(AND(Tabela1[[#This Row],[wolumen]]=0,Tabela1[[#This Row],[obrot]]=0),Tabela1[[#This Row],[kurs_zamkniecia]],Tabela1[[#This Row],[obrot]]/Tabela1[[#This Row],[wolumen]])</f>
        <v>4.0377358490566042</v>
      </c>
      <c r="I1192" s="9">
        <f t="shared" si="11"/>
        <v>-50000</v>
      </c>
    </row>
    <row r="1193" spans="1:9" x14ac:dyDescent="0.25">
      <c r="A1193" s="2">
        <v>42027</v>
      </c>
      <c r="B1193" s="1" t="s">
        <v>727</v>
      </c>
      <c r="C1193" s="1" t="s">
        <v>728</v>
      </c>
      <c r="D1193">
        <v>4.1500000000000004</v>
      </c>
      <c r="E1193">
        <v>0</v>
      </c>
      <c r="F1193">
        <v>0</v>
      </c>
      <c r="G1193">
        <v>0</v>
      </c>
      <c r="H1193">
        <f>IF(AND(Tabela1[[#This Row],[wolumen]]=0,Tabela1[[#This Row],[obrot]]=0),Tabela1[[#This Row],[kurs_zamkniecia]],Tabela1[[#This Row],[obrot]]/Tabela1[[#This Row],[wolumen]])</f>
        <v>4.1500000000000004</v>
      </c>
      <c r="I1193" s="9">
        <f t="shared" si="11"/>
        <v>0</v>
      </c>
    </row>
    <row r="1194" spans="1:9" x14ac:dyDescent="0.25">
      <c r="A1194" s="2">
        <v>42026</v>
      </c>
      <c r="B1194" s="1" t="s">
        <v>729</v>
      </c>
      <c r="C1194" s="1" t="s">
        <v>730</v>
      </c>
      <c r="D1194">
        <v>6.44</v>
      </c>
      <c r="E1194">
        <v>9707</v>
      </c>
      <c r="F1194">
        <v>62550</v>
      </c>
      <c r="G1194">
        <v>35376000</v>
      </c>
      <c r="H1194">
        <f>IF(AND(Tabela1[[#This Row],[wolumen]]=0,Tabela1[[#This Row],[obrot]]=0),Tabela1[[#This Row],[kurs_zamkniecia]],Tabela1[[#This Row],[obrot]]/Tabela1[[#This Row],[wolumen]])</f>
        <v>6.4438034408159064</v>
      </c>
      <c r="I1194" s="9">
        <f t="shared" si="11"/>
        <v>-50000</v>
      </c>
    </row>
    <row r="1195" spans="1:9" x14ac:dyDescent="0.25">
      <c r="A1195" s="2">
        <v>42027</v>
      </c>
      <c r="B1195" s="1" t="s">
        <v>729</v>
      </c>
      <c r="C1195" s="1" t="s">
        <v>730</v>
      </c>
      <c r="D1195">
        <v>6.4</v>
      </c>
      <c r="E1195">
        <v>13434</v>
      </c>
      <c r="F1195">
        <v>84890</v>
      </c>
      <c r="G1195">
        <v>35376000</v>
      </c>
      <c r="H1195">
        <f>IF(AND(Tabela1[[#This Row],[wolumen]]=0,Tabela1[[#This Row],[obrot]]=0),Tabela1[[#This Row],[kurs_zamkniecia]],Tabela1[[#This Row],[obrot]]/Tabela1[[#This Row],[wolumen]])</f>
        <v>6.3190412386482064</v>
      </c>
      <c r="I1195" s="9">
        <f t="shared" si="11"/>
        <v>-6.2111801242236142E-3</v>
      </c>
    </row>
    <row r="1196" spans="1:9" x14ac:dyDescent="0.25">
      <c r="A1196" s="2">
        <v>42026</v>
      </c>
      <c r="B1196" s="1" t="s">
        <v>731</v>
      </c>
      <c r="C1196" s="1" t="s">
        <v>732</v>
      </c>
      <c r="D1196">
        <v>12.79</v>
      </c>
      <c r="E1196">
        <v>4814</v>
      </c>
      <c r="F1196">
        <v>61760</v>
      </c>
      <c r="G1196">
        <v>10375000</v>
      </c>
      <c r="H1196">
        <f>IF(AND(Tabela1[[#This Row],[wolumen]]=0,Tabela1[[#This Row],[obrot]]=0),Tabela1[[#This Row],[kurs_zamkniecia]],Tabela1[[#This Row],[obrot]]/Tabela1[[#This Row],[wolumen]])</f>
        <v>12.829248026589115</v>
      </c>
      <c r="I1196" s="9">
        <f t="shared" si="11"/>
        <v>-50000</v>
      </c>
    </row>
    <row r="1197" spans="1:9" x14ac:dyDescent="0.25">
      <c r="A1197" s="2">
        <v>42027</v>
      </c>
      <c r="B1197" s="1" t="s">
        <v>731</v>
      </c>
      <c r="C1197" s="1" t="s">
        <v>732</v>
      </c>
      <c r="D1197">
        <v>12.56</v>
      </c>
      <c r="E1197">
        <v>11818</v>
      </c>
      <c r="F1197">
        <v>149000</v>
      </c>
      <c r="G1197">
        <v>10375000</v>
      </c>
      <c r="H1197">
        <f>IF(AND(Tabela1[[#This Row],[wolumen]]=0,Tabela1[[#This Row],[obrot]]=0),Tabela1[[#This Row],[kurs_zamkniecia]],Tabela1[[#This Row],[obrot]]/Tabela1[[#This Row],[wolumen]])</f>
        <v>12.607886275173465</v>
      </c>
      <c r="I1197" s="9">
        <f t="shared" si="11"/>
        <v>-1.7982799061766919E-2</v>
      </c>
    </row>
    <row r="1198" spans="1:9" x14ac:dyDescent="0.25">
      <c r="A1198" s="2">
        <v>42026</v>
      </c>
      <c r="B1198" s="1" t="s">
        <v>733</v>
      </c>
      <c r="C1198" s="1" t="s">
        <v>734</v>
      </c>
      <c r="D1198">
        <v>8.25</v>
      </c>
      <c r="E1198">
        <v>15074</v>
      </c>
      <c r="F1198">
        <v>123610</v>
      </c>
      <c r="G1198">
        <v>19626000</v>
      </c>
      <c r="H1198">
        <f>IF(AND(Tabela1[[#This Row],[wolumen]]=0,Tabela1[[#This Row],[obrot]]=0),Tabela1[[#This Row],[kurs_zamkniecia]],Tabela1[[#This Row],[obrot]]/Tabela1[[#This Row],[wolumen]])</f>
        <v>8.2002122860554589</v>
      </c>
      <c r="I1198" s="9">
        <f t="shared" si="11"/>
        <v>-50000</v>
      </c>
    </row>
    <row r="1199" spans="1:9" x14ac:dyDescent="0.25">
      <c r="A1199" s="2">
        <v>42027</v>
      </c>
      <c r="B1199" s="1" t="s">
        <v>733</v>
      </c>
      <c r="C1199" s="1" t="s">
        <v>734</v>
      </c>
      <c r="D1199">
        <v>8.24</v>
      </c>
      <c r="E1199">
        <v>17230</v>
      </c>
      <c r="F1199">
        <v>140510</v>
      </c>
      <c r="G1199">
        <v>19626000</v>
      </c>
      <c r="H1199">
        <f>IF(AND(Tabela1[[#This Row],[wolumen]]=0,Tabela1[[#This Row],[obrot]]=0),Tabela1[[#This Row],[kurs_zamkniecia]],Tabela1[[#This Row],[obrot]]/Tabela1[[#This Row],[wolumen]])</f>
        <v>8.1549622751015676</v>
      </c>
      <c r="I1199" s="9">
        <f t="shared" si="11"/>
        <v>-1.2121212121212199E-3</v>
      </c>
    </row>
    <row r="1200" spans="1:9" x14ac:dyDescent="0.25">
      <c r="A1200" s="2">
        <v>42026</v>
      </c>
      <c r="B1200" s="1" t="s">
        <v>735</v>
      </c>
      <c r="C1200" s="1" t="s">
        <v>736</v>
      </c>
      <c r="D1200">
        <v>6.03</v>
      </c>
      <c r="E1200">
        <v>14914</v>
      </c>
      <c r="F1200">
        <v>89660</v>
      </c>
      <c r="G1200">
        <v>27134000</v>
      </c>
      <c r="H1200">
        <f>IF(AND(Tabela1[[#This Row],[wolumen]]=0,Tabela1[[#This Row],[obrot]]=0),Tabela1[[#This Row],[kurs_zamkniecia]],Tabela1[[#This Row],[obrot]]/Tabela1[[#This Row],[wolumen]])</f>
        <v>6.011800992356175</v>
      </c>
      <c r="I1200" s="9">
        <f t="shared" si="11"/>
        <v>-50000</v>
      </c>
    </row>
    <row r="1201" spans="1:9" x14ac:dyDescent="0.25">
      <c r="A1201" s="2">
        <v>42027</v>
      </c>
      <c r="B1201" s="1" t="s">
        <v>735</v>
      </c>
      <c r="C1201" s="1" t="s">
        <v>736</v>
      </c>
      <c r="D1201">
        <v>5.95</v>
      </c>
      <c r="E1201">
        <v>30228</v>
      </c>
      <c r="F1201">
        <v>180360</v>
      </c>
      <c r="G1201">
        <v>27134000</v>
      </c>
      <c r="H1201">
        <f>IF(AND(Tabela1[[#This Row],[wolumen]]=0,Tabela1[[#This Row],[obrot]]=0),Tabela1[[#This Row],[kurs_zamkniecia]],Tabela1[[#This Row],[obrot]]/Tabela1[[#This Row],[wolumen]])</f>
        <v>5.9666534339023425</v>
      </c>
      <c r="I1201" s="9">
        <f t="shared" si="11"/>
        <v>-1.3266998341625258E-2</v>
      </c>
    </row>
    <row r="1202" spans="1:9" x14ac:dyDescent="0.25">
      <c r="A1202" s="2">
        <v>42026</v>
      </c>
      <c r="B1202" s="1" t="s">
        <v>737</v>
      </c>
      <c r="C1202" s="1" t="s">
        <v>738</v>
      </c>
      <c r="D1202">
        <v>16.309999999999999</v>
      </c>
      <c r="E1202">
        <v>12</v>
      </c>
      <c r="F1202">
        <v>200</v>
      </c>
      <c r="G1202">
        <v>1469000</v>
      </c>
      <c r="H1202">
        <f>IF(AND(Tabela1[[#This Row],[wolumen]]=0,Tabela1[[#This Row],[obrot]]=0),Tabela1[[#This Row],[kurs_zamkniecia]],Tabela1[[#This Row],[obrot]]/Tabela1[[#This Row],[wolumen]])</f>
        <v>16.666666666666668</v>
      </c>
      <c r="I1202" s="9">
        <f t="shared" si="11"/>
        <v>-50000</v>
      </c>
    </row>
    <row r="1203" spans="1:9" x14ac:dyDescent="0.25">
      <c r="A1203" s="2">
        <v>42027</v>
      </c>
      <c r="B1203" s="1" t="s">
        <v>737</v>
      </c>
      <c r="C1203" s="1" t="s">
        <v>738</v>
      </c>
      <c r="D1203">
        <v>15.82</v>
      </c>
      <c r="E1203">
        <v>138</v>
      </c>
      <c r="F1203">
        <v>2190</v>
      </c>
      <c r="G1203">
        <v>1469000</v>
      </c>
      <c r="H1203">
        <f>IF(AND(Tabela1[[#This Row],[wolumen]]=0,Tabela1[[#This Row],[obrot]]=0),Tabela1[[#This Row],[kurs_zamkniecia]],Tabela1[[#This Row],[obrot]]/Tabela1[[#This Row],[wolumen]])</f>
        <v>15.869565217391305</v>
      </c>
      <c r="I1203" s="9">
        <f t="shared" si="11"/>
        <v>-3.0042918454935563E-2</v>
      </c>
    </row>
    <row r="1204" spans="1:9" x14ac:dyDescent="0.25">
      <c r="A1204" s="2">
        <v>42026</v>
      </c>
      <c r="B1204" s="1" t="s">
        <v>739</v>
      </c>
      <c r="C1204" s="1" t="s">
        <v>740</v>
      </c>
      <c r="D1204">
        <v>17.5</v>
      </c>
      <c r="E1204">
        <v>72786</v>
      </c>
      <c r="F1204">
        <v>1291220</v>
      </c>
      <c r="G1204">
        <v>6355000</v>
      </c>
      <c r="H1204">
        <f>IF(AND(Tabela1[[#This Row],[wolumen]]=0,Tabela1[[#This Row],[obrot]]=0),Tabela1[[#This Row],[kurs_zamkniecia]],Tabela1[[#This Row],[obrot]]/Tabela1[[#This Row],[wolumen]])</f>
        <v>17.739949990382765</v>
      </c>
      <c r="I1204" s="9">
        <f t="shared" si="11"/>
        <v>-50000</v>
      </c>
    </row>
    <row r="1205" spans="1:9" x14ac:dyDescent="0.25">
      <c r="A1205" s="2">
        <v>42027</v>
      </c>
      <c r="B1205" s="1" t="s">
        <v>739</v>
      </c>
      <c r="C1205" s="1" t="s">
        <v>740</v>
      </c>
      <c r="D1205">
        <v>17.8</v>
      </c>
      <c r="E1205">
        <v>148652</v>
      </c>
      <c r="F1205">
        <v>2651110</v>
      </c>
      <c r="G1205">
        <v>6355000</v>
      </c>
      <c r="H1205">
        <f>IF(AND(Tabela1[[#This Row],[wolumen]]=0,Tabela1[[#This Row],[obrot]]=0),Tabela1[[#This Row],[kurs_zamkniecia]],Tabela1[[#This Row],[obrot]]/Tabela1[[#This Row],[wolumen]])</f>
        <v>17.834337916745149</v>
      </c>
      <c r="I1205" s="9">
        <f t="shared" si="11"/>
        <v>1.7142857142857126E-2</v>
      </c>
    </row>
    <row r="1206" spans="1:9" x14ac:dyDescent="0.25">
      <c r="A1206" s="2">
        <v>42026</v>
      </c>
      <c r="B1206" s="1" t="s">
        <v>741</v>
      </c>
      <c r="C1206" s="1" t="s">
        <v>742</v>
      </c>
      <c r="D1206">
        <v>2.17</v>
      </c>
      <c r="E1206">
        <v>6478</v>
      </c>
      <c r="F1206">
        <v>14280</v>
      </c>
      <c r="G1206">
        <v>19987000</v>
      </c>
      <c r="H1206">
        <f>IF(AND(Tabela1[[#This Row],[wolumen]]=0,Tabela1[[#This Row],[obrot]]=0),Tabela1[[#This Row],[kurs_zamkniecia]],Tabela1[[#This Row],[obrot]]/Tabela1[[#This Row],[wolumen]])</f>
        <v>2.2043840691571472</v>
      </c>
      <c r="I1206" s="9">
        <f t="shared" si="11"/>
        <v>-50000</v>
      </c>
    </row>
    <row r="1207" spans="1:9" x14ac:dyDescent="0.25">
      <c r="A1207" s="2">
        <v>42027</v>
      </c>
      <c r="B1207" s="1" t="s">
        <v>741</v>
      </c>
      <c r="C1207" s="1" t="s">
        <v>742</v>
      </c>
      <c r="D1207">
        <v>2.35</v>
      </c>
      <c r="E1207">
        <v>1256206</v>
      </c>
      <c r="F1207">
        <v>2640660</v>
      </c>
      <c r="G1207">
        <v>19987000</v>
      </c>
      <c r="H1207">
        <f>IF(AND(Tabela1[[#This Row],[wolumen]]=0,Tabela1[[#This Row],[obrot]]=0),Tabela1[[#This Row],[kurs_zamkniecia]],Tabela1[[#This Row],[obrot]]/Tabela1[[#This Row],[wolumen]])</f>
        <v>2.1020915359423533</v>
      </c>
      <c r="I1207" s="9">
        <f t="shared" si="11"/>
        <v>8.2949308755760454E-2</v>
      </c>
    </row>
    <row r="1208" spans="1:9" x14ac:dyDescent="0.25">
      <c r="A1208" s="2">
        <v>42026</v>
      </c>
      <c r="B1208" s="1" t="s">
        <v>743</v>
      </c>
      <c r="C1208" s="1" t="s">
        <v>744</v>
      </c>
      <c r="D1208">
        <v>6.45</v>
      </c>
      <c r="E1208">
        <v>1201</v>
      </c>
      <c r="F1208">
        <v>7740</v>
      </c>
      <c r="G1208">
        <v>12912000</v>
      </c>
      <c r="H1208">
        <f>IF(AND(Tabela1[[#This Row],[wolumen]]=0,Tabela1[[#This Row],[obrot]]=0),Tabela1[[#This Row],[kurs_zamkniecia]],Tabela1[[#This Row],[obrot]]/Tabela1[[#This Row],[wolumen]])</f>
        <v>6.4446294754371358</v>
      </c>
      <c r="I1208" s="9">
        <f t="shared" si="11"/>
        <v>-50000</v>
      </c>
    </row>
    <row r="1209" spans="1:9" x14ac:dyDescent="0.25">
      <c r="A1209" s="2">
        <v>42027</v>
      </c>
      <c r="B1209" s="1" t="s">
        <v>743</v>
      </c>
      <c r="C1209" s="1" t="s">
        <v>744</v>
      </c>
      <c r="D1209">
        <v>6.49</v>
      </c>
      <c r="E1209">
        <v>108226</v>
      </c>
      <c r="F1209">
        <v>684060</v>
      </c>
      <c r="G1209">
        <v>12912000</v>
      </c>
      <c r="H1209">
        <f>IF(AND(Tabela1[[#This Row],[wolumen]]=0,Tabela1[[#This Row],[obrot]]=0),Tabela1[[#This Row],[kurs_zamkniecia]],Tabela1[[#This Row],[obrot]]/Tabela1[[#This Row],[wolumen]])</f>
        <v>6.3206623177425021</v>
      </c>
      <c r="I1209" s="9">
        <f t="shared" si="11"/>
        <v>6.2015503875969546E-3</v>
      </c>
    </row>
    <row r="1210" spans="1:9" x14ac:dyDescent="0.25">
      <c r="A1210" s="2">
        <v>42026</v>
      </c>
      <c r="B1210" s="1" t="s">
        <v>745</v>
      </c>
      <c r="C1210" s="1" t="s">
        <v>746</v>
      </c>
      <c r="D1210">
        <v>1.98</v>
      </c>
      <c r="E1210">
        <v>24373</v>
      </c>
      <c r="F1210">
        <v>47190</v>
      </c>
      <c r="G1210">
        <v>13353000</v>
      </c>
      <c r="H1210">
        <f>IF(AND(Tabela1[[#This Row],[wolumen]]=0,Tabela1[[#This Row],[obrot]]=0),Tabela1[[#This Row],[kurs_zamkniecia]],Tabela1[[#This Row],[obrot]]/Tabela1[[#This Row],[wolumen]])</f>
        <v>1.9361588643170722</v>
      </c>
      <c r="I1210" s="9">
        <f t="shared" si="11"/>
        <v>-50000</v>
      </c>
    </row>
    <row r="1211" spans="1:9" x14ac:dyDescent="0.25">
      <c r="A1211" s="2">
        <v>42027</v>
      </c>
      <c r="B1211" s="1" t="s">
        <v>745</v>
      </c>
      <c r="C1211" s="1" t="s">
        <v>746</v>
      </c>
      <c r="D1211">
        <v>1.96</v>
      </c>
      <c r="E1211">
        <v>30575</v>
      </c>
      <c r="F1211">
        <v>61550</v>
      </c>
      <c r="G1211">
        <v>13353000</v>
      </c>
      <c r="H1211">
        <f>IF(AND(Tabela1[[#This Row],[wolumen]]=0,Tabela1[[#This Row],[obrot]]=0),Tabela1[[#This Row],[kurs_zamkniecia]],Tabela1[[#This Row],[obrot]]/Tabela1[[#This Row],[wolumen]])</f>
        <v>2.0130825838103026</v>
      </c>
      <c r="I1211" s="9">
        <f t="shared" si="11"/>
        <v>-1.0101010101010055E-2</v>
      </c>
    </row>
    <row r="1212" spans="1:9" x14ac:dyDescent="0.25">
      <c r="A1212" s="2">
        <v>42026</v>
      </c>
      <c r="B1212" s="1" t="s">
        <v>747</v>
      </c>
      <c r="C1212" s="1" t="s">
        <v>748</v>
      </c>
      <c r="D1212">
        <v>5.85</v>
      </c>
      <c r="E1212">
        <v>22</v>
      </c>
      <c r="F1212">
        <v>130</v>
      </c>
      <c r="G1212">
        <v>0</v>
      </c>
      <c r="H1212">
        <f>IF(AND(Tabela1[[#This Row],[wolumen]]=0,Tabela1[[#This Row],[obrot]]=0),Tabela1[[#This Row],[kurs_zamkniecia]],Tabela1[[#This Row],[obrot]]/Tabela1[[#This Row],[wolumen]])</f>
        <v>5.9090909090909092</v>
      </c>
      <c r="I1212" s="9">
        <f t="shared" si="11"/>
        <v>-50000</v>
      </c>
    </row>
    <row r="1213" spans="1:9" x14ac:dyDescent="0.25">
      <c r="A1213" s="2">
        <v>42027</v>
      </c>
      <c r="B1213" s="1" t="s">
        <v>747</v>
      </c>
      <c r="C1213" s="1" t="s">
        <v>748</v>
      </c>
      <c r="D1213">
        <v>5.0999999999999996</v>
      </c>
      <c r="E1213">
        <v>2595</v>
      </c>
      <c r="F1213">
        <v>13330</v>
      </c>
      <c r="G1213">
        <v>0</v>
      </c>
      <c r="H1213">
        <f>IF(AND(Tabela1[[#This Row],[wolumen]]=0,Tabela1[[#This Row],[obrot]]=0),Tabela1[[#This Row],[kurs_zamkniecia]],Tabela1[[#This Row],[obrot]]/Tabela1[[#This Row],[wolumen]])</f>
        <v>5.136801541425819</v>
      </c>
      <c r="I1213" s="9">
        <f t="shared" si="11"/>
        <v>-0.12820512820512819</v>
      </c>
    </row>
    <row r="1214" spans="1:9" x14ac:dyDescent="0.25">
      <c r="A1214" s="2">
        <v>42026</v>
      </c>
      <c r="B1214" s="1" t="s">
        <v>749</v>
      </c>
      <c r="C1214" s="1" t="s">
        <v>750</v>
      </c>
      <c r="D1214">
        <v>0.04</v>
      </c>
      <c r="E1214">
        <v>15000</v>
      </c>
      <c r="F1214">
        <v>600</v>
      </c>
      <c r="G1214">
        <v>6100000</v>
      </c>
      <c r="H1214">
        <f>IF(AND(Tabela1[[#This Row],[wolumen]]=0,Tabela1[[#This Row],[obrot]]=0),Tabela1[[#This Row],[kurs_zamkniecia]],Tabela1[[#This Row],[obrot]]/Tabela1[[#This Row],[wolumen]])</f>
        <v>0.04</v>
      </c>
      <c r="I1214" s="9">
        <f t="shared" si="11"/>
        <v>-50000</v>
      </c>
    </row>
    <row r="1215" spans="1:9" x14ac:dyDescent="0.25">
      <c r="A1215" s="2">
        <v>42027</v>
      </c>
      <c r="B1215" s="1" t="s">
        <v>749</v>
      </c>
      <c r="C1215" s="1" t="s">
        <v>750</v>
      </c>
      <c r="D1215">
        <v>0.04</v>
      </c>
      <c r="E1215">
        <v>100</v>
      </c>
      <c r="F1215">
        <v>8</v>
      </c>
      <c r="G1215">
        <v>6100000</v>
      </c>
      <c r="H1215">
        <f>IF(AND(Tabela1[[#This Row],[wolumen]]=0,Tabela1[[#This Row],[obrot]]=0),Tabela1[[#This Row],[kurs_zamkniecia]],Tabela1[[#This Row],[obrot]]/Tabela1[[#This Row],[wolumen]])</f>
        <v>0.08</v>
      </c>
      <c r="I1215" s="9">
        <f t="shared" si="11"/>
        <v>0</v>
      </c>
    </row>
    <row r="1216" spans="1:9" x14ac:dyDescent="0.25">
      <c r="A1216" s="2">
        <v>42026</v>
      </c>
      <c r="B1216" s="1" t="s">
        <v>751</v>
      </c>
      <c r="C1216" s="1" t="s">
        <v>752</v>
      </c>
      <c r="D1216">
        <v>0.67</v>
      </c>
      <c r="E1216">
        <v>2098</v>
      </c>
      <c r="F1216">
        <v>1410</v>
      </c>
      <c r="G1216">
        <v>0</v>
      </c>
      <c r="H1216">
        <f>IF(AND(Tabela1[[#This Row],[wolumen]]=0,Tabela1[[#This Row],[obrot]]=0),Tabela1[[#This Row],[kurs_zamkniecia]],Tabela1[[#This Row],[obrot]]/Tabela1[[#This Row],[wolumen]])</f>
        <v>0.6720686367969495</v>
      </c>
      <c r="I1216" s="9">
        <f t="shared" si="11"/>
        <v>-50000</v>
      </c>
    </row>
    <row r="1217" spans="1:9" x14ac:dyDescent="0.25">
      <c r="A1217" s="2">
        <v>42027</v>
      </c>
      <c r="B1217" s="1" t="s">
        <v>751</v>
      </c>
      <c r="C1217" s="1" t="s">
        <v>752</v>
      </c>
      <c r="D1217">
        <v>0.7</v>
      </c>
      <c r="E1217">
        <v>4528</v>
      </c>
      <c r="F1217">
        <v>3110</v>
      </c>
      <c r="G1217">
        <v>0</v>
      </c>
      <c r="H1217">
        <f>IF(AND(Tabela1[[#This Row],[wolumen]]=0,Tabela1[[#This Row],[obrot]]=0),Tabela1[[#This Row],[kurs_zamkniecia]],Tabela1[[#This Row],[obrot]]/Tabela1[[#This Row],[wolumen]])</f>
        <v>0.68683745583038869</v>
      </c>
      <c r="I1217" s="9">
        <f t="shared" si="11"/>
        <v>4.4776119402984982E-2</v>
      </c>
    </row>
    <row r="1218" spans="1:9" x14ac:dyDescent="0.25">
      <c r="A1218" s="2">
        <v>42026</v>
      </c>
      <c r="B1218" s="1" t="s">
        <v>753</v>
      </c>
      <c r="C1218" s="1" t="s">
        <v>754</v>
      </c>
      <c r="D1218">
        <v>5.8</v>
      </c>
      <c r="E1218">
        <v>2553</v>
      </c>
      <c r="F1218">
        <v>14940</v>
      </c>
      <c r="G1218">
        <v>5343000</v>
      </c>
      <c r="H1218">
        <f>IF(AND(Tabela1[[#This Row],[wolumen]]=0,Tabela1[[#This Row],[obrot]]=0),Tabela1[[#This Row],[kurs_zamkniecia]],Tabela1[[#This Row],[obrot]]/Tabela1[[#This Row],[wolumen]])</f>
        <v>5.8519388954171561</v>
      </c>
      <c r="I1218" s="9">
        <f t="shared" si="11"/>
        <v>-50000</v>
      </c>
    </row>
    <row r="1219" spans="1:9" x14ac:dyDescent="0.25">
      <c r="A1219" s="2">
        <v>42027</v>
      </c>
      <c r="B1219" s="1" t="s">
        <v>753</v>
      </c>
      <c r="C1219" s="1" t="s">
        <v>754</v>
      </c>
      <c r="D1219">
        <v>5.7</v>
      </c>
      <c r="E1219">
        <v>2614</v>
      </c>
      <c r="F1219">
        <v>15040</v>
      </c>
      <c r="G1219">
        <v>5343000</v>
      </c>
      <c r="H1219">
        <f>IF(AND(Tabela1[[#This Row],[wolumen]]=0,Tabela1[[#This Row],[obrot]]=0),Tabela1[[#This Row],[kurs_zamkniecia]],Tabela1[[#This Row],[obrot]]/Tabela1[[#This Row],[wolumen]])</f>
        <v>5.7536342769701605</v>
      </c>
      <c r="I1219" s="9">
        <f t="shared" si="11"/>
        <v>-1.7241379310344751E-2</v>
      </c>
    </row>
    <row r="1220" spans="1:9" x14ac:dyDescent="0.25">
      <c r="A1220" s="2">
        <v>42026</v>
      </c>
      <c r="B1220" s="1" t="s">
        <v>755</v>
      </c>
      <c r="C1220" s="1" t="s">
        <v>756</v>
      </c>
      <c r="D1220">
        <v>12.1</v>
      </c>
      <c r="E1220">
        <v>15</v>
      </c>
      <c r="F1220">
        <v>180</v>
      </c>
      <c r="G1220">
        <v>1451000</v>
      </c>
      <c r="H1220">
        <f>IF(AND(Tabela1[[#This Row],[wolumen]]=0,Tabela1[[#This Row],[obrot]]=0),Tabela1[[#This Row],[kurs_zamkniecia]],Tabela1[[#This Row],[obrot]]/Tabela1[[#This Row],[wolumen]])</f>
        <v>12</v>
      </c>
      <c r="I1220" s="9">
        <f t="shared" si="11"/>
        <v>-50000</v>
      </c>
    </row>
    <row r="1221" spans="1:9" x14ac:dyDescent="0.25">
      <c r="A1221" s="2">
        <v>42027</v>
      </c>
      <c r="B1221" s="1" t="s">
        <v>755</v>
      </c>
      <c r="C1221" s="1" t="s">
        <v>756</v>
      </c>
      <c r="D1221">
        <v>11.6</v>
      </c>
      <c r="E1221">
        <v>312</v>
      </c>
      <c r="F1221">
        <v>3620</v>
      </c>
      <c r="G1221">
        <v>1451000</v>
      </c>
      <c r="H1221">
        <f>IF(AND(Tabela1[[#This Row],[wolumen]]=0,Tabela1[[#This Row],[obrot]]=0),Tabela1[[#This Row],[kurs_zamkniecia]],Tabela1[[#This Row],[obrot]]/Tabela1[[#This Row],[wolumen]])</f>
        <v>11.602564102564102</v>
      </c>
      <c r="I1221" s="9">
        <f t="shared" si="11"/>
        <v>-4.132231404958675E-2</v>
      </c>
    </row>
    <row r="1222" spans="1:9" x14ac:dyDescent="0.25">
      <c r="A1222" s="2">
        <v>42026</v>
      </c>
      <c r="B1222" s="1" t="s">
        <v>757</v>
      </c>
      <c r="C1222" s="1" t="s">
        <v>758</v>
      </c>
      <c r="D1222">
        <v>2.38</v>
      </c>
      <c r="E1222">
        <v>28019</v>
      </c>
      <c r="F1222">
        <v>66020</v>
      </c>
      <c r="G1222">
        <v>3055000</v>
      </c>
      <c r="H1222">
        <f>IF(AND(Tabela1[[#This Row],[wolumen]]=0,Tabela1[[#This Row],[obrot]]=0),Tabela1[[#This Row],[kurs_zamkniecia]],Tabela1[[#This Row],[obrot]]/Tabela1[[#This Row],[wolumen]])</f>
        <v>2.3562582533280989</v>
      </c>
      <c r="I1222" s="9">
        <f t="shared" si="11"/>
        <v>-50000</v>
      </c>
    </row>
    <row r="1223" spans="1:9" x14ac:dyDescent="0.25">
      <c r="A1223" s="2">
        <v>42027</v>
      </c>
      <c r="B1223" s="1" t="s">
        <v>757</v>
      </c>
      <c r="C1223" s="1" t="s">
        <v>758</v>
      </c>
      <c r="D1223">
        <v>2.41</v>
      </c>
      <c r="E1223">
        <v>2249</v>
      </c>
      <c r="F1223">
        <v>5350</v>
      </c>
      <c r="G1223">
        <v>3055000</v>
      </c>
      <c r="H1223">
        <f>IF(AND(Tabela1[[#This Row],[wolumen]]=0,Tabela1[[#This Row],[obrot]]=0),Tabela1[[#This Row],[kurs_zamkniecia]],Tabela1[[#This Row],[obrot]]/Tabela1[[#This Row],[wolumen]])</f>
        <v>2.3788350377945755</v>
      </c>
      <c r="I1223" s="9">
        <f t="shared" si="11"/>
        <v>1.26050420168069E-2</v>
      </c>
    </row>
    <row r="1224" spans="1:9" x14ac:dyDescent="0.25">
      <c r="A1224" s="2">
        <v>42026</v>
      </c>
      <c r="B1224" s="1" t="s">
        <v>759</v>
      </c>
      <c r="C1224" s="1" t="s">
        <v>760</v>
      </c>
      <c r="D1224">
        <v>2.17</v>
      </c>
      <c r="E1224">
        <v>27750</v>
      </c>
      <c r="F1224">
        <v>59880</v>
      </c>
      <c r="G1224">
        <v>121599000</v>
      </c>
      <c r="H1224">
        <f>IF(AND(Tabela1[[#This Row],[wolumen]]=0,Tabela1[[#This Row],[obrot]]=0),Tabela1[[#This Row],[kurs_zamkniecia]],Tabela1[[#This Row],[obrot]]/Tabela1[[#This Row],[wolumen]])</f>
        <v>2.157837837837838</v>
      </c>
      <c r="I1224" s="9">
        <f t="shared" si="11"/>
        <v>-50000</v>
      </c>
    </row>
    <row r="1225" spans="1:9" x14ac:dyDescent="0.25">
      <c r="A1225" s="2">
        <v>42027</v>
      </c>
      <c r="B1225" s="1" t="s">
        <v>759</v>
      </c>
      <c r="C1225" s="1" t="s">
        <v>760</v>
      </c>
      <c r="D1225">
        <v>2.16</v>
      </c>
      <c r="E1225">
        <v>307173</v>
      </c>
      <c r="F1225">
        <v>666030</v>
      </c>
      <c r="G1225">
        <v>121599000</v>
      </c>
      <c r="H1225">
        <f>IF(AND(Tabela1[[#This Row],[wolumen]]=0,Tabela1[[#This Row],[obrot]]=0),Tabela1[[#This Row],[kurs_zamkniecia]],Tabela1[[#This Row],[obrot]]/Tabela1[[#This Row],[wolumen]])</f>
        <v>2.1682569757107557</v>
      </c>
      <c r="I1225" s="9">
        <f t="shared" si="11"/>
        <v>-4.6082949308754451E-3</v>
      </c>
    </row>
    <row r="1226" spans="1:9" x14ac:dyDescent="0.25">
      <c r="A1226" s="2">
        <v>42026</v>
      </c>
      <c r="B1226" s="1" t="s">
        <v>761</v>
      </c>
      <c r="C1226" s="1" t="s">
        <v>762</v>
      </c>
      <c r="D1226">
        <v>1.5</v>
      </c>
      <c r="E1226">
        <v>10</v>
      </c>
      <c r="F1226">
        <v>20</v>
      </c>
      <c r="G1226">
        <v>55661000</v>
      </c>
      <c r="H1226">
        <f>IF(AND(Tabela1[[#This Row],[wolumen]]=0,Tabela1[[#This Row],[obrot]]=0),Tabela1[[#This Row],[kurs_zamkniecia]],Tabela1[[#This Row],[obrot]]/Tabela1[[#This Row],[wolumen]])</f>
        <v>2</v>
      </c>
      <c r="I1226" s="9">
        <f t="shared" si="11"/>
        <v>-50000</v>
      </c>
    </row>
    <row r="1227" spans="1:9" x14ac:dyDescent="0.25">
      <c r="A1227" s="2">
        <v>42027</v>
      </c>
      <c r="B1227" s="1" t="s">
        <v>761</v>
      </c>
      <c r="C1227" s="1" t="s">
        <v>762</v>
      </c>
      <c r="D1227">
        <v>1.44</v>
      </c>
      <c r="E1227">
        <v>15446</v>
      </c>
      <c r="F1227">
        <v>22290</v>
      </c>
      <c r="G1227">
        <v>55661000</v>
      </c>
      <c r="H1227">
        <f>IF(AND(Tabela1[[#This Row],[wolumen]]=0,Tabela1[[#This Row],[obrot]]=0),Tabela1[[#This Row],[kurs_zamkniecia]],Tabela1[[#This Row],[obrot]]/Tabela1[[#This Row],[wolumen]])</f>
        <v>1.4430920626699468</v>
      </c>
      <c r="I1227" s="9">
        <f t="shared" si="11"/>
        <v>-4.0000000000000036E-2</v>
      </c>
    </row>
    <row r="1228" spans="1:9" x14ac:dyDescent="0.25">
      <c r="A1228" s="2">
        <v>42026</v>
      </c>
      <c r="B1228" s="1" t="s">
        <v>763</v>
      </c>
      <c r="C1228" s="1" t="s">
        <v>764</v>
      </c>
      <c r="D1228">
        <v>16.45</v>
      </c>
      <c r="E1228">
        <v>925</v>
      </c>
      <c r="F1228">
        <v>15080</v>
      </c>
      <c r="G1228">
        <v>2220000</v>
      </c>
      <c r="H1228">
        <f>IF(AND(Tabela1[[#This Row],[wolumen]]=0,Tabela1[[#This Row],[obrot]]=0),Tabela1[[#This Row],[kurs_zamkniecia]],Tabela1[[#This Row],[obrot]]/Tabela1[[#This Row],[wolumen]])</f>
        <v>16.302702702702703</v>
      </c>
      <c r="I1228" s="9">
        <f t="shared" si="11"/>
        <v>-50000</v>
      </c>
    </row>
    <row r="1229" spans="1:9" x14ac:dyDescent="0.25">
      <c r="A1229" s="2">
        <v>42027</v>
      </c>
      <c r="B1229" s="1" t="s">
        <v>763</v>
      </c>
      <c r="C1229" s="1" t="s">
        <v>764</v>
      </c>
      <c r="D1229">
        <v>16.600000000000001</v>
      </c>
      <c r="E1229">
        <v>6</v>
      </c>
      <c r="F1229">
        <v>100</v>
      </c>
      <c r="G1229">
        <v>2220000</v>
      </c>
      <c r="H1229">
        <f>IF(AND(Tabela1[[#This Row],[wolumen]]=0,Tabela1[[#This Row],[obrot]]=0),Tabela1[[#This Row],[kurs_zamkniecia]],Tabela1[[#This Row],[obrot]]/Tabela1[[#This Row],[wolumen]])</f>
        <v>16.666666666666668</v>
      </c>
      <c r="I1229" s="9">
        <f t="shared" si="11"/>
        <v>9.1185410334346795E-3</v>
      </c>
    </row>
    <row r="1230" spans="1:9" x14ac:dyDescent="0.25">
      <c r="A1230" s="2">
        <v>42026</v>
      </c>
      <c r="B1230" s="1" t="s">
        <v>765</v>
      </c>
      <c r="C1230" s="1" t="s">
        <v>766</v>
      </c>
      <c r="D1230">
        <v>1.41</v>
      </c>
      <c r="E1230">
        <v>5716</v>
      </c>
      <c r="F1230">
        <v>8060</v>
      </c>
      <c r="G1230">
        <v>0</v>
      </c>
      <c r="H1230">
        <f>IF(AND(Tabela1[[#This Row],[wolumen]]=0,Tabela1[[#This Row],[obrot]]=0),Tabela1[[#This Row],[kurs_zamkniecia]],Tabela1[[#This Row],[obrot]]/Tabela1[[#This Row],[wolumen]])</f>
        <v>1.4100769769069279</v>
      </c>
      <c r="I1230" s="9">
        <f t="shared" si="11"/>
        <v>-50000</v>
      </c>
    </row>
    <row r="1231" spans="1:9" x14ac:dyDescent="0.25">
      <c r="A1231" s="2">
        <v>42027</v>
      </c>
      <c r="B1231" s="1" t="s">
        <v>765</v>
      </c>
      <c r="C1231" s="1" t="s">
        <v>766</v>
      </c>
      <c r="D1231">
        <v>1.4</v>
      </c>
      <c r="E1231">
        <v>67366</v>
      </c>
      <c r="F1231">
        <v>94940</v>
      </c>
      <c r="G1231">
        <v>0</v>
      </c>
      <c r="H1231">
        <f>IF(AND(Tabela1[[#This Row],[wolumen]]=0,Tabela1[[#This Row],[obrot]]=0),Tabela1[[#This Row],[kurs_zamkniecia]],Tabela1[[#This Row],[obrot]]/Tabela1[[#This Row],[wolumen]])</f>
        <v>1.409316272303536</v>
      </c>
      <c r="I1231" s="9">
        <f t="shared" si="11"/>
        <v>-7.0921985815602939E-3</v>
      </c>
    </row>
    <row r="1232" spans="1:9" x14ac:dyDescent="0.25">
      <c r="A1232" s="2">
        <v>42026</v>
      </c>
      <c r="B1232" s="1" t="s">
        <v>767</v>
      </c>
      <c r="C1232" s="1" t="s">
        <v>768</v>
      </c>
      <c r="D1232">
        <v>1.72</v>
      </c>
      <c r="E1232">
        <v>14</v>
      </c>
      <c r="F1232">
        <v>20</v>
      </c>
      <c r="G1232">
        <v>2747000</v>
      </c>
      <c r="H1232">
        <f>IF(AND(Tabela1[[#This Row],[wolumen]]=0,Tabela1[[#This Row],[obrot]]=0),Tabela1[[#This Row],[kurs_zamkniecia]],Tabela1[[#This Row],[obrot]]/Tabela1[[#This Row],[wolumen]])</f>
        <v>1.4285714285714286</v>
      </c>
      <c r="I1232" s="9">
        <f t="shared" si="11"/>
        <v>-50000</v>
      </c>
    </row>
    <row r="1233" spans="1:9" x14ac:dyDescent="0.25">
      <c r="A1233" s="2">
        <v>42027</v>
      </c>
      <c r="B1233" s="1" t="s">
        <v>767</v>
      </c>
      <c r="C1233" s="1" t="s">
        <v>768</v>
      </c>
      <c r="D1233">
        <v>1.71</v>
      </c>
      <c r="E1233">
        <v>3776</v>
      </c>
      <c r="F1233">
        <v>6460</v>
      </c>
      <c r="G1233">
        <v>2747000</v>
      </c>
      <c r="H1233">
        <f>IF(AND(Tabela1[[#This Row],[wolumen]]=0,Tabela1[[#This Row],[obrot]]=0),Tabela1[[#This Row],[kurs_zamkniecia]],Tabela1[[#This Row],[obrot]]/Tabela1[[#This Row],[wolumen]])</f>
        <v>1.7108050847457628</v>
      </c>
      <c r="I1233" s="9">
        <f t="shared" si="11"/>
        <v>-5.8139534883721034E-3</v>
      </c>
    </row>
    <row r="1234" spans="1:9" x14ac:dyDescent="0.25">
      <c r="A1234" s="2">
        <v>42026</v>
      </c>
      <c r="B1234" s="1" t="s">
        <v>769</v>
      </c>
      <c r="C1234" s="1" t="s">
        <v>770</v>
      </c>
      <c r="D1234">
        <v>0.79</v>
      </c>
      <c r="E1234">
        <v>0</v>
      </c>
      <c r="F1234">
        <v>0</v>
      </c>
      <c r="G1234">
        <v>0</v>
      </c>
      <c r="H1234">
        <f>IF(AND(Tabela1[[#This Row],[wolumen]]=0,Tabela1[[#This Row],[obrot]]=0),Tabela1[[#This Row],[kurs_zamkniecia]],Tabela1[[#This Row],[obrot]]/Tabela1[[#This Row],[wolumen]])</f>
        <v>0.79</v>
      </c>
      <c r="I1234" s="9">
        <f t="shared" si="11"/>
        <v>-50000</v>
      </c>
    </row>
    <row r="1235" spans="1:9" x14ac:dyDescent="0.25">
      <c r="A1235" s="2">
        <v>42027</v>
      </c>
      <c r="B1235" s="1" t="s">
        <v>769</v>
      </c>
      <c r="C1235" s="1" t="s">
        <v>770</v>
      </c>
      <c r="D1235">
        <v>0.79</v>
      </c>
      <c r="E1235">
        <v>0</v>
      </c>
      <c r="F1235">
        <v>0</v>
      </c>
      <c r="G1235">
        <v>0</v>
      </c>
      <c r="H1235">
        <f>IF(AND(Tabela1[[#This Row],[wolumen]]=0,Tabela1[[#This Row],[obrot]]=0),Tabela1[[#This Row],[kurs_zamkniecia]],Tabela1[[#This Row],[obrot]]/Tabela1[[#This Row],[wolumen]])</f>
        <v>0.79</v>
      </c>
      <c r="I1235" s="9">
        <f t="shared" si="11"/>
        <v>0</v>
      </c>
    </row>
    <row r="1236" spans="1:9" x14ac:dyDescent="0.25">
      <c r="A1236" s="2">
        <v>42026</v>
      </c>
      <c r="B1236" s="1" t="s">
        <v>771</v>
      </c>
      <c r="C1236" s="1" t="s">
        <v>772</v>
      </c>
      <c r="D1236">
        <v>54.19</v>
      </c>
      <c r="E1236">
        <v>5816</v>
      </c>
      <c r="F1236">
        <v>317680</v>
      </c>
      <c r="G1236">
        <v>23914000</v>
      </c>
      <c r="H1236">
        <f>IF(AND(Tabela1[[#This Row],[wolumen]]=0,Tabela1[[#This Row],[obrot]]=0),Tabela1[[#This Row],[kurs_zamkniecia]],Tabela1[[#This Row],[obrot]]/Tabela1[[#This Row],[wolumen]])</f>
        <v>54.621733149931224</v>
      </c>
      <c r="I1236" s="9">
        <f t="shared" si="11"/>
        <v>-50000</v>
      </c>
    </row>
    <row r="1237" spans="1:9" x14ac:dyDescent="0.25">
      <c r="A1237" s="2">
        <v>42027</v>
      </c>
      <c r="B1237" s="1" t="s">
        <v>771</v>
      </c>
      <c r="C1237" s="1" t="s">
        <v>772</v>
      </c>
      <c r="D1237">
        <v>53.5</v>
      </c>
      <c r="E1237">
        <v>29982</v>
      </c>
      <c r="F1237">
        <v>1608950</v>
      </c>
      <c r="G1237">
        <v>23914000</v>
      </c>
      <c r="H1237">
        <f>IF(AND(Tabela1[[#This Row],[wolumen]]=0,Tabela1[[#This Row],[obrot]]=0),Tabela1[[#This Row],[kurs_zamkniecia]],Tabela1[[#This Row],[obrot]]/Tabela1[[#This Row],[wolumen]])</f>
        <v>53.663864985658059</v>
      </c>
      <c r="I1237" s="9">
        <f t="shared" si="11"/>
        <v>-1.2732976563941678E-2</v>
      </c>
    </row>
    <row r="1238" spans="1:9" x14ac:dyDescent="0.25">
      <c r="A1238" s="2">
        <v>42026</v>
      </c>
      <c r="B1238" s="1" t="s">
        <v>773</v>
      </c>
      <c r="C1238" s="1" t="s">
        <v>774</v>
      </c>
      <c r="D1238">
        <v>26.95</v>
      </c>
      <c r="E1238">
        <v>101</v>
      </c>
      <c r="F1238">
        <v>2580</v>
      </c>
      <c r="G1238">
        <v>0</v>
      </c>
      <c r="H1238">
        <f>IF(AND(Tabela1[[#This Row],[wolumen]]=0,Tabela1[[#This Row],[obrot]]=0),Tabela1[[#This Row],[kurs_zamkniecia]],Tabela1[[#This Row],[obrot]]/Tabela1[[#This Row],[wolumen]])</f>
        <v>25.544554455445546</v>
      </c>
      <c r="I1238" s="9">
        <f t="shared" si="11"/>
        <v>-50000</v>
      </c>
    </row>
    <row r="1239" spans="1:9" x14ac:dyDescent="0.25">
      <c r="A1239" s="2">
        <v>42027</v>
      </c>
      <c r="B1239" s="1" t="s">
        <v>773</v>
      </c>
      <c r="C1239" s="1" t="s">
        <v>774</v>
      </c>
      <c r="D1239">
        <v>26.95</v>
      </c>
      <c r="E1239">
        <v>25</v>
      </c>
      <c r="F1239">
        <v>670</v>
      </c>
      <c r="G1239">
        <v>0</v>
      </c>
      <c r="H1239">
        <f>IF(AND(Tabela1[[#This Row],[wolumen]]=0,Tabela1[[#This Row],[obrot]]=0),Tabela1[[#This Row],[kurs_zamkniecia]],Tabela1[[#This Row],[obrot]]/Tabela1[[#This Row],[wolumen]])</f>
        <v>26.8</v>
      </c>
      <c r="I1239" s="9">
        <f t="shared" si="11"/>
        <v>0</v>
      </c>
    </row>
    <row r="1240" spans="1:9" x14ac:dyDescent="0.25">
      <c r="A1240" s="2">
        <v>42026</v>
      </c>
      <c r="B1240" s="1" t="s">
        <v>775</v>
      </c>
      <c r="C1240" s="1" t="s">
        <v>776</v>
      </c>
      <c r="D1240">
        <v>0.21</v>
      </c>
      <c r="E1240">
        <v>29500</v>
      </c>
      <c r="F1240">
        <v>6050</v>
      </c>
      <c r="G1240">
        <v>0</v>
      </c>
      <c r="H1240">
        <f>IF(AND(Tabela1[[#This Row],[wolumen]]=0,Tabela1[[#This Row],[obrot]]=0),Tabela1[[#This Row],[kurs_zamkniecia]],Tabela1[[#This Row],[obrot]]/Tabela1[[#This Row],[wolumen]])</f>
        <v>0.20508474576271185</v>
      </c>
      <c r="I1240" s="9">
        <f t="shared" si="11"/>
        <v>-50000</v>
      </c>
    </row>
    <row r="1241" spans="1:9" x14ac:dyDescent="0.25">
      <c r="A1241" s="2">
        <v>42027</v>
      </c>
      <c r="B1241" s="1" t="s">
        <v>775</v>
      </c>
      <c r="C1241" s="1" t="s">
        <v>776</v>
      </c>
      <c r="D1241">
        <v>0.21</v>
      </c>
      <c r="E1241">
        <v>14891</v>
      </c>
      <c r="F1241">
        <v>3060</v>
      </c>
      <c r="G1241">
        <v>0</v>
      </c>
      <c r="H1241">
        <f>IF(AND(Tabela1[[#This Row],[wolumen]]=0,Tabela1[[#This Row],[obrot]]=0),Tabela1[[#This Row],[kurs_zamkniecia]],Tabela1[[#This Row],[obrot]]/Tabela1[[#This Row],[wolumen]])</f>
        <v>0.20549325095695387</v>
      </c>
      <c r="I1241" s="9">
        <f t="shared" si="11"/>
        <v>0</v>
      </c>
    </row>
    <row r="1242" spans="1:9" x14ac:dyDescent="0.25">
      <c r="A1242" s="2">
        <v>42026</v>
      </c>
      <c r="B1242" s="1" t="s">
        <v>777</v>
      </c>
      <c r="C1242" s="1" t="s">
        <v>778</v>
      </c>
      <c r="D1242">
        <v>1.74</v>
      </c>
      <c r="E1242">
        <v>1405</v>
      </c>
      <c r="F1242">
        <v>2500</v>
      </c>
      <c r="G1242">
        <v>3496000</v>
      </c>
      <c r="H1242">
        <f>IF(AND(Tabela1[[#This Row],[wolumen]]=0,Tabela1[[#This Row],[obrot]]=0),Tabela1[[#This Row],[kurs_zamkniecia]],Tabela1[[#This Row],[obrot]]/Tabela1[[#This Row],[wolumen]])</f>
        <v>1.7793594306049823</v>
      </c>
      <c r="I1242" s="9">
        <f t="shared" ref="I1242:I1305" si="12">IF(I1241=-50000,D1242/D1241-1,-50000)</f>
        <v>-50000</v>
      </c>
    </row>
    <row r="1243" spans="1:9" x14ac:dyDescent="0.25">
      <c r="A1243" s="2">
        <v>42027</v>
      </c>
      <c r="B1243" s="1" t="s">
        <v>777</v>
      </c>
      <c r="C1243" s="1" t="s">
        <v>778</v>
      </c>
      <c r="D1243">
        <v>1.74</v>
      </c>
      <c r="E1243">
        <v>100</v>
      </c>
      <c r="F1243">
        <v>170</v>
      </c>
      <c r="G1243">
        <v>3496000</v>
      </c>
      <c r="H1243">
        <f>IF(AND(Tabela1[[#This Row],[wolumen]]=0,Tabela1[[#This Row],[obrot]]=0),Tabela1[[#This Row],[kurs_zamkniecia]],Tabela1[[#This Row],[obrot]]/Tabela1[[#This Row],[wolumen]])</f>
        <v>1.7</v>
      </c>
      <c r="I1243" s="9">
        <f t="shared" si="12"/>
        <v>0</v>
      </c>
    </row>
    <row r="1244" spans="1:9" x14ac:dyDescent="0.25">
      <c r="A1244" s="2">
        <v>42026</v>
      </c>
      <c r="B1244" s="1" t="s">
        <v>779</v>
      </c>
      <c r="C1244" s="1" t="s">
        <v>780</v>
      </c>
      <c r="D1244">
        <v>23.5</v>
      </c>
      <c r="E1244">
        <v>2256</v>
      </c>
      <c r="F1244">
        <v>53370</v>
      </c>
      <c r="G1244">
        <v>5187000</v>
      </c>
      <c r="H1244">
        <f>IF(AND(Tabela1[[#This Row],[wolumen]]=0,Tabela1[[#This Row],[obrot]]=0),Tabela1[[#This Row],[kurs_zamkniecia]],Tabela1[[#This Row],[obrot]]/Tabela1[[#This Row],[wolumen]])</f>
        <v>23.656914893617021</v>
      </c>
      <c r="I1244" s="9">
        <f t="shared" si="12"/>
        <v>-50000</v>
      </c>
    </row>
    <row r="1245" spans="1:9" x14ac:dyDescent="0.25">
      <c r="A1245" s="2">
        <v>42027</v>
      </c>
      <c r="B1245" s="1" t="s">
        <v>779</v>
      </c>
      <c r="C1245" s="1" t="s">
        <v>780</v>
      </c>
      <c r="D1245">
        <v>23.73</v>
      </c>
      <c r="E1245">
        <v>720</v>
      </c>
      <c r="F1245">
        <v>17090</v>
      </c>
      <c r="G1245">
        <v>5187000</v>
      </c>
      <c r="H1245">
        <f>IF(AND(Tabela1[[#This Row],[wolumen]]=0,Tabela1[[#This Row],[obrot]]=0),Tabela1[[#This Row],[kurs_zamkniecia]],Tabela1[[#This Row],[obrot]]/Tabela1[[#This Row],[wolumen]])</f>
        <v>23.736111111111111</v>
      </c>
      <c r="I1245" s="9">
        <f t="shared" si="12"/>
        <v>9.7872340425531057E-3</v>
      </c>
    </row>
    <row r="1246" spans="1:9" x14ac:dyDescent="0.25">
      <c r="A1246" s="2">
        <v>42026</v>
      </c>
      <c r="B1246" s="1" t="s">
        <v>781</v>
      </c>
      <c r="C1246" s="1" t="s">
        <v>782</v>
      </c>
      <c r="D1246">
        <v>6.15</v>
      </c>
      <c r="E1246">
        <v>700</v>
      </c>
      <c r="F1246">
        <v>4230</v>
      </c>
      <c r="G1246">
        <v>2500000</v>
      </c>
      <c r="H1246">
        <f>IF(AND(Tabela1[[#This Row],[wolumen]]=0,Tabela1[[#This Row],[obrot]]=0),Tabela1[[#This Row],[kurs_zamkniecia]],Tabela1[[#This Row],[obrot]]/Tabela1[[#This Row],[wolumen]])</f>
        <v>6.0428571428571427</v>
      </c>
      <c r="I1246" s="9">
        <f t="shared" si="12"/>
        <v>-50000</v>
      </c>
    </row>
    <row r="1247" spans="1:9" x14ac:dyDescent="0.25">
      <c r="A1247" s="2">
        <v>42027</v>
      </c>
      <c r="B1247" s="1" t="s">
        <v>781</v>
      </c>
      <c r="C1247" s="1" t="s">
        <v>782</v>
      </c>
      <c r="D1247">
        <v>6</v>
      </c>
      <c r="E1247">
        <v>2699</v>
      </c>
      <c r="F1247">
        <v>16250</v>
      </c>
      <c r="G1247">
        <v>2500000</v>
      </c>
      <c r="H1247">
        <f>IF(AND(Tabela1[[#This Row],[wolumen]]=0,Tabela1[[#This Row],[obrot]]=0),Tabela1[[#This Row],[kurs_zamkniecia]],Tabela1[[#This Row],[obrot]]/Tabela1[[#This Row],[wolumen]])</f>
        <v>6.0207484253427195</v>
      </c>
      <c r="I1247" s="9">
        <f t="shared" si="12"/>
        <v>-2.4390243902439046E-2</v>
      </c>
    </row>
    <row r="1248" spans="1:9" x14ac:dyDescent="0.25">
      <c r="A1248" s="2">
        <v>42026</v>
      </c>
      <c r="B1248" s="1" t="s">
        <v>783</v>
      </c>
      <c r="C1248" s="1" t="s">
        <v>784</v>
      </c>
      <c r="D1248">
        <v>16.28</v>
      </c>
      <c r="E1248">
        <v>3279</v>
      </c>
      <c r="F1248">
        <v>52650</v>
      </c>
      <c r="G1248">
        <v>5246000</v>
      </c>
      <c r="H1248">
        <f>IF(AND(Tabela1[[#This Row],[wolumen]]=0,Tabela1[[#This Row],[obrot]]=0),Tabela1[[#This Row],[kurs_zamkniecia]],Tabela1[[#This Row],[obrot]]/Tabela1[[#This Row],[wolumen]])</f>
        <v>16.05672461116194</v>
      </c>
      <c r="I1248" s="9">
        <f t="shared" si="12"/>
        <v>-50000</v>
      </c>
    </row>
    <row r="1249" spans="1:9" x14ac:dyDescent="0.25">
      <c r="A1249" s="2">
        <v>42027</v>
      </c>
      <c r="B1249" s="1" t="s">
        <v>783</v>
      </c>
      <c r="C1249" s="1" t="s">
        <v>784</v>
      </c>
      <c r="D1249">
        <v>16.55</v>
      </c>
      <c r="E1249">
        <v>1670</v>
      </c>
      <c r="F1249">
        <v>27510</v>
      </c>
      <c r="G1249">
        <v>5246000</v>
      </c>
      <c r="H1249">
        <f>IF(AND(Tabela1[[#This Row],[wolumen]]=0,Tabela1[[#This Row],[obrot]]=0),Tabela1[[#This Row],[kurs_zamkniecia]],Tabela1[[#This Row],[obrot]]/Tabela1[[#This Row],[wolumen]])</f>
        <v>16.473053892215567</v>
      </c>
      <c r="I1249" s="9">
        <f t="shared" si="12"/>
        <v>1.6584766584766486E-2</v>
      </c>
    </row>
    <row r="1250" spans="1:9" x14ac:dyDescent="0.25">
      <c r="A1250" s="2">
        <v>42026</v>
      </c>
      <c r="B1250" s="1" t="s">
        <v>785</v>
      </c>
      <c r="C1250" s="1" t="s">
        <v>786</v>
      </c>
      <c r="D1250">
        <v>15.6</v>
      </c>
      <c r="E1250">
        <v>1292</v>
      </c>
      <c r="F1250">
        <v>20190</v>
      </c>
      <c r="G1250">
        <v>3182000</v>
      </c>
      <c r="H1250">
        <f>IF(AND(Tabela1[[#This Row],[wolumen]]=0,Tabela1[[#This Row],[obrot]]=0),Tabela1[[#This Row],[kurs_zamkniecia]],Tabela1[[#This Row],[obrot]]/Tabela1[[#This Row],[wolumen]])</f>
        <v>15.626934984520124</v>
      </c>
      <c r="I1250" s="9">
        <f t="shared" si="12"/>
        <v>-50000</v>
      </c>
    </row>
    <row r="1251" spans="1:9" x14ac:dyDescent="0.25">
      <c r="A1251" s="2">
        <v>42027</v>
      </c>
      <c r="B1251" s="1" t="s">
        <v>785</v>
      </c>
      <c r="C1251" s="1" t="s">
        <v>786</v>
      </c>
      <c r="D1251">
        <v>15.7</v>
      </c>
      <c r="E1251">
        <v>250</v>
      </c>
      <c r="F1251">
        <v>3930</v>
      </c>
      <c r="G1251">
        <v>3182000</v>
      </c>
      <c r="H1251">
        <f>IF(AND(Tabela1[[#This Row],[wolumen]]=0,Tabela1[[#This Row],[obrot]]=0),Tabela1[[#This Row],[kurs_zamkniecia]],Tabela1[[#This Row],[obrot]]/Tabela1[[#This Row],[wolumen]])</f>
        <v>15.72</v>
      </c>
      <c r="I1251" s="9">
        <f t="shared" si="12"/>
        <v>6.4102564102563875E-3</v>
      </c>
    </row>
    <row r="1252" spans="1:9" x14ac:dyDescent="0.25">
      <c r="A1252" s="2">
        <v>42026</v>
      </c>
      <c r="B1252" s="1" t="s">
        <v>787</v>
      </c>
      <c r="C1252" s="1" t="s">
        <v>788</v>
      </c>
      <c r="D1252">
        <v>3.3</v>
      </c>
      <c r="E1252">
        <v>75052</v>
      </c>
      <c r="F1252">
        <v>250120</v>
      </c>
      <c r="G1252">
        <v>32839000</v>
      </c>
      <c r="H1252">
        <f>IF(AND(Tabela1[[#This Row],[wolumen]]=0,Tabela1[[#This Row],[obrot]]=0),Tabela1[[#This Row],[kurs_zamkniecia]],Tabela1[[#This Row],[obrot]]/Tabela1[[#This Row],[wolumen]])</f>
        <v>3.3326227149176573</v>
      </c>
      <c r="I1252" s="9">
        <f t="shared" si="12"/>
        <v>-50000</v>
      </c>
    </row>
    <row r="1253" spans="1:9" x14ac:dyDescent="0.25">
      <c r="A1253" s="2">
        <v>42027</v>
      </c>
      <c r="B1253" s="1" t="s">
        <v>787</v>
      </c>
      <c r="C1253" s="1" t="s">
        <v>788</v>
      </c>
      <c r="D1253">
        <v>3.1</v>
      </c>
      <c r="E1253">
        <v>165158</v>
      </c>
      <c r="F1253">
        <v>531090</v>
      </c>
      <c r="G1253">
        <v>32839000</v>
      </c>
      <c r="H1253">
        <f>IF(AND(Tabela1[[#This Row],[wolumen]]=0,Tabela1[[#This Row],[obrot]]=0),Tabela1[[#This Row],[kurs_zamkniecia]],Tabela1[[#This Row],[obrot]]/Tabela1[[#This Row],[wolumen]])</f>
        <v>3.2156480461134187</v>
      </c>
      <c r="I1253" s="9">
        <f t="shared" si="12"/>
        <v>-6.0606060606060552E-2</v>
      </c>
    </row>
    <row r="1254" spans="1:9" x14ac:dyDescent="0.25">
      <c r="A1254" s="2">
        <v>42026</v>
      </c>
      <c r="B1254" s="1" t="s">
        <v>789</v>
      </c>
      <c r="C1254" s="1" t="s">
        <v>790</v>
      </c>
      <c r="D1254">
        <v>1.81</v>
      </c>
      <c r="E1254">
        <v>49988</v>
      </c>
      <c r="F1254">
        <v>92210</v>
      </c>
      <c r="G1254">
        <v>18377000</v>
      </c>
      <c r="H1254">
        <f>IF(AND(Tabela1[[#This Row],[wolumen]]=0,Tabela1[[#This Row],[obrot]]=0),Tabela1[[#This Row],[kurs_zamkniecia]],Tabela1[[#This Row],[obrot]]/Tabela1[[#This Row],[wolumen]])</f>
        <v>1.8446427142514203</v>
      </c>
      <c r="I1254" s="9">
        <f t="shared" si="12"/>
        <v>-50000</v>
      </c>
    </row>
    <row r="1255" spans="1:9" x14ac:dyDescent="0.25">
      <c r="A1255" s="2">
        <v>42027</v>
      </c>
      <c r="B1255" s="1" t="s">
        <v>789</v>
      </c>
      <c r="C1255" s="1" t="s">
        <v>790</v>
      </c>
      <c r="D1255">
        <v>1.9</v>
      </c>
      <c r="E1255">
        <v>30788</v>
      </c>
      <c r="F1255">
        <v>57160</v>
      </c>
      <c r="G1255">
        <v>18377000</v>
      </c>
      <c r="H1255">
        <f>IF(AND(Tabela1[[#This Row],[wolumen]]=0,Tabela1[[#This Row],[obrot]]=0),Tabela1[[#This Row],[kurs_zamkniecia]],Tabela1[[#This Row],[obrot]]/Tabela1[[#This Row],[wolumen]])</f>
        <v>1.8565674938287644</v>
      </c>
      <c r="I1255" s="9">
        <f t="shared" si="12"/>
        <v>4.9723756906077332E-2</v>
      </c>
    </row>
    <row r="1256" spans="1:9" x14ac:dyDescent="0.25">
      <c r="A1256" s="2">
        <v>42026</v>
      </c>
      <c r="B1256" s="1" t="s">
        <v>791</v>
      </c>
      <c r="C1256" s="1" t="s">
        <v>792</v>
      </c>
      <c r="D1256">
        <v>5.26</v>
      </c>
      <c r="E1256">
        <v>0</v>
      </c>
      <c r="F1256">
        <v>0</v>
      </c>
      <c r="G1256">
        <v>5448000</v>
      </c>
      <c r="H1256">
        <f>IF(AND(Tabela1[[#This Row],[wolumen]]=0,Tabela1[[#This Row],[obrot]]=0),Tabela1[[#This Row],[kurs_zamkniecia]],Tabela1[[#This Row],[obrot]]/Tabela1[[#This Row],[wolumen]])</f>
        <v>5.26</v>
      </c>
      <c r="I1256" s="9">
        <f t="shared" si="12"/>
        <v>-50000</v>
      </c>
    </row>
    <row r="1257" spans="1:9" x14ac:dyDescent="0.25">
      <c r="A1257" s="2">
        <v>42027</v>
      </c>
      <c r="B1257" s="1" t="s">
        <v>791</v>
      </c>
      <c r="C1257" s="1" t="s">
        <v>792</v>
      </c>
      <c r="D1257">
        <v>5.38</v>
      </c>
      <c r="E1257">
        <v>11641</v>
      </c>
      <c r="F1257">
        <v>62630</v>
      </c>
      <c r="G1257">
        <v>5448000</v>
      </c>
      <c r="H1257">
        <f>IF(AND(Tabela1[[#This Row],[wolumen]]=0,Tabela1[[#This Row],[obrot]]=0),Tabela1[[#This Row],[kurs_zamkniecia]],Tabela1[[#This Row],[obrot]]/Tabela1[[#This Row],[wolumen]])</f>
        <v>5.3801219826475393</v>
      </c>
      <c r="I1257" s="9">
        <f t="shared" si="12"/>
        <v>2.281368821292773E-2</v>
      </c>
    </row>
    <row r="1258" spans="1:9" x14ac:dyDescent="0.25">
      <c r="A1258" s="2">
        <v>42026</v>
      </c>
      <c r="B1258" s="1" t="s">
        <v>793</v>
      </c>
      <c r="C1258" s="1" t="s">
        <v>794</v>
      </c>
      <c r="D1258">
        <v>9.5500000000000007</v>
      </c>
      <c r="E1258">
        <v>0</v>
      </c>
      <c r="F1258">
        <v>0</v>
      </c>
      <c r="G1258">
        <v>1962000</v>
      </c>
      <c r="H1258">
        <f>IF(AND(Tabela1[[#This Row],[wolumen]]=0,Tabela1[[#This Row],[obrot]]=0),Tabela1[[#This Row],[kurs_zamkniecia]],Tabela1[[#This Row],[obrot]]/Tabela1[[#This Row],[wolumen]])</f>
        <v>9.5500000000000007</v>
      </c>
      <c r="I1258" s="9">
        <f t="shared" si="12"/>
        <v>-50000</v>
      </c>
    </row>
    <row r="1259" spans="1:9" x14ac:dyDescent="0.25">
      <c r="A1259" s="2">
        <v>42027</v>
      </c>
      <c r="B1259" s="1" t="s">
        <v>793</v>
      </c>
      <c r="C1259" s="1" t="s">
        <v>794</v>
      </c>
      <c r="D1259">
        <v>9.4499999999999993</v>
      </c>
      <c r="E1259">
        <v>3</v>
      </c>
      <c r="F1259">
        <v>30</v>
      </c>
      <c r="G1259">
        <v>1962000</v>
      </c>
      <c r="H1259">
        <f>IF(AND(Tabela1[[#This Row],[wolumen]]=0,Tabela1[[#This Row],[obrot]]=0),Tabela1[[#This Row],[kurs_zamkniecia]],Tabela1[[#This Row],[obrot]]/Tabela1[[#This Row],[wolumen]])</f>
        <v>10</v>
      </c>
      <c r="I1259" s="9">
        <f t="shared" si="12"/>
        <v>-1.0471204188481797E-2</v>
      </c>
    </row>
    <row r="1260" spans="1:9" x14ac:dyDescent="0.25">
      <c r="A1260" s="2">
        <v>42026</v>
      </c>
      <c r="B1260" s="1" t="s">
        <v>795</v>
      </c>
      <c r="C1260" s="1" t="s">
        <v>796</v>
      </c>
      <c r="D1260">
        <v>33</v>
      </c>
      <c r="E1260">
        <v>1636</v>
      </c>
      <c r="F1260">
        <v>53780</v>
      </c>
      <c r="G1260">
        <v>1729000</v>
      </c>
      <c r="H1260">
        <f>IF(AND(Tabela1[[#This Row],[wolumen]]=0,Tabela1[[#This Row],[obrot]]=0),Tabela1[[#This Row],[kurs_zamkniecia]],Tabela1[[#This Row],[obrot]]/Tabela1[[#This Row],[wolumen]])</f>
        <v>32.872860635696824</v>
      </c>
      <c r="I1260" s="9">
        <f t="shared" si="12"/>
        <v>-50000</v>
      </c>
    </row>
    <row r="1261" spans="1:9" x14ac:dyDescent="0.25">
      <c r="A1261" s="2">
        <v>42027</v>
      </c>
      <c r="B1261" s="1" t="s">
        <v>795</v>
      </c>
      <c r="C1261" s="1" t="s">
        <v>796</v>
      </c>
      <c r="D1261">
        <v>35.65</v>
      </c>
      <c r="E1261">
        <v>35984</v>
      </c>
      <c r="F1261">
        <v>1260360</v>
      </c>
      <c r="G1261">
        <v>1729000</v>
      </c>
      <c r="H1261">
        <f>IF(AND(Tabela1[[#This Row],[wolumen]]=0,Tabela1[[#This Row],[obrot]]=0),Tabela1[[#This Row],[kurs_zamkniecia]],Tabela1[[#This Row],[obrot]]/Tabela1[[#This Row],[wolumen]])</f>
        <v>35.025566918630503</v>
      </c>
      <c r="I1261" s="9">
        <f t="shared" si="12"/>
        <v>8.0303030303030321E-2</v>
      </c>
    </row>
    <row r="1262" spans="1:9" x14ac:dyDescent="0.25">
      <c r="A1262" s="2">
        <v>42026</v>
      </c>
      <c r="B1262" s="1" t="s">
        <v>797</v>
      </c>
      <c r="C1262" s="1" t="s">
        <v>798</v>
      </c>
      <c r="D1262">
        <v>1.81</v>
      </c>
      <c r="E1262">
        <v>105</v>
      </c>
      <c r="F1262">
        <v>190</v>
      </c>
      <c r="G1262">
        <v>0</v>
      </c>
      <c r="H1262">
        <f>IF(AND(Tabela1[[#This Row],[wolumen]]=0,Tabela1[[#This Row],[obrot]]=0),Tabela1[[#This Row],[kurs_zamkniecia]],Tabela1[[#This Row],[obrot]]/Tabela1[[#This Row],[wolumen]])</f>
        <v>1.8095238095238095</v>
      </c>
      <c r="I1262" s="9">
        <f t="shared" si="12"/>
        <v>-50000</v>
      </c>
    </row>
    <row r="1263" spans="1:9" x14ac:dyDescent="0.25">
      <c r="A1263" s="2">
        <v>42027</v>
      </c>
      <c r="B1263" s="1" t="s">
        <v>797</v>
      </c>
      <c r="C1263" s="1" t="s">
        <v>798</v>
      </c>
      <c r="D1263">
        <v>1.81</v>
      </c>
      <c r="E1263">
        <v>0</v>
      </c>
      <c r="F1263">
        <v>0</v>
      </c>
      <c r="G1263">
        <v>0</v>
      </c>
      <c r="H1263">
        <f>IF(AND(Tabela1[[#This Row],[wolumen]]=0,Tabela1[[#This Row],[obrot]]=0),Tabela1[[#This Row],[kurs_zamkniecia]],Tabela1[[#This Row],[obrot]]/Tabela1[[#This Row],[wolumen]])</f>
        <v>1.81</v>
      </c>
      <c r="I1263" s="9">
        <f t="shared" si="12"/>
        <v>0</v>
      </c>
    </row>
    <row r="1264" spans="1:9" x14ac:dyDescent="0.25">
      <c r="A1264" s="2">
        <v>42026</v>
      </c>
      <c r="B1264" s="1" t="s">
        <v>799</v>
      </c>
      <c r="C1264" s="1" t="s">
        <v>800</v>
      </c>
      <c r="D1264">
        <v>1.02</v>
      </c>
      <c r="E1264">
        <v>99531</v>
      </c>
      <c r="F1264">
        <v>102480</v>
      </c>
      <c r="G1264">
        <v>31508000</v>
      </c>
      <c r="H1264">
        <f>IF(AND(Tabela1[[#This Row],[wolumen]]=0,Tabela1[[#This Row],[obrot]]=0),Tabela1[[#This Row],[kurs_zamkniecia]],Tabela1[[#This Row],[obrot]]/Tabela1[[#This Row],[wolumen]])</f>
        <v>1.0296289598215631</v>
      </c>
      <c r="I1264" s="9">
        <f t="shared" si="12"/>
        <v>-50000</v>
      </c>
    </row>
    <row r="1265" spans="1:9" x14ac:dyDescent="0.25">
      <c r="A1265" s="2">
        <v>42027</v>
      </c>
      <c r="B1265" s="1" t="s">
        <v>799</v>
      </c>
      <c r="C1265" s="1" t="s">
        <v>800</v>
      </c>
      <c r="D1265">
        <v>1.05</v>
      </c>
      <c r="E1265">
        <v>318070</v>
      </c>
      <c r="F1265">
        <v>332020</v>
      </c>
      <c r="G1265">
        <v>31508000</v>
      </c>
      <c r="H1265">
        <f>IF(AND(Tabela1[[#This Row],[wolumen]]=0,Tabela1[[#This Row],[obrot]]=0),Tabela1[[#This Row],[kurs_zamkniecia]],Tabela1[[#This Row],[obrot]]/Tabela1[[#This Row],[wolumen]])</f>
        <v>1.043858270192096</v>
      </c>
      <c r="I1265" s="9">
        <f t="shared" si="12"/>
        <v>2.941176470588247E-2</v>
      </c>
    </row>
    <row r="1266" spans="1:9" x14ac:dyDescent="0.25">
      <c r="A1266" s="2">
        <v>42026</v>
      </c>
      <c r="B1266" s="1" t="s">
        <v>801</v>
      </c>
      <c r="C1266" s="1" t="s">
        <v>802</v>
      </c>
      <c r="D1266">
        <v>0.56000000000000005</v>
      </c>
      <c r="E1266">
        <v>17400</v>
      </c>
      <c r="F1266">
        <v>9320</v>
      </c>
      <c r="G1266">
        <v>0</v>
      </c>
      <c r="H1266">
        <f>IF(AND(Tabela1[[#This Row],[wolumen]]=0,Tabela1[[#This Row],[obrot]]=0),Tabela1[[#This Row],[kurs_zamkniecia]],Tabela1[[#This Row],[obrot]]/Tabela1[[#This Row],[wolumen]])</f>
        <v>0.53563218390804601</v>
      </c>
      <c r="I1266" s="9">
        <f t="shared" si="12"/>
        <v>-50000</v>
      </c>
    </row>
    <row r="1267" spans="1:9" x14ac:dyDescent="0.25">
      <c r="A1267" s="2">
        <v>42027</v>
      </c>
      <c r="B1267" s="1" t="s">
        <v>801</v>
      </c>
      <c r="C1267" s="1" t="s">
        <v>802</v>
      </c>
      <c r="D1267">
        <v>0.54</v>
      </c>
      <c r="E1267">
        <v>25961</v>
      </c>
      <c r="F1267">
        <v>13550</v>
      </c>
      <c r="G1267">
        <v>0</v>
      </c>
      <c r="H1267">
        <f>IF(AND(Tabela1[[#This Row],[wolumen]]=0,Tabela1[[#This Row],[obrot]]=0),Tabela1[[#This Row],[kurs_zamkniecia]],Tabela1[[#This Row],[obrot]]/Tabela1[[#This Row],[wolumen]])</f>
        <v>0.52193675128076733</v>
      </c>
      <c r="I1267" s="9">
        <f t="shared" si="12"/>
        <v>-3.5714285714285698E-2</v>
      </c>
    </row>
    <row r="1268" spans="1:9" x14ac:dyDescent="0.25">
      <c r="A1268" s="2">
        <v>42026</v>
      </c>
      <c r="B1268" s="1" t="s">
        <v>803</v>
      </c>
      <c r="C1268" s="1" t="s">
        <v>804</v>
      </c>
      <c r="D1268">
        <v>3.44</v>
      </c>
      <c r="E1268">
        <v>53362</v>
      </c>
      <c r="F1268">
        <v>163450</v>
      </c>
      <c r="G1268">
        <v>0</v>
      </c>
      <c r="H1268">
        <f>IF(AND(Tabela1[[#This Row],[wolumen]]=0,Tabela1[[#This Row],[obrot]]=0),Tabela1[[#This Row],[kurs_zamkniecia]],Tabela1[[#This Row],[obrot]]/Tabela1[[#This Row],[wolumen]])</f>
        <v>3.0630411154004724</v>
      </c>
      <c r="I1268" s="9">
        <f t="shared" si="12"/>
        <v>-50000</v>
      </c>
    </row>
    <row r="1269" spans="1:9" x14ac:dyDescent="0.25">
      <c r="A1269" s="2">
        <v>42027</v>
      </c>
      <c r="B1269" s="1" t="s">
        <v>803</v>
      </c>
      <c r="C1269" s="1" t="s">
        <v>804</v>
      </c>
      <c r="D1269">
        <v>3.6</v>
      </c>
      <c r="E1269">
        <v>12896</v>
      </c>
      <c r="F1269">
        <v>45470</v>
      </c>
      <c r="G1269">
        <v>0</v>
      </c>
      <c r="H1269">
        <f>IF(AND(Tabela1[[#This Row],[wolumen]]=0,Tabela1[[#This Row],[obrot]]=0),Tabela1[[#This Row],[kurs_zamkniecia]],Tabela1[[#This Row],[obrot]]/Tabela1[[#This Row],[wolumen]])</f>
        <v>3.5258995037220844</v>
      </c>
      <c r="I1269" s="9">
        <f t="shared" si="12"/>
        <v>4.6511627906976827E-2</v>
      </c>
    </row>
    <row r="1270" spans="1:9" x14ac:dyDescent="0.25">
      <c r="A1270" s="2">
        <v>42026</v>
      </c>
      <c r="B1270" s="1" t="s">
        <v>805</v>
      </c>
      <c r="C1270" s="1" t="s">
        <v>806</v>
      </c>
      <c r="D1270">
        <v>12.4</v>
      </c>
      <c r="E1270">
        <v>2624</v>
      </c>
      <c r="F1270">
        <v>32730</v>
      </c>
      <c r="G1270">
        <v>9601000</v>
      </c>
      <c r="H1270">
        <f>IF(AND(Tabela1[[#This Row],[wolumen]]=0,Tabela1[[#This Row],[obrot]]=0),Tabela1[[#This Row],[kurs_zamkniecia]],Tabela1[[#This Row],[obrot]]/Tabela1[[#This Row],[wolumen]])</f>
        <v>12.473323170731707</v>
      </c>
      <c r="I1270" s="9">
        <f t="shared" si="12"/>
        <v>-50000</v>
      </c>
    </row>
    <row r="1271" spans="1:9" x14ac:dyDescent="0.25">
      <c r="A1271" s="2">
        <v>42027</v>
      </c>
      <c r="B1271" s="1" t="s">
        <v>805</v>
      </c>
      <c r="C1271" s="1" t="s">
        <v>806</v>
      </c>
      <c r="D1271">
        <v>12.06</v>
      </c>
      <c r="E1271">
        <v>2350</v>
      </c>
      <c r="F1271">
        <v>28540</v>
      </c>
      <c r="G1271">
        <v>9601000</v>
      </c>
      <c r="H1271">
        <f>IF(AND(Tabela1[[#This Row],[wolumen]]=0,Tabela1[[#This Row],[obrot]]=0),Tabela1[[#This Row],[kurs_zamkniecia]],Tabela1[[#This Row],[obrot]]/Tabela1[[#This Row],[wolumen]])</f>
        <v>12.14468085106383</v>
      </c>
      <c r="I1271" s="9">
        <f t="shared" si="12"/>
        <v>-2.741935483870972E-2</v>
      </c>
    </row>
    <row r="1272" spans="1:9" x14ac:dyDescent="0.25">
      <c r="A1272" s="2">
        <v>42026</v>
      </c>
      <c r="B1272" s="1" t="s">
        <v>807</v>
      </c>
      <c r="C1272" s="1" t="s">
        <v>808</v>
      </c>
      <c r="D1272">
        <v>41.31</v>
      </c>
      <c r="E1272">
        <v>213</v>
      </c>
      <c r="F1272">
        <v>8650</v>
      </c>
      <c r="G1272">
        <v>5026000</v>
      </c>
      <c r="H1272">
        <f>IF(AND(Tabela1[[#This Row],[wolumen]]=0,Tabela1[[#This Row],[obrot]]=0),Tabela1[[#This Row],[kurs_zamkniecia]],Tabela1[[#This Row],[obrot]]/Tabela1[[#This Row],[wolumen]])</f>
        <v>40.610328638497656</v>
      </c>
      <c r="I1272" s="9">
        <f t="shared" si="12"/>
        <v>-50000</v>
      </c>
    </row>
    <row r="1273" spans="1:9" x14ac:dyDescent="0.25">
      <c r="A1273" s="2">
        <v>42027</v>
      </c>
      <c r="B1273" s="1" t="s">
        <v>807</v>
      </c>
      <c r="C1273" s="1" t="s">
        <v>808</v>
      </c>
      <c r="D1273">
        <v>41.98</v>
      </c>
      <c r="E1273">
        <v>4383</v>
      </c>
      <c r="F1273">
        <v>180590</v>
      </c>
      <c r="G1273">
        <v>5026000</v>
      </c>
      <c r="H1273">
        <f>IF(AND(Tabela1[[#This Row],[wolumen]]=0,Tabela1[[#This Row],[obrot]]=0),Tabela1[[#This Row],[kurs_zamkniecia]],Tabela1[[#This Row],[obrot]]/Tabela1[[#This Row],[wolumen]])</f>
        <v>41.202372804015518</v>
      </c>
      <c r="I1273" s="9">
        <f t="shared" si="12"/>
        <v>1.6218833212297223E-2</v>
      </c>
    </row>
    <row r="1274" spans="1:9" x14ac:dyDescent="0.25">
      <c r="A1274" s="2">
        <v>42026</v>
      </c>
      <c r="B1274" s="1" t="s">
        <v>809</v>
      </c>
      <c r="C1274" s="1" t="s">
        <v>810</v>
      </c>
      <c r="D1274">
        <v>43.59</v>
      </c>
      <c r="E1274">
        <v>984</v>
      </c>
      <c r="F1274">
        <v>42770</v>
      </c>
      <c r="G1274">
        <v>176000</v>
      </c>
      <c r="H1274">
        <f>IF(AND(Tabela1[[#This Row],[wolumen]]=0,Tabela1[[#This Row],[obrot]]=0),Tabela1[[#This Row],[kurs_zamkniecia]],Tabela1[[#This Row],[obrot]]/Tabela1[[#This Row],[wolumen]])</f>
        <v>43.465447154471548</v>
      </c>
      <c r="I1274" s="9">
        <f t="shared" si="12"/>
        <v>-50000</v>
      </c>
    </row>
    <row r="1275" spans="1:9" x14ac:dyDescent="0.25">
      <c r="A1275" s="2">
        <v>42027</v>
      </c>
      <c r="B1275" s="1" t="s">
        <v>809</v>
      </c>
      <c r="C1275" s="1" t="s">
        <v>810</v>
      </c>
      <c r="D1275">
        <v>43.58</v>
      </c>
      <c r="E1275">
        <v>120</v>
      </c>
      <c r="F1275">
        <v>5230</v>
      </c>
      <c r="G1275">
        <v>176000</v>
      </c>
      <c r="H1275">
        <f>IF(AND(Tabela1[[#This Row],[wolumen]]=0,Tabela1[[#This Row],[obrot]]=0),Tabela1[[#This Row],[kurs_zamkniecia]],Tabela1[[#This Row],[obrot]]/Tabela1[[#This Row],[wolumen]])</f>
        <v>43.583333333333336</v>
      </c>
      <c r="I1275" s="9">
        <f t="shared" si="12"/>
        <v>-2.2941041523294459E-4</v>
      </c>
    </row>
    <row r="1276" spans="1:9" x14ac:dyDescent="0.25">
      <c r="A1276" s="2">
        <v>42026</v>
      </c>
      <c r="B1276" s="1" t="s">
        <v>811</v>
      </c>
      <c r="C1276" s="1" t="s">
        <v>812</v>
      </c>
      <c r="D1276">
        <v>2.5499999999999998</v>
      </c>
      <c r="E1276">
        <v>72481</v>
      </c>
      <c r="F1276">
        <v>188940</v>
      </c>
      <c r="G1276">
        <v>12010000</v>
      </c>
      <c r="H1276">
        <f>IF(AND(Tabela1[[#This Row],[wolumen]]=0,Tabela1[[#This Row],[obrot]]=0),Tabela1[[#This Row],[kurs_zamkniecia]],Tabela1[[#This Row],[obrot]]/Tabela1[[#This Row],[wolumen]])</f>
        <v>2.6067521143472083</v>
      </c>
      <c r="I1276" s="9">
        <f t="shared" si="12"/>
        <v>-50000</v>
      </c>
    </row>
    <row r="1277" spans="1:9" x14ac:dyDescent="0.25">
      <c r="A1277" s="2">
        <v>42027</v>
      </c>
      <c r="B1277" s="1" t="s">
        <v>811</v>
      </c>
      <c r="C1277" s="1" t="s">
        <v>812</v>
      </c>
      <c r="D1277">
        <v>2.4</v>
      </c>
      <c r="E1277">
        <v>58946</v>
      </c>
      <c r="F1277">
        <v>142380</v>
      </c>
      <c r="G1277">
        <v>12010000</v>
      </c>
      <c r="H1277">
        <f>IF(AND(Tabela1[[#This Row],[wolumen]]=0,Tabela1[[#This Row],[obrot]]=0),Tabela1[[#This Row],[kurs_zamkniecia]],Tabela1[[#This Row],[obrot]]/Tabela1[[#This Row],[wolumen]])</f>
        <v>2.4154310725070403</v>
      </c>
      <c r="I1277" s="9">
        <f t="shared" si="12"/>
        <v>-5.8823529411764719E-2</v>
      </c>
    </row>
    <row r="1278" spans="1:9" x14ac:dyDescent="0.25">
      <c r="A1278" s="2">
        <v>42026</v>
      </c>
      <c r="B1278" s="1" t="s">
        <v>813</v>
      </c>
      <c r="C1278" s="1" t="s">
        <v>814</v>
      </c>
      <c r="D1278">
        <v>8.06</v>
      </c>
      <c r="E1278">
        <v>134</v>
      </c>
      <c r="F1278">
        <v>1070</v>
      </c>
      <c r="G1278">
        <v>4755000</v>
      </c>
      <c r="H1278">
        <f>IF(AND(Tabela1[[#This Row],[wolumen]]=0,Tabela1[[#This Row],[obrot]]=0),Tabela1[[#This Row],[kurs_zamkniecia]],Tabela1[[#This Row],[obrot]]/Tabela1[[#This Row],[wolumen]])</f>
        <v>7.9850746268656714</v>
      </c>
      <c r="I1278" s="9">
        <f t="shared" si="12"/>
        <v>-50000</v>
      </c>
    </row>
    <row r="1279" spans="1:9" x14ac:dyDescent="0.25">
      <c r="A1279" s="2">
        <v>42027</v>
      </c>
      <c r="B1279" s="1" t="s">
        <v>813</v>
      </c>
      <c r="C1279" s="1" t="s">
        <v>814</v>
      </c>
      <c r="D1279">
        <v>8</v>
      </c>
      <c r="E1279">
        <v>550</v>
      </c>
      <c r="F1279">
        <v>4400</v>
      </c>
      <c r="G1279">
        <v>4755000</v>
      </c>
      <c r="H1279">
        <f>IF(AND(Tabela1[[#This Row],[wolumen]]=0,Tabela1[[#This Row],[obrot]]=0),Tabela1[[#This Row],[kurs_zamkniecia]],Tabela1[[#This Row],[obrot]]/Tabela1[[#This Row],[wolumen]])</f>
        <v>8</v>
      </c>
      <c r="I1279" s="9">
        <f t="shared" si="12"/>
        <v>-7.4441687344913854E-3</v>
      </c>
    </row>
    <row r="1280" spans="1:9" x14ac:dyDescent="0.25">
      <c r="A1280" s="2">
        <v>42026</v>
      </c>
      <c r="B1280" s="1" t="s">
        <v>815</v>
      </c>
      <c r="C1280" s="1" t="s">
        <v>816</v>
      </c>
      <c r="D1280">
        <v>8.4</v>
      </c>
      <c r="E1280">
        <v>0</v>
      </c>
      <c r="F1280">
        <v>0</v>
      </c>
      <c r="G1280">
        <v>12000</v>
      </c>
      <c r="H1280">
        <f>IF(AND(Tabela1[[#This Row],[wolumen]]=0,Tabela1[[#This Row],[obrot]]=0),Tabela1[[#This Row],[kurs_zamkniecia]],Tabela1[[#This Row],[obrot]]/Tabela1[[#This Row],[wolumen]])</f>
        <v>8.4</v>
      </c>
      <c r="I1280" s="9">
        <f t="shared" si="12"/>
        <v>-50000</v>
      </c>
    </row>
    <row r="1281" spans="1:9" x14ac:dyDescent="0.25">
      <c r="A1281" s="2">
        <v>42027</v>
      </c>
      <c r="B1281" s="1" t="s">
        <v>815</v>
      </c>
      <c r="C1281" s="1" t="s">
        <v>816</v>
      </c>
      <c r="D1281">
        <v>8.4</v>
      </c>
      <c r="E1281">
        <v>0</v>
      </c>
      <c r="F1281">
        <v>0</v>
      </c>
      <c r="G1281">
        <v>12000</v>
      </c>
      <c r="H1281">
        <f>IF(AND(Tabela1[[#This Row],[wolumen]]=0,Tabela1[[#This Row],[obrot]]=0),Tabela1[[#This Row],[kurs_zamkniecia]],Tabela1[[#This Row],[obrot]]/Tabela1[[#This Row],[wolumen]])</f>
        <v>8.4</v>
      </c>
      <c r="I1281" s="9">
        <f t="shared" si="12"/>
        <v>0</v>
      </c>
    </row>
    <row r="1282" spans="1:9" x14ac:dyDescent="0.25">
      <c r="A1282" s="2">
        <v>42026</v>
      </c>
      <c r="B1282" s="1" t="s">
        <v>817</v>
      </c>
      <c r="C1282" s="1" t="s">
        <v>818</v>
      </c>
      <c r="D1282">
        <v>2.65</v>
      </c>
      <c r="E1282">
        <v>31459</v>
      </c>
      <c r="F1282">
        <v>83440</v>
      </c>
      <c r="G1282">
        <v>97338000</v>
      </c>
      <c r="H1282">
        <f>IF(AND(Tabela1[[#This Row],[wolumen]]=0,Tabela1[[#This Row],[obrot]]=0),Tabela1[[#This Row],[kurs_zamkniecia]],Tabela1[[#This Row],[obrot]]/Tabela1[[#This Row],[wolumen]])</f>
        <v>2.6523411424393655</v>
      </c>
      <c r="I1282" s="9">
        <f t="shared" si="12"/>
        <v>-50000</v>
      </c>
    </row>
    <row r="1283" spans="1:9" x14ac:dyDescent="0.25">
      <c r="A1283" s="2">
        <v>42027</v>
      </c>
      <c r="B1283" s="1" t="s">
        <v>817</v>
      </c>
      <c r="C1283" s="1" t="s">
        <v>818</v>
      </c>
      <c r="D1283">
        <v>2.68</v>
      </c>
      <c r="E1283">
        <v>30778</v>
      </c>
      <c r="F1283">
        <v>82070</v>
      </c>
      <c r="G1283">
        <v>97338000</v>
      </c>
      <c r="H1283">
        <f>IF(AND(Tabela1[[#This Row],[wolumen]]=0,Tabela1[[#This Row],[obrot]]=0),Tabela1[[#This Row],[kurs_zamkniecia]],Tabela1[[#This Row],[obrot]]/Tabela1[[#This Row],[wolumen]])</f>
        <v>2.6665150432126845</v>
      </c>
      <c r="I1283" s="9">
        <f t="shared" si="12"/>
        <v>1.132075471698113E-2</v>
      </c>
    </row>
    <row r="1284" spans="1:9" x14ac:dyDescent="0.25">
      <c r="A1284" s="2">
        <v>42026</v>
      </c>
      <c r="B1284" s="1" t="s">
        <v>819</v>
      </c>
      <c r="C1284" s="1" t="s">
        <v>820</v>
      </c>
      <c r="D1284">
        <v>343.9</v>
      </c>
      <c r="E1284">
        <v>1349</v>
      </c>
      <c r="F1284">
        <v>449300</v>
      </c>
      <c r="G1284">
        <v>1810000</v>
      </c>
      <c r="H1284">
        <f>IF(AND(Tabela1[[#This Row],[wolumen]]=0,Tabela1[[#This Row],[obrot]]=0),Tabela1[[#This Row],[kurs_zamkniecia]],Tabela1[[#This Row],[obrot]]/Tabela1[[#This Row],[wolumen]])</f>
        <v>333.06152705707933</v>
      </c>
      <c r="I1284" s="9">
        <f t="shared" si="12"/>
        <v>-50000</v>
      </c>
    </row>
    <row r="1285" spans="1:9" x14ac:dyDescent="0.25">
      <c r="A1285" s="2">
        <v>42027</v>
      </c>
      <c r="B1285" s="1" t="s">
        <v>819</v>
      </c>
      <c r="C1285" s="1" t="s">
        <v>820</v>
      </c>
      <c r="D1285">
        <v>353</v>
      </c>
      <c r="E1285">
        <v>488</v>
      </c>
      <c r="F1285">
        <v>170730</v>
      </c>
      <c r="G1285">
        <v>1810000</v>
      </c>
      <c r="H1285">
        <f>IF(AND(Tabela1[[#This Row],[wolumen]]=0,Tabela1[[#This Row],[obrot]]=0),Tabela1[[#This Row],[kurs_zamkniecia]],Tabela1[[#This Row],[obrot]]/Tabela1[[#This Row],[wolumen]])</f>
        <v>349.85655737704917</v>
      </c>
      <c r="I1285" s="9">
        <f t="shared" si="12"/>
        <v>2.6461180575748866E-2</v>
      </c>
    </row>
    <row r="1286" spans="1:9" x14ac:dyDescent="0.25">
      <c r="A1286" s="2">
        <v>42026</v>
      </c>
      <c r="B1286" s="1" t="s">
        <v>821</v>
      </c>
      <c r="C1286" s="1" t="s">
        <v>822</v>
      </c>
      <c r="D1286">
        <v>12.7</v>
      </c>
      <c r="E1286">
        <v>3421</v>
      </c>
      <c r="F1286">
        <v>43300</v>
      </c>
      <c r="G1286">
        <v>7716000</v>
      </c>
      <c r="H1286">
        <f>IF(AND(Tabela1[[#This Row],[wolumen]]=0,Tabela1[[#This Row],[obrot]]=0),Tabela1[[#This Row],[kurs_zamkniecia]],Tabela1[[#This Row],[obrot]]/Tabela1[[#This Row],[wolumen]])</f>
        <v>12.657117801812335</v>
      </c>
      <c r="I1286" s="9">
        <f t="shared" si="12"/>
        <v>-50000</v>
      </c>
    </row>
    <row r="1287" spans="1:9" x14ac:dyDescent="0.25">
      <c r="A1287" s="2">
        <v>42027</v>
      </c>
      <c r="B1287" s="1" t="s">
        <v>821</v>
      </c>
      <c r="C1287" s="1" t="s">
        <v>822</v>
      </c>
      <c r="D1287">
        <v>12.45</v>
      </c>
      <c r="E1287">
        <v>926</v>
      </c>
      <c r="F1287">
        <v>11490</v>
      </c>
      <c r="G1287">
        <v>7716000</v>
      </c>
      <c r="H1287">
        <f>IF(AND(Tabela1[[#This Row],[wolumen]]=0,Tabela1[[#This Row],[obrot]]=0),Tabela1[[#This Row],[kurs_zamkniecia]],Tabela1[[#This Row],[obrot]]/Tabela1[[#This Row],[wolumen]])</f>
        <v>12.408207343412528</v>
      </c>
      <c r="I1287" s="9">
        <f t="shared" si="12"/>
        <v>-1.9685039370078705E-2</v>
      </c>
    </row>
    <row r="1288" spans="1:9" x14ac:dyDescent="0.25">
      <c r="A1288" s="2">
        <v>42026</v>
      </c>
      <c r="B1288" s="1" t="s">
        <v>823</v>
      </c>
      <c r="C1288" s="1" t="s">
        <v>824</v>
      </c>
      <c r="D1288">
        <v>10.31</v>
      </c>
      <c r="E1288">
        <v>1401</v>
      </c>
      <c r="F1288">
        <v>14500</v>
      </c>
      <c r="G1288">
        <v>1791000</v>
      </c>
      <c r="H1288">
        <f>IF(AND(Tabela1[[#This Row],[wolumen]]=0,Tabela1[[#This Row],[obrot]]=0),Tabela1[[#This Row],[kurs_zamkniecia]],Tabela1[[#This Row],[obrot]]/Tabela1[[#This Row],[wolumen]])</f>
        <v>10.349750178443969</v>
      </c>
      <c r="I1288" s="9">
        <f t="shared" si="12"/>
        <v>-50000</v>
      </c>
    </row>
    <row r="1289" spans="1:9" x14ac:dyDescent="0.25">
      <c r="A1289" s="2">
        <v>42027</v>
      </c>
      <c r="B1289" s="1" t="s">
        <v>823</v>
      </c>
      <c r="C1289" s="1" t="s">
        <v>824</v>
      </c>
      <c r="D1289">
        <v>10.5</v>
      </c>
      <c r="E1289">
        <v>783</v>
      </c>
      <c r="F1289">
        <v>8220</v>
      </c>
      <c r="G1289">
        <v>1791000</v>
      </c>
      <c r="H1289">
        <f>IF(AND(Tabela1[[#This Row],[wolumen]]=0,Tabela1[[#This Row],[obrot]]=0),Tabela1[[#This Row],[kurs_zamkniecia]],Tabela1[[#This Row],[obrot]]/Tabela1[[#This Row],[wolumen]])</f>
        <v>10.498084291187739</v>
      </c>
      <c r="I1289" s="9">
        <f t="shared" si="12"/>
        <v>1.8428709990300662E-2</v>
      </c>
    </row>
    <row r="1290" spans="1:9" x14ac:dyDescent="0.25">
      <c r="A1290" s="2">
        <v>42026</v>
      </c>
      <c r="B1290" s="1" t="s">
        <v>825</v>
      </c>
      <c r="C1290" s="1" t="s">
        <v>826</v>
      </c>
      <c r="D1290">
        <v>2.39</v>
      </c>
      <c r="E1290">
        <v>64285</v>
      </c>
      <c r="F1290">
        <v>147730</v>
      </c>
      <c r="G1290">
        <v>0</v>
      </c>
      <c r="H1290">
        <f>IF(AND(Tabela1[[#This Row],[wolumen]]=0,Tabela1[[#This Row],[obrot]]=0),Tabela1[[#This Row],[kurs_zamkniecia]],Tabela1[[#This Row],[obrot]]/Tabela1[[#This Row],[wolumen]])</f>
        <v>2.2980477560861789</v>
      </c>
      <c r="I1290" s="9">
        <f t="shared" si="12"/>
        <v>-50000</v>
      </c>
    </row>
    <row r="1291" spans="1:9" x14ac:dyDescent="0.25">
      <c r="A1291" s="2">
        <v>42027</v>
      </c>
      <c r="B1291" s="1" t="s">
        <v>825</v>
      </c>
      <c r="C1291" s="1" t="s">
        <v>826</v>
      </c>
      <c r="D1291">
        <v>2.7</v>
      </c>
      <c r="E1291">
        <v>168911</v>
      </c>
      <c r="F1291">
        <v>437990</v>
      </c>
      <c r="G1291">
        <v>0</v>
      </c>
      <c r="H1291">
        <f>IF(AND(Tabela1[[#This Row],[wolumen]]=0,Tabela1[[#This Row],[obrot]]=0),Tabela1[[#This Row],[kurs_zamkniecia]],Tabela1[[#This Row],[obrot]]/Tabela1[[#This Row],[wolumen]])</f>
        <v>2.5930223608882783</v>
      </c>
      <c r="I1291" s="9">
        <f t="shared" si="12"/>
        <v>0.12970711297071125</v>
      </c>
    </row>
    <row r="1292" spans="1:9" x14ac:dyDescent="0.25">
      <c r="A1292" s="2">
        <v>42026</v>
      </c>
      <c r="B1292" s="1" t="s">
        <v>827</v>
      </c>
      <c r="C1292" s="1" t="s">
        <v>828</v>
      </c>
      <c r="D1292">
        <v>13.3</v>
      </c>
      <c r="E1292">
        <v>115</v>
      </c>
      <c r="F1292">
        <v>1530</v>
      </c>
      <c r="G1292">
        <v>925000</v>
      </c>
      <c r="H1292">
        <f>IF(AND(Tabela1[[#This Row],[wolumen]]=0,Tabela1[[#This Row],[obrot]]=0),Tabela1[[#This Row],[kurs_zamkniecia]],Tabela1[[#This Row],[obrot]]/Tabela1[[#This Row],[wolumen]])</f>
        <v>13.304347826086957</v>
      </c>
      <c r="I1292" s="9">
        <f t="shared" si="12"/>
        <v>-50000</v>
      </c>
    </row>
    <row r="1293" spans="1:9" x14ac:dyDescent="0.25">
      <c r="A1293" s="2">
        <v>42027</v>
      </c>
      <c r="B1293" s="1" t="s">
        <v>827</v>
      </c>
      <c r="C1293" s="1" t="s">
        <v>828</v>
      </c>
      <c r="D1293">
        <v>13.3</v>
      </c>
      <c r="E1293">
        <v>379</v>
      </c>
      <c r="F1293">
        <v>4940</v>
      </c>
      <c r="G1293">
        <v>925000</v>
      </c>
      <c r="H1293">
        <f>IF(AND(Tabela1[[#This Row],[wolumen]]=0,Tabela1[[#This Row],[obrot]]=0),Tabela1[[#This Row],[kurs_zamkniecia]],Tabela1[[#This Row],[obrot]]/Tabela1[[#This Row],[wolumen]])</f>
        <v>13.034300791556728</v>
      </c>
      <c r="I1293" s="9">
        <f t="shared" si="12"/>
        <v>0</v>
      </c>
    </row>
    <row r="1294" spans="1:9" x14ac:dyDescent="0.25">
      <c r="A1294" s="2">
        <v>42026</v>
      </c>
      <c r="B1294" s="1" t="s">
        <v>829</v>
      </c>
      <c r="C1294" s="1" t="s">
        <v>830</v>
      </c>
      <c r="D1294">
        <v>0.24</v>
      </c>
      <c r="E1294">
        <v>25010</v>
      </c>
      <c r="F1294">
        <v>6000</v>
      </c>
      <c r="G1294">
        <v>0</v>
      </c>
      <c r="H1294">
        <f>IF(AND(Tabela1[[#This Row],[wolumen]]=0,Tabela1[[#This Row],[obrot]]=0),Tabela1[[#This Row],[kurs_zamkniecia]],Tabela1[[#This Row],[obrot]]/Tabela1[[#This Row],[wolumen]])</f>
        <v>0.23990403838464613</v>
      </c>
      <c r="I1294" s="9">
        <f t="shared" si="12"/>
        <v>-50000</v>
      </c>
    </row>
    <row r="1295" spans="1:9" x14ac:dyDescent="0.25">
      <c r="A1295" s="2">
        <v>42027</v>
      </c>
      <c r="B1295" s="1" t="s">
        <v>829</v>
      </c>
      <c r="C1295" s="1" t="s">
        <v>830</v>
      </c>
      <c r="D1295">
        <v>0.24</v>
      </c>
      <c r="E1295">
        <v>14278</v>
      </c>
      <c r="F1295">
        <v>3500</v>
      </c>
      <c r="G1295">
        <v>0</v>
      </c>
      <c r="H1295">
        <f>IF(AND(Tabela1[[#This Row],[wolumen]]=0,Tabela1[[#This Row],[obrot]]=0),Tabela1[[#This Row],[kurs_zamkniecia]],Tabela1[[#This Row],[obrot]]/Tabela1[[#This Row],[wolumen]])</f>
        <v>0.24513237148059952</v>
      </c>
      <c r="I1295" s="9">
        <f t="shared" si="12"/>
        <v>0</v>
      </c>
    </row>
    <row r="1296" spans="1:9" x14ac:dyDescent="0.25">
      <c r="A1296" s="2">
        <v>42026</v>
      </c>
      <c r="B1296" s="1" t="s">
        <v>831</v>
      </c>
      <c r="C1296" s="1" t="s">
        <v>832</v>
      </c>
      <c r="D1296">
        <v>13.2</v>
      </c>
      <c r="E1296">
        <v>2395</v>
      </c>
      <c r="F1296">
        <v>31530</v>
      </c>
      <c r="G1296">
        <v>11886000</v>
      </c>
      <c r="H1296">
        <f>IF(AND(Tabela1[[#This Row],[wolumen]]=0,Tabela1[[#This Row],[obrot]]=0),Tabela1[[#This Row],[kurs_zamkniecia]],Tabela1[[#This Row],[obrot]]/Tabela1[[#This Row],[wolumen]])</f>
        <v>13.164926931106471</v>
      </c>
      <c r="I1296" s="9">
        <f t="shared" si="12"/>
        <v>-50000</v>
      </c>
    </row>
    <row r="1297" spans="1:9" x14ac:dyDescent="0.25">
      <c r="A1297" s="2">
        <v>42027</v>
      </c>
      <c r="B1297" s="1" t="s">
        <v>831</v>
      </c>
      <c r="C1297" s="1" t="s">
        <v>832</v>
      </c>
      <c r="D1297">
        <v>13.6</v>
      </c>
      <c r="E1297">
        <v>10363</v>
      </c>
      <c r="F1297">
        <v>139310</v>
      </c>
      <c r="G1297">
        <v>11886000</v>
      </c>
      <c r="H1297">
        <f>IF(AND(Tabela1[[#This Row],[wolumen]]=0,Tabela1[[#This Row],[obrot]]=0),Tabela1[[#This Row],[kurs_zamkniecia]],Tabela1[[#This Row],[obrot]]/Tabela1[[#This Row],[wolumen]])</f>
        <v>13.443018430956286</v>
      </c>
      <c r="I1297" s="9">
        <f t="shared" si="12"/>
        <v>3.0303030303030276E-2</v>
      </c>
    </row>
    <row r="1298" spans="1:9" x14ac:dyDescent="0.25">
      <c r="A1298" s="2">
        <v>42026</v>
      </c>
      <c r="B1298" s="1" t="s">
        <v>833</v>
      </c>
      <c r="C1298" s="1" t="s">
        <v>834</v>
      </c>
      <c r="D1298">
        <v>21</v>
      </c>
      <c r="E1298">
        <v>5107</v>
      </c>
      <c r="F1298">
        <v>107820</v>
      </c>
      <c r="G1298">
        <v>5947000</v>
      </c>
      <c r="H1298">
        <f>IF(AND(Tabela1[[#This Row],[wolumen]]=0,Tabela1[[#This Row],[obrot]]=0),Tabela1[[#This Row],[kurs_zamkniecia]],Tabela1[[#This Row],[obrot]]/Tabela1[[#This Row],[wolumen]])</f>
        <v>21.112198942627767</v>
      </c>
      <c r="I1298" s="9">
        <f t="shared" si="12"/>
        <v>-50000</v>
      </c>
    </row>
    <row r="1299" spans="1:9" x14ac:dyDescent="0.25">
      <c r="A1299" s="2">
        <v>42027</v>
      </c>
      <c r="B1299" s="1" t="s">
        <v>833</v>
      </c>
      <c r="C1299" s="1" t="s">
        <v>834</v>
      </c>
      <c r="D1299">
        <v>21</v>
      </c>
      <c r="E1299">
        <v>19471</v>
      </c>
      <c r="F1299">
        <v>409050</v>
      </c>
      <c r="G1299">
        <v>5947000</v>
      </c>
      <c r="H1299">
        <f>IF(AND(Tabela1[[#This Row],[wolumen]]=0,Tabela1[[#This Row],[obrot]]=0),Tabela1[[#This Row],[kurs_zamkniecia]],Tabela1[[#This Row],[obrot]]/Tabela1[[#This Row],[wolumen]])</f>
        <v>21.008165990447331</v>
      </c>
      <c r="I1299" s="9">
        <f t="shared" si="12"/>
        <v>0</v>
      </c>
    </row>
    <row r="1300" spans="1:9" x14ac:dyDescent="0.25">
      <c r="A1300" s="2">
        <v>42026</v>
      </c>
      <c r="B1300" s="1" t="s">
        <v>835</v>
      </c>
      <c r="C1300" s="1" t="s">
        <v>836</v>
      </c>
      <c r="D1300">
        <v>4.0599999999999996</v>
      </c>
      <c r="E1300">
        <v>2463968</v>
      </c>
      <c r="F1300">
        <v>9970640</v>
      </c>
      <c r="G1300">
        <v>496690000</v>
      </c>
      <c r="H1300">
        <f>IF(AND(Tabela1[[#This Row],[wolumen]]=0,Tabela1[[#This Row],[obrot]]=0),Tabela1[[#This Row],[kurs_zamkniecia]],Tabela1[[#This Row],[obrot]]/Tabela1[[#This Row],[wolumen]])</f>
        <v>4.0465785269938568</v>
      </c>
      <c r="I1300" s="9">
        <f t="shared" si="12"/>
        <v>-50000</v>
      </c>
    </row>
    <row r="1301" spans="1:9" x14ac:dyDescent="0.25">
      <c r="A1301" s="2">
        <v>42027</v>
      </c>
      <c r="B1301" s="1" t="s">
        <v>835</v>
      </c>
      <c r="C1301" s="1" t="s">
        <v>836</v>
      </c>
      <c r="D1301">
        <v>4.07</v>
      </c>
      <c r="E1301">
        <v>1332264</v>
      </c>
      <c r="F1301">
        <v>5385470</v>
      </c>
      <c r="G1301">
        <v>496690000</v>
      </c>
      <c r="H1301">
        <f>IF(AND(Tabela1[[#This Row],[wolumen]]=0,Tabela1[[#This Row],[obrot]]=0),Tabela1[[#This Row],[kurs_zamkniecia]],Tabela1[[#This Row],[obrot]]/Tabela1[[#This Row],[wolumen]])</f>
        <v>4.0423444602571266</v>
      </c>
      <c r="I1301" s="9">
        <f t="shared" si="12"/>
        <v>2.4630541871923928E-3</v>
      </c>
    </row>
    <row r="1302" spans="1:9" x14ac:dyDescent="0.25">
      <c r="A1302" s="2">
        <v>42026</v>
      </c>
      <c r="B1302" s="1" t="s">
        <v>837</v>
      </c>
      <c r="C1302" s="1" t="s">
        <v>838</v>
      </c>
      <c r="D1302">
        <v>109</v>
      </c>
      <c r="E1302">
        <v>0</v>
      </c>
      <c r="F1302">
        <v>0</v>
      </c>
      <c r="G1302">
        <v>142000</v>
      </c>
      <c r="H1302">
        <f>IF(AND(Tabela1[[#This Row],[wolumen]]=0,Tabela1[[#This Row],[obrot]]=0),Tabela1[[#This Row],[kurs_zamkniecia]],Tabela1[[#This Row],[obrot]]/Tabela1[[#This Row],[wolumen]])</f>
        <v>109</v>
      </c>
      <c r="I1302" s="9">
        <f t="shared" si="12"/>
        <v>-50000</v>
      </c>
    </row>
    <row r="1303" spans="1:9" x14ac:dyDescent="0.25">
      <c r="A1303" s="2">
        <v>42027</v>
      </c>
      <c r="B1303" s="1" t="s">
        <v>837</v>
      </c>
      <c r="C1303" s="1" t="s">
        <v>838</v>
      </c>
      <c r="D1303">
        <v>109</v>
      </c>
      <c r="E1303">
        <v>0</v>
      </c>
      <c r="F1303">
        <v>0</v>
      </c>
      <c r="G1303">
        <v>142000</v>
      </c>
      <c r="H1303">
        <f>IF(AND(Tabela1[[#This Row],[wolumen]]=0,Tabela1[[#This Row],[obrot]]=0),Tabela1[[#This Row],[kurs_zamkniecia]],Tabela1[[#This Row],[obrot]]/Tabela1[[#This Row],[wolumen]])</f>
        <v>109</v>
      </c>
      <c r="I1303" s="9">
        <f t="shared" si="12"/>
        <v>0</v>
      </c>
    </row>
    <row r="1304" spans="1:9" x14ac:dyDescent="0.25">
      <c r="A1304" s="2">
        <v>42026</v>
      </c>
      <c r="B1304" s="1" t="s">
        <v>839</v>
      </c>
      <c r="C1304" s="1" t="s">
        <v>840</v>
      </c>
      <c r="D1304">
        <v>21.8</v>
      </c>
      <c r="E1304">
        <v>3590</v>
      </c>
      <c r="F1304">
        <v>78590</v>
      </c>
      <c r="G1304">
        <v>730000</v>
      </c>
      <c r="H1304">
        <f>IF(AND(Tabela1[[#This Row],[wolumen]]=0,Tabela1[[#This Row],[obrot]]=0),Tabela1[[#This Row],[kurs_zamkniecia]],Tabela1[[#This Row],[obrot]]/Tabela1[[#This Row],[wolumen]])</f>
        <v>21.891364902506965</v>
      </c>
      <c r="I1304" s="9">
        <f t="shared" si="12"/>
        <v>-50000</v>
      </c>
    </row>
    <row r="1305" spans="1:9" x14ac:dyDescent="0.25">
      <c r="A1305" s="2">
        <v>42027</v>
      </c>
      <c r="B1305" s="1" t="s">
        <v>839</v>
      </c>
      <c r="C1305" s="1" t="s">
        <v>840</v>
      </c>
      <c r="D1305">
        <v>21.6</v>
      </c>
      <c r="E1305">
        <v>5441</v>
      </c>
      <c r="F1305">
        <v>117440</v>
      </c>
      <c r="G1305">
        <v>730000</v>
      </c>
      <c r="H1305">
        <f>IF(AND(Tabela1[[#This Row],[wolumen]]=0,Tabela1[[#This Row],[obrot]]=0),Tabela1[[#This Row],[kurs_zamkniecia]],Tabela1[[#This Row],[obrot]]/Tabela1[[#This Row],[wolumen]])</f>
        <v>21.584267597868038</v>
      </c>
      <c r="I1305" s="9">
        <f t="shared" si="12"/>
        <v>-9.1743119266054496E-3</v>
      </c>
    </row>
    <row r="1306" spans="1:9" x14ac:dyDescent="0.25">
      <c r="A1306" s="2">
        <v>42026</v>
      </c>
      <c r="B1306" s="1" t="s">
        <v>841</v>
      </c>
      <c r="C1306" s="1" t="s">
        <v>842</v>
      </c>
      <c r="D1306">
        <v>12.7</v>
      </c>
      <c r="E1306">
        <v>579</v>
      </c>
      <c r="F1306">
        <v>7140</v>
      </c>
      <c r="G1306">
        <v>7000000</v>
      </c>
      <c r="H1306">
        <f>IF(AND(Tabela1[[#This Row],[wolumen]]=0,Tabela1[[#This Row],[obrot]]=0),Tabela1[[#This Row],[kurs_zamkniecia]],Tabela1[[#This Row],[obrot]]/Tabela1[[#This Row],[wolumen]])</f>
        <v>12.33160621761658</v>
      </c>
      <c r="I1306" s="9">
        <f t="shared" ref="I1306:I1369" si="13">IF(I1305=-50000,D1306/D1305-1,-50000)</f>
        <v>-50000</v>
      </c>
    </row>
    <row r="1307" spans="1:9" x14ac:dyDescent="0.25">
      <c r="A1307" s="2">
        <v>42027</v>
      </c>
      <c r="B1307" s="1" t="s">
        <v>841</v>
      </c>
      <c r="C1307" s="1" t="s">
        <v>842</v>
      </c>
      <c r="D1307">
        <v>12.75</v>
      </c>
      <c r="E1307">
        <v>1788</v>
      </c>
      <c r="F1307">
        <v>22660</v>
      </c>
      <c r="G1307">
        <v>7000000</v>
      </c>
      <c r="H1307">
        <f>IF(AND(Tabela1[[#This Row],[wolumen]]=0,Tabela1[[#This Row],[obrot]]=0),Tabela1[[#This Row],[kurs_zamkniecia]],Tabela1[[#This Row],[obrot]]/Tabela1[[#This Row],[wolumen]])</f>
        <v>12.67337807606264</v>
      </c>
      <c r="I1307" s="9">
        <f t="shared" si="13"/>
        <v>3.937007874015741E-3</v>
      </c>
    </row>
    <row r="1308" spans="1:9" x14ac:dyDescent="0.25">
      <c r="A1308" s="2">
        <v>42026</v>
      </c>
      <c r="B1308" s="1" t="s">
        <v>843</v>
      </c>
      <c r="C1308" s="1" t="s">
        <v>844</v>
      </c>
      <c r="D1308">
        <v>87</v>
      </c>
      <c r="E1308">
        <v>0</v>
      </c>
      <c r="F1308">
        <v>0</v>
      </c>
      <c r="G1308">
        <v>84000</v>
      </c>
      <c r="H1308">
        <f>IF(AND(Tabela1[[#This Row],[wolumen]]=0,Tabela1[[#This Row],[obrot]]=0),Tabela1[[#This Row],[kurs_zamkniecia]],Tabela1[[#This Row],[obrot]]/Tabela1[[#This Row],[wolumen]])</f>
        <v>87</v>
      </c>
      <c r="I1308" s="9">
        <f t="shared" si="13"/>
        <v>-50000</v>
      </c>
    </row>
    <row r="1309" spans="1:9" x14ac:dyDescent="0.25">
      <c r="A1309" s="2">
        <v>42027</v>
      </c>
      <c r="B1309" s="1" t="s">
        <v>843</v>
      </c>
      <c r="C1309" s="1" t="s">
        <v>844</v>
      </c>
      <c r="D1309">
        <v>87</v>
      </c>
      <c r="E1309">
        <v>0</v>
      </c>
      <c r="F1309">
        <v>0</v>
      </c>
      <c r="G1309">
        <v>84000</v>
      </c>
      <c r="H1309">
        <f>IF(AND(Tabela1[[#This Row],[wolumen]]=0,Tabela1[[#This Row],[obrot]]=0),Tabela1[[#This Row],[kurs_zamkniecia]],Tabela1[[#This Row],[obrot]]/Tabela1[[#This Row],[wolumen]])</f>
        <v>87</v>
      </c>
      <c r="I1309" s="9">
        <f t="shared" si="13"/>
        <v>0</v>
      </c>
    </row>
    <row r="1310" spans="1:9" x14ac:dyDescent="0.25">
      <c r="A1310" s="2">
        <v>42026</v>
      </c>
      <c r="B1310" s="1" t="s">
        <v>845</v>
      </c>
      <c r="C1310" s="1" t="s">
        <v>846</v>
      </c>
      <c r="D1310">
        <v>5.01</v>
      </c>
      <c r="E1310">
        <v>2472582</v>
      </c>
      <c r="F1310">
        <v>12404440</v>
      </c>
      <c r="G1310">
        <v>1043590000</v>
      </c>
      <c r="H1310">
        <f>IF(AND(Tabela1[[#This Row],[wolumen]]=0,Tabela1[[#This Row],[obrot]]=0),Tabela1[[#This Row],[kurs_zamkniecia]],Tabela1[[#This Row],[obrot]]/Tabela1[[#This Row],[wolumen]])</f>
        <v>5.0167962073654184</v>
      </c>
      <c r="I1310" s="9">
        <f t="shared" si="13"/>
        <v>-50000</v>
      </c>
    </row>
    <row r="1311" spans="1:9" x14ac:dyDescent="0.25">
      <c r="A1311" s="2">
        <v>42027</v>
      </c>
      <c r="B1311" s="1" t="s">
        <v>845</v>
      </c>
      <c r="C1311" s="1" t="s">
        <v>846</v>
      </c>
      <c r="D1311">
        <v>5.01</v>
      </c>
      <c r="E1311">
        <v>1875871</v>
      </c>
      <c r="F1311">
        <v>9435900</v>
      </c>
      <c r="G1311">
        <v>1043590000</v>
      </c>
      <c r="H1311">
        <f>IF(AND(Tabela1[[#This Row],[wolumen]]=0,Tabela1[[#This Row],[obrot]]=0),Tabela1[[#This Row],[kurs_zamkniecia]],Tabela1[[#This Row],[obrot]]/Tabela1[[#This Row],[wolumen]])</f>
        <v>5.0301433307514216</v>
      </c>
      <c r="I1311" s="9">
        <f t="shared" si="13"/>
        <v>0</v>
      </c>
    </row>
    <row r="1312" spans="1:9" x14ac:dyDescent="0.25">
      <c r="A1312" s="2">
        <v>42026</v>
      </c>
      <c r="B1312" s="1" t="s">
        <v>847</v>
      </c>
      <c r="C1312" s="1" t="s">
        <v>848</v>
      </c>
      <c r="D1312">
        <v>0.75</v>
      </c>
      <c r="E1312">
        <v>8875</v>
      </c>
      <c r="F1312">
        <v>6420</v>
      </c>
      <c r="G1312">
        <v>0</v>
      </c>
      <c r="H1312">
        <f>IF(AND(Tabela1[[#This Row],[wolumen]]=0,Tabela1[[#This Row],[obrot]]=0),Tabela1[[#This Row],[kurs_zamkniecia]],Tabela1[[#This Row],[obrot]]/Tabela1[[#This Row],[wolumen]])</f>
        <v>0.72338028169014079</v>
      </c>
      <c r="I1312" s="9">
        <f t="shared" si="13"/>
        <v>-50000</v>
      </c>
    </row>
    <row r="1313" spans="1:9" x14ac:dyDescent="0.25">
      <c r="A1313" s="2">
        <v>42027</v>
      </c>
      <c r="B1313" s="1" t="s">
        <v>847</v>
      </c>
      <c r="C1313" s="1" t="s">
        <v>848</v>
      </c>
      <c r="D1313">
        <v>0.76</v>
      </c>
      <c r="E1313">
        <v>0</v>
      </c>
      <c r="F1313">
        <v>0</v>
      </c>
      <c r="G1313">
        <v>0</v>
      </c>
      <c r="H1313">
        <f>IF(AND(Tabela1[[#This Row],[wolumen]]=0,Tabela1[[#This Row],[obrot]]=0),Tabela1[[#This Row],[kurs_zamkniecia]],Tabela1[[#This Row],[obrot]]/Tabela1[[#This Row],[wolumen]])</f>
        <v>0.76</v>
      </c>
      <c r="I1313" s="9">
        <f t="shared" si="13"/>
        <v>1.3333333333333419E-2</v>
      </c>
    </row>
    <row r="1314" spans="1:9" x14ac:dyDescent="0.25">
      <c r="A1314" s="2">
        <v>42026</v>
      </c>
      <c r="B1314" s="1" t="s">
        <v>849</v>
      </c>
      <c r="C1314" s="1" t="s">
        <v>850</v>
      </c>
      <c r="D1314">
        <v>9.8000000000000007</v>
      </c>
      <c r="E1314">
        <v>1374</v>
      </c>
      <c r="F1314">
        <v>13260</v>
      </c>
      <c r="G1314">
        <v>2847000</v>
      </c>
      <c r="H1314">
        <f>IF(AND(Tabela1[[#This Row],[wolumen]]=0,Tabela1[[#This Row],[obrot]]=0),Tabela1[[#This Row],[kurs_zamkniecia]],Tabela1[[#This Row],[obrot]]/Tabela1[[#This Row],[wolumen]])</f>
        <v>9.6506550218340603</v>
      </c>
      <c r="I1314" s="9">
        <f t="shared" si="13"/>
        <v>-50000</v>
      </c>
    </row>
    <row r="1315" spans="1:9" x14ac:dyDescent="0.25">
      <c r="A1315" s="2">
        <v>42027</v>
      </c>
      <c r="B1315" s="1" t="s">
        <v>849</v>
      </c>
      <c r="C1315" s="1" t="s">
        <v>850</v>
      </c>
      <c r="D1315">
        <v>9.7899999999999991</v>
      </c>
      <c r="E1315">
        <v>995</v>
      </c>
      <c r="F1315">
        <v>9740</v>
      </c>
      <c r="G1315">
        <v>2847000</v>
      </c>
      <c r="H1315">
        <f>IF(AND(Tabela1[[#This Row],[wolumen]]=0,Tabela1[[#This Row],[obrot]]=0),Tabela1[[#This Row],[kurs_zamkniecia]],Tabela1[[#This Row],[obrot]]/Tabela1[[#This Row],[wolumen]])</f>
        <v>9.7889447236180906</v>
      </c>
      <c r="I1315" s="9">
        <f t="shared" si="13"/>
        <v>-1.0204081632654294E-3</v>
      </c>
    </row>
    <row r="1316" spans="1:9" x14ac:dyDescent="0.25">
      <c r="A1316" s="2">
        <v>42026</v>
      </c>
      <c r="B1316" s="1" t="s">
        <v>851</v>
      </c>
      <c r="C1316" s="1" t="s">
        <v>852</v>
      </c>
      <c r="D1316">
        <v>16.73</v>
      </c>
      <c r="E1316">
        <v>695</v>
      </c>
      <c r="F1316">
        <v>11510</v>
      </c>
      <c r="G1316">
        <v>448000</v>
      </c>
      <c r="H1316">
        <f>IF(AND(Tabela1[[#This Row],[wolumen]]=0,Tabela1[[#This Row],[obrot]]=0),Tabela1[[#This Row],[kurs_zamkniecia]],Tabela1[[#This Row],[obrot]]/Tabela1[[#This Row],[wolumen]])</f>
        <v>16.561151079136689</v>
      </c>
      <c r="I1316" s="9">
        <f t="shared" si="13"/>
        <v>-50000</v>
      </c>
    </row>
    <row r="1317" spans="1:9" x14ac:dyDescent="0.25">
      <c r="A1317" s="2">
        <v>42027</v>
      </c>
      <c r="B1317" s="1" t="s">
        <v>851</v>
      </c>
      <c r="C1317" s="1" t="s">
        <v>852</v>
      </c>
      <c r="D1317">
        <v>16.2</v>
      </c>
      <c r="E1317">
        <v>231</v>
      </c>
      <c r="F1317">
        <v>3760</v>
      </c>
      <c r="G1317">
        <v>448000</v>
      </c>
      <c r="H1317">
        <f>IF(AND(Tabela1[[#This Row],[wolumen]]=0,Tabela1[[#This Row],[obrot]]=0),Tabela1[[#This Row],[kurs_zamkniecia]],Tabela1[[#This Row],[obrot]]/Tabela1[[#This Row],[wolumen]])</f>
        <v>16.277056277056278</v>
      </c>
      <c r="I1317" s="9">
        <f t="shared" si="13"/>
        <v>-3.167961745367609E-2</v>
      </c>
    </row>
    <row r="1318" spans="1:9" x14ac:dyDescent="0.25">
      <c r="A1318" s="2">
        <v>42026</v>
      </c>
      <c r="B1318" s="1" t="s">
        <v>853</v>
      </c>
      <c r="C1318" s="1" t="s">
        <v>854</v>
      </c>
      <c r="D1318">
        <v>4.05</v>
      </c>
      <c r="E1318">
        <v>13583</v>
      </c>
      <c r="F1318">
        <v>58210</v>
      </c>
      <c r="G1318">
        <v>19158000</v>
      </c>
      <c r="H1318">
        <f>IF(AND(Tabela1[[#This Row],[wolumen]]=0,Tabela1[[#This Row],[obrot]]=0),Tabela1[[#This Row],[kurs_zamkniecia]],Tabela1[[#This Row],[obrot]]/Tabela1[[#This Row],[wolumen]])</f>
        <v>4.2855039387469631</v>
      </c>
      <c r="I1318" s="9">
        <f t="shared" si="13"/>
        <v>-50000</v>
      </c>
    </row>
    <row r="1319" spans="1:9" x14ac:dyDescent="0.25">
      <c r="A1319" s="2">
        <v>42027</v>
      </c>
      <c r="B1319" s="1" t="s">
        <v>853</v>
      </c>
      <c r="C1319" s="1" t="s">
        <v>854</v>
      </c>
      <c r="D1319">
        <v>4</v>
      </c>
      <c r="E1319">
        <v>9861</v>
      </c>
      <c r="F1319">
        <v>35850</v>
      </c>
      <c r="G1319">
        <v>19158000</v>
      </c>
      <c r="H1319">
        <f>IF(AND(Tabela1[[#This Row],[wolumen]]=0,Tabela1[[#This Row],[obrot]]=0),Tabela1[[#This Row],[kurs_zamkniecia]],Tabela1[[#This Row],[obrot]]/Tabela1[[#This Row],[wolumen]])</f>
        <v>3.6355339215089746</v>
      </c>
      <c r="I1319" s="9">
        <f t="shared" si="13"/>
        <v>-1.2345679012345623E-2</v>
      </c>
    </row>
    <row r="1320" spans="1:9" x14ac:dyDescent="0.25">
      <c r="A1320" s="2">
        <v>42026</v>
      </c>
      <c r="B1320" s="1" t="s">
        <v>855</v>
      </c>
      <c r="C1320" s="1" t="s">
        <v>856</v>
      </c>
      <c r="D1320">
        <v>3.61</v>
      </c>
      <c r="E1320">
        <v>1536</v>
      </c>
      <c r="F1320">
        <v>5510</v>
      </c>
      <c r="G1320">
        <v>6157000</v>
      </c>
      <c r="H1320">
        <f>IF(AND(Tabela1[[#This Row],[wolumen]]=0,Tabela1[[#This Row],[obrot]]=0),Tabela1[[#This Row],[kurs_zamkniecia]],Tabela1[[#This Row],[obrot]]/Tabela1[[#This Row],[wolumen]])</f>
        <v>3.5872395833333335</v>
      </c>
      <c r="I1320" s="9">
        <f t="shared" si="13"/>
        <v>-50000</v>
      </c>
    </row>
    <row r="1321" spans="1:9" x14ac:dyDescent="0.25">
      <c r="A1321" s="2">
        <v>42027</v>
      </c>
      <c r="B1321" s="1" t="s">
        <v>855</v>
      </c>
      <c r="C1321" s="1" t="s">
        <v>856</v>
      </c>
      <c r="D1321">
        <v>3.65</v>
      </c>
      <c r="E1321">
        <v>48</v>
      </c>
      <c r="F1321">
        <v>180</v>
      </c>
      <c r="G1321">
        <v>6157000</v>
      </c>
      <c r="H1321">
        <f>IF(AND(Tabela1[[#This Row],[wolumen]]=0,Tabela1[[#This Row],[obrot]]=0),Tabela1[[#This Row],[kurs_zamkniecia]],Tabela1[[#This Row],[obrot]]/Tabela1[[#This Row],[wolumen]])</f>
        <v>3.75</v>
      </c>
      <c r="I1321" s="9">
        <f t="shared" si="13"/>
        <v>1.1080332409972415E-2</v>
      </c>
    </row>
    <row r="1322" spans="1:9" x14ac:dyDescent="0.25">
      <c r="A1322" s="2">
        <v>42026</v>
      </c>
      <c r="B1322" s="1" t="s">
        <v>857</v>
      </c>
      <c r="C1322" s="1" t="s">
        <v>858</v>
      </c>
      <c r="D1322">
        <v>6.74</v>
      </c>
      <c r="E1322">
        <v>7295</v>
      </c>
      <c r="F1322">
        <v>48870</v>
      </c>
      <c r="G1322">
        <v>3969000</v>
      </c>
      <c r="H1322">
        <f>IF(AND(Tabela1[[#This Row],[wolumen]]=0,Tabela1[[#This Row],[obrot]]=0),Tabela1[[#This Row],[kurs_zamkniecia]],Tabela1[[#This Row],[obrot]]/Tabela1[[#This Row],[wolumen]])</f>
        <v>6.6991089787525704</v>
      </c>
      <c r="I1322" s="9">
        <f t="shared" si="13"/>
        <v>-50000</v>
      </c>
    </row>
    <row r="1323" spans="1:9" x14ac:dyDescent="0.25">
      <c r="A1323" s="2">
        <v>42027</v>
      </c>
      <c r="B1323" s="1" t="s">
        <v>857</v>
      </c>
      <c r="C1323" s="1" t="s">
        <v>858</v>
      </c>
      <c r="D1323">
        <v>6.71</v>
      </c>
      <c r="E1323">
        <v>3744</v>
      </c>
      <c r="F1323">
        <v>25130</v>
      </c>
      <c r="G1323">
        <v>3969000</v>
      </c>
      <c r="H1323">
        <f>IF(AND(Tabela1[[#This Row],[wolumen]]=0,Tabela1[[#This Row],[obrot]]=0),Tabela1[[#This Row],[kurs_zamkniecia]],Tabela1[[#This Row],[obrot]]/Tabela1[[#This Row],[wolumen]])</f>
        <v>6.7120726495726499</v>
      </c>
      <c r="I1323" s="9">
        <f t="shared" si="13"/>
        <v>-4.4510385756676429E-3</v>
      </c>
    </row>
    <row r="1324" spans="1:9" x14ac:dyDescent="0.25">
      <c r="A1324" s="2">
        <v>42026</v>
      </c>
      <c r="B1324" s="1" t="s">
        <v>859</v>
      </c>
      <c r="C1324" s="1" t="s">
        <v>860</v>
      </c>
      <c r="D1324">
        <v>6.3</v>
      </c>
      <c r="E1324">
        <v>27571</v>
      </c>
      <c r="F1324">
        <v>168070</v>
      </c>
      <c r="G1324">
        <v>15008000</v>
      </c>
      <c r="H1324">
        <f>IF(AND(Tabela1[[#This Row],[wolumen]]=0,Tabela1[[#This Row],[obrot]]=0),Tabela1[[#This Row],[kurs_zamkniecia]],Tabela1[[#This Row],[obrot]]/Tabela1[[#This Row],[wolumen]])</f>
        <v>6.0958978636973633</v>
      </c>
      <c r="I1324" s="9">
        <f t="shared" si="13"/>
        <v>-50000</v>
      </c>
    </row>
    <row r="1325" spans="1:9" x14ac:dyDescent="0.25">
      <c r="A1325" s="2">
        <v>42027</v>
      </c>
      <c r="B1325" s="1" t="s">
        <v>859</v>
      </c>
      <c r="C1325" s="1" t="s">
        <v>860</v>
      </c>
      <c r="D1325">
        <v>6.39</v>
      </c>
      <c r="E1325">
        <v>1380</v>
      </c>
      <c r="F1325">
        <v>8450</v>
      </c>
      <c r="G1325">
        <v>15008000</v>
      </c>
      <c r="H1325">
        <f>IF(AND(Tabela1[[#This Row],[wolumen]]=0,Tabela1[[#This Row],[obrot]]=0),Tabela1[[#This Row],[kurs_zamkniecia]],Tabela1[[#This Row],[obrot]]/Tabela1[[#This Row],[wolumen]])</f>
        <v>6.1231884057971016</v>
      </c>
      <c r="I1325" s="9">
        <f t="shared" si="13"/>
        <v>1.4285714285714235E-2</v>
      </c>
    </row>
    <row r="1326" spans="1:9" x14ac:dyDescent="0.25">
      <c r="A1326" s="2">
        <v>42026</v>
      </c>
      <c r="B1326" s="1" t="s">
        <v>861</v>
      </c>
      <c r="C1326" s="1" t="s">
        <v>862</v>
      </c>
      <c r="D1326">
        <v>9.5</v>
      </c>
      <c r="E1326">
        <v>8025</v>
      </c>
      <c r="F1326">
        <v>75730</v>
      </c>
      <c r="G1326">
        <v>14241000</v>
      </c>
      <c r="H1326">
        <f>IF(AND(Tabela1[[#This Row],[wolumen]]=0,Tabela1[[#This Row],[obrot]]=0),Tabela1[[#This Row],[kurs_zamkniecia]],Tabela1[[#This Row],[obrot]]/Tabela1[[#This Row],[wolumen]])</f>
        <v>9.4367601246105917</v>
      </c>
      <c r="I1326" s="9">
        <f t="shared" si="13"/>
        <v>-50000</v>
      </c>
    </row>
    <row r="1327" spans="1:9" x14ac:dyDescent="0.25">
      <c r="A1327" s="2">
        <v>42027</v>
      </c>
      <c r="B1327" s="1" t="s">
        <v>861</v>
      </c>
      <c r="C1327" s="1" t="s">
        <v>862</v>
      </c>
      <c r="D1327">
        <v>9.75</v>
      </c>
      <c r="E1327">
        <v>8408</v>
      </c>
      <c r="F1327">
        <v>79930</v>
      </c>
      <c r="G1327">
        <v>14241000</v>
      </c>
      <c r="H1327">
        <f>IF(AND(Tabela1[[#This Row],[wolumen]]=0,Tabela1[[#This Row],[obrot]]=0),Tabela1[[#This Row],[kurs_zamkniecia]],Tabela1[[#This Row],[obrot]]/Tabela1[[#This Row],[wolumen]])</f>
        <v>9.5064224548049481</v>
      </c>
      <c r="I1327" s="9">
        <f t="shared" si="13"/>
        <v>2.6315789473684292E-2</v>
      </c>
    </row>
    <row r="1328" spans="1:9" x14ac:dyDescent="0.25">
      <c r="A1328" s="2">
        <v>42026</v>
      </c>
      <c r="B1328" s="1" t="s">
        <v>863</v>
      </c>
      <c r="C1328" s="1" t="s">
        <v>864</v>
      </c>
      <c r="D1328">
        <v>4.84</v>
      </c>
      <c r="E1328">
        <v>3625</v>
      </c>
      <c r="F1328">
        <v>17000</v>
      </c>
      <c r="G1328">
        <v>11716000</v>
      </c>
      <c r="H1328">
        <f>IF(AND(Tabela1[[#This Row],[wolumen]]=0,Tabela1[[#This Row],[obrot]]=0),Tabela1[[#This Row],[kurs_zamkniecia]],Tabela1[[#This Row],[obrot]]/Tabela1[[#This Row],[wolumen]])</f>
        <v>4.6896551724137927</v>
      </c>
      <c r="I1328" s="9">
        <f t="shared" si="13"/>
        <v>-50000</v>
      </c>
    </row>
    <row r="1329" spans="1:9" x14ac:dyDescent="0.25">
      <c r="A1329" s="2">
        <v>42027</v>
      </c>
      <c r="B1329" s="1" t="s">
        <v>863</v>
      </c>
      <c r="C1329" s="1" t="s">
        <v>864</v>
      </c>
      <c r="D1329">
        <v>4.8899999999999997</v>
      </c>
      <c r="E1329">
        <v>29004</v>
      </c>
      <c r="F1329">
        <v>138540</v>
      </c>
      <c r="G1329">
        <v>11716000</v>
      </c>
      <c r="H1329">
        <f>IF(AND(Tabela1[[#This Row],[wolumen]]=0,Tabela1[[#This Row],[obrot]]=0),Tabela1[[#This Row],[kurs_zamkniecia]],Tabela1[[#This Row],[obrot]]/Tabela1[[#This Row],[wolumen]])</f>
        <v>4.7765825403392634</v>
      </c>
      <c r="I1329" s="9">
        <f t="shared" si="13"/>
        <v>1.0330578512396604E-2</v>
      </c>
    </row>
    <row r="1330" spans="1:9" x14ac:dyDescent="0.25">
      <c r="A1330" s="2">
        <v>42026</v>
      </c>
      <c r="B1330" s="1" t="s">
        <v>865</v>
      </c>
      <c r="C1330" s="1" t="s">
        <v>866</v>
      </c>
      <c r="D1330">
        <v>8.8699999999999992</v>
      </c>
      <c r="E1330">
        <v>66225</v>
      </c>
      <c r="F1330">
        <v>584250</v>
      </c>
      <c r="G1330">
        <v>36592000</v>
      </c>
      <c r="H1330">
        <f>IF(AND(Tabela1[[#This Row],[wolumen]]=0,Tabela1[[#This Row],[obrot]]=0),Tabela1[[#This Row],[kurs_zamkniecia]],Tabela1[[#This Row],[obrot]]/Tabela1[[#This Row],[wolumen]])</f>
        <v>8.822197055492639</v>
      </c>
      <c r="I1330" s="9">
        <f t="shared" si="13"/>
        <v>-50000</v>
      </c>
    </row>
    <row r="1331" spans="1:9" x14ac:dyDescent="0.25">
      <c r="A1331" s="2">
        <v>42027</v>
      </c>
      <c r="B1331" s="1" t="s">
        <v>865</v>
      </c>
      <c r="C1331" s="1" t="s">
        <v>866</v>
      </c>
      <c r="D1331">
        <v>8.82</v>
      </c>
      <c r="E1331">
        <v>51479</v>
      </c>
      <c r="F1331">
        <v>456210</v>
      </c>
      <c r="G1331">
        <v>36592000</v>
      </c>
      <c r="H1331">
        <f>IF(AND(Tabela1[[#This Row],[wolumen]]=0,Tabela1[[#This Row],[obrot]]=0),Tabela1[[#This Row],[kurs_zamkniecia]],Tabela1[[#This Row],[obrot]]/Tabela1[[#This Row],[wolumen]])</f>
        <v>8.8620602575807617</v>
      </c>
      <c r="I1331" s="9">
        <f t="shared" si="13"/>
        <v>-5.636978579481311E-3</v>
      </c>
    </row>
    <row r="1332" spans="1:9" x14ac:dyDescent="0.25">
      <c r="A1332" s="2">
        <v>42026</v>
      </c>
      <c r="B1332" s="1" t="s">
        <v>867</v>
      </c>
      <c r="C1332" s="1" t="s">
        <v>868</v>
      </c>
      <c r="D1332">
        <v>4.68</v>
      </c>
      <c r="E1332">
        <v>377</v>
      </c>
      <c r="F1332">
        <v>1760</v>
      </c>
      <c r="G1332">
        <v>2580000</v>
      </c>
      <c r="H1332">
        <f>IF(AND(Tabela1[[#This Row],[wolumen]]=0,Tabela1[[#This Row],[obrot]]=0),Tabela1[[#This Row],[kurs_zamkniecia]],Tabela1[[#This Row],[obrot]]/Tabela1[[#This Row],[wolumen]])</f>
        <v>4.6684350132625996</v>
      </c>
      <c r="I1332" s="9">
        <f t="shared" si="13"/>
        <v>-50000</v>
      </c>
    </row>
    <row r="1333" spans="1:9" x14ac:dyDescent="0.25">
      <c r="A1333" s="2">
        <v>42027</v>
      </c>
      <c r="B1333" s="1" t="s">
        <v>867</v>
      </c>
      <c r="C1333" s="1" t="s">
        <v>868</v>
      </c>
      <c r="D1333">
        <v>4.93</v>
      </c>
      <c r="E1333">
        <v>698</v>
      </c>
      <c r="F1333">
        <v>3440</v>
      </c>
      <c r="G1333">
        <v>2580000</v>
      </c>
      <c r="H1333">
        <f>IF(AND(Tabela1[[#This Row],[wolumen]]=0,Tabela1[[#This Row],[obrot]]=0),Tabela1[[#This Row],[kurs_zamkniecia]],Tabela1[[#This Row],[obrot]]/Tabela1[[#This Row],[wolumen]])</f>
        <v>4.9283667621776504</v>
      </c>
      <c r="I1333" s="9">
        <f t="shared" si="13"/>
        <v>5.3418803418803451E-2</v>
      </c>
    </row>
    <row r="1334" spans="1:9" x14ac:dyDescent="0.25">
      <c r="A1334" s="2">
        <v>42026</v>
      </c>
      <c r="B1334" s="1" t="s">
        <v>869</v>
      </c>
      <c r="C1334" s="1" t="s">
        <v>870</v>
      </c>
      <c r="D1334">
        <v>3.96</v>
      </c>
      <c r="E1334">
        <v>50</v>
      </c>
      <c r="F1334">
        <v>200</v>
      </c>
      <c r="G1334">
        <v>0</v>
      </c>
      <c r="H1334">
        <f>IF(AND(Tabela1[[#This Row],[wolumen]]=0,Tabela1[[#This Row],[obrot]]=0),Tabela1[[#This Row],[kurs_zamkniecia]],Tabela1[[#This Row],[obrot]]/Tabela1[[#This Row],[wolumen]])</f>
        <v>4</v>
      </c>
      <c r="I1334" s="9">
        <f t="shared" si="13"/>
        <v>-50000</v>
      </c>
    </row>
    <row r="1335" spans="1:9" x14ac:dyDescent="0.25">
      <c r="A1335" s="2">
        <v>42027</v>
      </c>
      <c r="B1335" s="1" t="s">
        <v>869</v>
      </c>
      <c r="C1335" s="1" t="s">
        <v>870</v>
      </c>
      <c r="D1335">
        <v>3.96</v>
      </c>
      <c r="E1335">
        <v>0</v>
      </c>
      <c r="F1335">
        <v>0</v>
      </c>
      <c r="G1335">
        <v>0</v>
      </c>
      <c r="H1335">
        <f>IF(AND(Tabela1[[#This Row],[wolumen]]=0,Tabela1[[#This Row],[obrot]]=0),Tabela1[[#This Row],[kurs_zamkniecia]],Tabela1[[#This Row],[obrot]]/Tabela1[[#This Row],[wolumen]])</f>
        <v>3.96</v>
      </c>
      <c r="I1335" s="9">
        <f t="shared" si="13"/>
        <v>0</v>
      </c>
    </row>
    <row r="1336" spans="1:9" x14ac:dyDescent="0.25">
      <c r="A1336" s="2">
        <v>42026</v>
      </c>
      <c r="B1336" s="1" t="s">
        <v>871</v>
      </c>
      <c r="C1336" s="1" t="s">
        <v>872</v>
      </c>
      <c r="D1336">
        <v>1.95</v>
      </c>
      <c r="E1336">
        <v>0</v>
      </c>
      <c r="F1336">
        <v>0</v>
      </c>
      <c r="G1336">
        <v>3297000</v>
      </c>
      <c r="H1336">
        <f>IF(AND(Tabela1[[#This Row],[wolumen]]=0,Tabela1[[#This Row],[obrot]]=0),Tabela1[[#This Row],[kurs_zamkniecia]],Tabela1[[#This Row],[obrot]]/Tabela1[[#This Row],[wolumen]])</f>
        <v>1.95</v>
      </c>
      <c r="I1336" s="9">
        <f t="shared" si="13"/>
        <v>-50000</v>
      </c>
    </row>
    <row r="1337" spans="1:9" x14ac:dyDescent="0.25">
      <c r="A1337" s="2">
        <v>42027</v>
      </c>
      <c r="B1337" s="1" t="s">
        <v>871</v>
      </c>
      <c r="C1337" s="1" t="s">
        <v>872</v>
      </c>
      <c r="D1337">
        <v>1.95</v>
      </c>
      <c r="E1337">
        <v>0</v>
      </c>
      <c r="F1337">
        <v>0</v>
      </c>
      <c r="G1337">
        <v>3297000</v>
      </c>
      <c r="H1337">
        <f>IF(AND(Tabela1[[#This Row],[wolumen]]=0,Tabela1[[#This Row],[obrot]]=0),Tabela1[[#This Row],[kurs_zamkniecia]],Tabela1[[#This Row],[obrot]]/Tabela1[[#This Row],[wolumen]])</f>
        <v>1.95</v>
      </c>
      <c r="I1337" s="9">
        <f t="shared" si="13"/>
        <v>0</v>
      </c>
    </row>
    <row r="1338" spans="1:9" x14ac:dyDescent="0.25">
      <c r="A1338" s="2">
        <v>42026</v>
      </c>
      <c r="B1338" s="1" t="s">
        <v>873</v>
      </c>
      <c r="C1338" s="1" t="s">
        <v>874</v>
      </c>
      <c r="D1338">
        <v>17.600000000000001</v>
      </c>
      <c r="E1338">
        <v>227247</v>
      </c>
      <c r="F1338">
        <v>4038300</v>
      </c>
      <c r="G1338">
        <v>163100000</v>
      </c>
      <c r="H1338">
        <f>IF(AND(Tabela1[[#This Row],[wolumen]]=0,Tabela1[[#This Row],[obrot]]=0),Tabela1[[#This Row],[kurs_zamkniecia]],Tabela1[[#This Row],[obrot]]/Tabela1[[#This Row],[wolumen]])</f>
        <v>17.770531624179856</v>
      </c>
      <c r="I1338" s="9">
        <f t="shared" si="13"/>
        <v>-50000</v>
      </c>
    </row>
    <row r="1339" spans="1:9" x14ac:dyDescent="0.25">
      <c r="A1339" s="2">
        <v>42027</v>
      </c>
      <c r="B1339" s="1" t="s">
        <v>873</v>
      </c>
      <c r="C1339" s="1" t="s">
        <v>874</v>
      </c>
      <c r="D1339">
        <v>17.600000000000001</v>
      </c>
      <c r="E1339">
        <v>295284</v>
      </c>
      <c r="F1339">
        <v>5210530</v>
      </c>
      <c r="G1339">
        <v>163100000</v>
      </c>
      <c r="H1339">
        <f>IF(AND(Tabela1[[#This Row],[wolumen]]=0,Tabela1[[#This Row],[obrot]]=0),Tabela1[[#This Row],[kurs_zamkniecia]],Tabela1[[#This Row],[obrot]]/Tabela1[[#This Row],[wolumen]])</f>
        <v>17.645825713550344</v>
      </c>
      <c r="I1339" s="9">
        <f t="shared" si="13"/>
        <v>0</v>
      </c>
    </row>
    <row r="1340" spans="1:9" x14ac:dyDescent="0.25">
      <c r="A1340" s="2">
        <v>42026</v>
      </c>
      <c r="B1340" s="1" t="s">
        <v>875</v>
      </c>
      <c r="C1340" s="1" t="s">
        <v>876</v>
      </c>
      <c r="D1340">
        <v>56</v>
      </c>
      <c r="E1340">
        <v>1</v>
      </c>
      <c r="F1340">
        <v>60</v>
      </c>
      <c r="G1340">
        <v>1288000</v>
      </c>
      <c r="H1340">
        <f>IF(AND(Tabela1[[#This Row],[wolumen]]=0,Tabela1[[#This Row],[obrot]]=0),Tabela1[[#This Row],[kurs_zamkniecia]],Tabela1[[#This Row],[obrot]]/Tabela1[[#This Row],[wolumen]])</f>
        <v>60</v>
      </c>
      <c r="I1340" s="9">
        <f t="shared" si="13"/>
        <v>-50000</v>
      </c>
    </row>
    <row r="1341" spans="1:9" x14ac:dyDescent="0.25">
      <c r="A1341" s="2">
        <v>42027</v>
      </c>
      <c r="B1341" s="1" t="s">
        <v>875</v>
      </c>
      <c r="C1341" s="1" t="s">
        <v>876</v>
      </c>
      <c r="D1341">
        <v>56</v>
      </c>
      <c r="E1341">
        <v>29</v>
      </c>
      <c r="F1341">
        <v>1620</v>
      </c>
      <c r="G1341">
        <v>1288000</v>
      </c>
      <c r="H1341">
        <f>IF(AND(Tabela1[[#This Row],[wolumen]]=0,Tabela1[[#This Row],[obrot]]=0),Tabela1[[#This Row],[kurs_zamkniecia]],Tabela1[[#This Row],[obrot]]/Tabela1[[#This Row],[wolumen]])</f>
        <v>55.862068965517238</v>
      </c>
      <c r="I1341" s="9">
        <f t="shared" si="13"/>
        <v>0</v>
      </c>
    </row>
    <row r="1342" spans="1:9" x14ac:dyDescent="0.25">
      <c r="A1342" s="2">
        <v>42026</v>
      </c>
      <c r="B1342" s="1" t="s">
        <v>877</v>
      </c>
      <c r="C1342" s="1" t="s">
        <v>878</v>
      </c>
      <c r="D1342">
        <v>8.59</v>
      </c>
      <c r="E1342">
        <v>970</v>
      </c>
      <c r="F1342">
        <v>8310</v>
      </c>
      <c r="G1342">
        <v>14002000</v>
      </c>
      <c r="H1342">
        <f>IF(AND(Tabela1[[#This Row],[wolumen]]=0,Tabela1[[#This Row],[obrot]]=0),Tabela1[[#This Row],[kurs_zamkniecia]],Tabela1[[#This Row],[obrot]]/Tabela1[[#This Row],[wolumen]])</f>
        <v>8.5670103092783503</v>
      </c>
      <c r="I1342" s="9">
        <f t="shared" si="13"/>
        <v>-50000</v>
      </c>
    </row>
    <row r="1343" spans="1:9" x14ac:dyDescent="0.25">
      <c r="A1343" s="2">
        <v>42027</v>
      </c>
      <c r="B1343" s="1" t="s">
        <v>877</v>
      </c>
      <c r="C1343" s="1" t="s">
        <v>878</v>
      </c>
      <c r="D1343">
        <v>8.6</v>
      </c>
      <c r="E1343">
        <v>3014</v>
      </c>
      <c r="F1343">
        <v>26040</v>
      </c>
      <c r="G1343">
        <v>14002000</v>
      </c>
      <c r="H1343">
        <f>IF(AND(Tabela1[[#This Row],[wolumen]]=0,Tabela1[[#This Row],[obrot]]=0),Tabela1[[#This Row],[kurs_zamkniecia]],Tabela1[[#This Row],[obrot]]/Tabela1[[#This Row],[wolumen]])</f>
        <v>8.6396814863968157</v>
      </c>
      <c r="I1343" s="9">
        <f t="shared" si="13"/>
        <v>1.1641443538998875E-3</v>
      </c>
    </row>
    <row r="1344" spans="1:9" x14ac:dyDescent="0.25">
      <c r="A1344" s="2">
        <v>42026</v>
      </c>
      <c r="B1344" s="1" t="s">
        <v>879</v>
      </c>
      <c r="C1344" s="1" t="s">
        <v>880</v>
      </c>
      <c r="D1344">
        <v>24.4</v>
      </c>
      <c r="E1344">
        <v>2729</v>
      </c>
      <c r="F1344">
        <v>66170</v>
      </c>
      <c r="G1344">
        <v>28378000</v>
      </c>
      <c r="H1344">
        <f>IF(AND(Tabela1[[#This Row],[wolumen]]=0,Tabela1[[#This Row],[obrot]]=0),Tabela1[[#This Row],[kurs_zamkniecia]],Tabela1[[#This Row],[obrot]]/Tabela1[[#This Row],[wolumen]])</f>
        <v>24.246976914620742</v>
      </c>
      <c r="I1344" s="9">
        <f t="shared" si="13"/>
        <v>-50000</v>
      </c>
    </row>
    <row r="1345" spans="1:9" x14ac:dyDescent="0.25">
      <c r="A1345" s="2">
        <v>42027</v>
      </c>
      <c r="B1345" s="1" t="s">
        <v>879</v>
      </c>
      <c r="C1345" s="1" t="s">
        <v>880</v>
      </c>
      <c r="D1345">
        <v>24.69</v>
      </c>
      <c r="E1345">
        <v>2056</v>
      </c>
      <c r="F1345">
        <v>50750</v>
      </c>
      <c r="G1345">
        <v>28378000</v>
      </c>
      <c r="H1345">
        <f>IF(AND(Tabela1[[#This Row],[wolumen]]=0,Tabela1[[#This Row],[obrot]]=0),Tabela1[[#This Row],[kurs_zamkniecia]],Tabela1[[#This Row],[obrot]]/Tabela1[[#This Row],[wolumen]])</f>
        <v>24.683852140077821</v>
      </c>
      <c r="I1345" s="9">
        <f t="shared" si="13"/>
        <v>1.1885245901639419E-2</v>
      </c>
    </row>
    <row r="1346" spans="1:9" x14ac:dyDescent="0.25">
      <c r="A1346" s="2">
        <v>42026</v>
      </c>
      <c r="B1346" s="1" t="s">
        <v>881</v>
      </c>
      <c r="C1346" s="1" t="s">
        <v>882</v>
      </c>
      <c r="D1346">
        <v>2.39</v>
      </c>
      <c r="E1346">
        <v>1262</v>
      </c>
      <c r="F1346">
        <v>3010</v>
      </c>
      <c r="G1346">
        <v>0</v>
      </c>
      <c r="H1346">
        <f>IF(AND(Tabela1[[#This Row],[wolumen]]=0,Tabela1[[#This Row],[obrot]]=0),Tabela1[[#This Row],[kurs_zamkniecia]],Tabela1[[#This Row],[obrot]]/Tabela1[[#This Row],[wolumen]])</f>
        <v>2.3851030110935025</v>
      </c>
      <c r="I1346" s="9">
        <f t="shared" si="13"/>
        <v>-50000</v>
      </c>
    </row>
    <row r="1347" spans="1:9" x14ac:dyDescent="0.25">
      <c r="A1347" s="2">
        <v>42027</v>
      </c>
      <c r="B1347" s="1" t="s">
        <v>881</v>
      </c>
      <c r="C1347" s="1" t="s">
        <v>882</v>
      </c>
      <c r="D1347">
        <v>2.4</v>
      </c>
      <c r="E1347">
        <v>847</v>
      </c>
      <c r="F1347">
        <v>2030</v>
      </c>
      <c r="G1347">
        <v>0</v>
      </c>
      <c r="H1347">
        <f>IF(AND(Tabela1[[#This Row],[wolumen]]=0,Tabela1[[#This Row],[obrot]]=0),Tabela1[[#This Row],[kurs_zamkniecia]],Tabela1[[#This Row],[obrot]]/Tabela1[[#This Row],[wolumen]])</f>
        <v>2.3966942148760331</v>
      </c>
      <c r="I1347" s="9">
        <f t="shared" si="13"/>
        <v>4.1841004184099972E-3</v>
      </c>
    </row>
    <row r="1348" spans="1:9" x14ac:dyDescent="0.25">
      <c r="A1348" s="2">
        <v>42026</v>
      </c>
      <c r="B1348" s="1" t="s">
        <v>883</v>
      </c>
      <c r="C1348" s="1" t="s">
        <v>884</v>
      </c>
      <c r="D1348">
        <v>2.09</v>
      </c>
      <c r="E1348">
        <v>35436</v>
      </c>
      <c r="F1348">
        <v>73290</v>
      </c>
      <c r="G1348">
        <v>20551000</v>
      </c>
      <c r="H1348">
        <f>IF(AND(Tabela1[[#This Row],[wolumen]]=0,Tabela1[[#This Row],[obrot]]=0),Tabela1[[#This Row],[kurs_zamkniecia]],Tabela1[[#This Row],[obrot]]/Tabela1[[#This Row],[wolumen]])</f>
        <v>2.0682356925160854</v>
      </c>
      <c r="I1348" s="9">
        <f t="shared" si="13"/>
        <v>-50000</v>
      </c>
    </row>
    <row r="1349" spans="1:9" x14ac:dyDescent="0.25">
      <c r="A1349" s="2">
        <v>42027</v>
      </c>
      <c r="B1349" s="1" t="s">
        <v>883</v>
      </c>
      <c r="C1349" s="1" t="s">
        <v>884</v>
      </c>
      <c r="D1349">
        <v>2.09</v>
      </c>
      <c r="E1349">
        <v>53823</v>
      </c>
      <c r="F1349">
        <v>111770</v>
      </c>
      <c r="G1349">
        <v>20551000</v>
      </c>
      <c r="H1349">
        <f>IF(AND(Tabela1[[#This Row],[wolumen]]=0,Tabela1[[#This Row],[obrot]]=0),Tabela1[[#This Row],[kurs_zamkniecia]],Tabela1[[#This Row],[obrot]]/Tabela1[[#This Row],[wolumen]])</f>
        <v>2.0766215186816046</v>
      </c>
      <c r="I1349" s="9">
        <f t="shared" si="13"/>
        <v>0</v>
      </c>
    </row>
    <row r="1350" spans="1:9" x14ac:dyDescent="0.25">
      <c r="A1350" s="2">
        <v>42026</v>
      </c>
      <c r="B1350" s="1" t="s">
        <v>885</v>
      </c>
      <c r="C1350" s="1" t="s">
        <v>886</v>
      </c>
      <c r="D1350">
        <v>2.67</v>
      </c>
      <c r="E1350">
        <v>21</v>
      </c>
      <c r="F1350">
        <v>60</v>
      </c>
      <c r="G1350">
        <v>16914000</v>
      </c>
      <c r="H1350">
        <f>IF(AND(Tabela1[[#This Row],[wolumen]]=0,Tabela1[[#This Row],[obrot]]=0),Tabela1[[#This Row],[kurs_zamkniecia]],Tabela1[[#This Row],[obrot]]/Tabela1[[#This Row],[wolumen]])</f>
        <v>2.8571428571428572</v>
      </c>
      <c r="I1350" s="9">
        <f t="shared" si="13"/>
        <v>-50000</v>
      </c>
    </row>
    <row r="1351" spans="1:9" x14ac:dyDescent="0.25">
      <c r="A1351" s="2">
        <v>42027</v>
      </c>
      <c r="B1351" s="1" t="s">
        <v>885</v>
      </c>
      <c r="C1351" s="1" t="s">
        <v>886</v>
      </c>
      <c r="D1351">
        <v>2.6</v>
      </c>
      <c r="E1351">
        <v>4544</v>
      </c>
      <c r="F1351">
        <v>11390</v>
      </c>
      <c r="G1351">
        <v>16914000</v>
      </c>
      <c r="H1351">
        <f>IF(AND(Tabela1[[#This Row],[wolumen]]=0,Tabela1[[#This Row],[obrot]]=0),Tabela1[[#This Row],[kurs_zamkniecia]],Tabela1[[#This Row],[obrot]]/Tabela1[[#This Row],[wolumen]])</f>
        <v>2.5066021126760565</v>
      </c>
      <c r="I1351" s="9">
        <f t="shared" si="13"/>
        <v>-2.6217228464419429E-2</v>
      </c>
    </row>
    <row r="1352" spans="1:9" x14ac:dyDescent="0.25">
      <c r="A1352" s="2">
        <v>42026</v>
      </c>
      <c r="B1352" s="1" t="s">
        <v>887</v>
      </c>
      <c r="C1352" s="1" t="s">
        <v>888</v>
      </c>
      <c r="D1352">
        <v>1.63</v>
      </c>
      <c r="E1352">
        <v>0</v>
      </c>
      <c r="F1352">
        <v>0</v>
      </c>
      <c r="G1352">
        <v>0</v>
      </c>
      <c r="H1352">
        <f>IF(AND(Tabela1[[#This Row],[wolumen]]=0,Tabela1[[#This Row],[obrot]]=0),Tabela1[[#This Row],[kurs_zamkniecia]],Tabela1[[#This Row],[obrot]]/Tabela1[[#This Row],[wolumen]])</f>
        <v>1.63</v>
      </c>
      <c r="I1352" s="9">
        <f t="shared" si="13"/>
        <v>-50000</v>
      </c>
    </row>
    <row r="1353" spans="1:9" x14ac:dyDescent="0.25">
      <c r="A1353" s="2">
        <v>42027</v>
      </c>
      <c r="B1353" s="1" t="s">
        <v>887</v>
      </c>
      <c r="C1353" s="1" t="s">
        <v>888</v>
      </c>
      <c r="D1353">
        <v>1.63</v>
      </c>
      <c r="E1353">
        <v>20</v>
      </c>
      <c r="F1353">
        <v>30</v>
      </c>
      <c r="G1353">
        <v>0</v>
      </c>
      <c r="H1353">
        <f>IF(AND(Tabela1[[#This Row],[wolumen]]=0,Tabela1[[#This Row],[obrot]]=0),Tabela1[[#This Row],[kurs_zamkniecia]],Tabela1[[#This Row],[obrot]]/Tabela1[[#This Row],[wolumen]])</f>
        <v>1.5</v>
      </c>
      <c r="I1353" s="9">
        <f t="shared" si="13"/>
        <v>0</v>
      </c>
    </row>
    <row r="1354" spans="1:9" x14ac:dyDescent="0.25">
      <c r="A1354" s="2">
        <v>42026</v>
      </c>
      <c r="B1354" s="1" t="s">
        <v>889</v>
      </c>
      <c r="C1354" s="1" t="s">
        <v>890</v>
      </c>
      <c r="D1354">
        <v>193.45</v>
      </c>
      <c r="E1354">
        <v>280</v>
      </c>
      <c r="F1354">
        <v>53670</v>
      </c>
      <c r="G1354">
        <v>370000</v>
      </c>
      <c r="H1354">
        <f>IF(AND(Tabela1[[#This Row],[wolumen]]=0,Tabela1[[#This Row],[obrot]]=0),Tabela1[[#This Row],[kurs_zamkniecia]],Tabela1[[#This Row],[obrot]]/Tabela1[[#This Row],[wolumen]])</f>
        <v>191.67857142857142</v>
      </c>
      <c r="I1354" s="9">
        <f t="shared" si="13"/>
        <v>-50000</v>
      </c>
    </row>
    <row r="1355" spans="1:9" x14ac:dyDescent="0.25">
      <c r="A1355" s="2">
        <v>42027</v>
      </c>
      <c r="B1355" s="1" t="s">
        <v>889</v>
      </c>
      <c r="C1355" s="1" t="s">
        <v>890</v>
      </c>
      <c r="D1355">
        <v>193</v>
      </c>
      <c r="E1355">
        <v>158</v>
      </c>
      <c r="F1355">
        <v>30180</v>
      </c>
      <c r="G1355">
        <v>370000</v>
      </c>
      <c r="H1355">
        <f>IF(AND(Tabela1[[#This Row],[wolumen]]=0,Tabela1[[#This Row],[obrot]]=0),Tabela1[[#This Row],[kurs_zamkniecia]],Tabela1[[#This Row],[obrot]]/Tabela1[[#This Row],[wolumen]])</f>
        <v>191.01265822784811</v>
      </c>
      <c r="I1355" s="9">
        <f t="shared" si="13"/>
        <v>-2.3261824760919536E-3</v>
      </c>
    </row>
    <row r="1356" spans="1:9" x14ac:dyDescent="0.25">
      <c r="A1356" s="2">
        <v>42026</v>
      </c>
      <c r="B1356" s="1" t="s">
        <v>891</v>
      </c>
      <c r="C1356" s="1" t="s">
        <v>892</v>
      </c>
      <c r="D1356">
        <v>4.3</v>
      </c>
      <c r="E1356">
        <v>6744</v>
      </c>
      <c r="F1356">
        <v>28990</v>
      </c>
      <c r="G1356">
        <v>4890000</v>
      </c>
      <c r="H1356">
        <f>IF(AND(Tabela1[[#This Row],[wolumen]]=0,Tabela1[[#This Row],[obrot]]=0),Tabela1[[#This Row],[kurs_zamkniecia]],Tabela1[[#This Row],[obrot]]/Tabela1[[#This Row],[wolumen]])</f>
        <v>4.2986358244365359</v>
      </c>
      <c r="I1356" s="9">
        <f t="shared" si="13"/>
        <v>-50000</v>
      </c>
    </row>
    <row r="1357" spans="1:9" x14ac:dyDescent="0.25">
      <c r="A1357" s="2">
        <v>42027</v>
      </c>
      <c r="B1357" s="1" t="s">
        <v>891</v>
      </c>
      <c r="C1357" s="1" t="s">
        <v>892</v>
      </c>
      <c r="D1357">
        <v>4.3499999999999996</v>
      </c>
      <c r="E1357">
        <v>5</v>
      </c>
      <c r="F1357">
        <v>20</v>
      </c>
      <c r="G1357">
        <v>4890000</v>
      </c>
      <c r="H1357">
        <f>IF(AND(Tabela1[[#This Row],[wolumen]]=0,Tabela1[[#This Row],[obrot]]=0),Tabela1[[#This Row],[kurs_zamkniecia]],Tabela1[[#This Row],[obrot]]/Tabela1[[#This Row],[wolumen]])</f>
        <v>4</v>
      </c>
      <c r="I1357" s="9">
        <f t="shared" si="13"/>
        <v>1.1627906976744207E-2</v>
      </c>
    </row>
    <row r="1358" spans="1:9" x14ac:dyDescent="0.25">
      <c r="A1358" s="2">
        <v>42026</v>
      </c>
      <c r="B1358" s="1" t="s">
        <v>893</v>
      </c>
      <c r="C1358" s="1" t="s">
        <v>894</v>
      </c>
      <c r="D1358">
        <v>9.24</v>
      </c>
      <c r="E1358">
        <v>5146</v>
      </c>
      <c r="F1358">
        <v>46510</v>
      </c>
      <c r="G1358">
        <v>4210000</v>
      </c>
      <c r="H1358">
        <f>IF(AND(Tabela1[[#This Row],[wolumen]]=0,Tabela1[[#This Row],[obrot]]=0),Tabela1[[#This Row],[kurs_zamkniecia]],Tabela1[[#This Row],[obrot]]/Tabela1[[#This Row],[wolumen]])</f>
        <v>9.0380878352118152</v>
      </c>
      <c r="I1358" s="9">
        <f t="shared" si="13"/>
        <v>-50000</v>
      </c>
    </row>
    <row r="1359" spans="1:9" x14ac:dyDescent="0.25">
      <c r="A1359" s="2">
        <v>42027</v>
      </c>
      <c r="B1359" s="1" t="s">
        <v>893</v>
      </c>
      <c r="C1359" s="1" t="s">
        <v>894</v>
      </c>
      <c r="D1359">
        <v>9.59</v>
      </c>
      <c r="E1359">
        <v>5453</v>
      </c>
      <c r="F1359">
        <v>50710</v>
      </c>
      <c r="G1359">
        <v>4210000</v>
      </c>
      <c r="H1359">
        <f>IF(AND(Tabela1[[#This Row],[wolumen]]=0,Tabela1[[#This Row],[obrot]]=0),Tabela1[[#This Row],[kurs_zamkniecia]],Tabela1[[#This Row],[obrot]]/Tabela1[[#This Row],[wolumen]])</f>
        <v>9.2994681826517507</v>
      </c>
      <c r="I1359" s="9">
        <f t="shared" si="13"/>
        <v>3.7878787878787845E-2</v>
      </c>
    </row>
    <row r="1360" spans="1:9" x14ac:dyDescent="0.25">
      <c r="A1360" s="2">
        <v>42026</v>
      </c>
      <c r="B1360" s="1" t="s">
        <v>895</v>
      </c>
      <c r="C1360" s="1" t="s">
        <v>896</v>
      </c>
      <c r="D1360">
        <v>2.0299999999999998</v>
      </c>
      <c r="E1360">
        <v>286713</v>
      </c>
      <c r="F1360">
        <v>576620</v>
      </c>
      <c r="G1360">
        <v>158887000</v>
      </c>
      <c r="H1360">
        <f>IF(AND(Tabela1[[#This Row],[wolumen]]=0,Tabela1[[#This Row],[obrot]]=0),Tabela1[[#This Row],[kurs_zamkniecia]],Tabela1[[#This Row],[obrot]]/Tabela1[[#This Row],[wolumen]])</f>
        <v>2.0111400599205478</v>
      </c>
      <c r="I1360" s="9">
        <f t="shared" si="13"/>
        <v>-50000</v>
      </c>
    </row>
    <row r="1361" spans="1:9" x14ac:dyDescent="0.25">
      <c r="A1361" s="2">
        <v>42027</v>
      </c>
      <c r="B1361" s="1" t="s">
        <v>895</v>
      </c>
      <c r="C1361" s="1" t="s">
        <v>896</v>
      </c>
      <c r="D1361">
        <v>2.0299999999999998</v>
      </c>
      <c r="E1361">
        <v>279385</v>
      </c>
      <c r="F1361">
        <v>569310</v>
      </c>
      <c r="G1361">
        <v>158887000</v>
      </c>
      <c r="H1361">
        <f>IF(AND(Tabela1[[#This Row],[wolumen]]=0,Tabela1[[#This Row],[obrot]]=0),Tabela1[[#This Row],[kurs_zamkniecia]],Tabela1[[#This Row],[obrot]]/Tabela1[[#This Row],[wolumen]])</f>
        <v>2.0377257189899245</v>
      </c>
      <c r="I1361" s="9">
        <f t="shared" si="13"/>
        <v>0</v>
      </c>
    </row>
    <row r="1362" spans="1:9" x14ac:dyDescent="0.25">
      <c r="A1362" s="2">
        <v>42026</v>
      </c>
      <c r="B1362" s="1" t="s">
        <v>897</v>
      </c>
      <c r="C1362" s="1" t="s">
        <v>898</v>
      </c>
      <c r="D1362">
        <v>9.49</v>
      </c>
      <c r="E1362">
        <v>1193</v>
      </c>
      <c r="F1362">
        <v>11230</v>
      </c>
      <c r="G1362">
        <v>3957000</v>
      </c>
      <c r="H1362">
        <f>IF(AND(Tabela1[[#This Row],[wolumen]]=0,Tabela1[[#This Row],[obrot]]=0),Tabela1[[#This Row],[kurs_zamkniecia]],Tabela1[[#This Row],[obrot]]/Tabela1[[#This Row],[wolumen]])</f>
        <v>9.4132439228834865</v>
      </c>
      <c r="I1362" s="9">
        <f t="shared" si="13"/>
        <v>-50000</v>
      </c>
    </row>
    <row r="1363" spans="1:9" x14ac:dyDescent="0.25">
      <c r="A1363" s="2">
        <v>42027</v>
      </c>
      <c r="B1363" s="1" t="s">
        <v>897</v>
      </c>
      <c r="C1363" s="1" t="s">
        <v>898</v>
      </c>
      <c r="D1363">
        <v>9.7799999999999994</v>
      </c>
      <c r="E1363">
        <v>3510</v>
      </c>
      <c r="F1363">
        <v>34090</v>
      </c>
      <c r="G1363">
        <v>3957000</v>
      </c>
      <c r="H1363">
        <f>IF(AND(Tabela1[[#This Row],[wolumen]]=0,Tabela1[[#This Row],[obrot]]=0),Tabela1[[#This Row],[kurs_zamkniecia]],Tabela1[[#This Row],[obrot]]/Tabela1[[#This Row],[wolumen]])</f>
        <v>9.7122507122507127</v>
      </c>
      <c r="I1363" s="9">
        <f t="shared" si="13"/>
        <v>3.0558482613276983E-2</v>
      </c>
    </row>
    <row r="1364" spans="1:9" x14ac:dyDescent="0.25">
      <c r="A1364" s="2">
        <v>42026</v>
      </c>
      <c r="B1364" s="1" t="s">
        <v>899</v>
      </c>
      <c r="C1364" s="1" t="s">
        <v>900</v>
      </c>
      <c r="D1364">
        <v>9.65</v>
      </c>
      <c r="E1364">
        <v>165</v>
      </c>
      <c r="F1364">
        <v>1610</v>
      </c>
      <c r="G1364">
        <v>5328000</v>
      </c>
      <c r="H1364">
        <f>IF(AND(Tabela1[[#This Row],[wolumen]]=0,Tabela1[[#This Row],[obrot]]=0),Tabela1[[#This Row],[kurs_zamkniecia]],Tabela1[[#This Row],[obrot]]/Tabela1[[#This Row],[wolumen]])</f>
        <v>9.7575757575757578</v>
      </c>
      <c r="I1364" s="9">
        <f t="shared" si="13"/>
        <v>-50000</v>
      </c>
    </row>
    <row r="1365" spans="1:9" x14ac:dyDescent="0.25">
      <c r="A1365" s="2">
        <v>42027</v>
      </c>
      <c r="B1365" s="1" t="s">
        <v>899</v>
      </c>
      <c r="C1365" s="1" t="s">
        <v>900</v>
      </c>
      <c r="D1365">
        <v>9.35</v>
      </c>
      <c r="E1365">
        <v>4246</v>
      </c>
      <c r="F1365">
        <v>39350</v>
      </c>
      <c r="G1365">
        <v>5328000</v>
      </c>
      <c r="H1365">
        <f>IF(AND(Tabela1[[#This Row],[wolumen]]=0,Tabela1[[#This Row],[obrot]]=0),Tabela1[[#This Row],[kurs_zamkniecia]],Tabela1[[#This Row],[obrot]]/Tabela1[[#This Row],[wolumen]])</f>
        <v>9.2675459255770143</v>
      </c>
      <c r="I1365" s="9">
        <f t="shared" si="13"/>
        <v>-3.1088082901554515E-2</v>
      </c>
    </row>
    <row r="1366" spans="1:9" x14ac:dyDescent="0.25">
      <c r="A1366" s="2">
        <v>42026</v>
      </c>
      <c r="B1366" s="1" t="s">
        <v>901</v>
      </c>
      <c r="C1366" s="1" t="s">
        <v>902</v>
      </c>
      <c r="D1366">
        <v>4.17</v>
      </c>
      <c r="E1366">
        <v>1000</v>
      </c>
      <c r="F1366">
        <v>4170</v>
      </c>
      <c r="G1366">
        <v>0</v>
      </c>
      <c r="H1366">
        <f>IF(AND(Tabela1[[#This Row],[wolumen]]=0,Tabela1[[#This Row],[obrot]]=0),Tabela1[[#This Row],[kurs_zamkniecia]],Tabela1[[#This Row],[obrot]]/Tabela1[[#This Row],[wolumen]])</f>
        <v>4.17</v>
      </c>
      <c r="I1366" s="9">
        <f t="shared" si="13"/>
        <v>-50000</v>
      </c>
    </row>
    <row r="1367" spans="1:9" x14ac:dyDescent="0.25">
      <c r="A1367" s="2">
        <v>42027</v>
      </c>
      <c r="B1367" s="1" t="s">
        <v>901</v>
      </c>
      <c r="C1367" s="1" t="s">
        <v>902</v>
      </c>
      <c r="D1367">
        <v>4.05</v>
      </c>
      <c r="E1367">
        <v>4683</v>
      </c>
      <c r="F1367">
        <v>19020</v>
      </c>
      <c r="G1367">
        <v>0</v>
      </c>
      <c r="H1367">
        <f>IF(AND(Tabela1[[#This Row],[wolumen]]=0,Tabela1[[#This Row],[obrot]]=0),Tabela1[[#This Row],[kurs_zamkniecia]],Tabela1[[#This Row],[obrot]]/Tabela1[[#This Row],[wolumen]])</f>
        <v>4.0614990390775141</v>
      </c>
      <c r="I1367" s="9">
        <f t="shared" si="13"/>
        <v>-2.877697841726623E-2</v>
      </c>
    </row>
    <row r="1368" spans="1:9" x14ac:dyDescent="0.25">
      <c r="A1368" s="2">
        <v>42026</v>
      </c>
      <c r="B1368" s="1" t="s">
        <v>903</v>
      </c>
      <c r="C1368" s="1" t="s">
        <v>904</v>
      </c>
      <c r="D1368">
        <v>3.15</v>
      </c>
      <c r="E1368">
        <v>4371</v>
      </c>
      <c r="F1368">
        <v>13740</v>
      </c>
      <c r="G1368">
        <v>2113000</v>
      </c>
      <c r="H1368">
        <f>IF(AND(Tabela1[[#This Row],[wolumen]]=0,Tabela1[[#This Row],[obrot]]=0),Tabela1[[#This Row],[kurs_zamkniecia]],Tabela1[[#This Row],[obrot]]/Tabela1[[#This Row],[wolumen]])</f>
        <v>3.1434454358270418</v>
      </c>
      <c r="I1368" s="9">
        <f t="shared" si="13"/>
        <v>-50000</v>
      </c>
    </row>
    <row r="1369" spans="1:9" x14ac:dyDescent="0.25">
      <c r="A1369" s="2">
        <v>42027</v>
      </c>
      <c r="B1369" s="1" t="s">
        <v>903</v>
      </c>
      <c r="C1369" s="1" t="s">
        <v>904</v>
      </c>
      <c r="D1369">
        <v>3.15</v>
      </c>
      <c r="E1369">
        <v>4430</v>
      </c>
      <c r="F1369">
        <v>13950</v>
      </c>
      <c r="G1369">
        <v>2113000</v>
      </c>
      <c r="H1369">
        <f>IF(AND(Tabela1[[#This Row],[wolumen]]=0,Tabela1[[#This Row],[obrot]]=0),Tabela1[[#This Row],[kurs_zamkniecia]],Tabela1[[#This Row],[obrot]]/Tabela1[[#This Row],[wolumen]])</f>
        <v>3.1489841986455982</v>
      </c>
      <c r="I1369" s="9">
        <f t="shared" si="13"/>
        <v>0</v>
      </c>
    </row>
    <row r="1370" spans="1:9" x14ac:dyDescent="0.25">
      <c r="A1370" s="2">
        <v>42026</v>
      </c>
      <c r="B1370" s="1" t="s">
        <v>905</v>
      </c>
      <c r="C1370" s="1" t="s">
        <v>906</v>
      </c>
      <c r="D1370">
        <v>3.5</v>
      </c>
      <c r="E1370">
        <v>5</v>
      </c>
      <c r="F1370">
        <v>20</v>
      </c>
      <c r="G1370">
        <v>13763000</v>
      </c>
      <c r="H1370">
        <f>IF(AND(Tabela1[[#This Row],[wolumen]]=0,Tabela1[[#This Row],[obrot]]=0),Tabela1[[#This Row],[kurs_zamkniecia]],Tabela1[[#This Row],[obrot]]/Tabela1[[#This Row],[wolumen]])</f>
        <v>4</v>
      </c>
      <c r="I1370" s="9">
        <f t="shared" ref="I1370:I1411" si="14">IF(I1369=-50000,D1370/D1369-1,-50000)</f>
        <v>-50000</v>
      </c>
    </row>
    <row r="1371" spans="1:9" x14ac:dyDescent="0.25">
      <c r="A1371" s="2">
        <v>42027</v>
      </c>
      <c r="B1371" s="1" t="s">
        <v>905</v>
      </c>
      <c r="C1371" s="1" t="s">
        <v>906</v>
      </c>
      <c r="D1371">
        <v>3.45</v>
      </c>
      <c r="E1371">
        <v>38182</v>
      </c>
      <c r="F1371">
        <v>131230</v>
      </c>
      <c r="G1371">
        <v>13763000</v>
      </c>
      <c r="H1371">
        <f>IF(AND(Tabela1[[#This Row],[wolumen]]=0,Tabela1[[#This Row],[obrot]]=0),Tabela1[[#This Row],[kurs_zamkniecia]],Tabela1[[#This Row],[obrot]]/Tabela1[[#This Row],[wolumen]])</f>
        <v>3.4369598240008381</v>
      </c>
      <c r="I1371" s="9">
        <f t="shared" si="14"/>
        <v>-1.4285714285714235E-2</v>
      </c>
    </row>
    <row r="1372" spans="1:9" x14ac:dyDescent="0.25">
      <c r="A1372" s="2">
        <v>42026</v>
      </c>
      <c r="B1372" s="1" t="s">
        <v>907</v>
      </c>
      <c r="C1372" s="1" t="s">
        <v>908</v>
      </c>
      <c r="D1372">
        <v>1.6</v>
      </c>
      <c r="E1372">
        <v>84892</v>
      </c>
      <c r="F1372">
        <v>130990</v>
      </c>
      <c r="G1372">
        <v>17392000</v>
      </c>
      <c r="H1372">
        <f>IF(AND(Tabela1[[#This Row],[wolumen]]=0,Tabela1[[#This Row],[obrot]]=0),Tabela1[[#This Row],[kurs_zamkniecia]],Tabela1[[#This Row],[obrot]]/Tabela1[[#This Row],[wolumen]])</f>
        <v>1.5430193657824058</v>
      </c>
      <c r="I1372" s="9">
        <f t="shared" si="14"/>
        <v>-50000</v>
      </c>
    </row>
    <row r="1373" spans="1:9" x14ac:dyDescent="0.25">
      <c r="A1373" s="2">
        <v>42027</v>
      </c>
      <c r="B1373" s="1" t="s">
        <v>907</v>
      </c>
      <c r="C1373" s="1" t="s">
        <v>908</v>
      </c>
      <c r="D1373">
        <v>1.6</v>
      </c>
      <c r="E1373">
        <v>96646</v>
      </c>
      <c r="F1373">
        <v>157270</v>
      </c>
      <c r="G1373">
        <v>17392000</v>
      </c>
      <c r="H1373">
        <f>IF(AND(Tabela1[[#This Row],[wolumen]]=0,Tabela1[[#This Row],[obrot]]=0),Tabela1[[#This Row],[kurs_zamkniecia]],Tabela1[[#This Row],[obrot]]/Tabela1[[#This Row],[wolumen]])</f>
        <v>1.6272789354965544</v>
      </c>
      <c r="I1373" s="9">
        <f t="shared" si="14"/>
        <v>0</v>
      </c>
    </row>
    <row r="1374" spans="1:9" x14ac:dyDescent="0.25">
      <c r="A1374" s="2">
        <v>42026</v>
      </c>
      <c r="B1374" s="1" t="s">
        <v>909</v>
      </c>
      <c r="C1374" s="1" t="s">
        <v>910</v>
      </c>
      <c r="D1374">
        <v>965</v>
      </c>
      <c r="E1374">
        <v>41</v>
      </c>
      <c r="F1374">
        <v>39540</v>
      </c>
      <c r="G1374">
        <v>717000</v>
      </c>
      <c r="H1374">
        <f>IF(AND(Tabela1[[#This Row],[wolumen]]=0,Tabela1[[#This Row],[obrot]]=0),Tabela1[[#This Row],[kurs_zamkniecia]],Tabela1[[#This Row],[obrot]]/Tabela1[[#This Row],[wolumen]])</f>
        <v>964.39024390243901</v>
      </c>
      <c r="I1374" s="9">
        <f t="shared" si="14"/>
        <v>-50000</v>
      </c>
    </row>
    <row r="1375" spans="1:9" x14ac:dyDescent="0.25">
      <c r="A1375" s="2">
        <v>42027</v>
      </c>
      <c r="B1375" s="1" t="s">
        <v>909</v>
      </c>
      <c r="C1375" s="1" t="s">
        <v>910</v>
      </c>
      <c r="D1375">
        <v>982.05</v>
      </c>
      <c r="E1375">
        <v>97</v>
      </c>
      <c r="F1375">
        <v>93970</v>
      </c>
      <c r="G1375">
        <v>717000</v>
      </c>
      <c r="H1375">
        <f>IF(AND(Tabela1[[#This Row],[wolumen]]=0,Tabela1[[#This Row],[obrot]]=0),Tabela1[[#This Row],[kurs_zamkniecia]],Tabela1[[#This Row],[obrot]]/Tabela1[[#This Row],[wolumen]])</f>
        <v>968.76288659793818</v>
      </c>
      <c r="I1375" s="9">
        <f t="shared" si="14"/>
        <v>1.7668393782383385E-2</v>
      </c>
    </row>
    <row r="1376" spans="1:9" x14ac:dyDescent="0.25">
      <c r="A1376" s="2">
        <v>42026</v>
      </c>
      <c r="B1376" s="1" t="s">
        <v>911</v>
      </c>
      <c r="C1376" s="1" t="s">
        <v>912</v>
      </c>
      <c r="D1376">
        <v>7.5</v>
      </c>
      <c r="E1376">
        <v>2255</v>
      </c>
      <c r="F1376">
        <v>16070</v>
      </c>
      <c r="G1376">
        <v>0</v>
      </c>
      <c r="H1376">
        <f>IF(AND(Tabela1[[#This Row],[wolumen]]=0,Tabela1[[#This Row],[obrot]]=0),Tabela1[[#This Row],[kurs_zamkniecia]],Tabela1[[#This Row],[obrot]]/Tabela1[[#This Row],[wolumen]])</f>
        <v>7.1263858093126382</v>
      </c>
      <c r="I1376" s="9">
        <f t="shared" si="14"/>
        <v>-50000</v>
      </c>
    </row>
    <row r="1377" spans="1:9" x14ac:dyDescent="0.25">
      <c r="A1377" s="2">
        <v>42027</v>
      </c>
      <c r="B1377" s="1" t="s">
        <v>911</v>
      </c>
      <c r="C1377" s="1" t="s">
        <v>912</v>
      </c>
      <c r="D1377">
        <v>7.26</v>
      </c>
      <c r="E1377">
        <v>2927</v>
      </c>
      <c r="F1377">
        <v>20870</v>
      </c>
      <c r="G1377">
        <v>0</v>
      </c>
      <c r="H1377">
        <f>IF(AND(Tabela1[[#This Row],[wolumen]]=0,Tabela1[[#This Row],[obrot]]=0),Tabela1[[#This Row],[kurs_zamkniecia]],Tabela1[[#This Row],[obrot]]/Tabela1[[#This Row],[wolumen]])</f>
        <v>7.1301674069012639</v>
      </c>
      <c r="I1377" s="9">
        <f t="shared" si="14"/>
        <v>-3.2000000000000028E-2</v>
      </c>
    </row>
    <row r="1378" spans="1:9" x14ac:dyDescent="0.25">
      <c r="A1378" s="2">
        <v>42026</v>
      </c>
      <c r="B1378" s="1" t="s">
        <v>913</v>
      </c>
      <c r="C1378" s="1" t="s">
        <v>914</v>
      </c>
      <c r="D1378">
        <v>0.16</v>
      </c>
      <c r="E1378">
        <v>1049</v>
      </c>
      <c r="F1378">
        <v>160</v>
      </c>
      <c r="G1378">
        <v>0</v>
      </c>
      <c r="H1378">
        <f>IF(AND(Tabela1[[#This Row],[wolumen]]=0,Tabela1[[#This Row],[obrot]]=0),Tabela1[[#This Row],[kurs_zamkniecia]],Tabela1[[#This Row],[obrot]]/Tabela1[[#This Row],[wolumen]])</f>
        <v>0.15252621544327932</v>
      </c>
      <c r="I1378" s="9">
        <f t="shared" si="14"/>
        <v>-50000</v>
      </c>
    </row>
    <row r="1379" spans="1:9" x14ac:dyDescent="0.25">
      <c r="A1379" s="2">
        <v>42027</v>
      </c>
      <c r="B1379" s="1" t="s">
        <v>913</v>
      </c>
      <c r="C1379" s="1" t="s">
        <v>914</v>
      </c>
      <c r="D1379">
        <v>0.14000000000000001</v>
      </c>
      <c r="E1379">
        <v>12000</v>
      </c>
      <c r="F1379">
        <v>1680</v>
      </c>
      <c r="G1379">
        <v>0</v>
      </c>
      <c r="H1379">
        <f>IF(AND(Tabela1[[#This Row],[wolumen]]=0,Tabela1[[#This Row],[obrot]]=0),Tabela1[[#This Row],[kurs_zamkniecia]],Tabela1[[#This Row],[obrot]]/Tabela1[[#This Row],[wolumen]])</f>
        <v>0.14000000000000001</v>
      </c>
      <c r="I1379" s="9">
        <f t="shared" si="14"/>
        <v>-0.12499999999999989</v>
      </c>
    </row>
    <row r="1380" spans="1:9" x14ac:dyDescent="0.25">
      <c r="A1380" s="2">
        <v>42026</v>
      </c>
      <c r="B1380" s="1" t="s">
        <v>915</v>
      </c>
      <c r="C1380" s="1" t="s">
        <v>916</v>
      </c>
      <c r="D1380">
        <v>4.47</v>
      </c>
      <c r="E1380">
        <v>117976</v>
      </c>
      <c r="F1380">
        <v>517810</v>
      </c>
      <c r="G1380">
        <v>17549000</v>
      </c>
      <c r="H1380">
        <f>IF(AND(Tabela1[[#This Row],[wolumen]]=0,Tabela1[[#This Row],[obrot]]=0),Tabela1[[#This Row],[kurs_zamkniecia]],Tabela1[[#This Row],[obrot]]/Tabela1[[#This Row],[wolumen]])</f>
        <v>4.3891130399403266</v>
      </c>
      <c r="I1380" s="9">
        <f t="shared" si="14"/>
        <v>-50000</v>
      </c>
    </row>
    <row r="1381" spans="1:9" x14ac:dyDescent="0.25">
      <c r="A1381" s="2">
        <v>42027</v>
      </c>
      <c r="B1381" s="1" t="s">
        <v>915</v>
      </c>
      <c r="C1381" s="1" t="s">
        <v>916</v>
      </c>
      <c r="D1381">
        <v>4.4400000000000004</v>
      </c>
      <c r="E1381">
        <v>99554</v>
      </c>
      <c r="F1381">
        <v>445780</v>
      </c>
      <c r="G1381">
        <v>17549000</v>
      </c>
      <c r="H1381">
        <f>IF(AND(Tabela1[[#This Row],[wolumen]]=0,Tabela1[[#This Row],[obrot]]=0),Tabela1[[#This Row],[kurs_zamkniecia]],Tabela1[[#This Row],[obrot]]/Tabela1[[#This Row],[wolumen]])</f>
        <v>4.4777708580267994</v>
      </c>
      <c r="I1381" s="9">
        <f t="shared" si="14"/>
        <v>-6.7114093959730337E-3</v>
      </c>
    </row>
    <row r="1382" spans="1:9" x14ac:dyDescent="0.25">
      <c r="A1382" s="2">
        <v>42026</v>
      </c>
      <c r="B1382" s="1" t="s">
        <v>917</v>
      </c>
      <c r="C1382" s="1" t="s">
        <v>918</v>
      </c>
      <c r="D1382">
        <v>2.4</v>
      </c>
      <c r="E1382">
        <v>86</v>
      </c>
      <c r="F1382">
        <v>210</v>
      </c>
      <c r="G1382">
        <v>0</v>
      </c>
      <c r="H1382">
        <f>IF(AND(Tabela1[[#This Row],[wolumen]]=0,Tabela1[[#This Row],[obrot]]=0),Tabela1[[#This Row],[kurs_zamkniecia]],Tabela1[[#This Row],[obrot]]/Tabela1[[#This Row],[wolumen]])</f>
        <v>2.441860465116279</v>
      </c>
      <c r="I1382" s="9">
        <f t="shared" si="14"/>
        <v>-50000</v>
      </c>
    </row>
    <row r="1383" spans="1:9" x14ac:dyDescent="0.25">
      <c r="A1383" s="2">
        <v>42027</v>
      </c>
      <c r="B1383" s="1" t="s">
        <v>917</v>
      </c>
      <c r="C1383" s="1" t="s">
        <v>918</v>
      </c>
      <c r="D1383">
        <v>2.4</v>
      </c>
      <c r="E1383">
        <v>21</v>
      </c>
      <c r="F1383">
        <v>50</v>
      </c>
      <c r="G1383">
        <v>0</v>
      </c>
      <c r="H1383">
        <f>IF(AND(Tabela1[[#This Row],[wolumen]]=0,Tabela1[[#This Row],[obrot]]=0),Tabela1[[#This Row],[kurs_zamkniecia]],Tabela1[[#This Row],[obrot]]/Tabela1[[#This Row],[wolumen]])</f>
        <v>2.3809523809523809</v>
      </c>
      <c r="I1383" s="9">
        <f t="shared" si="14"/>
        <v>0</v>
      </c>
    </row>
    <row r="1384" spans="1:9" x14ac:dyDescent="0.25">
      <c r="A1384" s="2">
        <v>42026</v>
      </c>
      <c r="B1384" s="1" t="s">
        <v>919</v>
      </c>
      <c r="C1384" s="1" t="s">
        <v>920</v>
      </c>
      <c r="D1384">
        <v>0.86</v>
      </c>
      <c r="E1384">
        <v>2317</v>
      </c>
      <c r="F1384">
        <v>1890</v>
      </c>
      <c r="G1384">
        <v>0</v>
      </c>
      <c r="H1384">
        <f>IF(AND(Tabela1[[#This Row],[wolumen]]=0,Tabela1[[#This Row],[obrot]]=0),Tabela1[[#This Row],[kurs_zamkniecia]],Tabela1[[#This Row],[obrot]]/Tabela1[[#This Row],[wolumen]])</f>
        <v>0.81570996978851962</v>
      </c>
      <c r="I1384" s="9">
        <f t="shared" si="14"/>
        <v>-50000</v>
      </c>
    </row>
    <row r="1385" spans="1:9" x14ac:dyDescent="0.25">
      <c r="A1385" s="2">
        <v>42027</v>
      </c>
      <c r="B1385" s="1" t="s">
        <v>919</v>
      </c>
      <c r="C1385" s="1" t="s">
        <v>920</v>
      </c>
      <c r="D1385">
        <v>0.86</v>
      </c>
      <c r="E1385">
        <v>13050</v>
      </c>
      <c r="F1385">
        <v>10790</v>
      </c>
      <c r="G1385">
        <v>0</v>
      </c>
      <c r="H1385">
        <f>IF(AND(Tabela1[[#This Row],[wolumen]]=0,Tabela1[[#This Row],[obrot]]=0),Tabela1[[#This Row],[kurs_zamkniecia]],Tabela1[[#This Row],[obrot]]/Tabela1[[#This Row],[wolumen]])</f>
        <v>0.82681992337164756</v>
      </c>
      <c r="I1385" s="9">
        <f t="shared" si="14"/>
        <v>0</v>
      </c>
    </row>
    <row r="1386" spans="1:9" x14ac:dyDescent="0.25">
      <c r="A1386" s="2">
        <v>42026</v>
      </c>
      <c r="B1386" s="1" t="s">
        <v>921</v>
      </c>
      <c r="C1386" s="1" t="s">
        <v>922</v>
      </c>
      <c r="D1386">
        <v>7.49</v>
      </c>
      <c r="E1386">
        <v>12</v>
      </c>
      <c r="F1386">
        <v>90</v>
      </c>
      <c r="G1386">
        <v>7452000</v>
      </c>
      <c r="H1386">
        <f>IF(AND(Tabela1[[#This Row],[wolumen]]=0,Tabela1[[#This Row],[obrot]]=0),Tabela1[[#This Row],[kurs_zamkniecia]],Tabela1[[#This Row],[obrot]]/Tabela1[[#This Row],[wolumen]])</f>
        <v>7.5</v>
      </c>
      <c r="I1386" s="9">
        <f t="shared" si="14"/>
        <v>-50000</v>
      </c>
    </row>
    <row r="1387" spans="1:9" x14ac:dyDescent="0.25">
      <c r="A1387" s="2">
        <v>42027</v>
      </c>
      <c r="B1387" s="1" t="s">
        <v>921</v>
      </c>
      <c r="C1387" s="1" t="s">
        <v>922</v>
      </c>
      <c r="D1387">
        <v>7.48</v>
      </c>
      <c r="E1387">
        <v>1</v>
      </c>
      <c r="F1387">
        <v>10</v>
      </c>
      <c r="G1387">
        <v>7452000</v>
      </c>
      <c r="H1387">
        <f>IF(AND(Tabela1[[#This Row],[wolumen]]=0,Tabela1[[#This Row],[obrot]]=0),Tabela1[[#This Row],[kurs_zamkniecia]],Tabela1[[#This Row],[obrot]]/Tabela1[[#This Row],[wolumen]])</f>
        <v>10</v>
      </c>
      <c r="I1387" s="9">
        <f t="shared" si="14"/>
        <v>-1.3351134846462109E-3</v>
      </c>
    </row>
    <row r="1388" spans="1:9" x14ac:dyDescent="0.25">
      <c r="A1388" s="2">
        <v>42026</v>
      </c>
      <c r="B1388" s="1" t="s">
        <v>923</v>
      </c>
      <c r="C1388" s="1" t="s">
        <v>924</v>
      </c>
      <c r="D1388">
        <v>38.9</v>
      </c>
      <c r="E1388">
        <v>0</v>
      </c>
      <c r="F1388">
        <v>0</v>
      </c>
      <c r="G1388">
        <v>0</v>
      </c>
      <c r="H1388">
        <f>IF(AND(Tabela1[[#This Row],[wolumen]]=0,Tabela1[[#This Row],[obrot]]=0),Tabela1[[#This Row],[kurs_zamkniecia]],Tabela1[[#This Row],[obrot]]/Tabela1[[#This Row],[wolumen]])</f>
        <v>38.9</v>
      </c>
      <c r="I1388" s="9">
        <f t="shared" si="14"/>
        <v>-50000</v>
      </c>
    </row>
    <row r="1389" spans="1:9" x14ac:dyDescent="0.25">
      <c r="A1389" s="2">
        <v>42027</v>
      </c>
      <c r="B1389" s="1" t="s">
        <v>923</v>
      </c>
      <c r="C1389" s="1" t="s">
        <v>924</v>
      </c>
      <c r="D1389">
        <v>38.9</v>
      </c>
      <c r="E1389">
        <v>0</v>
      </c>
      <c r="F1389">
        <v>0</v>
      </c>
      <c r="G1389">
        <v>0</v>
      </c>
      <c r="H1389">
        <f>IF(AND(Tabela1[[#This Row],[wolumen]]=0,Tabela1[[#This Row],[obrot]]=0),Tabela1[[#This Row],[kurs_zamkniecia]],Tabela1[[#This Row],[obrot]]/Tabela1[[#This Row],[wolumen]])</f>
        <v>38.9</v>
      </c>
      <c r="I1389" s="9">
        <f t="shared" si="14"/>
        <v>0</v>
      </c>
    </row>
    <row r="1390" spans="1:9" x14ac:dyDescent="0.25">
      <c r="A1390" s="2">
        <v>42026</v>
      </c>
      <c r="B1390" s="1" t="s">
        <v>925</v>
      </c>
      <c r="C1390" s="1" t="s">
        <v>926</v>
      </c>
      <c r="D1390">
        <v>8.5</v>
      </c>
      <c r="E1390">
        <v>22435</v>
      </c>
      <c r="F1390">
        <v>190230</v>
      </c>
      <c r="G1390">
        <v>2046000</v>
      </c>
      <c r="H1390">
        <f>IF(AND(Tabela1[[#This Row],[wolumen]]=0,Tabela1[[#This Row],[obrot]]=0),Tabela1[[#This Row],[kurs_zamkniecia]],Tabela1[[#This Row],[obrot]]/Tabela1[[#This Row],[wolumen]])</f>
        <v>8.4791620236238021</v>
      </c>
      <c r="I1390" s="9">
        <f t="shared" si="14"/>
        <v>-50000</v>
      </c>
    </row>
    <row r="1391" spans="1:9" x14ac:dyDescent="0.25">
      <c r="A1391" s="2">
        <v>42027</v>
      </c>
      <c r="B1391" s="1" t="s">
        <v>925</v>
      </c>
      <c r="C1391" s="1" t="s">
        <v>926</v>
      </c>
      <c r="D1391">
        <v>8.69</v>
      </c>
      <c r="E1391">
        <v>58203</v>
      </c>
      <c r="F1391">
        <v>501040</v>
      </c>
      <c r="G1391">
        <v>2046000</v>
      </c>
      <c r="H1391">
        <f>IF(AND(Tabela1[[#This Row],[wolumen]]=0,Tabela1[[#This Row],[obrot]]=0),Tabela1[[#This Row],[kurs_zamkniecia]],Tabela1[[#This Row],[obrot]]/Tabela1[[#This Row],[wolumen]])</f>
        <v>8.6084909712557778</v>
      </c>
      <c r="I1391" s="9">
        <f t="shared" si="14"/>
        <v>2.2352941176470464E-2</v>
      </c>
    </row>
    <row r="1392" spans="1:9" x14ac:dyDescent="0.25">
      <c r="A1392" s="2">
        <v>42026</v>
      </c>
      <c r="B1392" s="1" t="s">
        <v>927</v>
      </c>
      <c r="C1392" s="1" t="s">
        <v>928</v>
      </c>
      <c r="D1392">
        <v>18</v>
      </c>
      <c r="E1392">
        <v>3032</v>
      </c>
      <c r="F1392">
        <v>54610</v>
      </c>
      <c r="G1392">
        <v>24711000</v>
      </c>
      <c r="H1392">
        <f>IF(AND(Tabela1[[#This Row],[wolumen]]=0,Tabela1[[#This Row],[obrot]]=0),Tabela1[[#This Row],[kurs_zamkniecia]],Tabela1[[#This Row],[obrot]]/Tabela1[[#This Row],[wolumen]])</f>
        <v>18.011213720316622</v>
      </c>
      <c r="I1392" s="9">
        <f t="shared" si="14"/>
        <v>-50000</v>
      </c>
    </row>
    <row r="1393" spans="1:9" x14ac:dyDescent="0.25">
      <c r="A1393" s="2">
        <v>42027</v>
      </c>
      <c r="B1393" s="1" t="s">
        <v>927</v>
      </c>
      <c r="C1393" s="1" t="s">
        <v>928</v>
      </c>
      <c r="D1393">
        <v>18.11</v>
      </c>
      <c r="E1393">
        <v>21368</v>
      </c>
      <c r="F1393">
        <v>388600</v>
      </c>
      <c r="G1393">
        <v>24711000</v>
      </c>
      <c r="H1393">
        <f>IF(AND(Tabela1[[#This Row],[wolumen]]=0,Tabela1[[#This Row],[obrot]]=0),Tabela1[[#This Row],[kurs_zamkniecia]],Tabela1[[#This Row],[obrot]]/Tabela1[[#This Row],[wolumen]])</f>
        <v>18.186072631973044</v>
      </c>
      <c r="I1393" s="9">
        <f t="shared" si="14"/>
        <v>6.1111111111111782E-3</v>
      </c>
    </row>
    <row r="1394" spans="1:9" x14ac:dyDescent="0.25">
      <c r="A1394" s="2">
        <v>42026</v>
      </c>
      <c r="B1394" s="1" t="s">
        <v>929</v>
      </c>
      <c r="C1394" s="1" t="s">
        <v>930</v>
      </c>
      <c r="D1394">
        <v>8.4</v>
      </c>
      <c r="E1394">
        <v>0</v>
      </c>
      <c r="F1394">
        <v>0</v>
      </c>
      <c r="G1394">
        <v>1535000</v>
      </c>
      <c r="H1394">
        <f>IF(AND(Tabela1[[#This Row],[wolumen]]=0,Tabela1[[#This Row],[obrot]]=0),Tabela1[[#This Row],[kurs_zamkniecia]],Tabela1[[#This Row],[obrot]]/Tabela1[[#This Row],[wolumen]])</f>
        <v>8.4</v>
      </c>
      <c r="I1394" s="9">
        <f t="shared" si="14"/>
        <v>-50000</v>
      </c>
    </row>
    <row r="1395" spans="1:9" x14ac:dyDescent="0.25">
      <c r="A1395" s="2">
        <v>42027</v>
      </c>
      <c r="B1395" s="1" t="s">
        <v>929</v>
      </c>
      <c r="C1395" s="1" t="s">
        <v>930</v>
      </c>
      <c r="D1395">
        <v>8.4</v>
      </c>
      <c r="E1395">
        <v>0</v>
      </c>
      <c r="F1395">
        <v>0</v>
      </c>
      <c r="G1395">
        <v>1535000</v>
      </c>
      <c r="H1395">
        <f>IF(AND(Tabela1[[#This Row],[wolumen]]=0,Tabela1[[#This Row],[obrot]]=0),Tabela1[[#This Row],[kurs_zamkniecia]],Tabela1[[#This Row],[obrot]]/Tabela1[[#This Row],[wolumen]])</f>
        <v>8.4</v>
      </c>
      <c r="I1395" s="9">
        <f t="shared" si="14"/>
        <v>0</v>
      </c>
    </row>
    <row r="1396" spans="1:9" x14ac:dyDescent="0.25">
      <c r="A1396" s="2">
        <v>42026</v>
      </c>
      <c r="B1396" s="1" t="s">
        <v>931</v>
      </c>
      <c r="C1396" s="1" t="s">
        <v>932</v>
      </c>
      <c r="D1396">
        <v>2.63</v>
      </c>
      <c r="E1396">
        <v>9100</v>
      </c>
      <c r="F1396">
        <v>23900</v>
      </c>
      <c r="G1396">
        <v>48149000</v>
      </c>
      <c r="H1396">
        <f>IF(AND(Tabela1[[#This Row],[wolumen]]=0,Tabela1[[#This Row],[obrot]]=0),Tabela1[[#This Row],[kurs_zamkniecia]],Tabela1[[#This Row],[obrot]]/Tabela1[[#This Row],[wolumen]])</f>
        <v>2.6263736263736264</v>
      </c>
      <c r="I1396" s="9">
        <f t="shared" si="14"/>
        <v>-50000</v>
      </c>
    </row>
    <row r="1397" spans="1:9" x14ac:dyDescent="0.25">
      <c r="A1397" s="2">
        <v>42027</v>
      </c>
      <c r="B1397" s="1" t="s">
        <v>931</v>
      </c>
      <c r="C1397" s="1" t="s">
        <v>932</v>
      </c>
      <c r="D1397">
        <v>2.85</v>
      </c>
      <c r="E1397">
        <v>65869</v>
      </c>
      <c r="F1397">
        <v>181270</v>
      </c>
      <c r="G1397">
        <v>48149000</v>
      </c>
      <c r="H1397">
        <f>IF(AND(Tabela1[[#This Row],[wolumen]]=0,Tabela1[[#This Row],[obrot]]=0),Tabela1[[#This Row],[kurs_zamkniecia]],Tabela1[[#This Row],[obrot]]/Tabela1[[#This Row],[wolumen]])</f>
        <v>2.7519774097071461</v>
      </c>
      <c r="I1397" s="9">
        <f t="shared" si="14"/>
        <v>8.365019011406849E-2</v>
      </c>
    </row>
    <row r="1398" spans="1:9" x14ac:dyDescent="0.25">
      <c r="A1398" s="2">
        <v>42026</v>
      </c>
      <c r="B1398" s="1" t="s">
        <v>933</v>
      </c>
      <c r="C1398" s="1" t="s">
        <v>934</v>
      </c>
      <c r="D1398">
        <v>0.95</v>
      </c>
      <c r="E1398">
        <v>179029</v>
      </c>
      <c r="F1398">
        <v>165710</v>
      </c>
      <c r="G1398">
        <v>23434000</v>
      </c>
      <c r="H1398">
        <f>IF(AND(Tabela1[[#This Row],[wolumen]]=0,Tabela1[[#This Row],[obrot]]=0),Tabela1[[#This Row],[kurs_zamkniecia]],Tabela1[[#This Row],[obrot]]/Tabela1[[#This Row],[wolumen]])</f>
        <v>0.92560423171664929</v>
      </c>
      <c r="I1398" s="9">
        <f t="shared" si="14"/>
        <v>-50000</v>
      </c>
    </row>
    <row r="1399" spans="1:9" x14ac:dyDescent="0.25">
      <c r="A1399" s="2">
        <v>42027</v>
      </c>
      <c r="B1399" s="1" t="s">
        <v>933</v>
      </c>
      <c r="C1399" s="1" t="s">
        <v>934</v>
      </c>
      <c r="D1399">
        <v>1.04</v>
      </c>
      <c r="E1399">
        <v>108647</v>
      </c>
      <c r="F1399">
        <v>106390</v>
      </c>
      <c r="G1399">
        <v>23434000</v>
      </c>
      <c r="H1399">
        <f>IF(AND(Tabela1[[#This Row],[wolumen]]=0,Tabela1[[#This Row],[obrot]]=0),Tabela1[[#This Row],[kurs_zamkniecia]],Tabela1[[#This Row],[obrot]]/Tabela1[[#This Row],[wolumen]])</f>
        <v>0.97922630169263758</v>
      </c>
      <c r="I1399" s="9">
        <f t="shared" si="14"/>
        <v>9.473684210526323E-2</v>
      </c>
    </row>
    <row r="1400" spans="1:9" x14ac:dyDescent="0.25">
      <c r="A1400" s="2">
        <v>42026</v>
      </c>
      <c r="B1400" s="1" t="s">
        <v>935</v>
      </c>
      <c r="C1400" s="1" t="s">
        <v>936</v>
      </c>
      <c r="D1400">
        <v>24.1</v>
      </c>
      <c r="E1400">
        <v>19331</v>
      </c>
      <c r="F1400">
        <v>465220</v>
      </c>
      <c r="G1400">
        <v>24622000</v>
      </c>
      <c r="H1400">
        <f>IF(AND(Tabela1[[#This Row],[wolumen]]=0,Tabela1[[#This Row],[obrot]]=0),Tabela1[[#This Row],[kurs_zamkniecia]],Tabela1[[#This Row],[obrot]]/Tabela1[[#This Row],[wolumen]])</f>
        <v>24.066007966478711</v>
      </c>
      <c r="I1400" s="9">
        <f t="shared" si="14"/>
        <v>-50000</v>
      </c>
    </row>
    <row r="1401" spans="1:9" x14ac:dyDescent="0.25">
      <c r="A1401" s="2">
        <v>42027</v>
      </c>
      <c r="B1401" s="1" t="s">
        <v>935</v>
      </c>
      <c r="C1401" s="1" t="s">
        <v>936</v>
      </c>
      <c r="D1401">
        <v>24.62</v>
      </c>
      <c r="E1401">
        <v>15094</v>
      </c>
      <c r="F1401">
        <v>371620</v>
      </c>
      <c r="G1401">
        <v>24622000</v>
      </c>
      <c r="H1401">
        <f>IF(AND(Tabela1[[#This Row],[wolumen]]=0,Tabela1[[#This Row],[obrot]]=0),Tabela1[[#This Row],[kurs_zamkniecia]],Tabela1[[#This Row],[obrot]]/Tabela1[[#This Row],[wolumen]])</f>
        <v>24.620378958526565</v>
      </c>
      <c r="I1401" s="9">
        <f t="shared" si="14"/>
        <v>2.1576763485477102E-2</v>
      </c>
    </row>
    <row r="1402" spans="1:9" x14ac:dyDescent="0.25">
      <c r="A1402" s="2">
        <v>42026</v>
      </c>
      <c r="B1402" s="1" t="s">
        <v>937</v>
      </c>
      <c r="C1402" s="1" t="s">
        <v>938</v>
      </c>
      <c r="D1402">
        <v>64.08</v>
      </c>
      <c r="E1402">
        <v>165</v>
      </c>
      <c r="F1402">
        <v>10630</v>
      </c>
      <c r="G1402">
        <v>3288000</v>
      </c>
      <c r="H1402">
        <f>IF(AND(Tabela1[[#This Row],[wolumen]]=0,Tabela1[[#This Row],[obrot]]=0),Tabela1[[#This Row],[kurs_zamkniecia]],Tabela1[[#This Row],[obrot]]/Tabela1[[#This Row],[wolumen]])</f>
        <v>64.424242424242422</v>
      </c>
      <c r="I1402" s="9">
        <f t="shared" si="14"/>
        <v>-50000</v>
      </c>
    </row>
    <row r="1403" spans="1:9" x14ac:dyDescent="0.25">
      <c r="A1403" s="2">
        <v>42027</v>
      </c>
      <c r="B1403" s="1" t="s">
        <v>937</v>
      </c>
      <c r="C1403" s="1" t="s">
        <v>938</v>
      </c>
      <c r="D1403">
        <v>64.790000000000006</v>
      </c>
      <c r="E1403">
        <v>876</v>
      </c>
      <c r="F1403">
        <v>56140</v>
      </c>
      <c r="G1403">
        <v>3288000</v>
      </c>
      <c r="H1403">
        <f>IF(AND(Tabela1[[#This Row],[wolumen]]=0,Tabela1[[#This Row],[obrot]]=0),Tabela1[[#This Row],[kurs_zamkniecia]],Tabela1[[#This Row],[obrot]]/Tabela1[[#This Row],[wolumen]])</f>
        <v>64.086757990867582</v>
      </c>
      <c r="I1403" s="9">
        <f t="shared" si="14"/>
        <v>1.1079900124844055E-2</v>
      </c>
    </row>
    <row r="1404" spans="1:9" x14ac:dyDescent="0.25">
      <c r="A1404" s="2">
        <v>42026</v>
      </c>
      <c r="B1404" s="1" t="s">
        <v>939</v>
      </c>
      <c r="C1404" s="1" t="s">
        <v>940</v>
      </c>
      <c r="D1404">
        <v>285</v>
      </c>
      <c r="E1404">
        <v>86</v>
      </c>
      <c r="F1404">
        <v>24500</v>
      </c>
      <c r="G1404">
        <v>699000</v>
      </c>
      <c r="H1404">
        <f>IF(AND(Tabela1[[#This Row],[wolumen]]=0,Tabela1[[#This Row],[obrot]]=0),Tabela1[[#This Row],[kurs_zamkniecia]],Tabela1[[#This Row],[obrot]]/Tabela1[[#This Row],[wolumen]])</f>
        <v>284.88372093023258</v>
      </c>
      <c r="I1404" s="9">
        <f t="shared" si="14"/>
        <v>-50000</v>
      </c>
    </row>
    <row r="1405" spans="1:9" x14ac:dyDescent="0.25">
      <c r="A1405" s="2">
        <v>42027</v>
      </c>
      <c r="B1405" s="1" t="s">
        <v>939</v>
      </c>
      <c r="C1405" s="1" t="s">
        <v>940</v>
      </c>
      <c r="D1405">
        <v>284.89999999999998</v>
      </c>
      <c r="E1405">
        <v>1</v>
      </c>
      <c r="F1405">
        <v>280</v>
      </c>
      <c r="G1405">
        <v>699000</v>
      </c>
      <c r="H1405">
        <f>IF(AND(Tabela1[[#This Row],[wolumen]]=0,Tabela1[[#This Row],[obrot]]=0),Tabela1[[#This Row],[kurs_zamkniecia]],Tabela1[[#This Row],[obrot]]/Tabela1[[#This Row],[wolumen]])</f>
        <v>280</v>
      </c>
      <c r="I1405" s="9">
        <f t="shared" si="14"/>
        <v>-3.5087719298254605E-4</v>
      </c>
    </row>
    <row r="1406" spans="1:9" x14ac:dyDescent="0.25">
      <c r="A1406" s="2">
        <v>42026</v>
      </c>
      <c r="B1406" s="1" t="s">
        <v>941</v>
      </c>
      <c r="C1406" s="1" t="s">
        <v>942</v>
      </c>
      <c r="D1406">
        <v>1.54</v>
      </c>
      <c r="E1406">
        <v>8262</v>
      </c>
      <c r="F1406">
        <v>12780</v>
      </c>
      <c r="G1406">
        <v>6145000</v>
      </c>
      <c r="H1406">
        <f>IF(AND(Tabela1[[#This Row],[wolumen]]=0,Tabela1[[#This Row],[obrot]]=0),Tabela1[[#This Row],[kurs_zamkniecia]],Tabela1[[#This Row],[obrot]]/Tabela1[[#This Row],[wolumen]])</f>
        <v>1.5468409586056644</v>
      </c>
      <c r="I1406" s="9">
        <f t="shared" si="14"/>
        <v>-50000</v>
      </c>
    </row>
    <row r="1407" spans="1:9" x14ac:dyDescent="0.25">
      <c r="A1407" s="2">
        <v>42027</v>
      </c>
      <c r="B1407" s="1" t="s">
        <v>941</v>
      </c>
      <c r="C1407" s="1" t="s">
        <v>942</v>
      </c>
      <c r="D1407">
        <v>1.55</v>
      </c>
      <c r="E1407">
        <v>4185</v>
      </c>
      <c r="F1407">
        <v>6260</v>
      </c>
      <c r="G1407">
        <v>6145000</v>
      </c>
      <c r="H1407">
        <f>IF(AND(Tabela1[[#This Row],[wolumen]]=0,Tabela1[[#This Row],[obrot]]=0),Tabela1[[#This Row],[kurs_zamkniecia]],Tabela1[[#This Row],[obrot]]/Tabela1[[#This Row],[wolumen]])</f>
        <v>1.4958183990442055</v>
      </c>
      <c r="I1407" s="9">
        <f t="shared" si="14"/>
        <v>6.4935064935065512E-3</v>
      </c>
    </row>
    <row r="1408" spans="1:9" x14ac:dyDescent="0.25">
      <c r="A1408" s="2">
        <v>42026</v>
      </c>
      <c r="B1408" s="1" t="s">
        <v>943</v>
      </c>
      <c r="C1408" s="1" t="s">
        <v>944</v>
      </c>
      <c r="D1408">
        <v>6.45</v>
      </c>
      <c r="E1408">
        <v>576</v>
      </c>
      <c r="F1408">
        <v>3680</v>
      </c>
      <c r="G1408">
        <v>8629000</v>
      </c>
      <c r="H1408">
        <f>IF(AND(Tabela1[[#This Row],[wolumen]]=0,Tabela1[[#This Row],[obrot]]=0),Tabela1[[#This Row],[kurs_zamkniecia]],Tabela1[[#This Row],[obrot]]/Tabela1[[#This Row],[wolumen]])</f>
        <v>6.3888888888888893</v>
      </c>
      <c r="I1408" s="9">
        <f t="shared" si="14"/>
        <v>-50000</v>
      </c>
    </row>
    <row r="1409" spans="1:9" x14ac:dyDescent="0.25">
      <c r="A1409" s="2">
        <v>42027</v>
      </c>
      <c r="B1409" s="1" t="s">
        <v>943</v>
      </c>
      <c r="C1409" s="1" t="s">
        <v>944</v>
      </c>
      <c r="D1409">
        <v>6.36</v>
      </c>
      <c r="E1409">
        <v>207</v>
      </c>
      <c r="F1409">
        <v>1320</v>
      </c>
      <c r="G1409">
        <v>8629000</v>
      </c>
      <c r="H1409">
        <f>IF(AND(Tabela1[[#This Row],[wolumen]]=0,Tabela1[[#This Row],[obrot]]=0),Tabela1[[#This Row],[kurs_zamkniecia]],Tabela1[[#This Row],[obrot]]/Tabela1[[#This Row],[wolumen]])</f>
        <v>6.3768115942028984</v>
      </c>
      <c r="I1409" s="9">
        <f t="shared" si="14"/>
        <v>-1.3953488372092981E-2</v>
      </c>
    </row>
    <row r="1410" spans="1:9" x14ac:dyDescent="0.25">
      <c r="A1410" s="2">
        <v>42026</v>
      </c>
      <c r="B1410" s="1" t="s">
        <v>945</v>
      </c>
      <c r="C1410" s="1" t="s">
        <v>946</v>
      </c>
      <c r="D1410">
        <v>386</v>
      </c>
      <c r="E1410">
        <v>6</v>
      </c>
      <c r="F1410">
        <v>2340</v>
      </c>
      <c r="G1410">
        <v>0</v>
      </c>
      <c r="H1410">
        <f>IF(AND(Tabela1[[#This Row],[wolumen]]=0,Tabela1[[#This Row],[obrot]]=0),Tabela1[[#This Row],[kurs_zamkniecia]],Tabela1[[#This Row],[obrot]]/Tabela1[[#This Row],[wolumen]])</f>
        <v>390</v>
      </c>
      <c r="I1410" s="9">
        <f t="shared" si="14"/>
        <v>-50000</v>
      </c>
    </row>
    <row r="1411" spans="1:9" x14ac:dyDescent="0.25">
      <c r="A1411" s="2">
        <v>42027</v>
      </c>
      <c r="B1411" s="1" t="s">
        <v>945</v>
      </c>
      <c r="C1411" s="1" t="s">
        <v>946</v>
      </c>
      <c r="D1411">
        <v>386</v>
      </c>
      <c r="E1411">
        <v>7</v>
      </c>
      <c r="F1411">
        <v>2700</v>
      </c>
      <c r="G1411">
        <v>0</v>
      </c>
      <c r="H1411">
        <f>IF(AND(Tabela1[[#This Row],[wolumen]]=0,Tabela1[[#This Row],[obrot]]=0),Tabela1[[#This Row],[kurs_zamkniecia]],Tabela1[[#This Row],[obrot]]/Tabela1[[#This Row],[wolumen]])</f>
        <v>385.71428571428572</v>
      </c>
      <c r="I1411" s="9">
        <f t="shared" si="14"/>
        <v>0</v>
      </c>
    </row>
  </sheetData>
  <conditionalFormatting sqref="K472">
    <cfRule type="cellIs" dxfId="2" priority="1" operator="equal">
      <formula>0.2785</formula>
    </cfRule>
    <cfRule type="cellIs" dxfId="1" priority="2" operator="equal">
      <formula>0.278481013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"/>
  <sheetViews>
    <sheetView workbookViewId="0">
      <selection activeCell="C4" sqref="C4"/>
    </sheetView>
  </sheetViews>
  <sheetFormatPr defaultRowHeight="15" x14ac:dyDescent="0.25"/>
  <cols>
    <col min="1" max="1" width="17.7109375" bestFit="1" customWidth="1"/>
    <col min="2" max="2" width="12.42578125" bestFit="1" customWidth="1"/>
  </cols>
  <sheetData>
    <row r="3" spans="1:4" x14ac:dyDescent="0.25">
      <c r="A3" s="10" t="s">
        <v>949</v>
      </c>
      <c r="B3" t="s">
        <v>958</v>
      </c>
      <c r="D3" t="s">
        <v>957</v>
      </c>
    </row>
    <row r="4" spans="1:4" x14ac:dyDescent="0.25">
      <c r="A4" s="11">
        <v>0</v>
      </c>
      <c r="B4" s="12">
        <v>29736190</v>
      </c>
      <c r="D4" s="9">
        <f>GETPIVOTDATA("obrot",$A$3,"czypl",1)/GETPIVOTDATA("obrot",$A$3)</f>
        <v>0.98789628958361553</v>
      </c>
    </row>
    <row r="5" spans="1:4" x14ac:dyDescent="0.25">
      <c r="A5" s="11">
        <v>1</v>
      </c>
      <c r="B5" s="12">
        <v>2427046811</v>
      </c>
    </row>
    <row r="6" spans="1:4" x14ac:dyDescent="0.25">
      <c r="A6" s="11" t="s">
        <v>950</v>
      </c>
      <c r="B6" s="12">
        <v>2456783001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11"/>
  <sheetViews>
    <sheetView workbookViewId="0">
      <selection activeCell="R3" sqref="R3"/>
    </sheetView>
  </sheetViews>
  <sheetFormatPr defaultRowHeight="15" x14ac:dyDescent="0.25"/>
  <cols>
    <col min="1" max="1" width="12.28515625" customWidth="1"/>
    <col min="7" max="7" width="11.85546875" customWidth="1"/>
    <col min="17" max="17" width="12.7109375" customWidth="1"/>
  </cols>
  <sheetData>
    <row r="1" spans="1:18" x14ac:dyDescent="0.25">
      <c r="A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953</v>
      </c>
      <c r="Q1" t="s">
        <v>956</v>
      </c>
    </row>
    <row r="2" spans="1:18" x14ac:dyDescent="0.25">
      <c r="A2" s="2">
        <v>42025</v>
      </c>
      <c r="B2" s="1" t="s">
        <v>7</v>
      </c>
      <c r="C2" s="1" t="s">
        <v>8</v>
      </c>
      <c r="D2">
        <v>2.09</v>
      </c>
      <c r="E2">
        <v>9</v>
      </c>
      <c r="F2">
        <v>18</v>
      </c>
      <c r="G2">
        <v>6496000</v>
      </c>
      <c r="H2">
        <f>IF(LEFT(C2,2)="PL",1,0)</f>
        <v>1</v>
      </c>
      <c r="Q2" t="s">
        <v>954</v>
      </c>
      <c r="R2">
        <f>SUM(H:H)/3</f>
        <v>418</v>
      </c>
    </row>
    <row r="3" spans="1:18" x14ac:dyDescent="0.25">
      <c r="A3" s="2">
        <v>42025</v>
      </c>
      <c r="B3" s="1" t="s">
        <v>9</v>
      </c>
      <c r="C3" s="1" t="s">
        <v>10</v>
      </c>
      <c r="D3">
        <v>0.79</v>
      </c>
      <c r="E3">
        <v>25</v>
      </c>
      <c r="F3">
        <v>21</v>
      </c>
      <c r="G3">
        <v>22309000</v>
      </c>
      <c r="H3">
        <f t="shared" ref="H3:H66" si="0">IF(LEFT(C3,2)="PL",1,0)</f>
        <v>1</v>
      </c>
      <c r="Q3" t="s">
        <v>955</v>
      </c>
      <c r="R3">
        <f>COUNTIF(H:H,"0")/3</f>
        <v>52</v>
      </c>
    </row>
    <row r="4" spans="1:18" x14ac:dyDescent="0.25">
      <c r="A4" s="2">
        <v>42025</v>
      </c>
      <c r="B4" s="1" t="s">
        <v>11</v>
      </c>
      <c r="C4" s="1" t="s">
        <v>12</v>
      </c>
      <c r="D4">
        <v>5.8</v>
      </c>
      <c r="E4">
        <v>1090</v>
      </c>
      <c r="F4">
        <v>6270</v>
      </c>
      <c r="G4">
        <v>1852000</v>
      </c>
      <c r="H4">
        <f t="shared" si="0"/>
        <v>1</v>
      </c>
      <c r="Q4" t="s">
        <v>957</v>
      </c>
    </row>
    <row r="5" spans="1:18" x14ac:dyDescent="0.25">
      <c r="A5" s="2">
        <v>42025</v>
      </c>
      <c r="B5" s="1" t="s">
        <v>13</v>
      </c>
      <c r="C5" s="1" t="s">
        <v>14</v>
      </c>
      <c r="D5">
        <v>3.37</v>
      </c>
      <c r="E5">
        <v>10129</v>
      </c>
      <c r="F5">
        <v>34090</v>
      </c>
      <c r="G5">
        <v>48206000</v>
      </c>
      <c r="H5">
        <f t="shared" si="0"/>
        <v>1</v>
      </c>
    </row>
    <row r="6" spans="1:18" x14ac:dyDescent="0.25">
      <c r="A6" s="2">
        <v>42025</v>
      </c>
      <c r="B6" s="1" t="s">
        <v>15</v>
      </c>
      <c r="C6" s="1" t="s">
        <v>16</v>
      </c>
      <c r="D6">
        <v>0.3</v>
      </c>
      <c r="E6">
        <v>0</v>
      </c>
      <c r="F6">
        <v>0</v>
      </c>
      <c r="G6">
        <v>0</v>
      </c>
      <c r="H6">
        <f t="shared" si="0"/>
        <v>1</v>
      </c>
    </row>
    <row r="7" spans="1:18" x14ac:dyDescent="0.25">
      <c r="A7" s="2">
        <v>42025</v>
      </c>
      <c r="B7" s="1" t="s">
        <v>17</v>
      </c>
      <c r="C7" s="1" t="s">
        <v>18</v>
      </c>
      <c r="D7">
        <v>32.5</v>
      </c>
      <c r="E7">
        <v>894</v>
      </c>
      <c r="F7">
        <v>29050</v>
      </c>
      <c r="G7">
        <v>13122000</v>
      </c>
      <c r="H7">
        <f t="shared" si="0"/>
        <v>1</v>
      </c>
    </row>
    <row r="8" spans="1:18" x14ac:dyDescent="0.25">
      <c r="A8" s="2">
        <v>42025</v>
      </c>
      <c r="B8" s="1" t="s">
        <v>19</v>
      </c>
      <c r="C8" s="1" t="s">
        <v>20</v>
      </c>
      <c r="D8">
        <v>27.5</v>
      </c>
      <c r="E8">
        <v>718</v>
      </c>
      <c r="F8">
        <v>19710</v>
      </c>
      <c r="G8">
        <v>8143000</v>
      </c>
      <c r="H8">
        <f t="shared" si="0"/>
        <v>1</v>
      </c>
    </row>
    <row r="9" spans="1:18" x14ac:dyDescent="0.25">
      <c r="A9" s="2">
        <v>42025</v>
      </c>
      <c r="B9" s="1" t="s">
        <v>21</v>
      </c>
      <c r="C9" s="1" t="s">
        <v>22</v>
      </c>
      <c r="D9">
        <v>8.24</v>
      </c>
      <c r="E9">
        <v>648</v>
      </c>
      <c r="F9">
        <v>5340</v>
      </c>
      <c r="G9">
        <v>17461000</v>
      </c>
      <c r="H9">
        <f t="shared" si="0"/>
        <v>0</v>
      </c>
    </row>
    <row r="10" spans="1:18" x14ac:dyDescent="0.25">
      <c r="A10" s="2">
        <v>42025</v>
      </c>
      <c r="B10" s="1" t="s">
        <v>23</v>
      </c>
      <c r="C10" s="1" t="s">
        <v>24</v>
      </c>
      <c r="D10">
        <v>44.89</v>
      </c>
      <c r="E10">
        <v>4548</v>
      </c>
      <c r="F10">
        <v>204890</v>
      </c>
      <c r="G10">
        <v>8852000</v>
      </c>
      <c r="H10">
        <f t="shared" si="0"/>
        <v>1</v>
      </c>
    </row>
    <row r="11" spans="1:18" x14ac:dyDescent="0.25">
      <c r="A11" s="2">
        <v>42025</v>
      </c>
      <c r="B11" s="1" t="s">
        <v>25</v>
      </c>
      <c r="C11" s="1" t="s">
        <v>26</v>
      </c>
      <c r="D11">
        <v>0.01</v>
      </c>
      <c r="E11">
        <v>0</v>
      </c>
      <c r="F11">
        <v>0</v>
      </c>
      <c r="G11">
        <v>0</v>
      </c>
      <c r="H11">
        <f t="shared" si="0"/>
        <v>1</v>
      </c>
    </row>
    <row r="12" spans="1:18" x14ac:dyDescent="0.25">
      <c r="A12" s="2">
        <v>42025</v>
      </c>
      <c r="B12" s="1" t="s">
        <v>27</v>
      </c>
      <c r="C12" s="1" t="s">
        <v>28</v>
      </c>
      <c r="D12">
        <v>7.95</v>
      </c>
      <c r="E12">
        <v>25</v>
      </c>
      <c r="F12">
        <v>200</v>
      </c>
      <c r="G12">
        <v>43035000</v>
      </c>
      <c r="H12">
        <f t="shared" si="0"/>
        <v>1</v>
      </c>
    </row>
    <row r="13" spans="1:18" x14ac:dyDescent="0.25">
      <c r="A13" s="2">
        <v>42025</v>
      </c>
      <c r="B13" s="1" t="s">
        <v>29</v>
      </c>
      <c r="C13" s="1" t="s">
        <v>30</v>
      </c>
      <c r="D13">
        <v>1.37</v>
      </c>
      <c r="E13">
        <v>10228</v>
      </c>
      <c r="F13">
        <v>13810</v>
      </c>
      <c r="G13">
        <v>0</v>
      </c>
      <c r="H13">
        <f t="shared" si="0"/>
        <v>0</v>
      </c>
    </row>
    <row r="14" spans="1:18" x14ac:dyDescent="0.25">
      <c r="A14" s="2">
        <v>42025</v>
      </c>
      <c r="B14" s="1" t="s">
        <v>31</v>
      </c>
      <c r="C14" s="1" t="s">
        <v>32</v>
      </c>
      <c r="D14">
        <v>1</v>
      </c>
      <c r="E14">
        <v>0</v>
      </c>
      <c r="F14">
        <v>0</v>
      </c>
      <c r="G14">
        <v>0</v>
      </c>
      <c r="H14">
        <f t="shared" si="0"/>
        <v>0</v>
      </c>
    </row>
    <row r="15" spans="1:18" x14ac:dyDescent="0.25">
      <c r="A15" s="2">
        <v>42025</v>
      </c>
      <c r="B15" s="1" t="s">
        <v>33</v>
      </c>
      <c r="C15" s="1" t="s">
        <v>34</v>
      </c>
      <c r="D15">
        <v>5.08</v>
      </c>
      <c r="E15">
        <v>1200234</v>
      </c>
      <c r="F15">
        <v>6091020</v>
      </c>
      <c r="G15">
        <v>29399000</v>
      </c>
      <c r="H15">
        <f t="shared" si="0"/>
        <v>1</v>
      </c>
    </row>
    <row r="16" spans="1:18" x14ac:dyDescent="0.25">
      <c r="A16" s="2">
        <v>42025</v>
      </c>
      <c r="B16" s="1" t="s">
        <v>35</v>
      </c>
      <c r="C16" s="1" t="s">
        <v>36</v>
      </c>
      <c r="D16">
        <v>79.790000000000006</v>
      </c>
      <c r="E16">
        <v>62843</v>
      </c>
      <c r="F16">
        <v>4999620</v>
      </c>
      <c r="G16">
        <v>43097000</v>
      </c>
      <c r="H16">
        <f t="shared" si="0"/>
        <v>1</v>
      </c>
    </row>
    <row r="17" spans="1:8" x14ac:dyDescent="0.25">
      <c r="A17" s="2">
        <v>42025</v>
      </c>
      <c r="B17" s="1" t="s">
        <v>37</v>
      </c>
      <c r="C17" s="1" t="s">
        <v>38</v>
      </c>
      <c r="D17">
        <v>14.14</v>
      </c>
      <c r="E17">
        <v>408</v>
      </c>
      <c r="F17">
        <v>5810</v>
      </c>
      <c r="G17">
        <v>3975000</v>
      </c>
      <c r="H17">
        <f t="shared" si="0"/>
        <v>1</v>
      </c>
    </row>
    <row r="18" spans="1:8" x14ac:dyDescent="0.25">
      <c r="A18" s="2">
        <v>42025</v>
      </c>
      <c r="B18" s="1" t="s">
        <v>39</v>
      </c>
      <c r="C18" s="1" t="s">
        <v>40</v>
      </c>
      <c r="D18">
        <v>2.1</v>
      </c>
      <c r="E18">
        <v>4664</v>
      </c>
      <c r="F18">
        <v>9710</v>
      </c>
      <c r="G18">
        <v>7353000</v>
      </c>
      <c r="H18">
        <f t="shared" si="0"/>
        <v>1</v>
      </c>
    </row>
    <row r="19" spans="1:8" x14ac:dyDescent="0.25">
      <c r="A19" s="2">
        <v>42025</v>
      </c>
      <c r="B19" s="1" t="s">
        <v>41</v>
      </c>
      <c r="C19" s="1" t="s">
        <v>42</v>
      </c>
      <c r="D19">
        <v>0.64</v>
      </c>
      <c r="E19">
        <v>0</v>
      </c>
      <c r="F19">
        <v>0</v>
      </c>
      <c r="G19">
        <v>0</v>
      </c>
      <c r="H19">
        <f t="shared" si="0"/>
        <v>1</v>
      </c>
    </row>
    <row r="20" spans="1:8" x14ac:dyDescent="0.25">
      <c r="A20" s="2">
        <v>42025</v>
      </c>
      <c r="B20" s="1" t="s">
        <v>43</v>
      </c>
      <c r="C20" s="1" t="s">
        <v>44</v>
      </c>
      <c r="D20">
        <v>9</v>
      </c>
      <c r="E20">
        <v>232624</v>
      </c>
      <c r="F20">
        <v>2099590</v>
      </c>
      <c r="G20">
        <v>24397000</v>
      </c>
      <c r="H20">
        <f t="shared" si="0"/>
        <v>1</v>
      </c>
    </row>
    <row r="21" spans="1:8" x14ac:dyDescent="0.25">
      <c r="A21" s="2">
        <v>42025</v>
      </c>
      <c r="B21" s="1" t="s">
        <v>45</v>
      </c>
      <c r="C21" s="1" t="s">
        <v>46</v>
      </c>
      <c r="D21">
        <v>44.4</v>
      </c>
      <c r="E21">
        <v>2992</v>
      </c>
      <c r="F21">
        <v>132870</v>
      </c>
      <c r="G21">
        <v>9046000</v>
      </c>
      <c r="H21">
        <f t="shared" si="0"/>
        <v>1</v>
      </c>
    </row>
    <row r="22" spans="1:8" x14ac:dyDescent="0.25">
      <c r="A22" s="2">
        <v>42025</v>
      </c>
      <c r="B22" s="1" t="s">
        <v>47</v>
      </c>
      <c r="C22" s="1" t="s">
        <v>48</v>
      </c>
      <c r="D22">
        <v>8.06</v>
      </c>
      <c r="E22">
        <v>860</v>
      </c>
      <c r="F22">
        <v>6980</v>
      </c>
      <c r="G22">
        <v>9800000</v>
      </c>
      <c r="H22">
        <f t="shared" si="0"/>
        <v>1</v>
      </c>
    </row>
    <row r="23" spans="1:8" x14ac:dyDescent="0.25">
      <c r="A23" s="2">
        <v>42025</v>
      </c>
      <c r="B23" s="1" t="s">
        <v>49</v>
      </c>
      <c r="C23" s="1" t="s">
        <v>50</v>
      </c>
      <c r="D23">
        <v>99</v>
      </c>
      <c r="E23">
        <v>13191</v>
      </c>
      <c r="F23">
        <v>1299690</v>
      </c>
      <c r="G23">
        <v>4659000</v>
      </c>
      <c r="H23">
        <f t="shared" si="0"/>
        <v>1</v>
      </c>
    </row>
    <row r="24" spans="1:8" x14ac:dyDescent="0.25">
      <c r="A24" s="2">
        <v>42025</v>
      </c>
      <c r="B24" s="1" t="s">
        <v>51</v>
      </c>
      <c r="C24" s="1" t="s">
        <v>52</v>
      </c>
      <c r="D24">
        <v>0.26</v>
      </c>
      <c r="E24">
        <v>0</v>
      </c>
      <c r="F24">
        <v>0</v>
      </c>
      <c r="G24">
        <v>0</v>
      </c>
      <c r="H24">
        <f t="shared" si="0"/>
        <v>1</v>
      </c>
    </row>
    <row r="25" spans="1:8" x14ac:dyDescent="0.25">
      <c r="A25" s="2">
        <v>42025</v>
      </c>
      <c r="B25" s="1" t="s">
        <v>53</v>
      </c>
      <c r="C25" s="1" t="s">
        <v>54</v>
      </c>
      <c r="D25">
        <v>104.5</v>
      </c>
      <c r="E25">
        <v>332</v>
      </c>
      <c r="F25">
        <v>34380</v>
      </c>
      <c r="G25">
        <v>14487000</v>
      </c>
      <c r="H25">
        <f t="shared" si="0"/>
        <v>0</v>
      </c>
    </row>
    <row r="26" spans="1:8" x14ac:dyDescent="0.25">
      <c r="A26" s="2">
        <v>42025</v>
      </c>
      <c r="B26" s="1" t="s">
        <v>55</v>
      </c>
      <c r="C26" s="1" t="s">
        <v>56</v>
      </c>
      <c r="D26">
        <v>35.479999999999997</v>
      </c>
      <c r="E26">
        <v>765</v>
      </c>
      <c r="F26">
        <v>26910</v>
      </c>
      <c r="G26">
        <v>25382000</v>
      </c>
      <c r="H26">
        <f t="shared" si="0"/>
        <v>1</v>
      </c>
    </row>
    <row r="27" spans="1:8" x14ac:dyDescent="0.25">
      <c r="A27" s="2">
        <v>42025</v>
      </c>
      <c r="B27" s="1" t="s">
        <v>57</v>
      </c>
      <c r="C27" s="1" t="s">
        <v>58</v>
      </c>
      <c r="D27">
        <v>12.3</v>
      </c>
      <c r="E27">
        <v>1</v>
      </c>
      <c r="F27">
        <v>10</v>
      </c>
      <c r="G27">
        <v>5540000</v>
      </c>
      <c r="H27">
        <f t="shared" si="0"/>
        <v>1</v>
      </c>
    </row>
    <row r="28" spans="1:8" x14ac:dyDescent="0.25">
      <c r="A28" s="2">
        <v>42025</v>
      </c>
      <c r="B28" s="1" t="s">
        <v>59</v>
      </c>
      <c r="C28" s="1" t="s">
        <v>60</v>
      </c>
      <c r="D28">
        <v>4.88</v>
      </c>
      <c r="E28">
        <v>194121</v>
      </c>
      <c r="F28">
        <v>934490</v>
      </c>
      <c r="G28">
        <v>22063000</v>
      </c>
      <c r="H28">
        <f t="shared" si="0"/>
        <v>1</v>
      </c>
    </row>
    <row r="29" spans="1:8" x14ac:dyDescent="0.25">
      <c r="A29" s="2">
        <v>42025</v>
      </c>
      <c r="B29" s="1" t="s">
        <v>61</v>
      </c>
      <c r="C29" s="1" t="s">
        <v>62</v>
      </c>
      <c r="D29">
        <v>1.47</v>
      </c>
      <c r="E29">
        <v>352</v>
      </c>
      <c r="F29">
        <v>490</v>
      </c>
      <c r="G29">
        <v>2520000</v>
      </c>
      <c r="H29">
        <f t="shared" si="0"/>
        <v>1</v>
      </c>
    </row>
    <row r="30" spans="1:8" x14ac:dyDescent="0.25">
      <c r="A30" s="2">
        <v>42025</v>
      </c>
      <c r="B30" s="1" t="s">
        <v>63</v>
      </c>
      <c r="C30" s="1" t="s">
        <v>64</v>
      </c>
      <c r="D30">
        <v>14.55</v>
      </c>
      <c r="E30">
        <v>5</v>
      </c>
      <c r="F30">
        <v>70</v>
      </c>
      <c r="G30">
        <v>3286000</v>
      </c>
      <c r="H30">
        <f t="shared" si="0"/>
        <v>1</v>
      </c>
    </row>
    <row r="31" spans="1:8" x14ac:dyDescent="0.25">
      <c r="A31" s="2">
        <v>42025</v>
      </c>
      <c r="B31" s="1" t="s">
        <v>65</v>
      </c>
      <c r="C31" s="1" t="s">
        <v>66</v>
      </c>
      <c r="D31">
        <v>1.94</v>
      </c>
      <c r="E31">
        <v>743472</v>
      </c>
      <c r="F31">
        <v>1375550</v>
      </c>
      <c r="G31">
        <v>32823000</v>
      </c>
      <c r="H31">
        <f t="shared" si="0"/>
        <v>0</v>
      </c>
    </row>
    <row r="32" spans="1:8" x14ac:dyDescent="0.25">
      <c r="A32" s="2">
        <v>42025</v>
      </c>
      <c r="B32" s="1" t="s">
        <v>67</v>
      </c>
      <c r="C32" s="1" t="s">
        <v>68</v>
      </c>
      <c r="D32">
        <v>12.95</v>
      </c>
      <c r="E32">
        <v>1040</v>
      </c>
      <c r="F32">
        <v>13860</v>
      </c>
      <c r="G32">
        <v>17889000</v>
      </c>
      <c r="H32">
        <f t="shared" si="0"/>
        <v>1</v>
      </c>
    </row>
    <row r="33" spans="1:8" x14ac:dyDescent="0.25">
      <c r="A33" s="2">
        <v>42025</v>
      </c>
      <c r="B33" s="1" t="s">
        <v>69</v>
      </c>
      <c r="C33" s="1" t="s">
        <v>70</v>
      </c>
      <c r="D33">
        <v>52.98</v>
      </c>
      <c r="E33">
        <v>98115</v>
      </c>
      <c r="F33">
        <v>5207410</v>
      </c>
      <c r="G33">
        <v>74917000</v>
      </c>
      <c r="H33">
        <f t="shared" si="0"/>
        <v>1</v>
      </c>
    </row>
    <row r="34" spans="1:8" x14ac:dyDescent="0.25">
      <c r="A34" s="2">
        <v>42025</v>
      </c>
      <c r="B34" s="1" t="s">
        <v>71</v>
      </c>
      <c r="C34" s="1" t="s">
        <v>72</v>
      </c>
      <c r="D34">
        <v>8.3000000000000007</v>
      </c>
      <c r="E34">
        <v>1200</v>
      </c>
      <c r="F34">
        <v>9960</v>
      </c>
      <c r="G34">
        <v>16750000</v>
      </c>
      <c r="H34">
        <f t="shared" si="0"/>
        <v>1</v>
      </c>
    </row>
    <row r="35" spans="1:8" x14ac:dyDescent="0.25">
      <c r="A35" s="2">
        <v>42025</v>
      </c>
      <c r="B35" s="1" t="s">
        <v>73</v>
      </c>
      <c r="C35" s="1" t="s">
        <v>74</v>
      </c>
      <c r="D35">
        <v>15.56</v>
      </c>
      <c r="E35">
        <v>133</v>
      </c>
      <c r="F35">
        <v>2070</v>
      </c>
      <c r="G35">
        <v>0</v>
      </c>
      <c r="H35">
        <f t="shared" si="0"/>
        <v>0</v>
      </c>
    </row>
    <row r="36" spans="1:8" x14ac:dyDescent="0.25">
      <c r="A36" s="2">
        <v>42025</v>
      </c>
      <c r="B36" s="1" t="s">
        <v>75</v>
      </c>
      <c r="C36" s="1" t="s">
        <v>76</v>
      </c>
      <c r="D36">
        <v>26</v>
      </c>
      <c r="E36">
        <v>21878</v>
      </c>
      <c r="F36">
        <v>569020</v>
      </c>
      <c r="G36">
        <v>9253000</v>
      </c>
      <c r="H36">
        <f t="shared" si="0"/>
        <v>0</v>
      </c>
    </row>
    <row r="37" spans="1:8" x14ac:dyDescent="0.25">
      <c r="A37" s="2">
        <v>42025</v>
      </c>
      <c r="B37" s="1" t="s">
        <v>77</v>
      </c>
      <c r="C37" s="1" t="s">
        <v>78</v>
      </c>
      <c r="D37">
        <v>2.42</v>
      </c>
      <c r="E37">
        <v>1697</v>
      </c>
      <c r="F37">
        <v>4100</v>
      </c>
      <c r="G37">
        <v>24386000</v>
      </c>
      <c r="H37">
        <f t="shared" si="0"/>
        <v>1</v>
      </c>
    </row>
    <row r="38" spans="1:8" x14ac:dyDescent="0.25">
      <c r="A38" s="2">
        <v>42025</v>
      </c>
      <c r="B38" s="1" t="s">
        <v>79</v>
      </c>
      <c r="C38" s="1" t="s">
        <v>80</v>
      </c>
      <c r="D38">
        <v>6.79</v>
      </c>
      <c r="E38">
        <v>1587</v>
      </c>
      <c r="F38">
        <v>10560</v>
      </c>
      <c r="G38">
        <v>2464000</v>
      </c>
      <c r="H38">
        <f t="shared" si="0"/>
        <v>1</v>
      </c>
    </row>
    <row r="39" spans="1:8" x14ac:dyDescent="0.25">
      <c r="A39" s="2">
        <v>42025</v>
      </c>
      <c r="B39" s="1" t="s">
        <v>81</v>
      </c>
      <c r="C39" s="1" t="s">
        <v>82</v>
      </c>
      <c r="D39">
        <v>0.98</v>
      </c>
      <c r="E39">
        <v>19808</v>
      </c>
      <c r="F39">
        <v>18970</v>
      </c>
      <c r="G39">
        <v>11698000</v>
      </c>
      <c r="H39">
        <f t="shared" si="0"/>
        <v>1</v>
      </c>
    </row>
    <row r="40" spans="1:8" x14ac:dyDescent="0.25">
      <c r="A40" s="2">
        <v>42025</v>
      </c>
      <c r="B40" s="1" t="s">
        <v>83</v>
      </c>
      <c r="C40" s="1" t="s">
        <v>84</v>
      </c>
      <c r="D40">
        <v>1.04</v>
      </c>
      <c r="E40">
        <v>10</v>
      </c>
      <c r="F40">
        <v>10</v>
      </c>
      <c r="G40">
        <v>0</v>
      </c>
      <c r="H40">
        <f t="shared" si="0"/>
        <v>0</v>
      </c>
    </row>
    <row r="41" spans="1:8" x14ac:dyDescent="0.25">
      <c r="A41" s="2">
        <v>42025</v>
      </c>
      <c r="B41" s="1" t="s">
        <v>85</v>
      </c>
      <c r="C41" s="1" t="s">
        <v>86</v>
      </c>
      <c r="D41">
        <v>10.85</v>
      </c>
      <c r="E41">
        <v>916</v>
      </c>
      <c r="F41">
        <v>9950</v>
      </c>
      <c r="G41">
        <v>24981000</v>
      </c>
      <c r="H41">
        <f t="shared" si="0"/>
        <v>1</v>
      </c>
    </row>
    <row r="42" spans="1:8" x14ac:dyDescent="0.25">
      <c r="A42" s="2">
        <v>42025</v>
      </c>
      <c r="B42" s="1" t="s">
        <v>87</v>
      </c>
      <c r="C42" s="1" t="s">
        <v>88</v>
      </c>
      <c r="D42">
        <v>3.13</v>
      </c>
      <c r="E42">
        <v>2856</v>
      </c>
      <c r="F42">
        <v>8880</v>
      </c>
      <c r="G42">
        <v>39722000</v>
      </c>
      <c r="H42">
        <f t="shared" si="0"/>
        <v>1</v>
      </c>
    </row>
    <row r="43" spans="1:8" x14ac:dyDescent="0.25">
      <c r="A43" s="2">
        <v>42025</v>
      </c>
      <c r="B43" s="1" t="s">
        <v>89</v>
      </c>
      <c r="C43" s="1" t="s">
        <v>90</v>
      </c>
      <c r="D43">
        <v>4.33</v>
      </c>
      <c r="E43">
        <v>16</v>
      </c>
      <c r="F43">
        <v>70</v>
      </c>
      <c r="G43">
        <v>3999000</v>
      </c>
      <c r="H43">
        <f t="shared" si="0"/>
        <v>1</v>
      </c>
    </row>
    <row r="44" spans="1:8" x14ac:dyDescent="0.25">
      <c r="A44" s="2">
        <v>42025</v>
      </c>
      <c r="B44" s="1" t="s">
        <v>91</v>
      </c>
      <c r="C44" s="1" t="s">
        <v>92</v>
      </c>
      <c r="D44">
        <v>7.23</v>
      </c>
      <c r="E44">
        <v>81</v>
      </c>
      <c r="F44">
        <v>590</v>
      </c>
      <c r="G44">
        <v>15327000</v>
      </c>
      <c r="H44">
        <f t="shared" si="0"/>
        <v>0</v>
      </c>
    </row>
    <row r="45" spans="1:8" x14ac:dyDescent="0.25">
      <c r="A45" s="2">
        <v>42025</v>
      </c>
      <c r="B45" s="1" t="s">
        <v>93</v>
      </c>
      <c r="C45" s="1" t="s">
        <v>94</v>
      </c>
      <c r="D45">
        <v>20.7</v>
      </c>
      <c r="E45">
        <v>0</v>
      </c>
      <c r="F45">
        <v>0</v>
      </c>
      <c r="G45">
        <v>2322000</v>
      </c>
      <c r="H45">
        <f t="shared" si="0"/>
        <v>0</v>
      </c>
    </row>
    <row r="46" spans="1:8" x14ac:dyDescent="0.25">
      <c r="A46" s="2">
        <v>42025</v>
      </c>
      <c r="B46" s="1" t="s">
        <v>95</v>
      </c>
      <c r="C46" s="1" t="s">
        <v>96</v>
      </c>
      <c r="D46">
        <v>3</v>
      </c>
      <c r="E46">
        <v>0</v>
      </c>
      <c r="F46">
        <v>0</v>
      </c>
      <c r="G46">
        <v>0</v>
      </c>
      <c r="H46">
        <f t="shared" si="0"/>
        <v>1</v>
      </c>
    </row>
    <row r="47" spans="1:8" x14ac:dyDescent="0.25">
      <c r="A47" s="2">
        <v>42025</v>
      </c>
      <c r="B47" s="1" t="s">
        <v>97</v>
      </c>
      <c r="C47" s="1" t="s">
        <v>98</v>
      </c>
      <c r="D47">
        <v>2.48</v>
      </c>
      <c r="E47">
        <v>3557</v>
      </c>
      <c r="F47">
        <v>8780</v>
      </c>
      <c r="G47">
        <v>0</v>
      </c>
      <c r="H47">
        <f t="shared" si="0"/>
        <v>1</v>
      </c>
    </row>
    <row r="48" spans="1:8" x14ac:dyDescent="0.25">
      <c r="A48" s="2">
        <v>42025</v>
      </c>
      <c r="B48" s="1" t="s">
        <v>99</v>
      </c>
      <c r="C48" s="1" t="s">
        <v>100</v>
      </c>
      <c r="D48">
        <v>2.77</v>
      </c>
      <c r="E48">
        <v>0</v>
      </c>
      <c r="F48">
        <v>0</v>
      </c>
      <c r="G48">
        <v>0</v>
      </c>
      <c r="H48">
        <f t="shared" si="0"/>
        <v>1</v>
      </c>
    </row>
    <row r="49" spans="1:8" x14ac:dyDescent="0.25">
      <c r="A49" s="2">
        <v>42025</v>
      </c>
      <c r="B49" s="1" t="s">
        <v>101</v>
      </c>
      <c r="C49" s="1" t="s">
        <v>102</v>
      </c>
      <c r="D49">
        <v>7.19</v>
      </c>
      <c r="E49">
        <v>1</v>
      </c>
      <c r="F49">
        <v>10</v>
      </c>
      <c r="G49">
        <v>2174000</v>
      </c>
      <c r="H49">
        <f t="shared" si="0"/>
        <v>1</v>
      </c>
    </row>
    <row r="50" spans="1:8" x14ac:dyDescent="0.25">
      <c r="A50" s="2">
        <v>42025</v>
      </c>
      <c r="B50" s="1" t="s">
        <v>103</v>
      </c>
      <c r="C50" s="1" t="s">
        <v>104</v>
      </c>
      <c r="D50">
        <v>43.5</v>
      </c>
      <c r="E50">
        <v>24346</v>
      </c>
      <c r="F50">
        <v>1057320</v>
      </c>
      <c r="G50">
        <v>7788000</v>
      </c>
      <c r="H50">
        <f t="shared" si="0"/>
        <v>1</v>
      </c>
    </row>
    <row r="51" spans="1:8" x14ac:dyDescent="0.25">
      <c r="A51" s="2">
        <v>42025</v>
      </c>
      <c r="B51" s="1" t="s">
        <v>105</v>
      </c>
      <c r="C51" s="1" t="s">
        <v>106</v>
      </c>
      <c r="D51">
        <v>1.1399999999999999</v>
      </c>
      <c r="E51">
        <v>15297</v>
      </c>
      <c r="F51">
        <v>17180</v>
      </c>
      <c r="G51">
        <v>96494000</v>
      </c>
      <c r="H51">
        <f t="shared" si="0"/>
        <v>1</v>
      </c>
    </row>
    <row r="52" spans="1:8" x14ac:dyDescent="0.25">
      <c r="A52" s="2">
        <v>42025</v>
      </c>
      <c r="B52" s="1" t="s">
        <v>107</v>
      </c>
      <c r="C52" s="1" t="s">
        <v>108</v>
      </c>
      <c r="D52">
        <v>12.3</v>
      </c>
      <c r="E52">
        <v>60</v>
      </c>
      <c r="F52">
        <v>740</v>
      </c>
      <c r="G52">
        <v>0</v>
      </c>
      <c r="H52">
        <f t="shared" si="0"/>
        <v>1</v>
      </c>
    </row>
    <row r="53" spans="1:8" x14ac:dyDescent="0.25">
      <c r="A53" s="2">
        <v>42025</v>
      </c>
      <c r="B53" s="1" t="s">
        <v>109</v>
      </c>
      <c r="C53" s="1" t="s">
        <v>110</v>
      </c>
      <c r="D53">
        <v>304.5</v>
      </c>
      <c r="E53">
        <v>9298</v>
      </c>
      <c r="F53">
        <v>2845390</v>
      </c>
      <c r="G53">
        <v>1075000</v>
      </c>
      <c r="H53">
        <f t="shared" si="0"/>
        <v>1</v>
      </c>
    </row>
    <row r="54" spans="1:8" x14ac:dyDescent="0.25">
      <c r="A54" s="2">
        <v>42025</v>
      </c>
      <c r="B54" s="1" t="s">
        <v>111</v>
      </c>
      <c r="C54" s="1" t="s">
        <v>112</v>
      </c>
      <c r="D54">
        <v>3.79</v>
      </c>
      <c r="E54">
        <v>5130</v>
      </c>
      <c r="F54">
        <v>19440</v>
      </c>
      <c r="G54">
        <v>0</v>
      </c>
      <c r="H54">
        <f t="shared" si="0"/>
        <v>1</v>
      </c>
    </row>
    <row r="55" spans="1:8" x14ac:dyDescent="0.25">
      <c r="A55" s="2">
        <v>42025</v>
      </c>
      <c r="B55" s="1" t="s">
        <v>113</v>
      </c>
      <c r="C55" s="1" t="s">
        <v>114</v>
      </c>
      <c r="D55">
        <v>27.9</v>
      </c>
      <c r="E55">
        <v>0</v>
      </c>
      <c r="F55">
        <v>0</v>
      </c>
      <c r="G55">
        <v>0</v>
      </c>
      <c r="H55">
        <f t="shared" si="0"/>
        <v>1</v>
      </c>
    </row>
    <row r="56" spans="1:8" x14ac:dyDescent="0.25">
      <c r="A56" s="2">
        <v>42025</v>
      </c>
      <c r="B56" s="1" t="s">
        <v>115</v>
      </c>
      <c r="C56" s="1" t="s">
        <v>116</v>
      </c>
      <c r="D56">
        <v>11</v>
      </c>
      <c r="E56">
        <v>194</v>
      </c>
      <c r="F56">
        <v>2110</v>
      </c>
      <c r="G56">
        <v>911000</v>
      </c>
      <c r="H56">
        <f t="shared" si="0"/>
        <v>1</v>
      </c>
    </row>
    <row r="57" spans="1:8" x14ac:dyDescent="0.25">
      <c r="A57" s="2">
        <v>42025</v>
      </c>
      <c r="B57" s="1" t="s">
        <v>117</v>
      </c>
      <c r="C57" s="1" t="s">
        <v>118</v>
      </c>
      <c r="D57">
        <v>79.95</v>
      </c>
      <c r="E57">
        <v>0</v>
      </c>
      <c r="F57">
        <v>0</v>
      </c>
      <c r="G57">
        <v>0</v>
      </c>
      <c r="H57">
        <f t="shared" si="0"/>
        <v>1</v>
      </c>
    </row>
    <row r="58" spans="1:8" x14ac:dyDescent="0.25">
      <c r="A58" s="2">
        <v>42025</v>
      </c>
      <c r="B58" s="1" t="s">
        <v>119</v>
      </c>
      <c r="C58" s="1" t="s">
        <v>120</v>
      </c>
      <c r="D58">
        <v>4</v>
      </c>
      <c r="E58">
        <v>54134</v>
      </c>
      <c r="F58">
        <v>215930</v>
      </c>
      <c r="G58">
        <v>67191000</v>
      </c>
      <c r="H58">
        <f t="shared" si="0"/>
        <v>1</v>
      </c>
    </row>
    <row r="59" spans="1:8" x14ac:dyDescent="0.25">
      <c r="A59" s="2">
        <v>42025</v>
      </c>
      <c r="B59" s="1" t="s">
        <v>121</v>
      </c>
      <c r="C59" s="1" t="s">
        <v>122</v>
      </c>
      <c r="D59">
        <v>3.49</v>
      </c>
      <c r="E59">
        <v>2513</v>
      </c>
      <c r="F59">
        <v>8770</v>
      </c>
      <c r="G59">
        <v>1797000</v>
      </c>
      <c r="H59">
        <f t="shared" si="0"/>
        <v>1</v>
      </c>
    </row>
    <row r="60" spans="1:8" x14ac:dyDescent="0.25">
      <c r="A60" s="2">
        <v>42025</v>
      </c>
      <c r="B60" s="1" t="s">
        <v>123</v>
      </c>
      <c r="C60" s="1" t="s">
        <v>124</v>
      </c>
      <c r="D60">
        <v>1.2</v>
      </c>
      <c r="E60">
        <v>15438</v>
      </c>
      <c r="F60">
        <v>18910</v>
      </c>
      <c r="G60">
        <v>57095000</v>
      </c>
      <c r="H60">
        <f t="shared" si="0"/>
        <v>1</v>
      </c>
    </row>
    <row r="61" spans="1:8" x14ac:dyDescent="0.25">
      <c r="A61" s="2">
        <v>42025</v>
      </c>
      <c r="B61" s="1" t="s">
        <v>125</v>
      </c>
      <c r="C61" s="1" t="s">
        <v>126</v>
      </c>
      <c r="D61">
        <v>2.81</v>
      </c>
      <c r="E61">
        <v>58</v>
      </c>
      <c r="F61">
        <v>160</v>
      </c>
      <c r="G61">
        <v>2181000</v>
      </c>
      <c r="H61">
        <f t="shared" si="0"/>
        <v>0</v>
      </c>
    </row>
    <row r="62" spans="1:8" x14ac:dyDescent="0.25">
      <c r="A62" s="2">
        <v>42025</v>
      </c>
      <c r="B62" s="1" t="s">
        <v>127</v>
      </c>
      <c r="C62" s="1" t="s">
        <v>128</v>
      </c>
      <c r="D62">
        <v>61</v>
      </c>
      <c r="E62">
        <v>971</v>
      </c>
      <c r="F62">
        <v>59230</v>
      </c>
      <c r="G62">
        <v>4735000</v>
      </c>
      <c r="H62">
        <f t="shared" si="0"/>
        <v>1</v>
      </c>
    </row>
    <row r="63" spans="1:8" x14ac:dyDescent="0.25">
      <c r="A63" s="2">
        <v>42025</v>
      </c>
      <c r="B63" s="1" t="s">
        <v>129</v>
      </c>
      <c r="C63" s="1" t="s">
        <v>130</v>
      </c>
      <c r="D63">
        <v>99.4</v>
      </c>
      <c r="E63">
        <v>33494</v>
      </c>
      <c r="F63">
        <v>3312920</v>
      </c>
      <c r="G63">
        <v>34013000</v>
      </c>
      <c r="H63">
        <f t="shared" si="0"/>
        <v>1</v>
      </c>
    </row>
    <row r="64" spans="1:8" x14ac:dyDescent="0.25">
      <c r="A64" s="2">
        <v>42025</v>
      </c>
      <c r="B64" s="1" t="s">
        <v>131</v>
      </c>
      <c r="C64" s="1" t="s">
        <v>132</v>
      </c>
      <c r="D64">
        <v>5.46</v>
      </c>
      <c r="E64">
        <v>266996</v>
      </c>
      <c r="F64">
        <v>1465440</v>
      </c>
      <c r="G64">
        <v>95414000</v>
      </c>
      <c r="H64">
        <f t="shared" si="0"/>
        <v>1</v>
      </c>
    </row>
    <row r="65" spans="1:8" x14ac:dyDescent="0.25">
      <c r="A65" s="2">
        <v>42025</v>
      </c>
      <c r="B65" s="1" t="s">
        <v>133</v>
      </c>
      <c r="C65" s="1" t="s">
        <v>134</v>
      </c>
      <c r="D65">
        <v>36.64</v>
      </c>
      <c r="E65">
        <v>5286</v>
      </c>
      <c r="F65">
        <v>190220</v>
      </c>
      <c r="G65">
        <v>9289000</v>
      </c>
      <c r="H65">
        <f t="shared" si="0"/>
        <v>1</v>
      </c>
    </row>
    <row r="66" spans="1:8" x14ac:dyDescent="0.25">
      <c r="A66" s="2">
        <v>42025</v>
      </c>
      <c r="B66" s="1" t="s">
        <v>135</v>
      </c>
      <c r="C66" s="1" t="s">
        <v>136</v>
      </c>
      <c r="D66">
        <v>1.52</v>
      </c>
      <c r="E66">
        <v>0</v>
      </c>
      <c r="F66">
        <v>0</v>
      </c>
      <c r="G66">
        <v>5226000</v>
      </c>
      <c r="H66">
        <f t="shared" si="0"/>
        <v>1</v>
      </c>
    </row>
    <row r="67" spans="1:8" x14ac:dyDescent="0.25">
      <c r="A67" s="2">
        <v>42025</v>
      </c>
      <c r="B67" s="1" t="s">
        <v>137</v>
      </c>
      <c r="C67" s="1" t="s">
        <v>138</v>
      </c>
      <c r="D67">
        <v>15.25</v>
      </c>
      <c r="E67">
        <v>78</v>
      </c>
      <c r="F67">
        <v>1200</v>
      </c>
      <c r="G67">
        <v>978000</v>
      </c>
      <c r="H67">
        <f t="shared" ref="H67:H130" si="1">IF(LEFT(C67,2)="PL",1,0)</f>
        <v>1</v>
      </c>
    </row>
    <row r="68" spans="1:8" x14ac:dyDescent="0.25">
      <c r="A68" s="2">
        <v>42025</v>
      </c>
      <c r="B68" s="1" t="s">
        <v>139</v>
      </c>
      <c r="C68" s="1" t="s">
        <v>140</v>
      </c>
      <c r="D68">
        <v>25.7</v>
      </c>
      <c r="E68">
        <v>105</v>
      </c>
      <c r="F68">
        <v>2700</v>
      </c>
      <c r="G68">
        <v>2468000</v>
      </c>
      <c r="H68">
        <f t="shared" si="1"/>
        <v>1</v>
      </c>
    </row>
    <row r="69" spans="1:8" x14ac:dyDescent="0.25">
      <c r="A69" s="2">
        <v>42025</v>
      </c>
      <c r="B69" s="1" t="s">
        <v>141</v>
      </c>
      <c r="C69" s="1" t="s">
        <v>142</v>
      </c>
      <c r="D69">
        <v>151.69999999999999</v>
      </c>
      <c r="E69">
        <v>2907</v>
      </c>
      <c r="F69">
        <v>438180</v>
      </c>
      <c r="G69">
        <v>10451000</v>
      </c>
      <c r="H69">
        <f t="shared" si="1"/>
        <v>1</v>
      </c>
    </row>
    <row r="70" spans="1:8" x14ac:dyDescent="0.25">
      <c r="A70" s="2">
        <v>42025</v>
      </c>
      <c r="B70" s="1" t="s">
        <v>143</v>
      </c>
      <c r="C70" s="1" t="s">
        <v>144</v>
      </c>
      <c r="D70">
        <v>0.05</v>
      </c>
      <c r="E70">
        <v>40768</v>
      </c>
      <c r="F70">
        <v>2120</v>
      </c>
      <c r="G70">
        <v>0</v>
      </c>
      <c r="H70">
        <f t="shared" si="1"/>
        <v>1</v>
      </c>
    </row>
    <row r="71" spans="1:8" x14ac:dyDescent="0.25">
      <c r="A71" s="2">
        <v>42025</v>
      </c>
      <c r="B71" s="1" t="s">
        <v>145</v>
      </c>
      <c r="C71" s="1" t="s">
        <v>146</v>
      </c>
      <c r="D71">
        <v>1.24</v>
      </c>
      <c r="E71">
        <v>1916752</v>
      </c>
      <c r="F71">
        <v>1983870</v>
      </c>
      <c r="G71">
        <v>6078000</v>
      </c>
      <c r="H71">
        <f t="shared" si="1"/>
        <v>1</v>
      </c>
    </row>
    <row r="72" spans="1:8" x14ac:dyDescent="0.25">
      <c r="A72" s="2">
        <v>42025</v>
      </c>
      <c r="B72" s="1" t="s">
        <v>147</v>
      </c>
      <c r="C72" s="1" t="s">
        <v>148</v>
      </c>
      <c r="D72">
        <v>73.36</v>
      </c>
      <c r="E72">
        <v>0</v>
      </c>
      <c r="F72">
        <v>0</v>
      </c>
      <c r="G72">
        <v>6034000</v>
      </c>
      <c r="H72">
        <f t="shared" si="1"/>
        <v>0</v>
      </c>
    </row>
    <row r="73" spans="1:8" x14ac:dyDescent="0.25">
      <c r="A73" s="2">
        <v>42025</v>
      </c>
      <c r="B73" s="1" t="s">
        <v>149</v>
      </c>
      <c r="C73" s="1" t="s">
        <v>150</v>
      </c>
      <c r="D73">
        <v>1.69</v>
      </c>
      <c r="E73">
        <v>470179</v>
      </c>
      <c r="F73">
        <v>808200</v>
      </c>
      <c r="G73">
        <v>50108000</v>
      </c>
      <c r="H73">
        <f t="shared" si="1"/>
        <v>1</v>
      </c>
    </row>
    <row r="74" spans="1:8" x14ac:dyDescent="0.25">
      <c r="A74" s="2">
        <v>42025</v>
      </c>
      <c r="B74" s="1" t="s">
        <v>151</v>
      </c>
      <c r="C74" s="1" t="s">
        <v>152</v>
      </c>
      <c r="D74">
        <v>339</v>
      </c>
      <c r="E74">
        <v>64174</v>
      </c>
      <c r="F74">
        <v>21810080</v>
      </c>
      <c r="G74">
        <v>28420000</v>
      </c>
      <c r="H74">
        <f t="shared" si="1"/>
        <v>1</v>
      </c>
    </row>
    <row r="75" spans="1:8" x14ac:dyDescent="0.25">
      <c r="A75" s="2">
        <v>42025</v>
      </c>
      <c r="B75" s="1" t="s">
        <v>153</v>
      </c>
      <c r="C75" s="1" t="s">
        <v>154</v>
      </c>
      <c r="D75">
        <v>1.06</v>
      </c>
      <c r="E75">
        <v>23085</v>
      </c>
      <c r="F75">
        <v>23910</v>
      </c>
      <c r="G75">
        <v>0</v>
      </c>
      <c r="H75">
        <f t="shared" si="1"/>
        <v>1</v>
      </c>
    </row>
    <row r="76" spans="1:8" x14ac:dyDescent="0.25">
      <c r="A76" s="2">
        <v>42025</v>
      </c>
      <c r="B76" s="1" t="s">
        <v>155</v>
      </c>
      <c r="C76" s="1" t="s">
        <v>156</v>
      </c>
      <c r="D76">
        <v>4.2</v>
      </c>
      <c r="E76">
        <v>1114</v>
      </c>
      <c r="F76">
        <v>4700</v>
      </c>
      <c r="G76">
        <v>4262000</v>
      </c>
      <c r="H76">
        <f t="shared" si="1"/>
        <v>1</v>
      </c>
    </row>
    <row r="77" spans="1:8" x14ac:dyDescent="0.25">
      <c r="A77" s="2">
        <v>42025</v>
      </c>
      <c r="B77" s="1" t="s">
        <v>157</v>
      </c>
      <c r="C77" s="1" t="s">
        <v>158</v>
      </c>
      <c r="D77">
        <v>2.4900000000000002</v>
      </c>
      <c r="E77">
        <v>30401</v>
      </c>
      <c r="F77">
        <v>74680</v>
      </c>
      <c r="G77">
        <v>14368000</v>
      </c>
      <c r="H77">
        <f t="shared" si="1"/>
        <v>1</v>
      </c>
    </row>
    <row r="78" spans="1:8" x14ac:dyDescent="0.25">
      <c r="A78" s="2">
        <v>42025</v>
      </c>
      <c r="B78" s="1" t="s">
        <v>159</v>
      </c>
      <c r="C78" s="1" t="s">
        <v>160</v>
      </c>
      <c r="D78">
        <v>0.42</v>
      </c>
      <c r="E78">
        <v>1049</v>
      </c>
      <c r="F78">
        <v>440</v>
      </c>
      <c r="G78">
        <v>0</v>
      </c>
      <c r="H78">
        <f t="shared" si="1"/>
        <v>1</v>
      </c>
    </row>
    <row r="79" spans="1:8" x14ac:dyDescent="0.25">
      <c r="A79" s="2">
        <v>42025</v>
      </c>
      <c r="B79" s="1" t="s">
        <v>161</v>
      </c>
      <c r="C79" s="1" t="s">
        <v>162</v>
      </c>
      <c r="D79">
        <v>146</v>
      </c>
      <c r="E79">
        <v>85610</v>
      </c>
      <c r="F79">
        <v>12357490</v>
      </c>
      <c r="G79">
        <v>22030000</v>
      </c>
      <c r="H79">
        <f t="shared" si="1"/>
        <v>1</v>
      </c>
    </row>
    <row r="80" spans="1:8" x14ac:dyDescent="0.25">
      <c r="A80" s="2">
        <v>42025</v>
      </c>
      <c r="B80" s="1" t="s">
        <v>163</v>
      </c>
      <c r="C80" s="1" t="s">
        <v>164</v>
      </c>
      <c r="D80">
        <v>0.06</v>
      </c>
      <c r="E80">
        <v>13097</v>
      </c>
      <c r="F80">
        <v>790</v>
      </c>
      <c r="G80">
        <v>0</v>
      </c>
      <c r="H80">
        <f t="shared" si="1"/>
        <v>1</v>
      </c>
    </row>
    <row r="81" spans="1:8" x14ac:dyDescent="0.25">
      <c r="A81" s="2">
        <v>42025</v>
      </c>
      <c r="B81" s="1" t="s">
        <v>165</v>
      </c>
      <c r="C81" s="1" t="s">
        <v>166</v>
      </c>
      <c r="D81">
        <v>16.04</v>
      </c>
      <c r="E81">
        <v>77930</v>
      </c>
      <c r="F81">
        <v>1246560</v>
      </c>
      <c r="G81">
        <v>60952000</v>
      </c>
      <c r="H81">
        <f t="shared" si="1"/>
        <v>1</v>
      </c>
    </row>
    <row r="82" spans="1:8" x14ac:dyDescent="0.25">
      <c r="A82" s="2">
        <v>42025</v>
      </c>
      <c r="B82" s="1" t="s">
        <v>167</v>
      </c>
      <c r="C82" s="1" t="s">
        <v>168</v>
      </c>
      <c r="D82">
        <v>17.649999999999999</v>
      </c>
      <c r="E82">
        <v>7037</v>
      </c>
      <c r="F82">
        <v>121350</v>
      </c>
      <c r="G82">
        <v>1050000</v>
      </c>
      <c r="H82">
        <f t="shared" si="1"/>
        <v>1</v>
      </c>
    </row>
    <row r="83" spans="1:8" x14ac:dyDescent="0.25">
      <c r="A83" s="2">
        <v>42025</v>
      </c>
      <c r="B83" s="1" t="s">
        <v>169</v>
      </c>
      <c r="C83" s="1" t="s">
        <v>170</v>
      </c>
      <c r="D83">
        <v>5.19</v>
      </c>
      <c r="E83">
        <v>0</v>
      </c>
      <c r="F83">
        <v>0</v>
      </c>
      <c r="G83">
        <v>4916000</v>
      </c>
      <c r="H83">
        <f t="shared" si="1"/>
        <v>1</v>
      </c>
    </row>
    <row r="84" spans="1:8" x14ac:dyDescent="0.25">
      <c r="A84" s="2">
        <v>42025</v>
      </c>
      <c r="B84" s="1" t="s">
        <v>171</v>
      </c>
      <c r="C84" s="1" t="s">
        <v>172</v>
      </c>
      <c r="D84">
        <v>89.56</v>
      </c>
      <c r="E84">
        <v>41034</v>
      </c>
      <c r="F84">
        <v>3759570</v>
      </c>
      <c r="G84">
        <v>22240000</v>
      </c>
      <c r="H84">
        <f t="shared" si="1"/>
        <v>0</v>
      </c>
    </row>
    <row r="85" spans="1:8" x14ac:dyDescent="0.25">
      <c r="A85" s="2">
        <v>42025</v>
      </c>
      <c r="B85" s="1" t="s">
        <v>173</v>
      </c>
      <c r="C85" s="1" t="s">
        <v>174</v>
      </c>
      <c r="D85">
        <v>1.05</v>
      </c>
      <c r="E85">
        <v>5951</v>
      </c>
      <c r="F85">
        <v>6150</v>
      </c>
      <c r="G85">
        <v>10109000</v>
      </c>
      <c r="H85">
        <f t="shared" si="1"/>
        <v>1</v>
      </c>
    </row>
    <row r="86" spans="1:8" x14ac:dyDescent="0.25">
      <c r="A86" s="2">
        <v>42025</v>
      </c>
      <c r="B86" s="1" t="s">
        <v>175</v>
      </c>
      <c r="C86" s="1" t="s">
        <v>176</v>
      </c>
      <c r="D86">
        <v>46.8</v>
      </c>
      <c r="E86">
        <v>44783</v>
      </c>
      <c r="F86">
        <v>2077850</v>
      </c>
      <c r="G86">
        <v>25747000</v>
      </c>
      <c r="H86">
        <f t="shared" si="1"/>
        <v>1</v>
      </c>
    </row>
    <row r="87" spans="1:8" x14ac:dyDescent="0.25">
      <c r="A87" s="2">
        <v>42025</v>
      </c>
      <c r="B87" s="1" t="s">
        <v>177</v>
      </c>
      <c r="C87" s="1" t="s">
        <v>178</v>
      </c>
      <c r="D87">
        <v>8.02</v>
      </c>
      <c r="E87">
        <v>14842</v>
      </c>
      <c r="F87">
        <v>119410</v>
      </c>
      <c r="G87">
        <v>7558000</v>
      </c>
      <c r="H87">
        <f t="shared" si="1"/>
        <v>1</v>
      </c>
    </row>
    <row r="88" spans="1:8" x14ac:dyDescent="0.25">
      <c r="A88" s="2">
        <v>42025</v>
      </c>
      <c r="B88" s="1" t="s">
        <v>179</v>
      </c>
      <c r="C88" s="1" t="s">
        <v>180</v>
      </c>
      <c r="D88">
        <v>8.25</v>
      </c>
      <c r="E88">
        <v>2706</v>
      </c>
      <c r="F88">
        <v>22130</v>
      </c>
      <c r="G88">
        <v>3648000</v>
      </c>
      <c r="H88">
        <f t="shared" si="1"/>
        <v>1</v>
      </c>
    </row>
    <row r="89" spans="1:8" x14ac:dyDescent="0.25">
      <c r="A89" s="2">
        <v>42025</v>
      </c>
      <c r="B89" s="1" t="s">
        <v>181</v>
      </c>
      <c r="C89" s="1" t="s">
        <v>182</v>
      </c>
      <c r="D89">
        <v>0.7</v>
      </c>
      <c r="E89">
        <v>2550</v>
      </c>
      <c r="F89">
        <v>1770</v>
      </c>
      <c r="G89">
        <v>11252000</v>
      </c>
      <c r="H89">
        <f t="shared" si="1"/>
        <v>0</v>
      </c>
    </row>
    <row r="90" spans="1:8" x14ac:dyDescent="0.25">
      <c r="A90" s="2">
        <v>42025</v>
      </c>
      <c r="B90" s="1" t="s">
        <v>183</v>
      </c>
      <c r="C90" s="1" t="s">
        <v>184</v>
      </c>
      <c r="D90">
        <v>1.37</v>
      </c>
      <c r="E90">
        <v>2286</v>
      </c>
      <c r="F90">
        <v>3090</v>
      </c>
      <c r="G90">
        <v>22530000</v>
      </c>
      <c r="H90">
        <f t="shared" si="1"/>
        <v>1</v>
      </c>
    </row>
    <row r="91" spans="1:8" x14ac:dyDescent="0.25">
      <c r="A91" s="2">
        <v>42025</v>
      </c>
      <c r="B91" s="1" t="s">
        <v>185</v>
      </c>
      <c r="C91" s="1" t="s">
        <v>186</v>
      </c>
      <c r="D91">
        <v>3.56</v>
      </c>
      <c r="E91">
        <v>16224</v>
      </c>
      <c r="F91">
        <v>58220</v>
      </c>
      <c r="G91">
        <v>48753000</v>
      </c>
      <c r="H91">
        <f t="shared" si="1"/>
        <v>1</v>
      </c>
    </row>
    <row r="92" spans="1:8" x14ac:dyDescent="0.25">
      <c r="A92" s="2">
        <v>42025</v>
      </c>
      <c r="B92" s="1" t="s">
        <v>187</v>
      </c>
      <c r="C92" s="1" t="s">
        <v>188</v>
      </c>
      <c r="D92">
        <v>103.2</v>
      </c>
      <c r="E92">
        <v>344</v>
      </c>
      <c r="F92">
        <v>35510</v>
      </c>
      <c r="G92">
        <v>4610000</v>
      </c>
      <c r="H92">
        <f t="shared" si="1"/>
        <v>1</v>
      </c>
    </row>
    <row r="93" spans="1:8" x14ac:dyDescent="0.25">
      <c r="A93" s="2">
        <v>42025</v>
      </c>
      <c r="B93" s="1" t="s">
        <v>189</v>
      </c>
      <c r="C93" s="1" t="s">
        <v>190</v>
      </c>
      <c r="D93">
        <v>53.49</v>
      </c>
      <c r="E93">
        <v>730</v>
      </c>
      <c r="F93">
        <v>39030</v>
      </c>
      <c r="G93">
        <v>4122000</v>
      </c>
      <c r="H93">
        <f t="shared" si="1"/>
        <v>1</v>
      </c>
    </row>
    <row r="94" spans="1:8" x14ac:dyDescent="0.25">
      <c r="A94" s="2">
        <v>42025</v>
      </c>
      <c r="B94" s="1" t="s">
        <v>191</v>
      </c>
      <c r="C94" s="1" t="s">
        <v>192</v>
      </c>
      <c r="D94">
        <v>20.52</v>
      </c>
      <c r="E94">
        <v>0</v>
      </c>
      <c r="F94">
        <v>0</v>
      </c>
      <c r="G94">
        <v>1091000</v>
      </c>
      <c r="H94">
        <f t="shared" si="1"/>
        <v>1</v>
      </c>
    </row>
    <row r="95" spans="1:8" x14ac:dyDescent="0.25">
      <c r="A95" s="2">
        <v>42025</v>
      </c>
      <c r="B95" s="1" t="s">
        <v>193</v>
      </c>
      <c r="C95" s="1" t="s">
        <v>194</v>
      </c>
      <c r="D95">
        <v>3.11</v>
      </c>
      <c r="E95">
        <v>109064</v>
      </c>
      <c r="F95">
        <v>336460</v>
      </c>
      <c r="G95">
        <v>20455000</v>
      </c>
      <c r="H95">
        <f t="shared" si="1"/>
        <v>1</v>
      </c>
    </row>
    <row r="96" spans="1:8" x14ac:dyDescent="0.25">
      <c r="A96" s="2">
        <v>42025</v>
      </c>
      <c r="B96" s="1" t="s">
        <v>195</v>
      </c>
      <c r="C96" s="1" t="s">
        <v>196</v>
      </c>
      <c r="D96">
        <v>4.1500000000000004</v>
      </c>
      <c r="E96">
        <v>62251</v>
      </c>
      <c r="F96">
        <v>249040</v>
      </c>
      <c r="G96">
        <v>26984000</v>
      </c>
      <c r="H96">
        <f t="shared" si="1"/>
        <v>1</v>
      </c>
    </row>
    <row r="97" spans="1:8" x14ac:dyDescent="0.25">
      <c r="A97" s="2">
        <v>42025</v>
      </c>
      <c r="B97" s="1" t="s">
        <v>197</v>
      </c>
      <c r="C97" s="1" t="s">
        <v>198</v>
      </c>
      <c r="D97">
        <v>4.4000000000000004</v>
      </c>
      <c r="E97">
        <v>0</v>
      </c>
      <c r="F97">
        <v>0</v>
      </c>
      <c r="G97">
        <v>0</v>
      </c>
      <c r="H97">
        <f t="shared" si="1"/>
        <v>1</v>
      </c>
    </row>
    <row r="98" spans="1:8" x14ac:dyDescent="0.25">
      <c r="A98" s="2">
        <v>42025</v>
      </c>
      <c r="B98" s="1" t="s">
        <v>199</v>
      </c>
      <c r="C98" s="1" t="s">
        <v>200</v>
      </c>
      <c r="D98">
        <v>22.98</v>
      </c>
      <c r="E98">
        <v>304471</v>
      </c>
      <c r="F98">
        <v>6877610</v>
      </c>
      <c r="G98">
        <v>214367000</v>
      </c>
      <c r="H98">
        <f t="shared" si="1"/>
        <v>1</v>
      </c>
    </row>
    <row r="99" spans="1:8" x14ac:dyDescent="0.25">
      <c r="A99" s="2">
        <v>42025</v>
      </c>
      <c r="B99" s="1" t="s">
        <v>201</v>
      </c>
      <c r="C99" s="1" t="s">
        <v>202</v>
      </c>
      <c r="D99">
        <v>2.2000000000000002</v>
      </c>
      <c r="E99">
        <v>105215</v>
      </c>
      <c r="F99">
        <v>235860</v>
      </c>
      <c r="G99">
        <v>0</v>
      </c>
      <c r="H99">
        <f t="shared" si="1"/>
        <v>1</v>
      </c>
    </row>
    <row r="100" spans="1:8" x14ac:dyDescent="0.25">
      <c r="A100" s="2">
        <v>42025</v>
      </c>
      <c r="B100" s="1" t="s">
        <v>203</v>
      </c>
      <c r="C100" s="1" t="s">
        <v>204</v>
      </c>
      <c r="D100">
        <v>89.75</v>
      </c>
      <c r="E100">
        <v>18</v>
      </c>
      <c r="F100">
        <v>1600</v>
      </c>
      <c r="G100">
        <v>2567000</v>
      </c>
      <c r="H100">
        <f t="shared" si="1"/>
        <v>1</v>
      </c>
    </row>
    <row r="101" spans="1:8" x14ac:dyDescent="0.25">
      <c r="A101" s="2">
        <v>42025</v>
      </c>
      <c r="B101" s="1" t="s">
        <v>205</v>
      </c>
      <c r="C101" s="1" t="s">
        <v>206</v>
      </c>
      <c r="D101">
        <v>6.25</v>
      </c>
      <c r="E101">
        <v>3480</v>
      </c>
      <c r="F101">
        <v>21940</v>
      </c>
      <c r="G101">
        <v>8556000</v>
      </c>
      <c r="H101">
        <f t="shared" si="1"/>
        <v>1</v>
      </c>
    </row>
    <row r="102" spans="1:8" x14ac:dyDescent="0.25">
      <c r="A102" s="2">
        <v>42025</v>
      </c>
      <c r="B102" s="1" t="s">
        <v>207</v>
      </c>
      <c r="C102" s="1" t="s">
        <v>208</v>
      </c>
      <c r="D102">
        <v>4.8899999999999997</v>
      </c>
      <c r="E102">
        <v>0</v>
      </c>
      <c r="F102">
        <v>0</v>
      </c>
      <c r="G102">
        <v>2659000</v>
      </c>
      <c r="H102">
        <f t="shared" si="1"/>
        <v>1</v>
      </c>
    </row>
    <row r="103" spans="1:8" x14ac:dyDescent="0.25">
      <c r="A103" s="2">
        <v>42025</v>
      </c>
      <c r="B103" s="1" t="s">
        <v>209</v>
      </c>
      <c r="C103" s="1" t="s">
        <v>210</v>
      </c>
      <c r="D103">
        <v>6.28</v>
      </c>
      <c r="E103">
        <v>4981</v>
      </c>
      <c r="F103">
        <v>31050</v>
      </c>
      <c r="G103">
        <v>0</v>
      </c>
      <c r="H103">
        <f t="shared" si="1"/>
        <v>1</v>
      </c>
    </row>
    <row r="104" spans="1:8" x14ac:dyDescent="0.25">
      <c r="A104" s="2">
        <v>42025</v>
      </c>
      <c r="B104" s="1" t="s">
        <v>211</v>
      </c>
      <c r="C104" s="1" t="s">
        <v>212</v>
      </c>
      <c r="D104">
        <v>0.72</v>
      </c>
      <c r="E104">
        <v>20924</v>
      </c>
      <c r="F104">
        <v>14920</v>
      </c>
      <c r="G104">
        <v>8257000</v>
      </c>
      <c r="H104">
        <f t="shared" si="1"/>
        <v>1</v>
      </c>
    </row>
    <row r="105" spans="1:8" x14ac:dyDescent="0.25">
      <c r="A105" s="2">
        <v>42025</v>
      </c>
      <c r="B105" s="1" t="s">
        <v>213</v>
      </c>
      <c r="C105" s="1" t="s">
        <v>214</v>
      </c>
      <c r="D105">
        <v>48.1</v>
      </c>
      <c r="E105">
        <v>479</v>
      </c>
      <c r="F105">
        <v>22930</v>
      </c>
      <c r="G105">
        <v>7229000</v>
      </c>
      <c r="H105">
        <f t="shared" si="1"/>
        <v>1</v>
      </c>
    </row>
    <row r="106" spans="1:8" x14ac:dyDescent="0.25">
      <c r="A106" s="2">
        <v>42025</v>
      </c>
      <c r="B106" s="1" t="s">
        <v>215</v>
      </c>
      <c r="C106" s="1" t="s">
        <v>216</v>
      </c>
      <c r="D106">
        <v>2.8</v>
      </c>
      <c r="E106">
        <v>957</v>
      </c>
      <c r="F106">
        <v>2730</v>
      </c>
      <c r="G106">
        <v>0</v>
      </c>
      <c r="H106">
        <f t="shared" si="1"/>
        <v>1</v>
      </c>
    </row>
    <row r="107" spans="1:8" x14ac:dyDescent="0.25">
      <c r="A107" s="2">
        <v>42025</v>
      </c>
      <c r="B107" s="1" t="s">
        <v>217</v>
      </c>
      <c r="C107" s="1" t="s">
        <v>218</v>
      </c>
      <c r="D107">
        <v>0.21</v>
      </c>
      <c r="E107">
        <v>18222</v>
      </c>
      <c r="F107">
        <v>3830</v>
      </c>
      <c r="G107">
        <v>0</v>
      </c>
      <c r="H107">
        <f t="shared" si="1"/>
        <v>1</v>
      </c>
    </row>
    <row r="108" spans="1:8" x14ac:dyDescent="0.25">
      <c r="A108" s="2">
        <v>42025</v>
      </c>
      <c r="B108" s="1" t="s">
        <v>219</v>
      </c>
      <c r="C108" s="1" t="s">
        <v>220</v>
      </c>
      <c r="D108">
        <v>1.82</v>
      </c>
      <c r="E108">
        <v>700</v>
      </c>
      <c r="F108">
        <v>1270</v>
      </c>
      <c r="G108">
        <v>0</v>
      </c>
      <c r="H108">
        <f t="shared" si="1"/>
        <v>1</v>
      </c>
    </row>
    <row r="109" spans="1:8" x14ac:dyDescent="0.25">
      <c r="A109" s="2">
        <v>42025</v>
      </c>
      <c r="B109" s="1" t="s">
        <v>221</v>
      </c>
      <c r="C109" s="1" t="s">
        <v>222</v>
      </c>
      <c r="D109">
        <v>3.35</v>
      </c>
      <c r="E109">
        <v>2769</v>
      </c>
      <c r="F109">
        <v>9270</v>
      </c>
      <c r="G109">
        <v>3196000</v>
      </c>
      <c r="H109">
        <f t="shared" si="1"/>
        <v>1</v>
      </c>
    </row>
    <row r="110" spans="1:8" x14ac:dyDescent="0.25">
      <c r="A110" s="2">
        <v>42025</v>
      </c>
      <c r="B110" s="1" t="s">
        <v>223</v>
      </c>
      <c r="C110" s="1" t="s">
        <v>224</v>
      </c>
      <c r="D110">
        <v>0.28000000000000003</v>
      </c>
      <c r="E110">
        <v>37863</v>
      </c>
      <c r="F110">
        <v>10600</v>
      </c>
      <c r="G110">
        <v>13003000</v>
      </c>
      <c r="H110">
        <f t="shared" si="1"/>
        <v>1</v>
      </c>
    </row>
    <row r="111" spans="1:8" x14ac:dyDescent="0.25">
      <c r="A111" s="2">
        <v>42025</v>
      </c>
      <c r="B111" s="1" t="s">
        <v>225</v>
      </c>
      <c r="C111" s="1" t="s">
        <v>226</v>
      </c>
      <c r="D111">
        <v>3.97</v>
      </c>
      <c r="E111">
        <v>6</v>
      </c>
      <c r="F111">
        <v>20</v>
      </c>
      <c r="G111">
        <v>0</v>
      </c>
      <c r="H111">
        <f t="shared" si="1"/>
        <v>1</v>
      </c>
    </row>
    <row r="112" spans="1:8" x14ac:dyDescent="0.25">
      <c r="A112" s="2">
        <v>42025</v>
      </c>
      <c r="B112" s="1" t="s">
        <v>227</v>
      </c>
      <c r="C112" s="1" t="s">
        <v>228</v>
      </c>
      <c r="D112">
        <v>7.25</v>
      </c>
      <c r="E112">
        <v>26816</v>
      </c>
      <c r="F112">
        <v>193120</v>
      </c>
      <c r="G112">
        <v>17743000</v>
      </c>
      <c r="H112">
        <f t="shared" si="1"/>
        <v>1</v>
      </c>
    </row>
    <row r="113" spans="1:8" x14ac:dyDescent="0.25">
      <c r="A113" s="2">
        <v>42025</v>
      </c>
      <c r="B113" s="1" t="s">
        <v>229</v>
      </c>
      <c r="C113" s="1" t="s">
        <v>230</v>
      </c>
      <c r="D113">
        <v>1.92</v>
      </c>
      <c r="E113">
        <v>843176</v>
      </c>
      <c r="F113">
        <v>1616080</v>
      </c>
      <c r="G113">
        <v>45748000</v>
      </c>
      <c r="H113">
        <f t="shared" si="1"/>
        <v>1</v>
      </c>
    </row>
    <row r="114" spans="1:8" x14ac:dyDescent="0.25">
      <c r="A114" s="2">
        <v>42025</v>
      </c>
      <c r="B114" s="1" t="s">
        <v>231</v>
      </c>
      <c r="C114" s="1" t="s">
        <v>232</v>
      </c>
      <c r="D114">
        <v>1.66</v>
      </c>
      <c r="E114">
        <v>1028</v>
      </c>
      <c r="F114">
        <v>1660</v>
      </c>
      <c r="G114">
        <v>0</v>
      </c>
      <c r="H114">
        <f t="shared" si="1"/>
        <v>1</v>
      </c>
    </row>
    <row r="115" spans="1:8" x14ac:dyDescent="0.25">
      <c r="A115" s="2">
        <v>42025</v>
      </c>
      <c r="B115" s="1" t="s">
        <v>233</v>
      </c>
      <c r="C115" s="1" t="s">
        <v>234</v>
      </c>
      <c r="D115">
        <v>6.5</v>
      </c>
      <c r="E115">
        <v>1007967</v>
      </c>
      <c r="F115">
        <v>6458040</v>
      </c>
      <c r="G115">
        <v>223328000</v>
      </c>
      <c r="H115">
        <f t="shared" si="1"/>
        <v>1</v>
      </c>
    </row>
    <row r="116" spans="1:8" x14ac:dyDescent="0.25">
      <c r="A116" s="2">
        <v>42025</v>
      </c>
      <c r="B116" s="1" t="s">
        <v>235</v>
      </c>
      <c r="C116" s="1" t="s">
        <v>236</v>
      </c>
      <c r="D116">
        <v>2.2400000000000002</v>
      </c>
      <c r="E116">
        <v>154</v>
      </c>
      <c r="F116">
        <v>340</v>
      </c>
      <c r="G116">
        <v>2588000</v>
      </c>
      <c r="H116">
        <f t="shared" si="1"/>
        <v>1</v>
      </c>
    </row>
    <row r="117" spans="1:8" x14ac:dyDescent="0.25">
      <c r="A117" s="2">
        <v>42025</v>
      </c>
      <c r="B117" s="1" t="s">
        <v>237</v>
      </c>
      <c r="C117" s="1" t="s">
        <v>238</v>
      </c>
      <c r="D117">
        <v>15</v>
      </c>
      <c r="E117">
        <v>634</v>
      </c>
      <c r="F117">
        <v>9510</v>
      </c>
      <c r="G117">
        <v>1039000</v>
      </c>
      <c r="H117">
        <f t="shared" si="1"/>
        <v>1</v>
      </c>
    </row>
    <row r="118" spans="1:8" x14ac:dyDescent="0.25">
      <c r="A118" s="2">
        <v>42025</v>
      </c>
      <c r="B118" s="1" t="s">
        <v>239</v>
      </c>
      <c r="C118" s="1" t="s">
        <v>240</v>
      </c>
      <c r="D118">
        <v>0.17</v>
      </c>
      <c r="E118">
        <v>27427</v>
      </c>
      <c r="F118">
        <v>4500</v>
      </c>
      <c r="G118">
        <v>0</v>
      </c>
      <c r="H118">
        <f t="shared" si="1"/>
        <v>1</v>
      </c>
    </row>
    <row r="119" spans="1:8" x14ac:dyDescent="0.25">
      <c r="A119" s="2">
        <v>42025</v>
      </c>
      <c r="B119" s="1" t="s">
        <v>241</v>
      </c>
      <c r="C119" s="1" t="s">
        <v>242</v>
      </c>
      <c r="D119">
        <v>0.28000000000000003</v>
      </c>
      <c r="E119">
        <v>19097</v>
      </c>
      <c r="F119">
        <v>5390</v>
      </c>
      <c r="G119">
        <v>0</v>
      </c>
      <c r="H119">
        <f t="shared" si="1"/>
        <v>1</v>
      </c>
    </row>
    <row r="120" spans="1:8" x14ac:dyDescent="0.25">
      <c r="A120" s="2">
        <v>42025</v>
      </c>
      <c r="B120" s="1" t="s">
        <v>243</v>
      </c>
      <c r="C120" s="1" t="s">
        <v>244</v>
      </c>
      <c r="D120">
        <v>26.86</v>
      </c>
      <c r="E120">
        <v>98677</v>
      </c>
      <c r="F120">
        <v>2336380</v>
      </c>
      <c r="G120">
        <v>7837000</v>
      </c>
      <c r="H120">
        <f t="shared" si="1"/>
        <v>1</v>
      </c>
    </row>
    <row r="121" spans="1:8" x14ac:dyDescent="0.25">
      <c r="A121" s="2">
        <v>42025</v>
      </c>
      <c r="B121" s="1" t="s">
        <v>245</v>
      </c>
      <c r="C121" s="1" t="s">
        <v>246</v>
      </c>
      <c r="D121">
        <v>81</v>
      </c>
      <c r="E121">
        <v>2556</v>
      </c>
      <c r="F121">
        <v>207120</v>
      </c>
      <c r="G121">
        <v>4747000</v>
      </c>
      <c r="H121">
        <f t="shared" si="1"/>
        <v>1</v>
      </c>
    </row>
    <row r="122" spans="1:8" x14ac:dyDescent="0.25">
      <c r="A122" s="2">
        <v>42025</v>
      </c>
      <c r="B122" s="1" t="s">
        <v>247</v>
      </c>
      <c r="C122" s="1" t="s">
        <v>248</v>
      </c>
      <c r="D122">
        <v>10.71</v>
      </c>
      <c r="E122">
        <v>235</v>
      </c>
      <c r="F122">
        <v>2520</v>
      </c>
      <c r="G122">
        <v>7051000</v>
      </c>
      <c r="H122">
        <f t="shared" si="1"/>
        <v>1</v>
      </c>
    </row>
    <row r="123" spans="1:8" x14ac:dyDescent="0.25">
      <c r="A123" s="2">
        <v>42025</v>
      </c>
      <c r="B123" s="1" t="s">
        <v>249</v>
      </c>
      <c r="C123" s="1" t="s">
        <v>250</v>
      </c>
      <c r="D123">
        <v>3.36</v>
      </c>
      <c r="E123">
        <v>18650</v>
      </c>
      <c r="F123">
        <v>62940</v>
      </c>
      <c r="G123">
        <v>110913000</v>
      </c>
      <c r="H123">
        <f t="shared" si="1"/>
        <v>1</v>
      </c>
    </row>
    <row r="124" spans="1:8" x14ac:dyDescent="0.25">
      <c r="A124" s="2">
        <v>42025</v>
      </c>
      <c r="B124" s="1" t="s">
        <v>251</v>
      </c>
      <c r="C124" s="1" t="s">
        <v>252</v>
      </c>
      <c r="D124">
        <v>1.45</v>
      </c>
      <c r="E124">
        <v>9699</v>
      </c>
      <c r="F124">
        <v>13810</v>
      </c>
      <c r="G124">
        <v>3333000</v>
      </c>
      <c r="H124">
        <f t="shared" si="1"/>
        <v>1</v>
      </c>
    </row>
    <row r="125" spans="1:8" x14ac:dyDescent="0.25">
      <c r="A125" s="2">
        <v>42025</v>
      </c>
      <c r="B125" s="1" t="s">
        <v>253</v>
      </c>
      <c r="C125" s="1" t="s">
        <v>254</v>
      </c>
      <c r="D125">
        <v>15.2</v>
      </c>
      <c r="E125">
        <v>11828</v>
      </c>
      <c r="F125">
        <v>179160</v>
      </c>
      <c r="G125">
        <v>2716000</v>
      </c>
      <c r="H125">
        <f t="shared" si="1"/>
        <v>1</v>
      </c>
    </row>
    <row r="126" spans="1:8" x14ac:dyDescent="0.25">
      <c r="A126" s="2">
        <v>42025</v>
      </c>
      <c r="B126" s="1" t="s">
        <v>255</v>
      </c>
      <c r="C126" s="1" t="s">
        <v>256</v>
      </c>
      <c r="D126">
        <v>13.18</v>
      </c>
      <c r="E126">
        <v>947</v>
      </c>
      <c r="F126">
        <v>12840</v>
      </c>
      <c r="G126">
        <v>3579000</v>
      </c>
      <c r="H126">
        <f t="shared" si="1"/>
        <v>1</v>
      </c>
    </row>
    <row r="127" spans="1:8" x14ac:dyDescent="0.25">
      <c r="A127" s="2">
        <v>42025</v>
      </c>
      <c r="B127" s="1" t="s">
        <v>257</v>
      </c>
      <c r="C127" s="1" t="s">
        <v>258</v>
      </c>
      <c r="D127">
        <v>49.63</v>
      </c>
      <c r="E127">
        <v>2708</v>
      </c>
      <c r="F127">
        <v>135400</v>
      </c>
      <c r="G127">
        <v>13044000</v>
      </c>
      <c r="H127">
        <f t="shared" si="1"/>
        <v>1</v>
      </c>
    </row>
    <row r="128" spans="1:8" x14ac:dyDescent="0.25">
      <c r="A128" s="2">
        <v>42025</v>
      </c>
      <c r="B128" s="1" t="s">
        <v>259</v>
      </c>
      <c r="C128" s="1" t="s">
        <v>260</v>
      </c>
      <c r="D128">
        <v>1.03</v>
      </c>
      <c r="E128">
        <v>1945</v>
      </c>
      <c r="F128">
        <v>1960</v>
      </c>
      <c r="G128">
        <v>11545000</v>
      </c>
      <c r="H128">
        <f t="shared" si="1"/>
        <v>1</v>
      </c>
    </row>
    <row r="129" spans="1:8" x14ac:dyDescent="0.25">
      <c r="A129" s="2">
        <v>42025</v>
      </c>
      <c r="B129" s="1" t="s">
        <v>261</v>
      </c>
      <c r="C129" s="1" t="s">
        <v>262</v>
      </c>
      <c r="D129">
        <v>16.43</v>
      </c>
      <c r="E129">
        <v>296942</v>
      </c>
      <c r="F129">
        <v>4802730</v>
      </c>
      <c r="G129">
        <v>214078000</v>
      </c>
      <c r="H129">
        <f t="shared" si="1"/>
        <v>1</v>
      </c>
    </row>
    <row r="130" spans="1:8" x14ac:dyDescent="0.25">
      <c r="A130" s="2">
        <v>42025</v>
      </c>
      <c r="B130" s="1" t="s">
        <v>263</v>
      </c>
      <c r="C130" s="1" t="s">
        <v>264</v>
      </c>
      <c r="D130">
        <v>11.55</v>
      </c>
      <c r="E130">
        <v>1477</v>
      </c>
      <c r="F130">
        <v>17000</v>
      </c>
      <c r="G130">
        <v>7353000</v>
      </c>
      <c r="H130">
        <f t="shared" si="1"/>
        <v>1</v>
      </c>
    </row>
    <row r="131" spans="1:8" x14ac:dyDescent="0.25">
      <c r="A131" s="2">
        <v>42025</v>
      </c>
      <c r="B131" s="1" t="s">
        <v>265</v>
      </c>
      <c r="C131" s="1" t="s">
        <v>266</v>
      </c>
      <c r="D131">
        <v>22.19</v>
      </c>
      <c r="E131">
        <v>505916</v>
      </c>
      <c r="F131">
        <v>11116730</v>
      </c>
      <c r="G131">
        <v>200740000</v>
      </c>
      <c r="H131">
        <f t="shared" ref="H131:H194" si="2">IF(LEFT(C131,2)="PL",1,0)</f>
        <v>1</v>
      </c>
    </row>
    <row r="132" spans="1:8" x14ac:dyDescent="0.25">
      <c r="A132" s="2">
        <v>42025</v>
      </c>
      <c r="B132" s="1" t="s">
        <v>267</v>
      </c>
      <c r="C132" s="1" t="s">
        <v>268</v>
      </c>
      <c r="D132">
        <v>10.8</v>
      </c>
      <c r="E132">
        <v>76</v>
      </c>
      <c r="F132">
        <v>830</v>
      </c>
      <c r="G132">
        <v>5047000</v>
      </c>
      <c r="H132">
        <f t="shared" si="2"/>
        <v>1</v>
      </c>
    </row>
    <row r="133" spans="1:8" x14ac:dyDescent="0.25">
      <c r="A133" s="2">
        <v>42025</v>
      </c>
      <c r="B133" s="1" t="s">
        <v>269</v>
      </c>
      <c r="C133" s="1" t="s">
        <v>270</v>
      </c>
      <c r="D133">
        <v>25.2</v>
      </c>
      <c r="E133">
        <v>1454</v>
      </c>
      <c r="F133">
        <v>36220</v>
      </c>
      <c r="G133">
        <v>4986000</v>
      </c>
      <c r="H133">
        <f t="shared" si="2"/>
        <v>1</v>
      </c>
    </row>
    <row r="134" spans="1:8" x14ac:dyDescent="0.25">
      <c r="A134" s="2">
        <v>42025</v>
      </c>
      <c r="B134" s="1" t="s">
        <v>271</v>
      </c>
      <c r="C134" s="1" t="s">
        <v>272</v>
      </c>
      <c r="D134">
        <v>16.57</v>
      </c>
      <c r="E134">
        <v>1999</v>
      </c>
      <c r="F134">
        <v>33370</v>
      </c>
      <c r="G134">
        <v>530000</v>
      </c>
      <c r="H134">
        <f t="shared" si="2"/>
        <v>1</v>
      </c>
    </row>
    <row r="135" spans="1:8" x14ac:dyDescent="0.25">
      <c r="A135" s="2">
        <v>42025</v>
      </c>
      <c r="B135" s="1" t="s">
        <v>273</v>
      </c>
      <c r="C135" s="1" t="s">
        <v>274</v>
      </c>
      <c r="D135">
        <v>4.12</v>
      </c>
      <c r="E135">
        <v>16757</v>
      </c>
      <c r="F135">
        <v>68920</v>
      </c>
      <c r="G135">
        <v>24228000</v>
      </c>
      <c r="H135">
        <f t="shared" si="2"/>
        <v>1</v>
      </c>
    </row>
    <row r="136" spans="1:8" x14ac:dyDescent="0.25">
      <c r="A136" s="2">
        <v>42025</v>
      </c>
      <c r="B136" s="1" t="s">
        <v>275</v>
      </c>
      <c r="C136" s="1" t="s">
        <v>276</v>
      </c>
      <c r="D136">
        <v>2.36</v>
      </c>
      <c r="E136">
        <v>786</v>
      </c>
      <c r="F136">
        <v>1830</v>
      </c>
      <c r="G136">
        <v>13646000</v>
      </c>
      <c r="H136">
        <f t="shared" si="2"/>
        <v>1</v>
      </c>
    </row>
    <row r="137" spans="1:8" x14ac:dyDescent="0.25">
      <c r="A137" s="2">
        <v>42025</v>
      </c>
      <c r="B137" s="1" t="s">
        <v>277</v>
      </c>
      <c r="C137" s="1" t="s">
        <v>278</v>
      </c>
      <c r="D137">
        <v>1.69</v>
      </c>
      <c r="E137">
        <v>0</v>
      </c>
      <c r="F137">
        <v>0</v>
      </c>
      <c r="G137">
        <v>0</v>
      </c>
      <c r="H137">
        <f t="shared" si="2"/>
        <v>0</v>
      </c>
    </row>
    <row r="138" spans="1:8" x14ac:dyDescent="0.25">
      <c r="A138" s="2">
        <v>42025</v>
      </c>
      <c r="B138" s="1" t="s">
        <v>279</v>
      </c>
      <c r="C138" s="1" t="s">
        <v>280</v>
      </c>
      <c r="D138">
        <v>25.71</v>
      </c>
      <c r="E138">
        <v>1807</v>
      </c>
      <c r="F138">
        <v>46440</v>
      </c>
      <c r="G138">
        <v>2121000</v>
      </c>
      <c r="H138">
        <f t="shared" si="2"/>
        <v>1</v>
      </c>
    </row>
    <row r="139" spans="1:8" x14ac:dyDescent="0.25">
      <c r="A139" s="2">
        <v>42025</v>
      </c>
      <c r="B139" s="1" t="s">
        <v>281</v>
      </c>
      <c r="C139" s="1" t="s">
        <v>282</v>
      </c>
      <c r="D139">
        <v>0.01</v>
      </c>
      <c r="E139">
        <v>0</v>
      </c>
      <c r="F139">
        <v>0</v>
      </c>
      <c r="G139">
        <v>0</v>
      </c>
      <c r="H139">
        <f t="shared" si="2"/>
        <v>1</v>
      </c>
    </row>
    <row r="140" spans="1:8" x14ac:dyDescent="0.25">
      <c r="A140" s="2">
        <v>42025</v>
      </c>
      <c r="B140" s="1" t="s">
        <v>283</v>
      </c>
      <c r="C140" s="1" t="s">
        <v>284</v>
      </c>
      <c r="D140">
        <v>35.35</v>
      </c>
      <c r="E140">
        <v>232991</v>
      </c>
      <c r="F140">
        <v>8200880</v>
      </c>
      <c r="G140">
        <v>77963000</v>
      </c>
      <c r="H140">
        <f t="shared" si="2"/>
        <v>1</v>
      </c>
    </row>
    <row r="141" spans="1:8" x14ac:dyDescent="0.25">
      <c r="A141" s="2">
        <v>42025</v>
      </c>
      <c r="B141" s="1" t="s">
        <v>285</v>
      </c>
      <c r="C141" s="1" t="s">
        <v>286</v>
      </c>
      <c r="D141">
        <v>2.17</v>
      </c>
      <c r="E141">
        <v>0</v>
      </c>
      <c r="F141">
        <v>0</v>
      </c>
      <c r="G141">
        <v>453000</v>
      </c>
      <c r="H141">
        <f t="shared" si="2"/>
        <v>0</v>
      </c>
    </row>
    <row r="142" spans="1:8" x14ac:dyDescent="0.25">
      <c r="A142" s="2">
        <v>42025</v>
      </c>
      <c r="B142" s="1" t="s">
        <v>287</v>
      </c>
      <c r="C142" s="1" t="s">
        <v>288</v>
      </c>
      <c r="D142">
        <v>13.54</v>
      </c>
      <c r="E142">
        <v>5208</v>
      </c>
      <c r="F142">
        <v>70960</v>
      </c>
      <c r="G142">
        <v>1423000</v>
      </c>
      <c r="H142">
        <f t="shared" si="2"/>
        <v>1</v>
      </c>
    </row>
    <row r="143" spans="1:8" x14ac:dyDescent="0.25">
      <c r="A143" s="2">
        <v>42025</v>
      </c>
      <c r="B143" s="1" t="s">
        <v>289</v>
      </c>
      <c r="C143" s="1" t="s">
        <v>290</v>
      </c>
      <c r="D143">
        <v>7.14</v>
      </c>
      <c r="E143">
        <v>0</v>
      </c>
      <c r="F143">
        <v>0</v>
      </c>
      <c r="G143">
        <v>14000</v>
      </c>
      <c r="H143">
        <f t="shared" si="2"/>
        <v>0</v>
      </c>
    </row>
    <row r="144" spans="1:8" x14ac:dyDescent="0.25">
      <c r="A144" s="2">
        <v>42025</v>
      </c>
      <c r="B144" s="1" t="s">
        <v>291</v>
      </c>
      <c r="C144" s="1" t="s">
        <v>292</v>
      </c>
      <c r="D144">
        <v>0.43</v>
      </c>
      <c r="E144">
        <v>0</v>
      </c>
      <c r="F144">
        <v>0</v>
      </c>
      <c r="G144">
        <v>0</v>
      </c>
      <c r="H144">
        <f t="shared" si="2"/>
        <v>1</v>
      </c>
    </row>
    <row r="145" spans="1:8" x14ac:dyDescent="0.25">
      <c r="A145" s="2">
        <v>42025</v>
      </c>
      <c r="B145" s="1" t="s">
        <v>293</v>
      </c>
      <c r="C145" s="1" t="s">
        <v>294</v>
      </c>
      <c r="D145">
        <v>3.26</v>
      </c>
      <c r="E145">
        <v>2714</v>
      </c>
      <c r="F145">
        <v>8840</v>
      </c>
      <c r="G145">
        <v>138273000</v>
      </c>
      <c r="H145">
        <f t="shared" si="2"/>
        <v>1</v>
      </c>
    </row>
    <row r="146" spans="1:8" x14ac:dyDescent="0.25">
      <c r="A146" s="2">
        <v>42025</v>
      </c>
      <c r="B146" s="1" t="s">
        <v>295</v>
      </c>
      <c r="C146" s="1" t="s">
        <v>296</v>
      </c>
      <c r="D146">
        <v>51</v>
      </c>
      <c r="E146">
        <v>1714</v>
      </c>
      <c r="F146">
        <v>86040</v>
      </c>
      <c r="G146">
        <v>11601000</v>
      </c>
      <c r="H146">
        <f t="shared" si="2"/>
        <v>1</v>
      </c>
    </row>
    <row r="147" spans="1:8" x14ac:dyDescent="0.25">
      <c r="A147" s="2">
        <v>42025</v>
      </c>
      <c r="B147" s="1" t="s">
        <v>297</v>
      </c>
      <c r="C147" s="1" t="s">
        <v>298</v>
      </c>
      <c r="D147">
        <v>18.489999999999998</v>
      </c>
      <c r="E147">
        <v>1579</v>
      </c>
      <c r="F147">
        <v>28690</v>
      </c>
      <c r="G147">
        <v>1239000</v>
      </c>
      <c r="H147">
        <f t="shared" si="2"/>
        <v>1</v>
      </c>
    </row>
    <row r="148" spans="1:8" x14ac:dyDescent="0.25">
      <c r="A148" s="2">
        <v>42025</v>
      </c>
      <c r="B148" s="1" t="s">
        <v>299</v>
      </c>
      <c r="C148" s="1" t="s">
        <v>300</v>
      </c>
      <c r="D148">
        <v>1.47</v>
      </c>
      <c r="E148">
        <v>0</v>
      </c>
      <c r="F148">
        <v>0</v>
      </c>
      <c r="G148">
        <v>0</v>
      </c>
      <c r="H148">
        <f t="shared" si="2"/>
        <v>1</v>
      </c>
    </row>
    <row r="149" spans="1:8" x14ac:dyDescent="0.25">
      <c r="A149" s="2">
        <v>42025</v>
      </c>
      <c r="B149" s="1" t="s">
        <v>301</v>
      </c>
      <c r="C149" s="1" t="s">
        <v>302</v>
      </c>
      <c r="D149">
        <v>16.25</v>
      </c>
      <c r="E149">
        <v>110</v>
      </c>
      <c r="F149">
        <v>1820</v>
      </c>
      <c r="G149">
        <v>3144000</v>
      </c>
      <c r="H149">
        <f t="shared" si="2"/>
        <v>1</v>
      </c>
    </row>
    <row r="150" spans="1:8" x14ac:dyDescent="0.25">
      <c r="A150" s="2">
        <v>42025</v>
      </c>
      <c r="B150" s="1" t="s">
        <v>303</v>
      </c>
      <c r="C150" s="1" t="s">
        <v>304</v>
      </c>
      <c r="D150">
        <v>26</v>
      </c>
      <c r="E150">
        <v>1</v>
      </c>
      <c r="F150">
        <v>30</v>
      </c>
      <c r="G150">
        <v>3305000</v>
      </c>
      <c r="H150">
        <f t="shared" si="2"/>
        <v>0</v>
      </c>
    </row>
    <row r="151" spans="1:8" x14ac:dyDescent="0.25">
      <c r="A151" s="2">
        <v>42025</v>
      </c>
      <c r="B151" s="1" t="s">
        <v>305</v>
      </c>
      <c r="C151" s="1" t="s">
        <v>306</v>
      </c>
      <c r="D151">
        <v>8.81</v>
      </c>
      <c r="E151">
        <v>26757</v>
      </c>
      <c r="F151">
        <v>235580</v>
      </c>
      <c r="G151">
        <v>17846000</v>
      </c>
      <c r="H151">
        <f t="shared" si="2"/>
        <v>1</v>
      </c>
    </row>
    <row r="152" spans="1:8" x14ac:dyDescent="0.25">
      <c r="A152" s="2">
        <v>42025</v>
      </c>
      <c r="B152" s="1" t="s">
        <v>307</v>
      </c>
      <c r="C152" s="1" t="s">
        <v>308</v>
      </c>
      <c r="D152">
        <v>4.6399999999999997</v>
      </c>
      <c r="E152">
        <v>41</v>
      </c>
      <c r="F152">
        <v>180</v>
      </c>
      <c r="G152">
        <v>4501000</v>
      </c>
      <c r="H152">
        <f t="shared" si="2"/>
        <v>1</v>
      </c>
    </row>
    <row r="153" spans="1:8" x14ac:dyDescent="0.25">
      <c r="A153" s="2">
        <v>42025</v>
      </c>
      <c r="B153" s="1" t="s">
        <v>309</v>
      </c>
      <c r="C153" s="1" t="s">
        <v>310</v>
      </c>
      <c r="D153">
        <v>0.92</v>
      </c>
      <c r="E153">
        <v>7024</v>
      </c>
      <c r="F153">
        <v>6480</v>
      </c>
      <c r="G153">
        <v>11150000</v>
      </c>
      <c r="H153">
        <f t="shared" si="2"/>
        <v>1</v>
      </c>
    </row>
    <row r="154" spans="1:8" x14ac:dyDescent="0.25">
      <c r="A154" s="2">
        <v>42025</v>
      </c>
      <c r="B154" s="1" t="s">
        <v>311</v>
      </c>
      <c r="C154" s="1" t="s">
        <v>312</v>
      </c>
      <c r="D154">
        <v>50</v>
      </c>
      <c r="E154">
        <v>3230</v>
      </c>
      <c r="F154">
        <v>160430</v>
      </c>
      <c r="G154">
        <v>16737000</v>
      </c>
      <c r="H154">
        <f t="shared" si="2"/>
        <v>1</v>
      </c>
    </row>
    <row r="155" spans="1:8" x14ac:dyDescent="0.25">
      <c r="A155" s="2">
        <v>42025</v>
      </c>
      <c r="B155" s="1" t="s">
        <v>313</v>
      </c>
      <c r="C155" s="1" t="s">
        <v>314</v>
      </c>
      <c r="D155">
        <v>18.73</v>
      </c>
      <c r="E155">
        <v>178</v>
      </c>
      <c r="F155">
        <v>3330</v>
      </c>
      <c r="G155">
        <v>17024000</v>
      </c>
      <c r="H155">
        <f t="shared" si="2"/>
        <v>0</v>
      </c>
    </row>
    <row r="156" spans="1:8" x14ac:dyDescent="0.25">
      <c r="A156" s="2">
        <v>42025</v>
      </c>
      <c r="B156" s="1" t="s">
        <v>315</v>
      </c>
      <c r="C156" s="1" t="s">
        <v>316</v>
      </c>
      <c r="D156">
        <v>0.86</v>
      </c>
      <c r="E156">
        <v>80752</v>
      </c>
      <c r="F156">
        <v>69900</v>
      </c>
      <c r="G156">
        <v>0</v>
      </c>
      <c r="H156">
        <f t="shared" si="2"/>
        <v>1</v>
      </c>
    </row>
    <row r="157" spans="1:8" x14ac:dyDescent="0.25">
      <c r="A157" s="2">
        <v>42025</v>
      </c>
      <c r="B157" s="1" t="s">
        <v>317</v>
      </c>
      <c r="C157" s="1" t="s">
        <v>318</v>
      </c>
      <c r="D157">
        <v>0.33</v>
      </c>
      <c r="E157">
        <v>10110</v>
      </c>
      <c r="F157">
        <v>3340</v>
      </c>
      <c r="G157">
        <v>0</v>
      </c>
      <c r="H157">
        <f t="shared" si="2"/>
        <v>1</v>
      </c>
    </row>
    <row r="158" spans="1:8" x14ac:dyDescent="0.25">
      <c r="A158" s="2">
        <v>42025</v>
      </c>
      <c r="B158" s="1" t="s">
        <v>319</v>
      </c>
      <c r="C158" s="1" t="s">
        <v>320</v>
      </c>
      <c r="D158">
        <v>1.98</v>
      </c>
      <c r="E158">
        <v>79169</v>
      </c>
      <c r="F158">
        <v>156980</v>
      </c>
      <c r="G158">
        <v>293645000</v>
      </c>
      <c r="H158">
        <f t="shared" si="2"/>
        <v>1</v>
      </c>
    </row>
    <row r="159" spans="1:8" x14ac:dyDescent="0.25">
      <c r="A159" s="2">
        <v>42025</v>
      </c>
      <c r="B159" s="1" t="s">
        <v>321</v>
      </c>
      <c r="C159" s="1" t="s">
        <v>322</v>
      </c>
      <c r="D159">
        <v>1.77</v>
      </c>
      <c r="E159">
        <v>3861519</v>
      </c>
      <c r="F159">
        <v>6824130</v>
      </c>
      <c r="G159">
        <v>1095354000</v>
      </c>
      <c r="H159">
        <f t="shared" si="2"/>
        <v>1</v>
      </c>
    </row>
    <row r="160" spans="1:8" x14ac:dyDescent="0.25">
      <c r="A160" s="2">
        <v>42025</v>
      </c>
      <c r="B160" s="1" t="s">
        <v>323</v>
      </c>
      <c r="C160" s="1" t="s">
        <v>324</v>
      </c>
      <c r="D160">
        <v>3.4</v>
      </c>
      <c r="E160">
        <v>318015</v>
      </c>
      <c r="F160">
        <v>1091190</v>
      </c>
      <c r="G160">
        <v>43628000</v>
      </c>
      <c r="H160">
        <f t="shared" si="2"/>
        <v>1</v>
      </c>
    </row>
    <row r="161" spans="1:8" x14ac:dyDescent="0.25">
      <c r="A161" s="2">
        <v>42025</v>
      </c>
      <c r="B161" s="1" t="s">
        <v>325</v>
      </c>
      <c r="C161" s="1" t="s">
        <v>326</v>
      </c>
      <c r="D161">
        <v>6.89</v>
      </c>
      <c r="E161">
        <v>2478</v>
      </c>
      <c r="F161">
        <v>16950</v>
      </c>
      <c r="G161">
        <v>6721000</v>
      </c>
      <c r="H161">
        <f t="shared" si="2"/>
        <v>1</v>
      </c>
    </row>
    <row r="162" spans="1:8" x14ac:dyDescent="0.25">
      <c r="A162" s="2">
        <v>42025</v>
      </c>
      <c r="B162" s="1" t="s">
        <v>327</v>
      </c>
      <c r="C162" s="1" t="s">
        <v>328</v>
      </c>
      <c r="D162">
        <v>41.95</v>
      </c>
      <c r="E162">
        <v>374</v>
      </c>
      <c r="F162">
        <v>15690</v>
      </c>
      <c r="G162">
        <v>20769000</v>
      </c>
      <c r="H162">
        <f t="shared" si="2"/>
        <v>0</v>
      </c>
    </row>
    <row r="163" spans="1:8" x14ac:dyDescent="0.25">
      <c r="A163" s="2">
        <v>42025</v>
      </c>
      <c r="B163" s="1" t="s">
        <v>329</v>
      </c>
      <c r="C163" s="1" t="s">
        <v>330</v>
      </c>
      <c r="D163">
        <v>24.3</v>
      </c>
      <c r="E163">
        <v>1</v>
      </c>
      <c r="F163">
        <v>20</v>
      </c>
      <c r="G163">
        <v>1991000</v>
      </c>
      <c r="H163">
        <f t="shared" si="2"/>
        <v>0</v>
      </c>
    </row>
    <row r="164" spans="1:8" x14ac:dyDescent="0.25">
      <c r="A164" s="2">
        <v>42025</v>
      </c>
      <c r="B164" s="1" t="s">
        <v>331</v>
      </c>
      <c r="C164" s="1" t="s">
        <v>332</v>
      </c>
      <c r="D164">
        <v>43.4</v>
      </c>
      <c r="E164">
        <v>8995</v>
      </c>
      <c r="F164">
        <v>390700</v>
      </c>
      <c r="G164">
        <v>27164000</v>
      </c>
      <c r="H164">
        <f t="shared" si="2"/>
        <v>1</v>
      </c>
    </row>
    <row r="165" spans="1:8" x14ac:dyDescent="0.25">
      <c r="A165" s="2">
        <v>42025</v>
      </c>
      <c r="B165" s="1" t="s">
        <v>333</v>
      </c>
      <c r="C165" s="1" t="s">
        <v>334</v>
      </c>
      <c r="D165">
        <v>17.05</v>
      </c>
      <c r="E165">
        <v>80257</v>
      </c>
      <c r="F165">
        <v>1368700</v>
      </c>
      <c r="G165">
        <v>3502000</v>
      </c>
      <c r="H165">
        <f t="shared" si="2"/>
        <v>1</v>
      </c>
    </row>
    <row r="166" spans="1:8" x14ac:dyDescent="0.25">
      <c r="A166" s="2">
        <v>42025</v>
      </c>
      <c r="B166" s="1" t="s">
        <v>335</v>
      </c>
      <c r="C166" s="1" t="s">
        <v>336</v>
      </c>
      <c r="D166">
        <v>30.5</v>
      </c>
      <c r="E166">
        <v>65</v>
      </c>
      <c r="F166">
        <v>1990</v>
      </c>
      <c r="G166">
        <v>17315000</v>
      </c>
      <c r="H166">
        <f t="shared" si="2"/>
        <v>1</v>
      </c>
    </row>
    <row r="167" spans="1:8" x14ac:dyDescent="0.25">
      <c r="A167" s="2">
        <v>42025</v>
      </c>
      <c r="B167" s="1" t="s">
        <v>337</v>
      </c>
      <c r="C167" s="1" t="s">
        <v>338</v>
      </c>
      <c r="D167">
        <v>1.51</v>
      </c>
      <c r="E167">
        <v>0</v>
      </c>
      <c r="F167">
        <v>0</v>
      </c>
      <c r="G167">
        <v>0</v>
      </c>
      <c r="H167">
        <f t="shared" si="2"/>
        <v>1</v>
      </c>
    </row>
    <row r="168" spans="1:8" x14ac:dyDescent="0.25">
      <c r="A168" s="2">
        <v>42025</v>
      </c>
      <c r="B168" s="1" t="s">
        <v>339</v>
      </c>
      <c r="C168" s="1" t="s">
        <v>340</v>
      </c>
      <c r="D168">
        <v>9.8000000000000007</v>
      </c>
      <c r="E168">
        <v>31212</v>
      </c>
      <c r="F168">
        <v>306500</v>
      </c>
      <c r="G168">
        <v>3233000</v>
      </c>
      <c r="H168">
        <f t="shared" si="2"/>
        <v>1</v>
      </c>
    </row>
    <row r="169" spans="1:8" x14ac:dyDescent="0.25">
      <c r="A169" s="2">
        <v>42025</v>
      </c>
      <c r="B169" s="1" t="s">
        <v>341</v>
      </c>
      <c r="C169" s="1" t="s">
        <v>342</v>
      </c>
      <c r="D169">
        <v>71.989999999999995</v>
      </c>
      <c r="E169">
        <v>22673</v>
      </c>
      <c r="F169">
        <v>1607120</v>
      </c>
      <c r="G169">
        <v>40919000</v>
      </c>
      <c r="H169">
        <f t="shared" si="2"/>
        <v>1</v>
      </c>
    </row>
    <row r="170" spans="1:8" x14ac:dyDescent="0.25">
      <c r="A170" s="2">
        <v>42025</v>
      </c>
      <c r="B170" s="1" t="s">
        <v>343</v>
      </c>
      <c r="C170" s="1" t="s">
        <v>344</v>
      </c>
      <c r="D170">
        <v>4.8</v>
      </c>
      <c r="E170">
        <v>271444</v>
      </c>
      <c r="F170">
        <v>1314780</v>
      </c>
      <c r="G170">
        <v>245350000</v>
      </c>
      <c r="H170">
        <f t="shared" si="2"/>
        <v>1</v>
      </c>
    </row>
    <row r="171" spans="1:8" x14ac:dyDescent="0.25">
      <c r="A171" s="2">
        <v>42025</v>
      </c>
      <c r="B171" s="1" t="s">
        <v>345</v>
      </c>
      <c r="C171" s="1" t="s">
        <v>346</v>
      </c>
      <c r="D171">
        <v>103.5</v>
      </c>
      <c r="E171">
        <v>83808</v>
      </c>
      <c r="F171">
        <v>8680820</v>
      </c>
      <c r="G171">
        <v>30584000</v>
      </c>
      <c r="H171">
        <f t="shared" si="2"/>
        <v>1</v>
      </c>
    </row>
    <row r="172" spans="1:8" x14ac:dyDescent="0.25">
      <c r="A172" s="2">
        <v>42025</v>
      </c>
      <c r="B172" s="1" t="s">
        <v>347</v>
      </c>
      <c r="C172" s="1" t="s">
        <v>348</v>
      </c>
      <c r="D172">
        <v>3.3</v>
      </c>
      <c r="E172">
        <v>678</v>
      </c>
      <c r="F172">
        <v>2240</v>
      </c>
      <c r="G172">
        <v>25500000</v>
      </c>
      <c r="H172">
        <f t="shared" si="2"/>
        <v>1</v>
      </c>
    </row>
    <row r="173" spans="1:8" x14ac:dyDescent="0.25">
      <c r="A173" s="2">
        <v>42025</v>
      </c>
      <c r="B173" s="1" t="s">
        <v>349</v>
      </c>
      <c r="C173" s="1" t="s">
        <v>350</v>
      </c>
      <c r="D173">
        <v>1.83</v>
      </c>
      <c r="E173">
        <v>704651</v>
      </c>
      <c r="F173">
        <v>1242180</v>
      </c>
      <c r="G173">
        <v>70928000</v>
      </c>
      <c r="H173">
        <f t="shared" si="2"/>
        <v>1</v>
      </c>
    </row>
    <row r="174" spans="1:8" x14ac:dyDescent="0.25">
      <c r="A174" s="2">
        <v>42025</v>
      </c>
      <c r="B174" s="1" t="s">
        <v>351</v>
      </c>
      <c r="C174" s="1" t="s">
        <v>352</v>
      </c>
      <c r="D174">
        <v>4.87</v>
      </c>
      <c r="E174">
        <v>22</v>
      </c>
      <c r="F174">
        <v>110</v>
      </c>
      <c r="G174">
        <v>1143000</v>
      </c>
      <c r="H174">
        <f t="shared" si="2"/>
        <v>1</v>
      </c>
    </row>
    <row r="175" spans="1:8" x14ac:dyDescent="0.25">
      <c r="A175" s="2">
        <v>42025</v>
      </c>
      <c r="B175" s="1" t="s">
        <v>353</v>
      </c>
      <c r="C175" s="1" t="s">
        <v>354</v>
      </c>
      <c r="D175">
        <v>3.15</v>
      </c>
      <c r="E175">
        <v>398899</v>
      </c>
      <c r="F175">
        <v>1248650</v>
      </c>
      <c r="G175">
        <v>36119000</v>
      </c>
      <c r="H175">
        <f t="shared" si="2"/>
        <v>1</v>
      </c>
    </row>
    <row r="176" spans="1:8" x14ac:dyDescent="0.25">
      <c r="A176" s="2">
        <v>42025</v>
      </c>
      <c r="B176" s="1" t="s">
        <v>355</v>
      </c>
      <c r="C176" s="1" t="s">
        <v>356</v>
      </c>
      <c r="D176">
        <v>5.01</v>
      </c>
      <c r="E176">
        <v>6119</v>
      </c>
      <c r="F176">
        <v>31310</v>
      </c>
      <c r="G176">
        <v>4199000</v>
      </c>
      <c r="H176">
        <f t="shared" si="2"/>
        <v>1</v>
      </c>
    </row>
    <row r="177" spans="1:8" x14ac:dyDescent="0.25">
      <c r="A177" s="2">
        <v>42025</v>
      </c>
      <c r="B177" s="1" t="s">
        <v>357</v>
      </c>
      <c r="C177" s="1" t="s">
        <v>358</v>
      </c>
      <c r="D177">
        <v>31.24</v>
      </c>
      <c r="E177">
        <v>3004</v>
      </c>
      <c r="F177">
        <v>93130</v>
      </c>
      <c r="G177">
        <v>1839000</v>
      </c>
      <c r="H177">
        <f t="shared" si="2"/>
        <v>1</v>
      </c>
    </row>
    <row r="178" spans="1:8" x14ac:dyDescent="0.25">
      <c r="A178" s="2">
        <v>42025</v>
      </c>
      <c r="B178" s="1" t="s">
        <v>359</v>
      </c>
      <c r="C178" s="1" t="s">
        <v>360</v>
      </c>
      <c r="D178">
        <v>3</v>
      </c>
      <c r="E178">
        <v>19017</v>
      </c>
      <c r="F178">
        <v>55740</v>
      </c>
      <c r="G178">
        <v>7831000</v>
      </c>
      <c r="H178">
        <f t="shared" si="2"/>
        <v>1</v>
      </c>
    </row>
    <row r="179" spans="1:8" x14ac:dyDescent="0.25">
      <c r="A179" s="2">
        <v>42025</v>
      </c>
      <c r="B179" s="1" t="s">
        <v>361</v>
      </c>
      <c r="C179" s="1" t="s">
        <v>362</v>
      </c>
      <c r="D179">
        <v>0.02</v>
      </c>
      <c r="E179">
        <v>0</v>
      </c>
      <c r="F179">
        <v>0</v>
      </c>
      <c r="G179">
        <v>0</v>
      </c>
      <c r="H179">
        <f t="shared" si="2"/>
        <v>1</v>
      </c>
    </row>
    <row r="180" spans="1:8" x14ac:dyDescent="0.25">
      <c r="A180" s="2">
        <v>42025</v>
      </c>
      <c r="B180" s="1" t="s">
        <v>363</v>
      </c>
      <c r="C180" s="1" t="s">
        <v>364</v>
      </c>
      <c r="D180">
        <v>0.1</v>
      </c>
      <c r="E180">
        <v>311505</v>
      </c>
      <c r="F180">
        <v>31280</v>
      </c>
      <c r="G180">
        <v>0</v>
      </c>
      <c r="H180">
        <f t="shared" si="2"/>
        <v>1</v>
      </c>
    </row>
    <row r="181" spans="1:8" x14ac:dyDescent="0.25">
      <c r="A181" s="2">
        <v>42025</v>
      </c>
      <c r="B181" s="1" t="s">
        <v>365</v>
      </c>
      <c r="C181" s="1" t="s">
        <v>366</v>
      </c>
      <c r="D181">
        <v>1.0900000000000001</v>
      </c>
      <c r="E181">
        <v>2252</v>
      </c>
      <c r="F181">
        <v>2400</v>
      </c>
      <c r="G181">
        <v>4084000</v>
      </c>
      <c r="H181">
        <f t="shared" si="2"/>
        <v>1</v>
      </c>
    </row>
    <row r="182" spans="1:8" x14ac:dyDescent="0.25">
      <c r="A182" s="2">
        <v>42025</v>
      </c>
      <c r="B182" s="1" t="s">
        <v>367</v>
      </c>
      <c r="C182" s="1" t="s">
        <v>368</v>
      </c>
      <c r="D182">
        <v>0.99</v>
      </c>
      <c r="E182">
        <v>93994</v>
      </c>
      <c r="F182">
        <v>92500</v>
      </c>
      <c r="G182">
        <v>5438000</v>
      </c>
      <c r="H182">
        <f t="shared" si="2"/>
        <v>1</v>
      </c>
    </row>
    <row r="183" spans="1:8" x14ac:dyDescent="0.25">
      <c r="A183" s="2">
        <v>42025</v>
      </c>
      <c r="B183" s="1" t="s">
        <v>369</v>
      </c>
      <c r="C183" s="1" t="s">
        <v>370</v>
      </c>
      <c r="D183">
        <v>9.01</v>
      </c>
      <c r="E183">
        <v>0</v>
      </c>
      <c r="F183">
        <v>0</v>
      </c>
      <c r="G183">
        <v>15129000</v>
      </c>
      <c r="H183">
        <f t="shared" si="2"/>
        <v>0</v>
      </c>
    </row>
    <row r="184" spans="1:8" x14ac:dyDescent="0.25">
      <c r="A184" s="2">
        <v>42025</v>
      </c>
      <c r="B184" s="1" t="s">
        <v>371</v>
      </c>
      <c r="C184" s="1" t="s">
        <v>372</v>
      </c>
      <c r="D184">
        <v>5.9</v>
      </c>
      <c r="E184">
        <v>1040</v>
      </c>
      <c r="F184">
        <v>6130</v>
      </c>
      <c r="G184">
        <v>9809000</v>
      </c>
      <c r="H184">
        <f t="shared" si="2"/>
        <v>0</v>
      </c>
    </row>
    <row r="185" spans="1:8" x14ac:dyDescent="0.25">
      <c r="A185" s="2">
        <v>42025</v>
      </c>
      <c r="B185" s="1" t="s">
        <v>373</v>
      </c>
      <c r="C185" s="1" t="s">
        <v>374</v>
      </c>
      <c r="D185">
        <v>2.1</v>
      </c>
      <c r="E185">
        <v>26</v>
      </c>
      <c r="F185">
        <v>50</v>
      </c>
      <c r="G185">
        <v>11568000</v>
      </c>
      <c r="H185">
        <f t="shared" si="2"/>
        <v>1</v>
      </c>
    </row>
    <row r="186" spans="1:8" x14ac:dyDescent="0.25">
      <c r="A186" s="2">
        <v>42025</v>
      </c>
      <c r="B186" s="1" t="s">
        <v>375</v>
      </c>
      <c r="C186" s="1" t="s">
        <v>376</v>
      </c>
      <c r="D186">
        <v>29.9</v>
      </c>
      <c r="E186">
        <v>7</v>
      </c>
      <c r="F186">
        <v>210</v>
      </c>
      <c r="G186">
        <v>4187000</v>
      </c>
      <c r="H186">
        <f t="shared" si="2"/>
        <v>1</v>
      </c>
    </row>
    <row r="187" spans="1:8" x14ac:dyDescent="0.25">
      <c r="A187" s="2">
        <v>42025</v>
      </c>
      <c r="B187" s="1" t="s">
        <v>377</v>
      </c>
      <c r="C187" s="1" t="s">
        <v>378</v>
      </c>
      <c r="D187">
        <v>1.56</v>
      </c>
      <c r="E187">
        <v>6</v>
      </c>
      <c r="F187">
        <v>10</v>
      </c>
      <c r="G187">
        <v>3715000</v>
      </c>
      <c r="H187">
        <f t="shared" si="2"/>
        <v>1</v>
      </c>
    </row>
    <row r="188" spans="1:8" x14ac:dyDescent="0.25">
      <c r="A188" s="2">
        <v>42025</v>
      </c>
      <c r="B188" s="1" t="s">
        <v>379</v>
      </c>
      <c r="C188" s="1" t="s">
        <v>380</v>
      </c>
      <c r="D188">
        <v>2.63</v>
      </c>
      <c r="E188">
        <v>20351</v>
      </c>
      <c r="F188">
        <v>53450</v>
      </c>
      <c r="G188">
        <v>93737000</v>
      </c>
      <c r="H188">
        <f t="shared" si="2"/>
        <v>1</v>
      </c>
    </row>
    <row r="189" spans="1:8" x14ac:dyDescent="0.25">
      <c r="A189" s="2">
        <v>42025</v>
      </c>
      <c r="B189" s="1" t="s">
        <v>381</v>
      </c>
      <c r="C189" s="1" t="s">
        <v>382</v>
      </c>
      <c r="D189">
        <v>2.2400000000000002</v>
      </c>
      <c r="E189">
        <v>6475</v>
      </c>
      <c r="F189">
        <v>14500</v>
      </c>
      <c r="G189">
        <v>7444000</v>
      </c>
      <c r="H189">
        <f t="shared" si="2"/>
        <v>1</v>
      </c>
    </row>
    <row r="190" spans="1:8" x14ac:dyDescent="0.25">
      <c r="A190" s="2">
        <v>42025</v>
      </c>
      <c r="B190" s="1" t="s">
        <v>383</v>
      </c>
      <c r="C190" s="1" t="s">
        <v>384</v>
      </c>
      <c r="D190">
        <v>1.73</v>
      </c>
      <c r="E190">
        <v>5847</v>
      </c>
      <c r="F190">
        <v>10000</v>
      </c>
      <c r="G190">
        <v>5435000</v>
      </c>
      <c r="H190">
        <f t="shared" si="2"/>
        <v>1</v>
      </c>
    </row>
    <row r="191" spans="1:8" x14ac:dyDescent="0.25">
      <c r="A191" s="2">
        <v>42025</v>
      </c>
      <c r="B191" s="1" t="s">
        <v>385</v>
      </c>
      <c r="C191" s="1" t="s">
        <v>386</v>
      </c>
      <c r="D191">
        <v>0.76</v>
      </c>
      <c r="E191">
        <v>68752</v>
      </c>
      <c r="F191">
        <v>52950</v>
      </c>
      <c r="G191">
        <v>23452000</v>
      </c>
      <c r="H191">
        <f t="shared" si="2"/>
        <v>1</v>
      </c>
    </row>
    <row r="192" spans="1:8" x14ac:dyDescent="0.25">
      <c r="A192" s="2">
        <v>42025</v>
      </c>
      <c r="B192" s="1" t="s">
        <v>387</v>
      </c>
      <c r="C192" s="1" t="s">
        <v>388</v>
      </c>
      <c r="D192">
        <v>56.85</v>
      </c>
      <c r="E192">
        <v>750</v>
      </c>
      <c r="F192">
        <v>42630</v>
      </c>
      <c r="G192">
        <v>1165000</v>
      </c>
      <c r="H192">
        <f t="shared" si="2"/>
        <v>1</v>
      </c>
    </row>
    <row r="193" spans="1:8" x14ac:dyDescent="0.25">
      <c r="A193" s="2">
        <v>42025</v>
      </c>
      <c r="B193" s="1" t="s">
        <v>389</v>
      </c>
      <c r="C193" s="1" t="s">
        <v>390</v>
      </c>
      <c r="D193">
        <v>137.9</v>
      </c>
      <c r="E193">
        <v>101554</v>
      </c>
      <c r="F193">
        <v>14003930</v>
      </c>
      <c r="G193">
        <v>30454000</v>
      </c>
      <c r="H193">
        <f t="shared" si="2"/>
        <v>1</v>
      </c>
    </row>
    <row r="194" spans="1:8" x14ac:dyDescent="0.25">
      <c r="A194" s="2">
        <v>42025</v>
      </c>
      <c r="B194" s="1" t="s">
        <v>391</v>
      </c>
      <c r="C194" s="1" t="s">
        <v>392</v>
      </c>
      <c r="D194">
        <v>3.5</v>
      </c>
      <c r="E194">
        <v>76</v>
      </c>
      <c r="F194">
        <v>270</v>
      </c>
      <c r="G194">
        <v>12110000</v>
      </c>
      <c r="H194">
        <f t="shared" si="2"/>
        <v>1</v>
      </c>
    </row>
    <row r="195" spans="1:8" x14ac:dyDescent="0.25">
      <c r="A195" s="2">
        <v>42025</v>
      </c>
      <c r="B195" s="1" t="s">
        <v>393</v>
      </c>
      <c r="C195" s="1" t="s">
        <v>394</v>
      </c>
      <c r="D195">
        <v>16.14</v>
      </c>
      <c r="E195">
        <v>510</v>
      </c>
      <c r="F195">
        <v>8230</v>
      </c>
      <c r="G195">
        <v>6189000</v>
      </c>
      <c r="H195">
        <f t="shared" ref="H195:H258" si="3">IF(LEFT(C195,2)="PL",1,0)</f>
        <v>1</v>
      </c>
    </row>
    <row r="196" spans="1:8" x14ac:dyDescent="0.25">
      <c r="A196" s="2">
        <v>42025</v>
      </c>
      <c r="B196" s="1" t="s">
        <v>395</v>
      </c>
      <c r="C196" s="1" t="s">
        <v>396</v>
      </c>
      <c r="D196">
        <v>12.97</v>
      </c>
      <c r="E196">
        <v>55</v>
      </c>
      <c r="F196">
        <v>700</v>
      </c>
      <c r="G196">
        <v>0</v>
      </c>
      <c r="H196">
        <f t="shared" si="3"/>
        <v>1</v>
      </c>
    </row>
    <row r="197" spans="1:8" x14ac:dyDescent="0.25">
      <c r="A197" s="2">
        <v>42025</v>
      </c>
      <c r="B197" s="1" t="s">
        <v>397</v>
      </c>
      <c r="C197" s="1" t="s">
        <v>398</v>
      </c>
      <c r="D197">
        <v>159.94999999999999</v>
      </c>
      <c r="E197">
        <v>10724</v>
      </c>
      <c r="F197">
        <v>1699750</v>
      </c>
      <c r="G197">
        <v>5028000</v>
      </c>
      <c r="H197">
        <f t="shared" si="3"/>
        <v>1</v>
      </c>
    </row>
    <row r="198" spans="1:8" x14ac:dyDescent="0.25">
      <c r="A198" s="2">
        <v>42025</v>
      </c>
      <c r="B198" s="1" t="s">
        <v>399</v>
      </c>
      <c r="C198" s="1" t="s">
        <v>400</v>
      </c>
      <c r="D198">
        <v>18.440000000000001</v>
      </c>
      <c r="E198">
        <v>728</v>
      </c>
      <c r="F198">
        <v>13450</v>
      </c>
      <c r="G198">
        <v>4000000</v>
      </c>
      <c r="H198">
        <f t="shared" si="3"/>
        <v>0</v>
      </c>
    </row>
    <row r="199" spans="1:8" x14ac:dyDescent="0.25">
      <c r="A199" s="2">
        <v>42025</v>
      </c>
      <c r="B199" s="1" t="s">
        <v>401</v>
      </c>
      <c r="C199" s="1" t="s">
        <v>402</v>
      </c>
      <c r="D199">
        <v>0.92</v>
      </c>
      <c r="E199">
        <v>0</v>
      </c>
      <c r="F199">
        <v>0</v>
      </c>
      <c r="G199">
        <v>0</v>
      </c>
      <c r="H199">
        <f t="shared" si="3"/>
        <v>1</v>
      </c>
    </row>
    <row r="200" spans="1:8" x14ac:dyDescent="0.25">
      <c r="A200" s="2">
        <v>42025</v>
      </c>
      <c r="B200" s="1" t="s">
        <v>403</v>
      </c>
      <c r="C200" s="1" t="s">
        <v>404</v>
      </c>
      <c r="D200">
        <v>204</v>
      </c>
      <c r="E200">
        <v>6595</v>
      </c>
      <c r="F200">
        <v>1344550</v>
      </c>
      <c r="G200">
        <v>8393000</v>
      </c>
      <c r="H200">
        <f t="shared" si="3"/>
        <v>1</v>
      </c>
    </row>
    <row r="201" spans="1:8" x14ac:dyDescent="0.25">
      <c r="A201" s="2">
        <v>42025</v>
      </c>
      <c r="B201" s="1" t="s">
        <v>405</v>
      </c>
      <c r="C201" s="1" t="s">
        <v>406</v>
      </c>
      <c r="D201">
        <v>4</v>
      </c>
      <c r="E201">
        <v>0</v>
      </c>
      <c r="F201">
        <v>0</v>
      </c>
      <c r="G201">
        <v>2639000</v>
      </c>
      <c r="H201">
        <f t="shared" si="3"/>
        <v>1</v>
      </c>
    </row>
    <row r="202" spans="1:8" x14ac:dyDescent="0.25">
      <c r="A202" s="2">
        <v>42025</v>
      </c>
      <c r="B202" s="1" t="s">
        <v>407</v>
      </c>
      <c r="C202" s="1" t="s">
        <v>408</v>
      </c>
      <c r="D202">
        <v>1.06</v>
      </c>
      <c r="E202">
        <v>15193</v>
      </c>
      <c r="F202">
        <v>15860</v>
      </c>
      <c r="G202">
        <v>0</v>
      </c>
      <c r="H202">
        <f t="shared" si="3"/>
        <v>1</v>
      </c>
    </row>
    <row r="203" spans="1:8" x14ac:dyDescent="0.25">
      <c r="A203" s="2">
        <v>42025</v>
      </c>
      <c r="B203" s="1" t="s">
        <v>409</v>
      </c>
      <c r="C203" s="1" t="s">
        <v>410</v>
      </c>
      <c r="D203">
        <v>9.0500000000000007</v>
      </c>
      <c r="E203">
        <v>455</v>
      </c>
      <c r="F203">
        <v>4120</v>
      </c>
      <c r="G203">
        <v>5944000</v>
      </c>
      <c r="H203">
        <f t="shared" si="3"/>
        <v>1</v>
      </c>
    </row>
    <row r="204" spans="1:8" x14ac:dyDescent="0.25">
      <c r="A204" s="2">
        <v>42025</v>
      </c>
      <c r="B204" s="1" t="s">
        <v>411</v>
      </c>
      <c r="C204" s="1" t="s">
        <v>412</v>
      </c>
      <c r="D204">
        <v>0.08</v>
      </c>
      <c r="E204">
        <v>3550</v>
      </c>
      <c r="F204">
        <v>280</v>
      </c>
      <c r="G204">
        <v>0</v>
      </c>
      <c r="H204">
        <f t="shared" si="3"/>
        <v>1</v>
      </c>
    </row>
    <row r="205" spans="1:8" x14ac:dyDescent="0.25">
      <c r="A205" s="2">
        <v>42025</v>
      </c>
      <c r="B205" s="1" t="s">
        <v>413</v>
      </c>
      <c r="C205" s="1" t="s">
        <v>414</v>
      </c>
      <c r="D205">
        <v>2.2000000000000002</v>
      </c>
      <c r="E205">
        <v>100</v>
      </c>
      <c r="F205">
        <v>220</v>
      </c>
      <c r="G205">
        <v>0</v>
      </c>
      <c r="H205">
        <f t="shared" si="3"/>
        <v>1</v>
      </c>
    </row>
    <row r="206" spans="1:8" x14ac:dyDescent="0.25">
      <c r="A206" s="2">
        <v>42025</v>
      </c>
      <c r="B206" s="1" t="s">
        <v>415</v>
      </c>
      <c r="C206" s="1" t="s">
        <v>416</v>
      </c>
      <c r="D206">
        <v>4.07</v>
      </c>
      <c r="E206">
        <v>11117</v>
      </c>
      <c r="F206">
        <v>44830</v>
      </c>
      <c r="G206">
        <v>18968000</v>
      </c>
      <c r="H206">
        <f t="shared" si="3"/>
        <v>1</v>
      </c>
    </row>
    <row r="207" spans="1:8" x14ac:dyDescent="0.25">
      <c r="A207" s="2">
        <v>42025</v>
      </c>
      <c r="B207" s="1" t="s">
        <v>417</v>
      </c>
      <c r="C207" s="1" t="s">
        <v>418</v>
      </c>
      <c r="D207">
        <v>0.83</v>
      </c>
      <c r="E207">
        <v>14</v>
      </c>
      <c r="F207">
        <v>10</v>
      </c>
      <c r="G207">
        <v>8070000</v>
      </c>
      <c r="H207">
        <f t="shared" si="3"/>
        <v>1</v>
      </c>
    </row>
    <row r="208" spans="1:8" x14ac:dyDescent="0.25">
      <c r="A208" s="2">
        <v>42025</v>
      </c>
      <c r="B208" s="1" t="s">
        <v>419</v>
      </c>
      <c r="C208" s="1" t="s">
        <v>420</v>
      </c>
      <c r="D208">
        <v>3.34</v>
      </c>
      <c r="E208">
        <v>404</v>
      </c>
      <c r="F208">
        <v>1290</v>
      </c>
      <c r="G208">
        <v>3600000</v>
      </c>
      <c r="H208">
        <f t="shared" si="3"/>
        <v>1</v>
      </c>
    </row>
    <row r="209" spans="1:8" x14ac:dyDescent="0.25">
      <c r="A209" s="2">
        <v>42025</v>
      </c>
      <c r="B209" s="1" t="s">
        <v>421</v>
      </c>
      <c r="C209" s="1" t="s">
        <v>422</v>
      </c>
      <c r="D209">
        <v>1.62</v>
      </c>
      <c r="E209">
        <v>504</v>
      </c>
      <c r="F209">
        <v>820</v>
      </c>
      <c r="G209">
        <v>0</v>
      </c>
      <c r="H209">
        <f t="shared" si="3"/>
        <v>1</v>
      </c>
    </row>
    <row r="210" spans="1:8" x14ac:dyDescent="0.25">
      <c r="A210" s="2">
        <v>42025</v>
      </c>
      <c r="B210" s="1" t="s">
        <v>423</v>
      </c>
      <c r="C210" s="1" t="s">
        <v>424</v>
      </c>
      <c r="D210">
        <v>5</v>
      </c>
      <c r="E210">
        <v>1</v>
      </c>
      <c r="F210">
        <v>5</v>
      </c>
      <c r="G210">
        <v>11334000</v>
      </c>
      <c r="H210">
        <f t="shared" si="3"/>
        <v>1</v>
      </c>
    </row>
    <row r="211" spans="1:8" x14ac:dyDescent="0.25">
      <c r="A211" s="2">
        <v>42025</v>
      </c>
      <c r="B211" s="1" t="s">
        <v>425</v>
      </c>
      <c r="C211" s="1" t="s">
        <v>426</v>
      </c>
      <c r="D211">
        <v>1.93</v>
      </c>
      <c r="E211">
        <v>10718</v>
      </c>
      <c r="F211">
        <v>20230</v>
      </c>
      <c r="G211">
        <v>0</v>
      </c>
      <c r="H211">
        <f t="shared" si="3"/>
        <v>1</v>
      </c>
    </row>
    <row r="212" spans="1:8" x14ac:dyDescent="0.25">
      <c r="A212" s="2">
        <v>42025</v>
      </c>
      <c r="B212" s="1" t="s">
        <v>427</v>
      </c>
      <c r="C212" s="1" t="s">
        <v>428</v>
      </c>
      <c r="D212">
        <v>22</v>
      </c>
      <c r="E212">
        <v>40</v>
      </c>
      <c r="F212">
        <v>880</v>
      </c>
      <c r="G212">
        <v>0</v>
      </c>
      <c r="H212">
        <f t="shared" si="3"/>
        <v>0</v>
      </c>
    </row>
    <row r="213" spans="1:8" x14ac:dyDescent="0.25">
      <c r="A213" s="2">
        <v>42025</v>
      </c>
      <c r="B213" s="1" t="s">
        <v>429</v>
      </c>
      <c r="C213" s="1" t="s">
        <v>430</v>
      </c>
      <c r="D213">
        <v>20.89</v>
      </c>
      <c r="E213">
        <v>347328</v>
      </c>
      <c r="F213">
        <v>7153770</v>
      </c>
      <c r="G213">
        <v>52636000</v>
      </c>
      <c r="H213">
        <f t="shared" si="3"/>
        <v>1</v>
      </c>
    </row>
    <row r="214" spans="1:8" x14ac:dyDescent="0.25">
      <c r="A214" s="2">
        <v>42025</v>
      </c>
      <c r="B214" s="1" t="s">
        <v>431</v>
      </c>
      <c r="C214" s="1" t="s">
        <v>432</v>
      </c>
      <c r="D214">
        <v>0.28999999999999998</v>
      </c>
      <c r="E214">
        <v>2216</v>
      </c>
      <c r="F214">
        <v>640</v>
      </c>
      <c r="G214">
        <v>0</v>
      </c>
      <c r="H214">
        <f t="shared" si="3"/>
        <v>1</v>
      </c>
    </row>
    <row r="215" spans="1:8" x14ac:dyDescent="0.25">
      <c r="A215" s="2">
        <v>42025</v>
      </c>
      <c r="B215" s="1" t="s">
        <v>433</v>
      </c>
      <c r="C215" s="1" t="s">
        <v>434</v>
      </c>
      <c r="D215">
        <v>2.6</v>
      </c>
      <c r="E215">
        <v>23437</v>
      </c>
      <c r="F215">
        <v>61320</v>
      </c>
      <c r="G215">
        <v>32447000</v>
      </c>
      <c r="H215">
        <f t="shared" si="3"/>
        <v>1</v>
      </c>
    </row>
    <row r="216" spans="1:8" x14ac:dyDescent="0.25">
      <c r="A216" s="2">
        <v>42025</v>
      </c>
      <c r="B216" s="1" t="s">
        <v>435</v>
      </c>
      <c r="C216" s="1" t="s">
        <v>436</v>
      </c>
      <c r="D216">
        <v>9.65</v>
      </c>
      <c r="E216">
        <v>1036</v>
      </c>
      <c r="F216">
        <v>9900</v>
      </c>
      <c r="G216">
        <v>1509000</v>
      </c>
      <c r="H216">
        <f t="shared" si="3"/>
        <v>1</v>
      </c>
    </row>
    <row r="217" spans="1:8" x14ac:dyDescent="0.25">
      <c r="A217" s="2">
        <v>42025</v>
      </c>
      <c r="B217" s="1" t="s">
        <v>437</v>
      </c>
      <c r="C217" s="1" t="s">
        <v>438</v>
      </c>
      <c r="D217">
        <v>2.87</v>
      </c>
      <c r="E217">
        <v>47950</v>
      </c>
      <c r="F217">
        <v>135790</v>
      </c>
      <c r="G217">
        <v>26333000</v>
      </c>
      <c r="H217">
        <f t="shared" si="3"/>
        <v>1</v>
      </c>
    </row>
    <row r="218" spans="1:8" x14ac:dyDescent="0.25">
      <c r="A218" s="2">
        <v>42025</v>
      </c>
      <c r="B218" s="1" t="s">
        <v>439</v>
      </c>
      <c r="C218" s="1" t="s">
        <v>440</v>
      </c>
      <c r="D218">
        <v>2.2400000000000002</v>
      </c>
      <c r="E218">
        <v>5</v>
      </c>
      <c r="F218">
        <v>10</v>
      </c>
      <c r="G218">
        <v>4047000</v>
      </c>
      <c r="H218">
        <f t="shared" si="3"/>
        <v>1</v>
      </c>
    </row>
    <row r="219" spans="1:8" x14ac:dyDescent="0.25">
      <c r="A219" s="2">
        <v>42025</v>
      </c>
      <c r="B219" s="1" t="s">
        <v>441</v>
      </c>
      <c r="C219" s="1" t="s">
        <v>442</v>
      </c>
      <c r="D219">
        <v>0.02</v>
      </c>
      <c r="E219">
        <v>0</v>
      </c>
      <c r="F219">
        <v>0</v>
      </c>
      <c r="G219">
        <v>0</v>
      </c>
      <c r="H219">
        <f t="shared" si="3"/>
        <v>1</v>
      </c>
    </row>
    <row r="220" spans="1:8" x14ac:dyDescent="0.25">
      <c r="A220" s="2">
        <v>42025</v>
      </c>
      <c r="B220" s="1" t="s">
        <v>443</v>
      </c>
      <c r="C220" s="1" t="s">
        <v>444</v>
      </c>
      <c r="D220">
        <v>6.66</v>
      </c>
      <c r="E220">
        <v>0</v>
      </c>
      <c r="F220">
        <v>0</v>
      </c>
      <c r="G220">
        <v>3329000</v>
      </c>
      <c r="H220">
        <f t="shared" si="3"/>
        <v>0</v>
      </c>
    </row>
    <row r="221" spans="1:8" x14ac:dyDescent="0.25">
      <c r="A221" s="2">
        <v>42025</v>
      </c>
      <c r="B221" s="1" t="s">
        <v>445</v>
      </c>
      <c r="C221" s="1" t="s">
        <v>446</v>
      </c>
      <c r="D221">
        <v>1.22</v>
      </c>
      <c r="E221">
        <v>368872</v>
      </c>
      <c r="F221">
        <v>444170</v>
      </c>
      <c r="G221">
        <v>45144000</v>
      </c>
      <c r="H221">
        <f t="shared" si="3"/>
        <v>1</v>
      </c>
    </row>
    <row r="222" spans="1:8" x14ac:dyDescent="0.25">
      <c r="A222" s="2">
        <v>42025</v>
      </c>
      <c r="B222" s="1" t="s">
        <v>447</v>
      </c>
      <c r="C222" s="1" t="s">
        <v>448</v>
      </c>
      <c r="D222">
        <v>33.4</v>
      </c>
      <c r="E222">
        <v>97681</v>
      </c>
      <c r="F222">
        <v>3223540</v>
      </c>
      <c r="G222">
        <v>48500000</v>
      </c>
      <c r="H222">
        <f t="shared" si="3"/>
        <v>0</v>
      </c>
    </row>
    <row r="223" spans="1:8" x14ac:dyDescent="0.25">
      <c r="A223" s="2">
        <v>42025</v>
      </c>
      <c r="B223" s="1" t="s">
        <v>449</v>
      </c>
      <c r="C223" s="1" t="s">
        <v>450</v>
      </c>
      <c r="D223">
        <v>271</v>
      </c>
      <c r="E223">
        <v>5543</v>
      </c>
      <c r="F223">
        <v>1501260</v>
      </c>
      <c r="G223">
        <v>9380000</v>
      </c>
      <c r="H223">
        <f t="shared" si="3"/>
        <v>1</v>
      </c>
    </row>
    <row r="224" spans="1:8" x14ac:dyDescent="0.25">
      <c r="A224" s="2">
        <v>42025</v>
      </c>
      <c r="B224" s="1" t="s">
        <v>451</v>
      </c>
      <c r="C224" s="1" t="s">
        <v>452</v>
      </c>
      <c r="D224">
        <v>107.5</v>
      </c>
      <c r="E224">
        <v>956444</v>
      </c>
      <c r="F224">
        <v>101259470</v>
      </c>
      <c r="G224">
        <v>136410000</v>
      </c>
      <c r="H224">
        <f t="shared" si="3"/>
        <v>1</v>
      </c>
    </row>
    <row r="225" spans="1:8" x14ac:dyDescent="0.25">
      <c r="A225" s="2">
        <v>42025</v>
      </c>
      <c r="B225" s="1" t="s">
        <v>453</v>
      </c>
      <c r="C225" s="1" t="s">
        <v>454</v>
      </c>
      <c r="D225">
        <v>12.64</v>
      </c>
      <c r="E225">
        <v>46733</v>
      </c>
      <c r="F225">
        <v>574930</v>
      </c>
      <c r="G225">
        <v>6739000</v>
      </c>
      <c r="H225">
        <f t="shared" si="3"/>
        <v>1</v>
      </c>
    </row>
    <row r="226" spans="1:8" x14ac:dyDescent="0.25">
      <c r="A226" s="2">
        <v>42025</v>
      </c>
      <c r="B226" s="1" t="s">
        <v>455</v>
      </c>
      <c r="C226" s="1" t="s">
        <v>456</v>
      </c>
      <c r="D226">
        <v>39.24</v>
      </c>
      <c r="E226">
        <v>37</v>
      </c>
      <c r="F226">
        <v>1350</v>
      </c>
      <c r="G226">
        <v>13085000</v>
      </c>
      <c r="H226">
        <f t="shared" si="3"/>
        <v>1</v>
      </c>
    </row>
    <row r="227" spans="1:8" x14ac:dyDescent="0.25">
      <c r="A227" s="2">
        <v>42025</v>
      </c>
      <c r="B227" s="1" t="s">
        <v>457</v>
      </c>
      <c r="C227" s="1" t="s">
        <v>458</v>
      </c>
      <c r="D227">
        <v>51.75</v>
      </c>
      <c r="E227">
        <v>63</v>
      </c>
      <c r="F227">
        <v>3260</v>
      </c>
      <c r="G227">
        <v>7449000</v>
      </c>
      <c r="H227">
        <f t="shared" si="3"/>
        <v>1</v>
      </c>
    </row>
    <row r="228" spans="1:8" x14ac:dyDescent="0.25">
      <c r="A228" s="2">
        <v>42025</v>
      </c>
      <c r="B228" s="1" t="s">
        <v>459</v>
      </c>
      <c r="C228" s="1" t="s">
        <v>460</v>
      </c>
      <c r="D228">
        <v>7.38</v>
      </c>
      <c r="E228">
        <v>5</v>
      </c>
      <c r="F228">
        <v>40</v>
      </c>
      <c r="G228">
        <v>0</v>
      </c>
      <c r="H228">
        <f t="shared" si="3"/>
        <v>1</v>
      </c>
    </row>
    <row r="229" spans="1:8" x14ac:dyDescent="0.25">
      <c r="A229" s="2">
        <v>42025</v>
      </c>
      <c r="B229" s="1" t="s">
        <v>461</v>
      </c>
      <c r="C229" s="1" t="s">
        <v>462</v>
      </c>
      <c r="D229">
        <v>7.6</v>
      </c>
      <c r="E229">
        <v>8098</v>
      </c>
      <c r="F229">
        <v>61590</v>
      </c>
      <c r="G229">
        <v>4222000</v>
      </c>
      <c r="H229">
        <f t="shared" si="3"/>
        <v>1</v>
      </c>
    </row>
    <row r="230" spans="1:8" x14ac:dyDescent="0.25">
      <c r="A230" s="2">
        <v>42025</v>
      </c>
      <c r="B230" s="1" t="s">
        <v>463</v>
      </c>
      <c r="C230" s="1" t="s">
        <v>464</v>
      </c>
      <c r="D230">
        <v>20.98</v>
      </c>
      <c r="E230">
        <v>131265</v>
      </c>
      <c r="F230">
        <v>2690930</v>
      </c>
      <c r="G230">
        <v>3459000</v>
      </c>
      <c r="H230">
        <f t="shared" si="3"/>
        <v>1</v>
      </c>
    </row>
    <row r="231" spans="1:8" x14ac:dyDescent="0.25">
      <c r="A231" s="2">
        <v>42025</v>
      </c>
      <c r="B231" s="1" t="s">
        <v>465</v>
      </c>
      <c r="C231" s="1" t="s">
        <v>466</v>
      </c>
      <c r="D231">
        <v>10.73</v>
      </c>
      <c r="E231">
        <v>16767</v>
      </c>
      <c r="F231">
        <v>179990</v>
      </c>
      <c r="G231">
        <v>23006000</v>
      </c>
      <c r="H231">
        <f t="shared" si="3"/>
        <v>1</v>
      </c>
    </row>
    <row r="232" spans="1:8" x14ac:dyDescent="0.25">
      <c r="A232" s="2">
        <v>42025</v>
      </c>
      <c r="B232" s="1" t="s">
        <v>467</v>
      </c>
      <c r="C232" s="1" t="s">
        <v>468</v>
      </c>
      <c r="D232">
        <v>29.25</v>
      </c>
      <c r="E232">
        <v>240</v>
      </c>
      <c r="F232">
        <v>7020</v>
      </c>
      <c r="G232">
        <v>184000</v>
      </c>
      <c r="H232">
        <f t="shared" si="3"/>
        <v>1</v>
      </c>
    </row>
    <row r="233" spans="1:8" x14ac:dyDescent="0.25">
      <c r="A233" s="2">
        <v>42025</v>
      </c>
      <c r="B233" s="1" t="s">
        <v>469</v>
      </c>
      <c r="C233" s="1" t="s">
        <v>470</v>
      </c>
      <c r="D233">
        <v>3.84</v>
      </c>
      <c r="E233">
        <v>390</v>
      </c>
      <c r="F233">
        <v>1500</v>
      </c>
      <c r="G233">
        <v>4815000</v>
      </c>
      <c r="H233">
        <f t="shared" si="3"/>
        <v>1</v>
      </c>
    </row>
    <row r="234" spans="1:8" x14ac:dyDescent="0.25">
      <c r="A234" s="2">
        <v>42025</v>
      </c>
      <c r="B234" s="1" t="s">
        <v>471</v>
      </c>
      <c r="C234" s="1" t="s">
        <v>472</v>
      </c>
      <c r="D234">
        <v>9.3800000000000008</v>
      </c>
      <c r="E234">
        <v>1766</v>
      </c>
      <c r="F234">
        <v>16480</v>
      </c>
      <c r="G234">
        <v>6713000</v>
      </c>
      <c r="H234">
        <f t="shared" si="3"/>
        <v>1</v>
      </c>
    </row>
    <row r="235" spans="1:8" x14ac:dyDescent="0.25">
      <c r="A235" s="2">
        <v>42025</v>
      </c>
      <c r="B235" s="1" t="s">
        <v>473</v>
      </c>
      <c r="C235" s="1" t="s">
        <v>474</v>
      </c>
      <c r="D235">
        <v>19.14</v>
      </c>
      <c r="E235">
        <v>443</v>
      </c>
      <c r="F235">
        <v>8330</v>
      </c>
      <c r="G235">
        <v>10769000</v>
      </c>
      <c r="H235">
        <f t="shared" si="3"/>
        <v>1</v>
      </c>
    </row>
    <row r="236" spans="1:8" x14ac:dyDescent="0.25">
      <c r="A236" s="2">
        <v>42025</v>
      </c>
      <c r="B236" s="1" t="s">
        <v>475</v>
      </c>
      <c r="C236" s="1" t="s">
        <v>476</v>
      </c>
      <c r="D236">
        <v>3.33</v>
      </c>
      <c r="E236">
        <v>15993</v>
      </c>
      <c r="F236">
        <v>52860</v>
      </c>
      <c r="G236">
        <v>11880000</v>
      </c>
      <c r="H236">
        <f t="shared" si="3"/>
        <v>1</v>
      </c>
    </row>
    <row r="237" spans="1:8" x14ac:dyDescent="0.25">
      <c r="A237" s="2">
        <v>42025</v>
      </c>
      <c r="B237" s="1" t="s">
        <v>477</v>
      </c>
      <c r="C237" s="1" t="s">
        <v>478</v>
      </c>
      <c r="D237">
        <v>260</v>
      </c>
      <c r="E237">
        <v>0</v>
      </c>
      <c r="F237">
        <v>0</v>
      </c>
      <c r="G237">
        <v>1231000</v>
      </c>
      <c r="H237">
        <f t="shared" si="3"/>
        <v>0</v>
      </c>
    </row>
    <row r="238" spans="1:8" x14ac:dyDescent="0.25">
      <c r="A238" s="2">
        <v>42025</v>
      </c>
      <c r="B238" s="1" t="s">
        <v>479</v>
      </c>
      <c r="C238" s="1" t="s">
        <v>480</v>
      </c>
      <c r="D238">
        <v>115</v>
      </c>
      <c r="E238">
        <v>8413</v>
      </c>
      <c r="F238">
        <v>969190</v>
      </c>
      <c r="G238">
        <v>14953000</v>
      </c>
      <c r="H238">
        <f t="shared" si="3"/>
        <v>1</v>
      </c>
    </row>
    <row r="239" spans="1:8" x14ac:dyDescent="0.25">
      <c r="A239" s="2">
        <v>42025</v>
      </c>
      <c r="B239" s="1" t="s">
        <v>481</v>
      </c>
      <c r="C239" s="1" t="s">
        <v>482</v>
      </c>
      <c r="D239">
        <v>52</v>
      </c>
      <c r="E239">
        <v>1186</v>
      </c>
      <c r="F239">
        <v>61860</v>
      </c>
      <c r="G239">
        <v>2418000</v>
      </c>
      <c r="H239">
        <f t="shared" si="3"/>
        <v>1</v>
      </c>
    </row>
    <row r="240" spans="1:8" x14ac:dyDescent="0.25">
      <c r="A240" s="2">
        <v>42025</v>
      </c>
      <c r="B240" s="1" t="s">
        <v>483</v>
      </c>
      <c r="C240" s="1" t="s">
        <v>484</v>
      </c>
      <c r="D240">
        <v>1.1000000000000001</v>
      </c>
      <c r="E240">
        <v>39264</v>
      </c>
      <c r="F240">
        <v>42250</v>
      </c>
      <c r="G240">
        <v>5093000</v>
      </c>
      <c r="H240">
        <f t="shared" si="3"/>
        <v>0</v>
      </c>
    </row>
    <row r="241" spans="1:8" x14ac:dyDescent="0.25">
      <c r="A241" s="2">
        <v>42025</v>
      </c>
      <c r="B241" s="1" t="s">
        <v>485</v>
      </c>
      <c r="C241" s="1" t="s">
        <v>486</v>
      </c>
      <c r="D241">
        <v>1.77</v>
      </c>
      <c r="E241">
        <v>59884</v>
      </c>
      <c r="F241">
        <v>105420</v>
      </c>
      <c r="G241">
        <v>218198000</v>
      </c>
      <c r="H241">
        <f t="shared" si="3"/>
        <v>1</v>
      </c>
    </row>
    <row r="242" spans="1:8" x14ac:dyDescent="0.25">
      <c r="A242" s="2">
        <v>42025</v>
      </c>
      <c r="B242" s="1" t="s">
        <v>487</v>
      </c>
      <c r="C242" s="1" t="s">
        <v>488</v>
      </c>
      <c r="D242">
        <v>4.22</v>
      </c>
      <c r="E242">
        <v>21572</v>
      </c>
      <c r="F242">
        <v>91010</v>
      </c>
      <c r="G242">
        <v>10150000</v>
      </c>
      <c r="H242">
        <f t="shared" si="3"/>
        <v>1</v>
      </c>
    </row>
    <row r="243" spans="1:8" x14ac:dyDescent="0.25">
      <c r="A243" s="2">
        <v>42025</v>
      </c>
      <c r="B243" s="1" t="s">
        <v>489</v>
      </c>
      <c r="C243" s="1" t="s">
        <v>490</v>
      </c>
      <c r="D243">
        <v>8.31</v>
      </c>
      <c r="E243">
        <v>2966</v>
      </c>
      <c r="F243">
        <v>24650</v>
      </c>
      <c r="G243">
        <v>30148000</v>
      </c>
      <c r="H243">
        <f t="shared" si="3"/>
        <v>1</v>
      </c>
    </row>
    <row r="244" spans="1:8" x14ac:dyDescent="0.25">
      <c r="A244" s="2">
        <v>42025</v>
      </c>
      <c r="B244" s="1" t="s">
        <v>491</v>
      </c>
      <c r="C244" s="1" t="s">
        <v>492</v>
      </c>
      <c r="D244">
        <v>2.4500000000000002</v>
      </c>
      <c r="E244">
        <v>40672</v>
      </c>
      <c r="F244">
        <v>98030</v>
      </c>
      <c r="G244">
        <v>34971000</v>
      </c>
      <c r="H244">
        <f t="shared" si="3"/>
        <v>1</v>
      </c>
    </row>
    <row r="245" spans="1:8" x14ac:dyDescent="0.25">
      <c r="A245" s="2">
        <v>42025</v>
      </c>
      <c r="B245" s="1" t="s">
        <v>493</v>
      </c>
      <c r="C245" s="1" t="s">
        <v>494</v>
      </c>
      <c r="D245">
        <v>27.4</v>
      </c>
      <c r="E245">
        <v>6092</v>
      </c>
      <c r="F245">
        <v>164600</v>
      </c>
      <c r="G245">
        <v>5128000</v>
      </c>
      <c r="H245">
        <f t="shared" si="3"/>
        <v>1</v>
      </c>
    </row>
    <row r="246" spans="1:8" x14ac:dyDescent="0.25">
      <c r="A246" s="2">
        <v>42025</v>
      </c>
      <c r="B246" s="1" t="s">
        <v>495</v>
      </c>
      <c r="C246" s="1" t="s">
        <v>496</v>
      </c>
      <c r="D246">
        <v>24.38</v>
      </c>
      <c r="E246">
        <v>246690</v>
      </c>
      <c r="F246">
        <v>5975090</v>
      </c>
      <c r="G246">
        <v>60796000</v>
      </c>
      <c r="H246">
        <f t="shared" si="3"/>
        <v>1</v>
      </c>
    </row>
    <row r="247" spans="1:8" x14ac:dyDescent="0.25">
      <c r="A247" s="2">
        <v>42025</v>
      </c>
      <c r="B247" s="1" t="s">
        <v>497</v>
      </c>
      <c r="C247" s="1" t="s">
        <v>498</v>
      </c>
      <c r="D247">
        <v>7539</v>
      </c>
      <c r="E247">
        <v>2159</v>
      </c>
      <c r="F247">
        <v>16161920</v>
      </c>
      <c r="G247">
        <v>1279000</v>
      </c>
      <c r="H247">
        <f t="shared" si="3"/>
        <v>1</v>
      </c>
    </row>
    <row r="248" spans="1:8" x14ac:dyDescent="0.25">
      <c r="A248" s="2">
        <v>42025</v>
      </c>
      <c r="B248" s="1" t="s">
        <v>499</v>
      </c>
      <c r="C248" s="1" t="s">
        <v>500</v>
      </c>
      <c r="D248">
        <v>4.0999999999999996</v>
      </c>
      <c r="E248">
        <v>6185</v>
      </c>
      <c r="F248">
        <v>24870</v>
      </c>
      <c r="G248">
        <v>1827000</v>
      </c>
      <c r="H248">
        <f t="shared" si="3"/>
        <v>1</v>
      </c>
    </row>
    <row r="249" spans="1:8" x14ac:dyDescent="0.25">
      <c r="A249" s="2">
        <v>42025</v>
      </c>
      <c r="B249" s="1" t="s">
        <v>501</v>
      </c>
      <c r="C249" s="1" t="s">
        <v>502</v>
      </c>
      <c r="D249">
        <v>1.07</v>
      </c>
      <c r="E249">
        <v>179615</v>
      </c>
      <c r="F249">
        <v>194270</v>
      </c>
      <c r="G249">
        <v>72970000</v>
      </c>
      <c r="H249">
        <f t="shared" si="3"/>
        <v>1</v>
      </c>
    </row>
    <row r="250" spans="1:8" x14ac:dyDescent="0.25">
      <c r="A250" s="2">
        <v>42025</v>
      </c>
      <c r="B250" s="1" t="s">
        <v>503</v>
      </c>
      <c r="C250" s="1" t="s">
        <v>504</v>
      </c>
      <c r="D250">
        <v>41.22</v>
      </c>
      <c r="E250">
        <v>1558</v>
      </c>
      <c r="F250">
        <v>64880</v>
      </c>
      <c r="G250">
        <v>5975000</v>
      </c>
      <c r="H250">
        <f t="shared" si="3"/>
        <v>1</v>
      </c>
    </row>
    <row r="251" spans="1:8" x14ac:dyDescent="0.25">
      <c r="A251" s="2">
        <v>42025</v>
      </c>
      <c r="B251" s="1" t="s">
        <v>505</v>
      </c>
      <c r="C251" s="1" t="s">
        <v>506</v>
      </c>
      <c r="D251">
        <v>66.05</v>
      </c>
      <c r="E251">
        <v>5155</v>
      </c>
      <c r="F251">
        <v>340320</v>
      </c>
      <c r="G251">
        <v>6611000</v>
      </c>
      <c r="H251">
        <f t="shared" si="3"/>
        <v>1</v>
      </c>
    </row>
    <row r="252" spans="1:8" x14ac:dyDescent="0.25">
      <c r="A252" s="2">
        <v>42025</v>
      </c>
      <c r="B252" s="1" t="s">
        <v>507</v>
      </c>
      <c r="C252" s="1" t="s">
        <v>508</v>
      </c>
      <c r="D252">
        <v>5.84</v>
      </c>
      <c r="E252">
        <v>11</v>
      </c>
      <c r="F252">
        <v>60</v>
      </c>
      <c r="G252">
        <v>3832000</v>
      </c>
      <c r="H252">
        <f t="shared" si="3"/>
        <v>1</v>
      </c>
    </row>
    <row r="253" spans="1:8" x14ac:dyDescent="0.25">
      <c r="A253" s="2">
        <v>42025</v>
      </c>
      <c r="B253" s="1" t="s">
        <v>509</v>
      </c>
      <c r="C253" s="1" t="s">
        <v>510</v>
      </c>
      <c r="D253">
        <v>7.5</v>
      </c>
      <c r="E253">
        <v>4397</v>
      </c>
      <c r="F253">
        <v>33160</v>
      </c>
      <c r="G253">
        <v>11888000</v>
      </c>
      <c r="H253">
        <f t="shared" si="3"/>
        <v>1</v>
      </c>
    </row>
    <row r="254" spans="1:8" x14ac:dyDescent="0.25">
      <c r="A254" s="2">
        <v>42025</v>
      </c>
      <c r="B254" s="1" t="s">
        <v>511</v>
      </c>
      <c r="C254" s="1" t="s">
        <v>512</v>
      </c>
      <c r="D254">
        <v>452.1</v>
      </c>
      <c r="E254">
        <v>39445</v>
      </c>
      <c r="F254">
        <v>17512530</v>
      </c>
      <c r="G254">
        <v>12038000</v>
      </c>
      <c r="H254">
        <f t="shared" si="3"/>
        <v>1</v>
      </c>
    </row>
    <row r="255" spans="1:8" x14ac:dyDescent="0.25">
      <c r="A255" s="2">
        <v>42025</v>
      </c>
      <c r="B255" s="1" t="s">
        <v>513</v>
      </c>
      <c r="C255" s="1" t="s">
        <v>514</v>
      </c>
      <c r="D255">
        <v>10.26</v>
      </c>
      <c r="E255">
        <v>69138</v>
      </c>
      <c r="F255">
        <v>701790</v>
      </c>
      <c r="G255">
        <v>30174000</v>
      </c>
      <c r="H255">
        <f t="shared" si="3"/>
        <v>1</v>
      </c>
    </row>
    <row r="256" spans="1:8" x14ac:dyDescent="0.25">
      <c r="A256" s="2">
        <v>42025</v>
      </c>
      <c r="B256" s="1" t="s">
        <v>515</v>
      </c>
      <c r="C256" s="1" t="s">
        <v>516</v>
      </c>
      <c r="D256">
        <v>35.200000000000003</v>
      </c>
      <c r="E256">
        <v>103</v>
      </c>
      <c r="F256">
        <v>3630</v>
      </c>
      <c r="G256">
        <v>689000</v>
      </c>
      <c r="H256">
        <f t="shared" si="3"/>
        <v>1</v>
      </c>
    </row>
    <row r="257" spans="1:8" x14ac:dyDescent="0.25">
      <c r="A257" s="2">
        <v>42025</v>
      </c>
      <c r="B257" s="1" t="s">
        <v>517</v>
      </c>
      <c r="C257" s="1" t="s">
        <v>518</v>
      </c>
      <c r="D257">
        <v>0.5</v>
      </c>
      <c r="E257">
        <v>3174</v>
      </c>
      <c r="F257">
        <v>1590</v>
      </c>
      <c r="G257">
        <v>0</v>
      </c>
      <c r="H257">
        <f t="shared" si="3"/>
        <v>1</v>
      </c>
    </row>
    <row r="258" spans="1:8" x14ac:dyDescent="0.25">
      <c r="A258" s="2">
        <v>42025</v>
      </c>
      <c r="B258" s="1" t="s">
        <v>519</v>
      </c>
      <c r="C258" s="1" t="s">
        <v>520</v>
      </c>
      <c r="D258">
        <v>201.7</v>
      </c>
      <c r="E258">
        <v>827</v>
      </c>
      <c r="F258">
        <v>165650</v>
      </c>
      <c r="G258">
        <v>2559000</v>
      </c>
      <c r="H258">
        <f t="shared" si="3"/>
        <v>1</v>
      </c>
    </row>
    <row r="259" spans="1:8" x14ac:dyDescent="0.25">
      <c r="A259" s="2">
        <v>42025</v>
      </c>
      <c r="B259" s="1" t="s">
        <v>521</v>
      </c>
      <c r="C259" s="1" t="s">
        <v>522</v>
      </c>
      <c r="D259">
        <v>21</v>
      </c>
      <c r="E259">
        <v>0</v>
      </c>
      <c r="F259">
        <v>0</v>
      </c>
      <c r="G259">
        <v>0</v>
      </c>
      <c r="H259">
        <f t="shared" ref="H259:H322" si="4">IF(LEFT(C259,2)="PL",1,0)</f>
        <v>1</v>
      </c>
    </row>
    <row r="260" spans="1:8" x14ac:dyDescent="0.25">
      <c r="A260" s="2">
        <v>42025</v>
      </c>
      <c r="B260" s="1" t="s">
        <v>523</v>
      </c>
      <c r="C260" s="1" t="s">
        <v>524</v>
      </c>
      <c r="D260">
        <v>13.25</v>
      </c>
      <c r="E260">
        <v>609</v>
      </c>
      <c r="F260">
        <v>8100</v>
      </c>
      <c r="G260">
        <v>23198000</v>
      </c>
      <c r="H260">
        <f t="shared" si="4"/>
        <v>1</v>
      </c>
    </row>
    <row r="261" spans="1:8" x14ac:dyDescent="0.25">
      <c r="A261" s="2">
        <v>42025</v>
      </c>
      <c r="B261" s="1" t="s">
        <v>525</v>
      </c>
      <c r="C261" s="1" t="s">
        <v>526</v>
      </c>
      <c r="D261">
        <v>13.69</v>
      </c>
      <c r="E261">
        <v>304</v>
      </c>
      <c r="F261">
        <v>4120</v>
      </c>
      <c r="G261">
        <v>2276000</v>
      </c>
      <c r="H261">
        <f t="shared" si="4"/>
        <v>1</v>
      </c>
    </row>
    <row r="262" spans="1:8" x14ac:dyDescent="0.25">
      <c r="A262" s="2">
        <v>42025</v>
      </c>
      <c r="B262" s="1" t="s">
        <v>527</v>
      </c>
      <c r="C262" s="1" t="s">
        <v>528</v>
      </c>
      <c r="D262">
        <v>8.5</v>
      </c>
      <c r="E262">
        <v>7558</v>
      </c>
      <c r="F262">
        <v>63090</v>
      </c>
      <c r="G262">
        <v>9921000</v>
      </c>
      <c r="H262">
        <f t="shared" si="4"/>
        <v>1</v>
      </c>
    </row>
    <row r="263" spans="1:8" x14ac:dyDescent="0.25">
      <c r="A263" s="2">
        <v>42025</v>
      </c>
      <c r="B263" s="1" t="s">
        <v>529</v>
      </c>
      <c r="C263" s="1" t="s">
        <v>530</v>
      </c>
      <c r="D263">
        <v>7.0000000000000007E-2</v>
      </c>
      <c r="E263">
        <v>1000</v>
      </c>
      <c r="F263">
        <v>70</v>
      </c>
      <c r="G263">
        <v>0</v>
      </c>
      <c r="H263">
        <f t="shared" si="4"/>
        <v>1</v>
      </c>
    </row>
    <row r="264" spans="1:8" x14ac:dyDescent="0.25">
      <c r="A264" s="2">
        <v>42025</v>
      </c>
      <c r="B264" s="1" t="s">
        <v>531</v>
      </c>
      <c r="C264" s="1" t="s">
        <v>532</v>
      </c>
      <c r="D264">
        <v>2.09</v>
      </c>
      <c r="E264">
        <v>22656</v>
      </c>
      <c r="F264">
        <v>45360</v>
      </c>
      <c r="G264">
        <v>2516000</v>
      </c>
      <c r="H264">
        <f t="shared" si="4"/>
        <v>1</v>
      </c>
    </row>
    <row r="265" spans="1:8" x14ac:dyDescent="0.25">
      <c r="A265" s="2">
        <v>42025</v>
      </c>
      <c r="B265" s="1" t="s">
        <v>533</v>
      </c>
      <c r="C265" s="1" t="s">
        <v>534</v>
      </c>
      <c r="D265">
        <v>10.52</v>
      </c>
      <c r="E265">
        <v>0</v>
      </c>
      <c r="F265">
        <v>0</v>
      </c>
      <c r="G265">
        <v>2000000</v>
      </c>
      <c r="H265">
        <f t="shared" si="4"/>
        <v>1</v>
      </c>
    </row>
    <row r="266" spans="1:8" x14ac:dyDescent="0.25">
      <c r="A266" s="2">
        <v>42025</v>
      </c>
      <c r="B266" s="1" t="s">
        <v>535</v>
      </c>
      <c r="C266" s="1" t="s">
        <v>536</v>
      </c>
      <c r="D266">
        <v>0.56000000000000005</v>
      </c>
      <c r="E266">
        <v>514069</v>
      </c>
      <c r="F266">
        <v>286230</v>
      </c>
      <c r="G266">
        <v>503124000</v>
      </c>
      <c r="H266">
        <f t="shared" si="4"/>
        <v>1</v>
      </c>
    </row>
    <row r="267" spans="1:8" x14ac:dyDescent="0.25">
      <c r="A267" s="2">
        <v>42025</v>
      </c>
      <c r="B267" s="1" t="s">
        <v>537</v>
      </c>
      <c r="C267" s="1" t="s">
        <v>538</v>
      </c>
      <c r="D267">
        <v>1.54</v>
      </c>
      <c r="E267">
        <v>4015</v>
      </c>
      <c r="F267">
        <v>6320</v>
      </c>
      <c r="G267">
        <v>8276000</v>
      </c>
      <c r="H267">
        <f t="shared" si="4"/>
        <v>0</v>
      </c>
    </row>
    <row r="268" spans="1:8" x14ac:dyDescent="0.25">
      <c r="A268" s="2">
        <v>42025</v>
      </c>
      <c r="B268" s="1" t="s">
        <v>539</v>
      </c>
      <c r="C268" s="1" t="s">
        <v>540</v>
      </c>
      <c r="D268">
        <v>7.09</v>
      </c>
      <c r="E268">
        <v>721057</v>
      </c>
      <c r="F268">
        <v>5046670</v>
      </c>
      <c r="G268">
        <v>391726000</v>
      </c>
      <c r="H268">
        <f t="shared" si="4"/>
        <v>1</v>
      </c>
    </row>
    <row r="269" spans="1:8" x14ac:dyDescent="0.25">
      <c r="A269" s="2">
        <v>42025</v>
      </c>
      <c r="B269" s="1" t="s">
        <v>541</v>
      </c>
      <c r="C269" s="1" t="s">
        <v>542</v>
      </c>
      <c r="D269">
        <v>1.5</v>
      </c>
      <c r="E269">
        <v>9343</v>
      </c>
      <c r="F269">
        <v>13970</v>
      </c>
      <c r="G269">
        <v>3254000</v>
      </c>
      <c r="H269">
        <f t="shared" si="4"/>
        <v>1</v>
      </c>
    </row>
    <row r="270" spans="1:8" x14ac:dyDescent="0.25">
      <c r="A270" s="2">
        <v>42025</v>
      </c>
      <c r="B270" s="1" t="s">
        <v>543</v>
      </c>
      <c r="C270" s="1" t="s">
        <v>544</v>
      </c>
      <c r="D270">
        <v>1.34</v>
      </c>
      <c r="E270">
        <v>68803</v>
      </c>
      <c r="F270">
        <v>91760</v>
      </c>
      <c r="G270">
        <v>50027000</v>
      </c>
      <c r="H270">
        <f t="shared" si="4"/>
        <v>1</v>
      </c>
    </row>
    <row r="271" spans="1:8" x14ac:dyDescent="0.25">
      <c r="A271" s="2">
        <v>42025</v>
      </c>
      <c r="B271" s="1" t="s">
        <v>545</v>
      </c>
      <c r="C271" s="1" t="s">
        <v>546</v>
      </c>
      <c r="D271">
        <v>0.16</v>
      </c>
      <c r="E271">
        <v>332230</v>
      </c>
      <c r="F271">
        <v>53160</v>
      </c>
      <c r="G271">
        <v>0</v>
      </c>
      <c r="H271">
        <f t="shared" si="4"/>
        <v>1</v>
      </c>
    </row>
    <row r="272" spans="1:8" x14ac:dyDescent="0.25">
      <c r="A272" s="2">
        <v>42025</v>
      </c>
      <c r="B272" s="1" t="s">
        <v>547</v>
      </c>
      <c r="C272" s="1" t="s">
        <v>548</v>
      </c>
      <c r="D272">
        <v>33.799999999999997</v>
      </c>
      <c r="E272">
        <v>146</v>
      </c>
      <c r="F272">
        <v>4930</v>
      </c>
      <c r="G272">
        <v>3773000</v>
      </c>
      <c r="H272">
        <f t="shared" si="4"/>
        <v>1</v>
      </c>
    </row>
    <row r="273" spans="1:8" x14ac:dyDescent="0.25">
      <c r="A273" s="2">
        <v>42025</v>
      </c>
      <c r="B273" s="1" t="s">
        <v>549</v>
      </c>
      <c r="C273" s="1" t="s">
        <v>550</v>
      </c>
      <c r="D273">
        <v>1.46</v>
      </c>
      <c r="E273">
        <v>4440</v>
      </c>
      <c r="F273">
        <v>6480</v>
      </c>
      <c r="G273">
        <v>42888000</v>
      </c>
      <c r="H273">
        <f t="shared" si="4"/>
        <v>1</v>
      </c>
    </row>
    <row r="274" spans="1:8" x14ac:dyDescent="0.25">
      <c r="A274" s="2">
        <v>42025</v>
      </c>
      <c r="B274" s="1" t="s">
        <v>551</v>
      </c>
      <c r="C274" s="1" t="s">
        <v>552</v>
      </c>
      <c r="D274">
        <v>10</v>
      </c>
      <c r="E274">
        <v>0</v>
      </c>
      <c r="F274">
        <v>0</v>
      </c>
      <c r="G274">
        <v>356000</v>
      </c>
      <c r="H274">
        <f t="shared" si="4"/>
        <v>1</v>
      </c>
    </row>
    <row r="275" spans="1:8" x14ac:dyDescent="0.25">
      <c r="A275" s="2">
        <v>42025</v>
      </c>
      <c r="B275" s="1" t="s">
        <v>553</v>
      </c>
      <c r="C275" s="1" t="s">
        <v>554</v>
      </c>
      <c r="D275">
        <v>1.46</v>
      </c>
      <c r="E275">
        <v>0</v>
      </c>
      <c r="F275">
        <v>0</v>
      </c>
      <c r="G275">
        <v>4265000</v>
      </c>
      <c r="H275">
        <f t="shared" si="4"/>
        <v>1</v>
      </c>
    </row>
    <row r="276" spans="1:8" x14ac:dyDescent="0.25">
      <c r="A276" s="2">
        <v>42025</v>
      </c>
      <c r="B276" s="1" t="s">
        <v>555</v>
      </c>
      <c r="C276" s="1" t="s">
        <v>556</v>
      </c>
      <c r="D276">
        <v>149.9</v>
      </c>
      <c r="E276">
        <v>113</v>
      </c>
      <c r="F276">
        <v>16940</v>
      </c>
      <c r="G276">
        <v>3703000</v>
      </c>
      <c r="H276">
        <f t="shared" si="4"/>
        <v>0</v>
      </c>
    </row>
    <row r="277" spans="1:8" x14ac:dyDescent="0.25">
      <c r="A277" s="2">
        <v>42025</v>
      </c>
      <c r="B277" s="1" t="s">
        <v>557</v>
      </c>
      <c r="C277" s="1" t="s">
        <v>558</v>
      </c>
      <c r="D277">
        <v>12.5</v>
      </c>
      <c r="E277">
        <v>233865</v>
      </c>
      <c r="F277">
        <v>2899770</v>
      </c>
      <c r="G277">
        <v>16905000</v>
      </c>
      <c r="H277">
        <f t="shared" si="4"/>
        <v>1</v>
      </c>
    </row>
    <row r="278" spans="1:8" x14ac:dyDescent="0.25">
      <c r="A278" s="2">
        <v>42025</v>
      </c>
      <c r="B278" s="1" t="s">
        <v>559</v>
      </c>
      <c r="C278" s="1" t="s">
        <v>560</v>
      </c>
      <c r="D278">
        <v>10.5</v>
      </c>
      <c r="E278">
        <v>137</v>
      </c>
      <c r="F278">
        <v>1380</v>
      </c>
      <c r="G278">
        <v>1026000</v>
      </c>
      <c r="H278">
        <f t="shared" si="4"/>
        <v>1</v>
      </c>
    </row>
    <row r="279" spans="1:8" x14ac:dyDescent="0.25">
      <c r="A279" s="2">
        <v>42025</v>
      </c>
      <c r="B279" s="1" t="s">
        <v>561</v>
      </c>
      <c r="C279" s="1" t="s">
        <v>562</v>
      </c>
      <c r="D279">
        <v>6.13</v>
      </c>
      <c r="E279">
        <v>8681</v>
      </c>
      <c r="F279">
        <v>53100</v>
      </c>
      <c r="G279">
        <v>9981000</v>
      </c>
      <c r="H279">
        <f t="shared" si="4"/>
        <v>1</v>
      </c>
    </row>
    <row r="280" spans="1:8" x14ac:dyDescent="0.25">
      <c r="A280" s="2">
        <v>42025</v>
      </c>
      <c r="B280" s="1" t="s">
        <v>563</v>
      </c>
      <c r="C280" s="1" t="s">
        <v>564</v>
      </c>
      <c r="D280">
        <v>2.16</v>
      </c>
      <c r="E280">
        <v>339582</v>
      </c>
      <c r="F280">
        <v>730420</v>
      </c>
      <c r="G280">
        <v>95095000</v>
      </c>
      <c r="H280">
        <f t="shared" si="4"/>
        <v>1</v>
      </c>
    </row>
    <row r="281" spans="1:8" x14ac:dyDescent="0.25">
      <c r="A281" s="2">
        <v>42025</v>
      </c>
      <c r="B281" s="1" t="s">
        <v>565</v>
      </c>
      <c r="C281" s="1" t="s">
        <v>566</v>
      </c>
      <c r="D281">
        <v>1.64</v>
      </c>
      <c r="E281">
        <v>13933</v>
      </c>
      <c r="F281">
        <v>22920</v>
      </c>
      <c r="G281">
        <v>9957000</v>
      </c>
      <c r="H281">
        <f t="shared" si="4"/>
        <v>1</v>
      </c>
    </row>
    <row r="282" spans="1:8" x14ac:dyDescent="0.25">
      <c r="A282" s="2">
        <v>42025</v>
      </c>
      <c r="B282" s="1" t="s">
        <v>567</v>
      </c>
      <c r="C282" s="1" t="s">
        <v>568</v>
      </c>
      <c r="D282">
        <v>3.05</v>
      </c>
      <c r="E282">
        <v>723</v>
      </c>
      <c r="F282">
        <v>2330</v>
      </c>
      <c r="G282">
        <v>1453000</v>
      </c>
      <c r="H282">
        <f t="shared" si="4"/>
        <v>1</v>
      </c>
    </row>
    <row r="283" spans="1:8" x14ac:dyDescent="0.25">
      <c r="A283" s="2">
        <v>42025</v>
      </c>
      <c r="B283" s="1" t="s">
        <v>569</v>
      </c>
      <c r="C283" s="1" t="s">
        <v>570</v>
      </c>
      <c r="D283">
        <v>17.5</v>
      </c>
      <c r="E283">
        <v>3671</v>
      </c>
      <c r="F283">
        <v>63550</v>
      </c>
      <c r="G283">
        <v>2386000</v>
      </c>
      <c r="H283">
        <f t="shared" si="4"/>
        <v>1</v>
      </c>
    </row>
    <row r="284" spans="1:8" x14ac:dyDescent="0.25">
      <c r="A284" s="2">
        <v>42025</v>
      </c>
      <c r="B284" s="1" t="s">
        <v>571</v>
      </c>
      <c r="C284" s="1" t="s">
        <v>572</v>
      </c>
      <c r="D284">
        <v>5.59</v>
      </c>
      <c r="E284">
        <v>7080</v>
      </c>
      <c r="F284">
        <v>39600</v>
      </c>
      <c r="G284">
        <v>257931000</v>
      </c>
      <c r="H284">
        <f t="shared" si="4"/>
        <v>1</v>
      </c>
    </row>
    <row r="285" spans="1:8" x14ac:dyDescent="0.25">
      <c r="A285" s="2">
        <v>42025</v>
      </c>
      <c r="B285" s="1" t="s">
        <v>573</v>
      </c>
      <c r="C285" s="1" t="s">
        <v>574</v>
      </c>
      <c r="D285">
        <v>4.92</v>
      </c>
      <c r="E285">
        <v>882</v>
      </c>
      <c r="F285">
        <v>4250</v>
      </c>
      <c r="G285">
        <v>3499000</v>
      </c>
      <c r="H285">
        <f t="shared" si="4"/>
        <v>1</v>
      </c>
    </row>
    <row r="286" spans="1:8" x14ac:dyDescent="0.25">
      <c r="A286" s="2">
        <v>42025</v>
      </c>
      <c r="B286" s="1" t="s">
        <v>575</v>
      </c>
      <c r="C286" s="1" t="s">
        <v>576</v>
      </c>
      <c r="D286">
        <v>244.45</v>
      </c>
      <c r="E286">
        <v>8582</v>
      </c>
      <c r="F286">
        <v>2093130</v>
      </c>
      <c r="G286">
        <v>1930000</v>
      </c>
      <c r="H286">
        <f t="shared" si="4"/>
        <v>1</v>
      </c>
    </row>
    <row r="287" spans="1:8" x14ac:dyDescent="0.25">
      <c r="A287" s="2">
        <v>42025</v>
      </c>
      <c r="B287" s="1" t="s">
        <v>577</v>
      </c>
      <c r="C287" s="1" t="s">
        <v>578</v>
      </c>
      <c r="D287">
        <v>23.7</v>
      </c>
      <c r="E287">
        <v>11400</v>
      </c>
      <c r="F287">
        <v>270440</v>
      </c>
      <c r="G287">
        <v>25618000</v>
      </c>
      <c r="H287">
        <f t="shared" si="4"/>
        <v>1</v>
      </c>
    </row>
    <row r="288" spans="1:8" x14ac:dyDescent="0.25">
      <c r="A288" s="2">
        <v>42025</v>
      </c>
      <c r="B288" s="1" t="s">
        <v>579</v>
      </c>
      <c r="C288" s="1" t="s">
        <v>580</v>
      </c>
      <c r="D288">
        <v>7.0000000000000007E-2</v>
      </c>
      <c r="E288">
        <v>25961</v>
      </c>
      <c r="F288">
        <v>1820</v>
      </c>
      <c r="G288">
        <v>0</v>
      </c>
      <c r="H288">
        <f t="shared" si="4"/>
        <v>0</v>
      </c>
    </row>
    <row r="289" spans="1:8" x14ac:dyDescent="0.25">
      <c r="A289" s="2">
        <v>42025</v>
      </c>
      <c r="B289" s="1" t="s">
        <v>581</v>
      </c>
      <c r="C289" s="1" t="s">
        <v>582</v>
      </c>
      <c r="D289">
        <v>4.28</v>
      </c>
      <c r="E289">
        <v>5696</v>
      </c>
      <c r="F289">
        <v>25180</v>
      </c>
      <c r="G289">
        <v>24936000</v>
      </c>
      <c r="H289">
        <f t="shared" si="4"/>
        <v>1</v>
      </c>
    </row>
    <row r="290" spans="1:8" x14ac:dyDescent="0.25">
      <c r="A290" s="2">
        <v>42025</v>
      </c>
      <c r="B290" s="1" t="s">
        <v>583</v>
      </c>
      <c r="C290" s="1" t="s">
        <v>584</v>
      </c>
      <c r="D290">
        <v>1.2</v>
      </c>
      <c r="E290">
        <v>165</v>
      </c>
      <c r="F290">
        <v>200</v>
      </c>
      <c r="G290">
        <v>4052000</v>
      </c>
      <c r="H290">
        <f t="shared" si="4"/>
        <v>1</v>
      </c>
    </row>
    <row r="291" spans="1:8" x14ac:dyDescent="0.25">
      <c r="A291" s="2">
        <v>42025</v>
      </c>
      <c r="B291" s="1" t="s">
        <v>585</v>
      </c>
      <c r="C291" s="1" t="s">
        <v>586</v>
      </c>
      <c r="D291">
        <v>3.87</v>
      </c>
      <c r="E291">
        <v>20</v>
      </c>
      <c r="F291">
        <v>80</v>
      </c>
      <c r="G291">
        <v>1500000</v>
      </c>
      <c r="H291">
        <f t="shared" si="4"/>
        <v>1</v>
      </c>
    </row>
    <row r="292" spans="1:8" x14ac:dyDescent="0.25">
      <c r="A292" s="2">
        <v>42025</v>
      </c>
      <c r="B292" s="1" t="s">
        <v>587</v>
      </c>
      <c r="C292" s="1" t="s">
        <v>588</v>
      </c>
      <c r="D292">
        <v>49.2</v>
      </c>
      <c r="E292">
        <v>120</v>
      </c>
      <c r="F292">
        <v>5890</v>
      </c>
      <c r="G292">
        <v>297000</v>
      </c>
      <c r="H292">
        <f t="shared" si="4"/>
        <v>1</v>
      </c>
    </row>
    <row r="293" spans="1:8" x14ac:dyDescent="0.25">
      <c r="A293" s="2">
        <v>42025</v>
      </c>
      <c r="B293" s="1" t="s">
        <v>589</v>
      </c>
      <c r="C293" s="1" t="s">
        <v>590</v>
      </c>
      <c r="D293">
        <v>1.1499999999999999</v>
      </c>
      <c r="E293">
        <v>8538</v>
      </c>
      <c r="F293">
        <v>9790</v>
      </c>
      <c r="G293">
        <v>36087000</v>
      </c>
      <c r="H293">
        <f t="shared" si="4"/>
        <v>1</v>
      </c>
    </row>
    <row r="294" spans="1:8" x14ac:dyDescent="0.25">
      <c r="A294" s="2">
        <v>42025</v>
      </c>
      <c r="B294" s="1" t="s">
        <v>591</v>
      </c>
      <c r="C294" s="1" t="s">
        <v>592</v>
      </c>
      <c r="D294">
        <v>2.1</v>
      </c>
      <c r="E294">
        <v>46</v>
      </c>
      <c r="F294">
        <v>100</v>
      </c>
      <c r="G294">
        <v>4803000</v>
      </c>
      <c r="H294">
        <f t="shared" si="4"/>
        <v>1</v>
      </c>
    </row>
    <row r="295" spans="1:8" x14ac:dyDescent="0.25">
      <c r="A295" s="2">
        <v>42025</v>
      </c>
      <c r="B295" s="1" t="s">
        <v>593</v>
      </c>
      <c r="C295" s="1" t="s">
        <v>594</v>
      </c>
      <c r="D295">
        <v>2.0699999999999998</v>
      </c>
      <c r="E295">
        <v>0</v>
      </c>
      <c r="F295">
        <v>0</v>
      </c>
      <c r="G295">
        <v>8487000</v>
      </c>
      <c r="H295">
        <f t="shared" si="4"/>
        <v>1</v>
      </c>
    </row>
    <row r="296" spans="1:8" x14ac:dyDescent="0.25">
      <c r="A296" s="2">
        <v>42025</v>
      </c>
      <c r="B296" s="1" t="s">
        <v>595</v>
      </c>
      <c r="C296" s="1" t="s">
        <v>596</v>
      </c>
      <c r="D296">
        <v>7.05</v>
      </c>
      <c r="E296">
        <v>0</v>
      </c>
      <c r="F296">
        <v>0</v>
      </c>
      <c r="G296">
        <v>247000</v>
      </c>
      <c r="H296">
        <f t="shared" si="4"/>
        <v>0</v>
      </c>
    </row>
    <row r="297" spans="1:8" x14ac:dyDescent="0.25">
      <c r="A297" s="2">
        <v>42025</v>
      </c>
      <c r="B297" s="1" t="s">
        <v>597</v>
      </c>
      <c r="C297" s="1" t="s">
        <v>598</v>
      </c>
      <c r="D297">
        <v>0.11</v>
      </c>
      <c r="E297">
        <v>0</v>
      </c>
      <c r="F297">
        <v>0</v>
      </c>
      <c r="G297">
        <v>0</v>
      </c>
      <c r="H297">
        <f t="shared" si="4"/>
        <v>1</v>
      </c>
    </row>
    <row r="298" spans="1:8" x14ac:dyDescent="0.25">
      <c r="A298" s="2">
        <v>42025</v>
      </c>
      <c r="B298" s="1" t="s">
        <v>599</v>
      </c>
      <c r="C298" s="1" t="s">
        <v>600</v>
      </c>
      <c r="D298">
        <v>2.8</v>
      </c>
      <c r="E298">
        <v>42898</v>
      </c>
      <c r="F298">
        <v>122320</v>
      </c>
      <c r="G298">
        <v>24856000</v>
      </c>
      <c r="H298">
        <f t="shared" si="4"/>
        <v>1</v>
      </c>
    </row>
    <row r="299" spans="1:8" x14ac:dyDescent="0.25">
      <c r="A299" s="2">
        <v>42025</v>
      </c>
      <c r="B299" s="1" t="s">
        <v>601</v>
      </c>
      <c r="C299" s="1" t="s">
        <v>602</v>
      </c>
      <c r="D299">
        <v>10</v>
      </c>
      <c r="E299">
        <v>883</v>
      </c>
      <c r="F299">
        <v>8770</v>
      </c>
      <c r="G299">
        <v>6624000</v>
      </c>
      <c r="H299">
        <f t="shared" si="4"/>
        <v>1</v>
      </c>
    </row>
    <row r="300" spans="1:8" x14ac:dyDescent="0.25">
      <c r="A300" s="2">
        <v>42025</v>
      </c>
      <c r="B300" s="1" t="s">
        <v>603</v>
      </c>
      <c r="C300" s="1" t="s">
        <v>604</v>
      </c>
      <c r="D300">
        <v>5.1100000000000003</v>
      </c>
      <c r="E300">
        <v>1535</v>
      </c>
      <c r="F300">
        <v>7840</v>
      </c>
      <c r="G300">
        <v>1399000</v>
      </c>
      <c r="H300">
        <f t="shared" si="4"/>
        <v>1</v>
      </c>
    </row>
    <row r="301" spans="1:8" x14ac:dyDescent="0.25">
      <c r="A301" s="2">
        <v>42025</v>
      </c>
      <c r="B301" s="1" t="s">
        <v>605</v>
      </c>
      <c r="C301" s="1" t="s">
        <v>606</v>
      </c>
      <c r="D301">
        <v>7.78</v>
      </c>
      <c r="E301">
        <v>2730298</v>
      </c>
      <c r="F301">
        <v>21095360</v>
      </c>
      <c r="G301">
        <v>647357000</v>
      </c>
      <c r="H301">
        <f t="shared" si="4"/>
        <v>1</v>
      </c>
    </row>
    <row r="302" spans="1:8" x14ac:dyDescent="0.25">
      <c r="A302" s="2">
        <v>42025</v>
      </c>
      <c r="B302" s="1" t="s">
        <v>607</v>
      </c>
      <c r="C302" s="1" t="s">
        <v>608</v>
      </c>
      <c r="D302">
        <v>41</v>
      </c>
      <c r="E302">
        <v>50325</v>
      </c>
      <c r="F302">
        <v>2076330</v>
      </c>
      <c r="G302">
        <v>21800000</v>
      </c>
      <c r="H302">
        <f t="shared" si="4"/>
        <v>1</v>
      </c>
    </row>
    <row r="303" spans="1:8" x14ac:dyDescent="0.25">
      <c r="A303" s="2">
        <v>42025</v>
      </c>
      <c r="B303" s="1" t="s">
        <v>609</v>
      </c>
      <c r="C303" s="1" t="s">
        <v>610</v>
      </c>
      <c r="D303">
        <v>1.52</v>
      </c>
      <c r="E303">
        <v>8500</v>
      </c>
      <c r="F303">
        <v>12960</v>
      </c>
      <c r="G303">
        <v>2352000</v>
      </c>
      <c r="H303">
        <f t="shared" si="4"/>
        <v>0</v>
      </c>
    </row>
    <row r="304" spans="1:8" x14ac:dyDescent="0.25">
      <c r="A304" s="2">
        <v>42025</v>
      </c>
      <c r="B304" s="1" t="s">
        <v>611</v>
      </c>
      <c r="C304" s="1" t="s">
        <v>612</v>
      </c>
      <c r="D304">
        <v>6.15</v>
      </c>
      <c r="E304">
        <v>668</v>
      </c>
      <c r="F304">
        <v>4110</v>
      </c>
      <c r="G304">
        <v>6568000</v>
      </c>
      <c r="H304">
        <f t="shared" si="4"/>
        <v>1</v>
      </c>
    </row>
    <row r="305" spans="1:8" x14ac:dyDescent="0.25">
      <c r="A305" s="2">
        <v>42025</v>
      </c>
      <c r="B305" s="1" t="s">
        <v>613</v>
      </c>
      <c r="C305" s="1" t="s">
        <v>614</v>
      </c>
      <c r="D305">
        <v>226.5</v>
      </c>
      <c r="E305">
        <v>60</v>
      </c>
      <c r="F305">
        <v>13690</v>
      </c>
      <c r="G305">
        <v>349000</v>
      </c>
      <c r="H305">
        <f t="shared" si="4"/>
        <v>1</v>
      </c>
    </row>
    <row r="306" spans="1:8" x14ac:dyDescent="0.25">
      <c r="A306" s="2">
        <v>42025</v>
      </c>
      <c r="B306" s="1" t="s">
        <v>615</v>
      </c>
      <c r="C306" s="1" t="s">
        <v>616</v>
      </c>
      <c r="D306">
        <v>8.2100000000000009</v>
      </c>
      <c r="E306">
        <v>755</v>
      </c>
      <c r="F306">
        <v>6220</v>
      </c>
      <c r="G306">
        <v>6256000</v>
      </c>
      <c r="H306">
        <f t="shared" si="4"/>
        <v>1</v>
      </c>
    </row>
    <row r="307" spans="1:8" x14ac:dyDescent="0.25">
      <c r="A307" s="2">
        <v>42025</v>
      </c>
      <c r="B307" s="1" t="s">
        <v>617</v>
      </c>
      <c r="C307" s="1" t="s">
        <v>618</v>
      </c>
      <c r="D307">
        <v>73.5</v>
      </c>
      <c r="E307">
        <v>300</v>
      </c>
      <c r="F307">
        <v>22050</v>
      </c>
      <c r="G307">
        <v>1725000</v>
      </c>
      <c r="H307">
        <f t="shared" si="4"/>
        <v>0</v>
      </c>
    </row>
    <row r="308" spans="1:8" x14ac:dyDescent="0.25">
      <c r="A308" s="2">
        <v>42025</v>
      </c>
      <c r="B308" s="1" t="s">
        <v>619</v>
      </c>
      <c r="C308" s="1" t="s">
        <v>620</v>
      </c>
      <c r="D308">
        <v>47.5</v>
      </c>
      <c r="E308">
        <v>686</v>
      </c>
      <c r="F308">
        <v>32630</v>
      </c>
      <c r="G308">
        <v>1688000</v>
      </c>
      <c r="H308">
        <f t="shared" si="4"/>
        <v>1</v>
      </c>
    </row>
    <row r="309" spans="1:8" x14ac:dyDescent="0.25">
      <c r="A309" s="2">
        <v>42025</v>
      </c>
      <c r="B309" s="1" t="s">
        <v>621</v>
      </c>
      <c r="C309" s="1" t="s">
        <v>622</v>
      </c>
      <c r="D309">
        <v>1.1499999999999999</v>
      </c>
      <c r="E309">
        <v>5970</v>
      </c>
      <c r="F309">
        <v>6750</v>
      </c>
      <c r="G309">
        <v>6642000</v>
      </c>
      <c r="H309">
        <f t="shared" si="4"/>
        <v>1</v>
      </c>
    </row>
    <row r="310" spans="1:8" x14ac:dyDescent="0.25">
      <c r="A310" s="2">
        <v>42025</v>
      </c>
      <c r="B310" s="1" t="s">
        <v>623</v>
      </c>
      <c r="C310" s="1" t="s">
        <v>624</v>
      </c>
      <c r="D310">
        <v>15</v>
      </c>
      <c r="E310">
        <v>695</v>
      </c>
      <c r="F310">
        <v>10430</v>
      </c>
      <c r="G310">
        <v>5551000</v>
      </c>
      <c r="H310">
        <f t="shared" si="4"/>
        <v>1</v>
      </c>
    </row>
    <row r="311" spans="1:8" x14ac:dyDescent="0.25">
      <c r="A311" s="2">
        <v>42025</v>
      </c>
      <c r="B311" s="1" t="s">
        <v>625</v>
      </c>
      <c r="C311" s="1" t="s">
        <v>626</v>
      </c>
      <c r="D311">
        <v>1.1499999999999999</v>
      </c>
      <c r="E311">
        <v>5537</v>
      </c>
      <c r="F311">
        <v>6400</v>
      </c>
      <c r="G311">
        <v>5959000</v>
      </c>
      <c r="H311">
        <f t="shared" si="4"/>
        <v>1</v>
      </c>
    </row>
    <row r="312" spans="1:8" x14ac:dyDescent="0.25">
      <c r="A312" s="2">
        <v>42025</v>
      </c>
      <c r="B312" s="1" t="s">
        <v>627</v>
      </c>
      <c r="C312" s="1" t="s">
        <v>628</v>
      </c>
      <c r="D312">
        <v>1.62</v>
      </c>
      <c r="E312">
        <v>38265</v>
      </c>
      <c r="F312">
        <v>61110</v>
      </c>
      <c r="G312">
        <v>0</v>
      </c>
      <c r="H312">
        <f t="shared" si="4"/>
        <v>1</v>
      </c>
    </row>
    <row r="313" spans="1:8" x14ac:dyDescent="0.25">
      <c r="A313" s="2">
        <v>42025</v>
      </c>
      <c r="B313" s="1" t="s">
        <v>629</v>
      </c>
      <c r="C313" s="1" t="s">
        <v>630</v>
      </c>
      <c r="D313">
        <v>0.26</v>
      </c>
      <c r="E313">
        <v>0</v>
      </c>
      <c r="F313">
        <v>0</v>
      </c>
      <c r="G313">
        <v>0</v>
      </c>
      <c r="H313">
        <f t="shared" si="4"/>
        <v>1</v>
      </c>
    </row>
    <row r="314" spans="1:8" x14ac:dyDescent="0.25">
      <c r="A314" s="2">
        <v>42025</v>
      </c>
      <c r="B314" s="1" t="s">
        <v>631</v>
      </c>
      <c r="C314" s="1" t="s">
        <v>632</v>
      </c>
      <c r="D314">
        <v>3.8</v>
      </c>
      <c r="E314">
        <v>324</v>
      </c>
      <c r="F314">
        <v>1180</v>
      </c>
      <c r="G314">
        <v>3736000</v>
      </c>
      <c r="H314">
        <f t="shared" si="4"/>
        <v>1</v>
      </c>
    </row>
    <row r="315" spans="1:8" x14ac:dyDescent="0.25">
      <c r="A315" s="2">
        <v>42025</v>
      </c>
      <c r="B315" s="1" t="s">
        <v>633</v>
      </c>
      <c r="C315" s="1" t="s">
        <v>634</v>
      </c>
      <c r="D315">
        <v>3.23</v>
      </c>
      <c r="E315">
        <v>10</v>
      </c>
      <c r="F315">
        <v>30</v>
      </c>
      <c r="G315">
        <v>0</v>
      </c>
      <c r="H315">
        <f t="shared" si="4"/>
        <v>1</v>
      </c>
    </row>
    <row r="316" spans="1:8" x14ac:dyDescent="0.25">
      <c r="A316" s="2">
        <v>42025</v>
      </c>
      <c r="B316" s="1" t="s">
        <v>635</v>
      </c>
      <c r="C316" s="1" t="s">
        <v>636</v>
      </c>
      <c r="D316">
        <v>1.54</v>
      </c>
      <c r="E316">
        <v>30</v>
      </c>
      <c r="F316">
        <v>50</v>
      </c>
      <c r="G316">
        <v>18756000</v>
      </c>
      <c r="H316">
        <f t="shared" si="4"/>
        <v>1</v>
      </c>
    </row>
    <row r="317" spans="1:8" x14ac:dyDescent="0.25">
      <c r="A317" s="2">
        <v>42025</v>
      </c>
      <c r="B317" s="1" t="s">
        <v>637</v>
      </c>
      <c r="C317" s="1" t="s">
        <v>638</v>
      </c>
      <c r="D317">
        <v>37.44</v>
      </c>
      <c r="E317">
        <v>49291</v>
      </c>
      <c r="F317">
        <v>1823550</v>
      </c>
      <c r="G317">
        <v>3144000</v>
      </c>
      <c r="H317">
        <f t="shared" si="4"/>
        <v>1</v>
      </c>
    </row>
    <row r="318" spans="1:8" x14ac:dyDescent="0.25">
      <c r="A318" s="2">
        <v>42025</v>
      </c>
      <c r="B318" s="1" t="s">
        <v>639</v>
      </c>
      <c r="C318" s="1" t="s">
        <v>640</v>
      </c>
      <c r="D318">
        <v>0.22</v>
      </c>
      <c r="E318">
        <v>18496</v>
      </c>
      <c r="F318">
        <v>4070</v>
      </c>
      <c r="G318">
        <v>0</v>
      </c>
      <c r="H318">
        <f t="shared" si="4"/>
        <v>1</v>
      </c>
    </row>
    <row r="319" spans="1:8" x14ac:dyDescent="0.25">
      <c r="A319" s="2">
        <v>42025</v>
      </c>
      <c r="B319" s="1" t="s">
        <v>641</v>
      </c>
      <c r="C319" s="1" t="s">
        <v>642</v>
      </c>
      <c r="D319">
        <v>50.95</v>
      </c>
      <c r="E319">
        <v>92</v>
      </c>
      <c r="F319">
        <v>4680</v>
      </c>
      <c r="G319">
        <v>4763000</v>
      </c>
      <c r="H319">
        <f t="shared" si="4"/>
        <v>1</v>
      </c>
    </row>
    <row r="320" spans="1:8" x14ac:dyDescent="0.25">
      <c r="A320" s="2">
        <v>42025</v>
      </c>
      <c r="B320" s="1" t="s">
        <v>643</v>
      </c>
      <c r="C320" s="1" t="s">
        <v>644</v>
      </c>
      <c r="D320">
        <v>100</v>
      </c>
      <c r="E320">
        <v>203</v>
      </c>
      <c r="F320">
        <v>20300</v>
      </c>
      <c r="G320">
        <v>826000</v>
      </c>
      <c r="H320">
        <f t="shared" si="4"/>
        <v>0</v>
      </c>
    </row>
    <row r="321" spans="1:8" x14ac:dyDescent="0.25">
      <c r="A321" s="2">
        <v>42025</v>
      </c>
      <c r="B321" s="1" t="s">
        <v>645</v>
      </c>
      <c r="C321" s="1" t="s">
        <v>646</v>
      </c>
      <c r="D321">
        <v>7.3</v>
      </c>
      <c r="E321">
        <v>14343</v>
      </c>
      <c r="F321">
        <v>108660</v>
      </c>
      <c r="G321">
        <v>2500000</v>
      </c>
      <c r="H321">
        <f t="shared" si="4"/>
        <v>0</v>
      </c>
    </row>
    <row r="322" spans="1:8" x14ac:dyDescent="0.25">
      <c r="A322" s="2">
        <v>42025</v>
      </c>
      <c r="B322" s="1" t="s">
        <v>647</v>
      </c>
      <c r="C322" s="1" t="s">
        <v>648</v>
      </c>
      <c r="D322">
        <v>10.8</v>
      </c>
      <c r="E322">
        <v>20821</v>
      </c>
      <c r="F322">
        <v>224450</v>
      </c>
      <c r="G322">
        <v>11288000</v>
      </c>
      <c r="H322">
        <f t="shared" si="4"/>
        <v>1</v>
      </c>
    </row>
    <row r="323" spans="1:8" x14ac:dyDescent="0.25">
      <c r="A323" s="2">
        <v>42025</v>
      </c>
      <c r="B323" s="1" t="s">
        <v>649</v>
      </c>
      <c r="C323" s="1" t="s">
        <v>650</v>
      </c>
      <c r="D323">
        <v>178</v>
      </c>
      <c r="E323">
        <v>396390</v>
      </c>
      <c r="F323">
        <v>70283160</v>
      </c>
      <c r="G323">
        <v>122632000</v>
      </c>
      <c r="H323">
        <f t="shared" ref="H323:H386" si="5">IF(LEFT(C323,2)="PL",1,0)</f>
        <v>1</v>
      </c>
    </row>
    <row r="324" spans="1:8" x14ac:dyDescent="0.25">
      <c r="A324" s="2">
        <v>42025</v>
      </c>
      <c r="B324" s="1" t="s">
        <v>651</v>
      </c>
      <c r="C324" s="1" t="s">
        <v>652</v>
      </c>
      <c r="D324">
        <v>87.39</v>
      </c>
      <c r="E324">
        <v>68</v>
      </c>
      <c r="F324">
        <v>5900</v>
      </c>
      <c r="G324">
        <v>7304000</v>
      </c>
      <c r="H324">
        <f t="shared" si="5"/>
        <v>1</v>
      </c>
    </row>
    <row r="325" spans="1:8" x14ac:dyDescent="0.25">
      <c r="A325" s="2">
        <v>42025</v>
      </c>
      <c r="B325" s="1" t="s">
        <v>653</v>
      </c>
      <c r="C325" s="1" t="s">
        <v>654</v>
      </c>
      <c r="D325">
        <v>0.49</v>
      </c>
      <c r="E325">
        <v>0</v>
      </c>
      <c r="F325">
        <v>0</v>
      </c>
      <c r="G325">
        <v>0</v>
      </c>
      <c r="H325">
        <f t="shared" si="5"/>
        <v>1</v>
      </c>
    </row>
    <row r="326" spans="1:8" x14ac:dyDescent="0.25">
      <c r="A326" s="2">
        <v>42025</v>
      </c>
      <c r="B326" s="1" t="s">
        <v>655</v>
      </c>
      <c r="C326" s="1" t="s">
        <v>656</v>
      </c>
      <c r="D326">
        <v>29.99</v>
      </c>
      <c r="E326">
        <v>1</v>
      </c>
      <c r="F326">
        <v>30</v>
      </c>
      <c r="G326">
        <v>8365000</v>
      </c>
      <c r="H326">
        <f t="shared" si="5"/>
        <v>1</v>
      </c>
    </row>
    <row r="327" spans="1:8" x14ac:dyDescent="0.25">
      <c r="A327" s="2">
        <v>42025</v>
      </c>
      <c r="B327" s="1" t="s">
        <v>657</v>
      </c>
      <c r="C327" s="1" t="s">
        <v>658</v>
      </c>
      <c r="D327">
        <v>0.49</v>
      </c>
      <c r="E327">
        <v>25057</v>
      </c>
      <c r="F327">
        <v>12010</v>
      </c>
      <c r="G327">
        <v>49286000</v>
      </c>
      <c r="H327">
        <f t="shared" si="5"/>
        <v>1</v>
      </c>
    </row>
    <row r="328" spans="1:8" x14ac:dyDescent="0.25">
      <c r="A328" s="2">
        <v>42025</v>
      </c>
      <c r="B328" s="1" t="s">
        <v>659</v>
      </c>
      <c r="C328" s="1" t="s">
        <v>660</v>
      </c>
      <c r="D328">
        <v>0.16</v>
      </c>
      <c r="E328">
        <v>416157</v>
      </c>
      <c r="F328">
        <v>66590</v>
      </c>
      <c r="G328">
        <v>0</v>
      </c>
      <c r="H328">
        <f t="shared" si="5"/>
        <v>1</v>
      </c>
    </row>
    <row r="329" spans="1:8" x14ac:dyDescent="0.25">
      <c r="A329" s="2">
        <v>42025</v>
      </c>
      <c r="B329" s="1" t="s">
        <v>661</v>
      </c>
      <c r="C329" s="1" t="s">
        <v>662</v>
      </c>
      <c r="D329">
        <v>19.190000000000001</v>
      </c>
      <c r="E329">
        <v>2011781</v>
      </c>
      <c r="F329">
        <v>38539850</v>
      </c>
      <c r="G329">
        <v>778079000</v>
      </c>
      <c r="H329">
        <f t="shared" si="5"/>
        <v>1</v>
      </c>
    </row>
    <row r="330" spans="1:8" x14ac:dyDescent="0.25">
      <c r="A330" s="2">
        <v>42025</v>
      </c>
      <c r="B330" s="1" t="s">
        <v>663</v>
      </c>
      <c r="C330" s="1" t="s">
        <v>664</v>
      </c>
      <c r="D330">
        <v>4.3899999999999997</v>
      </c>
      <c r="E330">
        <v>3242000</v>
      </c>
      <c r="F330">
        <v>14177480</v>
      </c>
      <c r="G330">
        <v>1628262000</v>
      </c>
      <c r="H330">
        <f t="shared" si="5"/>
        <v>1</v>
      </c>
    </row>
    <row r="331" spans="1:8" x14ac:dyDescent="0.25">
      <c r="A331" s="2">
        <v>42025</v>
      </c>
      <c r="B331" s="1" t="s">
        <v>665</v>
      </c>
      <c r="C331" s="1" t="s">
        <v>666</v>
      </c>
      <c r="D331">
        <v>5.2</v>
      </c>
      <c r="E331">
        <v>1</v>
      </c>
      <c r="F331">
        <v>10</v>
      </c>
      <c r="G331">
        <v>31779000</v>
      </c>
      <c r="H331">
        <f t="shared" si="5"/>
        <v>1</v>
      </c>
    </row>
    <row r="332" spans="1:8" x14ac:dyDescent="0.25">
      <c r="A332" s="2">
        <v>42025</v>
      </c>
      <c r="B332" s="1" t="s">
        <v>667</v>
      </c>
      <c r="C332" s="1" t="s">
        <v>668</v>
      </c>
      <c r="D332">
        <v>25.1</v>
      </c>
      <c r="E332">
        <v>399</v>
      </c>
      <c r="F332">
        <v>9940</v>
      </c>
      <c r="G332">
        <v>13699000</v>
      </c>
      <c r="H332">
        <f t="shared" si="5"/>
        <v>1</v>
      </c>
    </row>
    <row r="333" spans="1:8" x14ac:dyDescent="0.25">
      <c r="A333" s="2">
        <v>42025</v>
      </c>
      <c r="B333" s="1" t="s">
        <v>669</v>
      </c>
      <c r="C333" s="1" t="s">
        <v>670</v>
      </c>
      <c r="D333">
        <v>53</v>
      </c>
      <c r="E333">
        <v>1100900</v>
      </c>
      <c r="F333">
        <v>57857050</v>
      </c>
      <c r="G333">
        <v>309998000</v>
      </c>
      <c r="H333">
        <f t="shared" si="5"/>
        <v>1</v>
      </c>
    </row>
    <row r="334" spans="1:8" x14ac:dyDescent="0.25">
      <c r="A334" s="2">
        <v>42025</v>
      </c>
      <c r="B334" s="1" t="s">
        <v>671</v>
      </c>
      <c r="C334" s="1" t="s">
        <v>672</v>
      </c>
      <c r="D334">
        <v>33.17</v>
      </c>
      <c r="E334">
        <v>4930790</v>
      </c>
      <c r="F334">
        <v>160083160</v>
      </c>
      <c r="G334">
        <v>783205000</v>
      </c>
      <c r="H334">
        <f t="shared" si="5"/>
        <v>1</v>
      </c>
    </row>
    <row r="335" spans="1:8" x14ac:dyDescent="0.25">
      <c r="A335" s="2">
        <v>42025</v>
      </c>
      <c r="B335" s="1" t="s">
        <v>673</v>
      </c>
      <c r="C335" s="1" t="s">
        <v>674</v>
      </c>
      <c r="D335">
        <v>88.4</v>
      </c>
      <c r="E335">
        <v>51644</v>
      </c>
      <c r="F335">
        <v>4539480</v>
      </c>
      <c r="G335">
        <v>25336000</v>
      </c>
      <c r="H335">
        <f t="shared" si="5"/>
        <v>1</v>
      </c>
    </row>
    <row r="336" spans="1:8" x14ac:dyDescent="0.25">
      <c r="A336" s="2">
        <v>42025</v>
      </c>
      <c r="B336" s="1" t="s">
        <v>675</v>
      </c>
      <c r="C336" s="1" t="s">
        <v>676</v>
      </c>
      <c r="D336">
        <v>2.4700000000000002</v>
      </c>
      <c r="E336">
        <v>5085</v>
      </c>
      <c r="F336">
        <v>12450</v>
      </c>
      <c r="G336">
        <v>17382000</v>
      </c>
      <c r="H336">
        <f t="shared" si="5"/>
        <v>1</v>
      </c>
    </row>
    <row r="337" spans="1:8" x14ac:dyDescent="0.25">
      <c r="A337" s="2">
        <v>42025</v>
      </c>
      <c r="B337" s="1" t="s">
        <v>677</v>
      </c>
      <c r="C337" s="1" t="s">
        <v>678</v>
      </c>
      <c r="D337">
        <v>0.2</v>
      </c>
      <c r="E337">
        <v>67220</v>
      </c>
      <c r="F337">
        <v>13440</v>
      </c>
      <c r="G337">
        <v>0</v>
      </c>
      <c r="H337">
        <f t="shared" si="5"/>
        <v>0</v>
      </c>
    </row>
    <row r="338" spans="1:8" x14ac:dyDescent="0.25">
      <c r="A338" s="2">
        <v>42025</v>
      </c>
      <c r="B338" s="1" t="s">
        <v>679</v>
      </c>
      <c r="C338" s="1" t="s">
        <v>680</v>
      </c>
      <c r="D338">
        <v>2.25</v>
      </c>
      <c r="E338">
        <v>2200</v>
      </c>
      <c r="F338">
        <v>4960</v>
      </c>
      <c r="G338">
        <v>0</v>
      </c>
      <c r="H338">
        <f t="shared" si="5"/>
        <v>1</v>
      </c>
    </row>
    <row r="339" spans="1:8" x14ac:dyDescent="0.25">
      <c r="A339" s="2">
        <v>42025</v>
      </c>
      <c r="B339" s="1" t="s">
        <v>681</v>
      </c>
      <c r="C339" s="1" t="s">
        <v>682</v>
      </c>
      <c r="D339">
        <v>0.7</v>
      </c>
      <c r="E339">
        <v>62</v>
      </c>
      <c r="F339">
        <v>40</v>
      </c>
      <c r="G339">
        <v>0</v>
      </c>
      <c r="H339">
        <f t="shared" si="5"/>
        <v>1</v>
      </c>
    </row>
    <row r="340" spans="1:8" x14ac:dyDescent="0.25">
      <c r="A340" s="2">
        <v>42025</v>
      </c>
      <c r="B340" s="1" t="s">
        <v>683</v>
      </c>
      <c r="C340" s="1" t="s">
        <v>684</v>
      </c>
      <c r="D340">
        <v>17.399999999999999</v>
      </c>
      <c r="E340">
        <v>4454</v>
      </c>
      <c r="F340">
        <v>78070</v>
      </c>
      <c r="G340">
        <v>15164000</v>
      </c>
      <c r="H340">
        <f t="shared" si="5"/>
        <v>1</v>
      </c>
    </row>
    <row r="341" spans="1:8" x14ac:dyDescent="0.25">
      <c r="A341" s="2">
        <v>42025</v>
      </c>
      <c r="B341" s="1" t="s">
        <v>685</v>
      </c>
      <c r="C341" s="1" t="s">
        <v>686</v>
      </c>
      <c r="D341">
        <v>0.09</v>
      </c>
      <c r="E341">
        <v>3509132</v>
      </c>
      <c r="F341">
        <v>315820</v>
      </c>
      <c r="G341">
        <v>0</v>
      </c>
      <c r="H341">
        <f t="shared" si="5"/>
        <v>1</v>
      </c>
    </row>
    <row r="342" spans="1:8" x14ac:dyDescent="0.25">
      <c r="A342" s="2">
        <v>42025</v>
      </c>
      <c r="B342" s="1" t="s">
        <v>687</v>
      </c>
      <c r="C342" s="1" t="s">
        <v>688</v>
      </c>
      <c r="D342">
        <v>2.11</v>
      </c>
      <c r="E342">
        <v>3</v>
      </c>
      <c r="F342">
        <v>10</v>
      </c>
      <c r="G342">
        <v>0</v>
      </c>
      <c r="H342">
        <f t="shared" si="5"/>
        <v>1</v>
      </c>
    </row>
    <row r="343" spans="1:8" x14ac:dyDescent="0.25">
      <c r="A343" s="2">
        <v>42025</v>
      </c>
      <c r="B343" s="1" t="s">
        <v>689</v>
      </c>
      <c r="C343" s="1" t="s">
        <v>690</v>
      </c>
      <c r="D343">
        <v>26.65</v>
      </c>
      <c r="E343">
        <v>748</v>
      </c>
      <c r="F343">
        <v>20220</v>
      </c>
      <c r="G343">
        <v>794000</v>
      </c>
      <c r="H343">
        <f t="shared" si="5"/>
        <v>1</v>
      </c>
    </row>
    <row r="344" spans="1:8" x14ac:dyDescent="0.25">
      <c r="A344" s="2">
        <v>42025</v>
      </c>
      <c r="B344" s="1" t="s">
        <v>691</v>
      </c>
      <c r="C344" s="1" t="s">
        <v>692</v>
      </c>
      <c r="D344">
        <v>6.25</v>
      </c>
      <c r="E344">
        <v>24081</v>
      </c>
      <c r="F344">
        <v>151740</v>
      </c>
      <c r="G344">
        <v>25585000</v>
      </c>
      <c r="H344">
        <f t="shared" si="5"/>
        <v>1</v>
      </c>
    </row>
    <row r="345" spans="1:8" x14ac:dyDescent="0.25">
      <c r="A345" s="2">
        <v>42025</v>
      </c>
      <c r="B345" s="1" t="s">
        <v>693</v>
      </c>
      <c r="C345" s="1" t="s">
        <v>694</v>
      </c>
      <c r="D345">
        <v>16.079999999999998</v>
      </c>
      <c r="E345">
        <v>483</v>
      </c>
      <c r="F345">
        <v>7750</v>
      </c>
      <c r="G345">
        <v>5930000</v>
      </c>
      <c r="H345">
        <f t="shared" si="5"/>
        <v>1</v>
      </c>
    </row>
    <row r="346" spans="1:8" x14ac:dyDescent="0.25">
      <c r="A346" s="2">
        <v>42025</v>
      </c>
      <c r="B346" s="1" t="s">
        <v>695</v>
      </c>
      <c r="C346" s="1" t="s">
        <v>696</v>
      </c>
      <c r="D346">
        <v>4.4400000000000004</v>
      </c>
      <c r="E346">
        <v>510</v>
      </c>
      <c r="F346">
        <v>2230</v>
      </c>
      <c r="G346">
        <v>21432000</v>
      </c>
      <c r="H346">
        <f t="shared" si="5"/>
        <v>1</v>
      </c>
    </row>
    <row r="347" spans="1:8" x14ac:dyDescent="0.25">
      <c r="A347" s="2">
        <v>42025</v>
      </c>
      <c r="B347" s="1" t="s">
        <v>697</v>
      </c>
      <c r="C347" s="1" t="s">
        <v>698</v>
      </c>
      <c r="D347">
        <v>1.34</v>
      </c>
      <c r="E347">
        <v>590</v>
      </c>
      <c r="F347">
        <v>790</v>
      </c>
      <c r="G347">
        <v>0</v>
      </c>
      <c r="H347">
        <f t="shared" si="5"/>
        <v>1</v>
      </c>
    </row>
    <row r="348" spans="1:8" x14ac:dyDescent="0.25">
      <c r="A348" s="2">
        <v>42025</v>
      </c>
      <c r="B348" s="1" t="s">
        <v>699</v>
      </c>
      <c r="C348" s="1" t="s">
        <v>700</v>
      </c>
      <c r="D348">
        <v>13</v>
      </c>
      <c r="E348">
        <v>0</v>
      </c>
      <c r="F348">
        <v>0</v>
      </c>
      <c r="G348">
        <v>423000</v>
      </c>
      <c r="H348">
        <f t="shared" si="5"/>
        <v>1</v>
      </c>
    </row>
    <row r="349" spans="1:8" x14ac:dyDescent="0.25">
      <c r="A349" s="2">
        <v>42025</v>
      </c>
      <c r="B349" s="1" t="s">
        <v>701</v>
      </c>
      <c r="C349" s="1" t="s">
        <v>702</v>
      </c>
      <c r="D349">
        <v>15.05</v>
      </c>
      <c r="E349">
        <v>85</v>
      </c>
      <c r="F349">
        <v>1280</v>
      </c>
      <c r="G349">
        <v>1032000</v>
      </c>
      <c r="H349">
        <f t="shared" si="5"/>
        <v>1</v>
      </c>
    </row>
    <row r="350" spans="1:8" x14ac:dyDescent="0.25">
      <c r="A350" s="2">
        <v>42025</v>
      </c>
      <c r="B350" s="1" t="s">
        <v>703</v>
      </c>
      <c r="C350" s="1" t="s">
        <v>704</v>
      </c>
      <c r="D350">
        <v>2.83</v>
      </c>
      <c r="E350">
        <v>2845</v>
      </c>
      <c r="F350">
        <v>8050</v>
      </c>
      <c r="G350">
        <v>2631000</v>
      </c>
      <c r="H350">
        <f t="shared" si="5"/>
        <v>1</v>
      </c>
    </row>
    <row r="351" spans="1:8" x14ac:dyDescent="0.25">
      <c r="A351" s="2">
        <v>42025</v>
      </c>
      <c r="B351" s="1" t="s">
        <v>705</v>
      </c>
      <c r="C351" s="1" t="s">
        <v>706</v>
      </c>
      <c r="D351">
        <v>1.1299999999999999</v>
      </c>
      <c r="E351">
        <v>8963</v>
      </c>
      <c r="F351">
        <v>10180</v>
      </c>
      <c r="G351">
        <v>0</v>
      </c>
      <c r="H351">
        <f t="shared" si="5"/>
        <v>1</v>
      </c>
    </row>
    <row r="352" spans="1:8" x14ac:dyDescent="0.25">
      <c r="A352" s="2">
        <v>42025</v>
      </c>
      <c r="B352" s="1" t="s">
        <v>707</v>
      </c>
      <c r="C352" s="1" t="s">
        <v>708</v>
      </c>
      <c r="D352">
        <v>1.04</v>
      </c>
      <c r="E352">
        <v>4008</v>
      </c>
      <c r="F352">
        <v>4010</v>
      </c>
      <c r="G352">
        <v>0</v>
      </c>
      <c r="H352">
        <f t="shared" si="5"/>
        <v>1</v>
      </c>
    </row>
    <row r="353" spans="1:8" x14ac:dyDescent="0.25">
      <c r="A353" s="2">
        <v>42025</v>
      </c>
      <c r="B353" s="1" t="s">
        <v>709</v>
      </c>
      <c r="C353" s="1" t="s">
        <v>710</v>
      </c>
      <c r="D353">
        <v>16.2</v>
      </c>
      <c r="E353">
        <v>1132</v>
      </c>
      <c r="F353">
        <v>18060</v>
      </c>
      <c r="G353">
        <v>2716000</v>
      </c>
      <c r="H353">
        <f t="shared" si="5"/>
        <v>1</v>
      </c>
    </row>
    <row r="354" spans="1:8" x14ac:dyDescent="0.25">
      <c r="A354" s="2">
        <v>42025</v>
      </c>
      <c r="B354" s="1" t="s">
        <v>711</v>
      </c>
      <c r="C354" s="1" t="s">
        <v>712</v>
      </c>
      <c r="D354">
        <v>1.37</v>
      </c>
      <c r="E354">
        <v>316487</v>
      </c>
      <c r="F354">
        <v>453350</v>
      </c>
      <c r="G354">
        <v>21115000</v>
      </c>
      <c r="H354">
        <f t="shared" si="5"/>
        <v>1</v>
      </c>
    </row>
    <row r="355" spans="1:8" x14ac:dyDescent="0.25">
      <c r="A355" s="2">
        <v>42025</v>
      </c>
      <c r="B355" s="1" t="s">
        <v>713</v>
      </c>
      <c r="C355" s="1" t="s">
        <v>714</v>
      </c>
      <c r="D355">
        <v>5.88</v>
      </c>
      <c r="E355">
        <v>4915</v>
      </c>
      <c r="F355">
        <v>28490</v>
      </c>
      <c r="G355">
        <v>5439000</v>
      </c>
      <c r="H355">
        <f t="shared" si="5"/>
        <v>1</v>
      </c>
    </row>
    <row r="356" spans="1:8" x14ac:dyDescent="0.25">
      <c r="A356" s="2">
        <v>42025</v>
      </c>
      <c r="B356" s="1" t="s">
        <v>715</v>
      </c>
      <c r="C356" s="1" t="s">
        <v>716</v>
      </c>
      <c r="D356">
        <v>2.94</v>
      </c>
      <c r="E356">
        <v>7770</v>
      </c>
      <c r="F356">
        <v>22700</v>
      </c>
      <c r="G356">
        <v>14959000</v>
      </c>
      <c r="H356">
        <f t="shared" si="5"/>
        <v>1</v>
      </c>
    </row>
    <row r="357" spans="1:8" x14ac:dyDescent="0.25">
      <c r="A357" s="2">
        <v>42025</v>
      </c>
      <c r="B357" s="1" t="s">
        <v>717</v>
      </c>
      <c r="C357" s="1" t="s">
        <v>718</v>
      </c>
      <c r="D357">
        <v>23.75</v>
      </c>
      <c r="E357">
        <v>85</v>
      </c>
      <c r="F357">
        <v>2030</v>
      </c>
      <c r="G357">
        <v>93000</v>
      </c>
      <c r="H357">
        <f t="shared" si="5"/>
        <v>0</v>
      </c>
    </row>
    <row r="358" spans="1:8" x14ac:dyDescent="0.25">
      <c r="A358" s="2">
        <v>42025</v>
      </c>
      <c r="B358" s="1" t="s">
        <v>719</v>
      </c>
      <c r="C358" s="1" t="s">
        <v>720</v>
      </c>
      <c r="D358">
        <v>14.58</v>
      </c>
      <c r="E358">
        <v>10189</v>
      </c>
      <c r="F358">
        <v>147490</v>
      </c>
      <c r="G358">
        <v>8907000</v>
      </c>
      <c r="H358">
        <f t="shared" si="5"/>
        <v>1</v>
      </c>
    </row>
    <row r="359" spans="1:8" x14ac:dyDescent="0.25">
      <c r="A359" s="2">
        <v>42025</v>
      </c>
      <c r="B359" s="1" t="s">
        <v>721</v>
      </c>
      <c r="C359" s="1" t="s">
        <v>722</v>
      </c>
      <c r="D359">
        <v>139</v>
      </c>
      <c r="E359">
        <v>65</v>
      </c>
      <c r="F359">
        <v>9070</v>
      </c>
      <c r="G359">
        <v>3122000</v>
      </c>
      <c r="H359">
        <f t="shared" si="5"/>
        <v>1</v>
      </c>
    </row>
    <row r="360" spans="1:8" x14ac:dyDescent="0.25">
      <c r="A360" s="2">
        <v>42025</v>
      </c>
      <c r="B360" s="1" t="s">
        <v>723</v>
      </c>
      <c r="C360" s="1" t="s">
        <v>724</v>
      </c>
      <c r="D360">
        <v>1.19</v>
      </c>
      <c r="E360">
        <v>25</v>
      </c>
      <c r="F360">
        <v>30</v>
      </c>
      <c r="G360">
        <v>0</v>
      </c>
      <c r="H360">
        <f t="shared" si="5"/>
        <v>1</v>
      </c>
    </row>
    <row r="361" spans="1:8" x14ac:dyDescent="0.25">
      <c r="A361" s="2">
        <v>42025</v>
      </c>
      <c r="B361" s="1" t="s">
        <v>725</v>
      </c>
      <c r="C361" s="1" t="s">
        <v>726</v>
      </c>
      <c r="D361">
        <v>485.5</v>
      </c>
      <c r="E361">
        <v>125505</v>
      </c>
      <c r="F361">
        <v>60438680</v>
      </c>
      <c r="G361">
        <v>55967000</v>
      </c>
      <c r="H361">
        <f t="shared" si="5"/>
        <v>1</v>
      </c>
    </row>
    <row r="362" spans="1:8" x14ac:dyDescent="0.25">
      <c r="A362" s="2">
        <v>42025</v>
      </c>
      <c r="B362" s="1" t="s">
        <v>727</v>
      </c>
      <c r="C362" s="1" t="s">
        <v>728</v>
      </c>
      <c r="D362">
        <v>4.2</v>
      </c>
      <c r="E362">
        <v>0</v>
      </c>
      <c r="F362">
        <v>0</v>
      </c>
      <c r="G362">
        <v>0</v>
      </c>
      <c r="H362">
        <f t="shared" si="5"/>
        <v>1</v>
      </c>
    </row>
    <row r="363" spans="1:8" x14ac:dyDescent="0.25">
      <c r="A363" s="2">
        <v>42025</v>
      </c>
      <c r="B363" s="1" t="s">
        <v>729</v>
      </c>
      <c r="C363" s="1" t="s">
        <v>730</v>
      </c>
      <c r="D363">
        <v>6.47</v>
      </c>
      <c r="E363">
        <v>14994</v>
      </c>
      <c r="F363">
        <v>96410</v>
      </c>
      <c r="G363">
        <v>35376000</v>
      </c>
      <c r="H363">
        <f t="shared" si="5"/>
        <v>1</v>
      </c>
    </row>
    <row r="364" spans="1:8" x14ac:dyDescent="0.25">
      <c r="A364" s="2">
        <v>42025</v>
      </c>
      <c r="B364" s="1" t="s">
        <v>731</v>
      </c>
      <c r="C364" s="1" t="s">
        <v>732</v>
      </c>
      <c r="D364">
        <v>12.8</v>
      </c>
      <c r="E364">
        <v>673</v>
      </c>
      <c r="F364">
        <v>8620</v>
      </c>
      <c r="G364">
        <v>10375000</v>
      </c>
      <c r="H364">
        <f t="shared" si="5"/>
        <v>1</v>
      </c>
    </row>
    <row r="365" spans="1:8" x14ac:dyDescent="0.25">
      <c r="A365" s="2">
        <v>42025</v>
      </c>
      <c r="B365" s="1" t="s">
        <v>733</v>
      </c>
      <c r="C365" s="1" t="s">
        <v>734</v>
      </c>
      <c r="D365">
        <v>8.0299999999999994</v>
      </c>
      <c r="E365">
        <v>28039</v>
      </c>
      <c r="F365">
        <v>218920</v>
      </c>
      <c r="G365">
        <v>19626000</v>
      </c>
      <c r="H365">
        <f t="shared" si="5"/>
        <v>1</v>
      </c>
    </row>
    <row r="366" spans="1:8" x14ac:dyDescent="0.25">
      <c r="A366" s="2">
        <v>42025</v>
      </c>
      <c r="B366" s="1" t="s">
        <v>735</v>
      </c>
      <c r="C366" s="1" t="s">
        <v>736</v>
      </c>
      <c r="D366">
        <v>5.97</v>
      </c>
      <c r="E366">
        <v>14489</v>
      </c>
      <c r="F366">
        <v>85090</v>
      </c>
      <c r="G366">
        <v>27134000</v>
      </c>
      <c r="H366">
        <f t="shared" si="5"/>
        <v>1</v>
      </c>
    </row>
    <row r="367" spans="1:8" x14ac:dyDescent="0.25">
      <c r="A367" s="2">
        <v>42025</v>
      </c>
      <c r="B367" s="1" t="s">
        <v>737</v>
      </c>
      <c r="C367" s="1" t="s">
        <v>738</v>
      </c>
      <c r="D367">
        <v>16.309999999999999</v>
      </c>
      <c r="E367">
        <v>23</v>
      </c>
      <c r="F367">
        <v>380</v>
      </c>
      <c r="G367">
        <v>1469000</v>
      </c>
      <c r="H367">
        <f t="shared" si="5"/>
        <v>1</v>
      </c>
    </row>
    <row r="368" spans="1:8" x14ac:dyDescent="0.25">
      <c r="A368" s="2">
        <v>42025</v>
      </c>
      <c r="B368" s="1" t="s">
        <v>739</v>
      </c>
      <c r="C368" s="1" t="s">
        <v>740</v>
      </c>
      <c r="D368">
        <v>18.350000000000001</v>
      </c>
      <c r="E368">
        <v>9551</v>
      </c>
      <c r="F368">
        <v>177690</v>
      </c>
      <c r="G368">
        <v>6355000</v>
      </c>
      <c r="H368">
        <f t="shared" si="5"/>
        <v>1</v>
      </c>
    </row>
    <row r="369" spans="1:8" x14ac:dyDescent="0.25">
      <c r="A369" s="2">
        <v>42025</v>
      </c>
      <c r="B369" s="1" t="s">
        <v>741</v>
      </c>
      <c r="C369" s="1" t="s">
        <v>742</v>
      </c>
      <c r="D369">
        <v>2.1800000000000002</v>
      </c>
      <c r="E369">
        <v>24179</v>
      </c>
      <c r="F369">
        <v>53260</v>
      </c>
      <c r="G369">
        <v>19987000</v>
      </c>
      <c r="H369">
        <f t="shared" si="5"/>
        <v>1</v>
      </c>
    </row>
    <row r="370" spans="1:8" x14ac:dyDescent="0.25">
      <c r="A370" s="2">
        <v>42025</v>
      </c>
      <c r="B370" s="1" t="s">
        <v>743</v>
      </c>
      <c r="C370" s="1" t="s">
        <v>744</v>
      </c>
      <c r="D370">
        <v>6.41</v>
      </c>
      <c r="E370">
        <v>4717</v>
      </c>
      <c r="F370">
        <v>30250</v>
      </c>
      <c r="G370">
        <v>12912000</v>
      </c>
      <c r="H370">
        <f t="shared" si="5"/>
        <v>1</v>
      </c>
    </row>
    <row r="371" spans="1:8" x14ac:dyDescent="0.25">
      <c r="A371" s="2">
        <v>42025</v>
      </c>
      <c r="B371" s="1" t="s">
        <v>745</v>
      </c>
      <c r="C371" s="1" t="s">
        <v>746</v>
      </c>
      <c r="D371">
        <v>1.98</v>
      </c>
      <c r="E371">
        <v>18975</v>
      </c>
      <c r="F371">
        <v>38040</v>
      </c>
      <c r="G371">
        <v>13353000</v>
      </c>
      <c r="H371">
        <f t="shared" si="5"/>
        <v>1</v>
      </c>
    </row>
    <row r="372" spans="1:8" x14ac:dyDescent="0.25">
      <c r="A372" s="2">
        <v>42025</v>
      </c>
      <c r="B372" s="1" t="s">
        <v>747</v>
      </c>
      <c r="C372" s="1" t="s">
        <v>748</v>
      </c>
      <c r="D372">
        <v>5.75</v>
      </c>
      <c r="E372">
        <v>8</v>
      </c>
      <c r="F372">
        <v>50</v>
      </c>
      <c r="G372">
        <v>0</v>
      </c>
      <c r="H372">
        <f t="shared" si="5"/>
        <v>1</v>
      </c>
    </row>
    <row r="373" spans="1:8" x14ac:dyDescent="0.25">
      <c r="A373" s="2">
        <v>42025</v>
      </c>
      <c r="B373" s="1" t="s">
        <v>749</v>
      </c>
      <c r="C373" s="1" t="s">
        <v>750</v>
      </c>
      <c r="D373">
        <v>0.04</v>
      </c>
      <c r="E373">
        <v>13925</v>
      </c>
      <c r="F373">
        <v>440</v>
      </c>
      <c r="G373">
        <v>6100000</v>
      </c>
      <c r="H373">
        <f t="shared" si="5"/>
        <v>1</v>
      </c>
    </row>
    <row r="374" spans="1:8" x14ac:dyDescent="0.25">
      <c r="A374" s="2">
        <v>42025</v>
      </c>
      <c r="B374" s="1" t="s">
        <v>751</v>
      </c>
      <c r="C374" s="1" t="s">
        <v>752</v>
      </c>
      <c r="D374">
        <v>0.69</v>
      </c>
      <c r="E374">
        <v>127</v>
      </c>
      <c r="F374">
        <v>90</v>
      </c>
      <c r="G374">
        <v>0</v>
      </c>
      <c r="H374">
        <f t="shared" si="5"/>
        <v>0</v>
      </c>
    </row>
    <row r="375" spans="1:8" x14ac:dyDescent="0.25">
      <c r="A375" s="2">
        <v>42025</v>
      </c>
      <c r="B375" s="1" t="s">
        <v>753</v>
      </c>
      <c r="C375" s="1" t="s">
        <v>754</v>
      </c>
      <c r="D375">
        <v>5.85</v>
      </c>
      <c r="E375">
        <v>2831</v>
      </c>
      <c r="F375">
        <v>16150</v>
      </c>
      <c r="G375">
        <v>5343000</v>
      </c>
      <c r="H375">
        <f t="shared" si="5"/>
        <v>1</v>
      </c>
    </row>
    <row r="376" spans="1:8" x14ac:dyDescent="0.25">
      <c r="A376" s="2">
        <v>42025</v>
      </c>
      <c r="B376" s="1" t="s">
        <v>755</v>
      </c>
      <c r="C376" s="1" t="s">
        <v>756</v>
      </c>
      <c r="D376">
        <v>12.1</v>
      </c>
      <c r="E376">
        <v>266</v>
      </c>
      <c r="F376">
        <v>3160</v>
      </c>
      <c r="G376">
        <v>1451000</v>
      </c>
      <c r="H376">
        <f t="shared" si="5"/>
        <v>1</v>
      </c>
    </row>
    <row r="377" spans="1:8" x14ac:dyDescent="0.25">
      <c r="A377" s="2">
        <v>42025</v>
      </c>
      <c r="B377" s="1" t="s">
        <v>757</v>
      </c>
      <c r="C377" s="1" t="s">
        <v>758</v>
      </c>
      <c r="D377">
        <v>2.38</v>
      </c>
      <c r="E377">
        <v>23039</v>
      </c>
      <c r="F377">
        <v>53120</v>
      </c>
      <c r="G377">
        <v>3055000</v>
      </c>
      <c r="H377">
        <f t="shared" si="5"/>
        <v>1</v>
      </c>
    </row>
    <row r="378" spans="1:8" x14ac:dyDescent="0.25">
      <c r="A378" s="2">
        <v>42025</v>
      </c>
      <c r="B378" s="1" t="s">
        <v>759</v>
      </c>
      <c r="C378" s="1" t="s">
        <v>760</v>
      </c>
      <c r="D378">
        <v>2.1800000000000002</v>
      </c>
      <c r="E378">
        <v>27934</v>
      </c>
      <c r="F378">
        <v>60390</v>
      </c>
      <c r="G378">
        <v>121599000</v>
      </c>
      <c r="H378">
        <f t="shared" si="5"/>
        <v>1</v>
      </c>
    </row>
    <row r="379" spans="1:8" x14ac:dyDescent="0.25">
      <c r="A379" s="2">
        <v>42025</v>
      </c>
      <c r="B379" s="1" t="s">
        <v>761</v>
      </c>
      <c r="C379" s="1" t="s">
        <v>762</v>
      </c>
      <c r="D379">
        <v>1.45</v>
      </c>
      <c r="E379">
        <v>4388</v>
      </c>
      <c r="F379">
        <v>6460</v>
      </c>
      <c r="G379">
        <v>55661000</v>
      </c>
      <c r="H379">
        <f t="shared" si="5"/>
        <v>0</v>
      </c>
    </row>
    <row r="380" spans="1:8" x14ac:dyDescent="0.25">
      <c r="A380" s="2">
        <v>42025</v>
      </c>
      <c r="B380" s="1" t="s">
        <v>763</v>
      </c>
      <c r="C380" s="1" t="s">
        <v>764</v>
      </c>
      <c r="D380">
        <v>16.3</v>
      </c>
      <c r="E380">
        <v>110</v>
      </c>
      <c r="F380">
        <v>1790</v>
      </c>
      <c r="G380">
        <v>2220000</v>
      </c>
      <c r="H380">
        <f t="shared" si="5"/>
        <v>1</v>
      </c>
    </row>
    <row r="381" spans="1:8" x14ac:dyDescent="0.25">
      <c r="A381" s="2">
        <v>42025</v>
      </c>
      <c r="B381" s="1" t="s">
        <v>765</v>
      </c>
      <c r="C381" s="1" t="s">
        <v>766</v>
      </c>
      <c r="D381">
        <v>1.41</v>
      </c>
      <c r="E381">
        <v>7680</v>
      </c>
      <c r="F381">
        <v>10770</v>
      </c>
      <c r="G381">
        <v>0</v>
      </c>
      <c r="H381">
        <f t="shared" si="5"/>
        <v>1</v>
      </c>
    </row>
    <row r="382" spans="1:8" x14ac:dyDescent="0.25">
      <c r="A382" s="2">
        <v>42025</v>
      </c>
      <c r="B382" s="1" t="s">
        <v>767</v>
      </c>
      <c r="C382" s="1" t="s">
        <v>768</v>
      </c>
      <c r="D382">
        <v>1.72</v>
      </c>
      <c r="E382">
        <v>2005</v>
      </c>
      <c r="F382">
        <v>3450</v>
      </c>
      <c r="G382">
        <v>2747000</v>
      </c>
      <c r="H382">
        <f t="shared" si="5"/>
        <v>1</v>
      </c>
    </row>
    <row r="383" spans="1:8" x14ac:dyDescent="0.25">
      <c r="A383" s="2">
        <v>42025</v>
      </c>
      <c r="B383" s="1" t="s">
        <v>769</v>
      </c>
      <c r="C383" s="1" t="s">
        <v>770</v>
      </c>
      <c r="D383">
        <v>0.79</v>
      </c>
      <c r="E383">
        <v>0</v>
      </c>
      <c r="F383">
        <v>0</v>
      </c>
      <c r="G383">
        <v>0</v>
      </c>
      <c r="H383">
        <f t="shared" si="5"/>
        <v>0</v>
      </c>
    </row>
    <row r="384" spans="1:8" x14ac:dyDescent="0.25">
      <c r="A384" s="2">
        <v>42025</v>
      </c>
      <c r="B384" s="1" t="s">
        <v>771</v>
      </c>
      <c r="C384" s="1" t="s">
        <v>772</v>
      </c>
      <c r="D384">
        <v>53.55</v>
      </c>
      <c r="E384">
        <v>43658</v>
      </c>
      <c r="F384">
        <v>2260100</v>
      </c>
      <c r="G384">
        <v>23914000</v>
      </c>
      <c r="H384">
        <f t="shared" si="5"/>
        <v>1</v>
      </c>
    </row>
    <row r="385" spans="1:8" x14ac:dyDescent="0.25">
      <c r="A385" s="2">
        <v>42025</v>
      </c>
      <c r="B385" s="1" t="s">
        <v>773</v>
      </c>
      <c r="C385" s="1" t="s">
        <v>774</v>
      </c>
      <c r="D385">
        <v>25.35</v>
      </c>
      <c r="E385">
        <v>352</v>
      </c>
      <c r="F385">
        <v>9020</v>
      </c>
      <c r="G385">
        <v>0</v>
      </c>
      <c r="H385">
        <f t="shared" si="5"/>
        <v>0</v>
      </c>
    </row>
    <row r="386" spans="1:8" x14ac:dyDescent="0.25">
      <c r="A386" s="2">
        <v>42025</v>
      </c>
      <c r="B386" s="1" t="s">
        <v>775</v>
      </c>
      <c r="C386" s="1" t="s">
        <v>776</v>
      </c>
      <c r="D386">
        <v>0.19</v>
      </c>
      <c r="E386">
        <v>3633</v>
      </c>
      <c r="F386">
        <v>690</v>
      </c>
      <c r="G386">
        <v>0</v>
      </c>
      <c r="H386">
        <f t="shared" si="5"/>
        <v>1</v>
      </c>
    </row>
    <row r="387" spans="1:8" x14ac:dyDescent="0.25">
      <c r="A387" s="2">
        <v>42025</v>
      </c>
      <c r="B387" s="1" t="s">
        <v>777</v>
      </c>
      <c r="C387" s="1" t="s">
        <v>778</v>
      </c>
      <c r="D387">
        <v>1.9</v>
      </c>
      <c r="E387">
        <v>50</v>
      </c>
      <c r="F387">
        <v>100</v>
      </c>
      <c r="G387">
        <v>3496000</v>
      </c>
      <c r="H387">
        <f t="shared" ref="H387:H450" si="6">IF(LEFT(C387,2)="PL",1,0)</f>
        <v>1</v>
      </c>
    </row>
    <row r="388" spans="1:8" x14ac:dyDescent="0.25">
      <c r="A388" s="2">
        <v>42025</v>
      </c>
      <c r="B388" s="1" t="s">
        <v>779</v>
      </c>
      <c r="C388" s="1" t="s">
        <v>780</v>
      </c>
      <c r="D388">
        <v>23.41</v>
      </c>
      <c r="E388">
        <v>203</v>
      </c>
      <c r="F388">
        <v>4750</v>
      </c>
      <c r="G388">
        <v>5187000</v>
      </c>
      <c r="H388">
        <f t="shared" si="6"/>
        <v>1</v>
      </c>
    </row>
    <row r="389" spans="1:8" x14ac:dyDescent="0.25">
      <c r="A389" s="2">
        <v>42025</v>
      </c>
      <c r="B389" s="1" t="s">
        <v>781</v>
      </c>
      <c r="C389" s="1" t="s">
        <v>782</v>
      </c>
      <c r="D389">
        <v>6.2</v>
      </c>
      <c r="E389">
        <v>20</v>
      </c>
      <c r="F389">
        <v>120</v>
      </c>
      <c r="G389">
        <v>2500000</v>
      </c>
      <c r="H389">
        <f t="shared" si="6"/>
        <v>1</v>
      </c>
    </row>
    <row r="390" spans="1:8" x14ac:dyDescent="0.25">
      <c r="A390" s="2">
        <v>42025</v>
      </c>
      <c r="B390" s="1" t="s">
        <v>783</v>
      </c>
      <c r="C390" s="1" t="s">
        <v>784</v>
      </c>
      <c r="D390">
        <v>16.54</v>
      </c>
      <c r="E390">
        <v>1005</v>
      </c>
      <c r="F390">
        <v>16560</v>
      </c>
      <c r="G390">
        <v>5246000</v>
      </c>
      <c r="H390">
        <f t="shared" si="6"/>
        <v>1</v>
      </c>
    </row>
    <row r="391" spans="1:8" x14ac:dyDescent="0.25">
      <c r="A391" s="2">
        <v>42025</v>
      </c>
      <c r="B391" s="1" t="s">
        <v>785</v>
      </c>
      <c r="C391" s="1" t="s">
        <v>786</v>
      </c>
      <c r="D391">
        <v>15.75</v>
      </c>
      <c r="E391">
        <v>1452</v>
      </c>
      <c r="F391">
        <v>22400</v>
      </c>
      <c r="G391">
        <v>3182000</v>
      </c>
      <c r="H391">
        <f t="shared" si="6"/>
        <v>1</v>
      </c>
    </row>
    <row r="392" spans="1:8" x14ac:dyDescent="0.25">
      <c r="A392" s="2">
        <v>42025</v>
      </c>
      <c r="B392" s="1" t="s">
        <v>787</v>
      </c>
      <c r="C392" s="1" t="s">
        <v>788</v>
      </c>
      <c r="D392">
        <v>3.35</v>
      </c>
      <c r="E392">
        <v>121741</v>
      </c>
      <c r="F392">
        <v>410370</v>
      </c>
      <c r="G392">
        <v>32839000</v>
      </c>
      <c r="H392">
        <f t="shared" si="6"/>
        <v>0</v>
      </c>
    </row>
    <row r="393" spans="1:8" x14ac:dyDescent="0.25">
      <c r="A393" s="2">
        <v>42025</v>
      </c>
      <c r="B393" s="1" t="s">
        <v>789</v>
      </c>
      <c r="C393" s="1" t="s">
        <v>790</v>
      </c>
      <c r="D393">
        <v>1.88</v>
      </c>
      <c r="E393">
        <v>33353</v>
      </c>
      <c r="F393">
        <v>64320</v>
      </c>
      <c r="G393">
        <v>18377000</v>
      </c>
      <c r="H393">
        <f t="shared" si="6"/>
        <v>1</v>
      </c>
    </row>
    <row r="394" spans="1:8" x14ac:dyDescent="0.25">
      <c r="A394" s="2">
        <v>42025</v>
      </c>
      <c r="B394" s="1" t="s">
        <v>791</v>
      </c>
      <c r="C394" s="1" t="s">
        <v>792</v>
      </c>
      <c r="D394">
        <v>5.26</v>
      </c>
      <c r="E394">
        <v>0</v>
      </c>
      <c r="F394">
        <v>0</v>
      </c>
      <c r="G394">
        <v>5448000</v>
      </c>
      <c r="H394">
        <f t="shared" si="6"/>
        <v>0</v>
      </c>
    </row>
    <row r="395" spans="1:8" x14ac:dyDescent="0.25">
      <c r="A395" s="2">
        <v>42025</v>
      </c>
      <c r="B395" s="1" t="s">
        <v>793</v>
      </c>
      <c r="C395" s="1" t="s">
        <v>794</v>
      </c>
      <c r="D395">
        <v>9.5500000000000007</v>
      </c>
      <c r="E395">
        <v>400</v>
      </c>
      <c r="F395">
        <v>3820</v>
      </c>
      <c r="G395">
        <v>1962000</v>
      </c>
      <c r="H395">
        <f t="shared" si="6"/>
        <v>1</v>
      </c>
    </row>
    <row r="396" spans="1:8" x14ac:dyDescent="0.25">
      <c r="A396" s="2">
        <v>42025</v>
      </c>
      <c r="B396" s="1" t="s">
        <v>795</v>
      </c>
      <c r="C396" s="1" t="s">
        <v>796</v>
      </c>
      <c r="D396">
        <v>32.1</v>
      </c>
      <c r="E396">
        <v>75</v>
      </c>
      <c r="F396">
        <v>2440</v>
      </c>
      <c r="G396">
        <v>1729000</v>
      </c>
      <c r="H396">
        <f t="shared" si="6"/>
        <v>1</v>
      </c>
    </row>
    <row r="397" spans="1:8" x14ac:dyDescent="0.25">
      <c r="A397" s="2">
        <v>42025</v>
      </c>
      <c r="B397" s="1" t="s">
        <v>797</v>
      </c>
      <c r="C397" s="1" t="s">
        <v>798</v>
      </c>
      <c r="D397">
        <v>1.83</v>
      </c>
      <c r="E397">
        <v>13615</v>
      </c>
      <c r="F397">
        <v>25270</v>
      </c>
      <c r="G397">
        <v>0</v>
      </c>
      <c r="H397">
        <f t="shared" si="6"/>
        <v>1</v>
      </c>
    </row>
    <row r="398" spans="1:8" x14ac:dyDescent="0.25">
      <c r="A398" s="2">
        <v>42025</v>
      </c>
      <c r="B398" s="1" t="s">
        <v>799</v>
      </c>
      <c r="C398" s="1" t="s">
        <v>800</v>
      </c>
      <c r="D398">
        <v>1.06</v>
      </c>
      <c r="E398">
        <v>131014</v>
      </c>
      <c r="F398">
        <v>136550</v>
      </c>
      <c r="G398">
        <v>31508000</v>
      </c>
      <c r="H398">
        <f t="shared" si="6"/>
        <v>1</v>
      </c>
    </row>
    <row r="399" spans="1:8" x14ac:dyDescent="0.25">
      <c r="A399" s="2">
        <v>42025</v>
      </c>
      <c r="B399" s="1" t="s">
        <v>801</v>
      </c>
      <c r="C399" s="1" t="s">
        <v>802</v>
      </c>
      <c r="D399">
        <v>0.53</v>
      </c>
      <c r="E399">
        <v>46752</v>
      </c>
      <c r="F399">
        <v>25570</v>
      </c>
      <c r="G399">
        <v>0</v>
      </c>
      <c r="H399">
        <f t="shared" si="6"/>
        <v>1</v>
      </c>
    </row>
    <row r="400" spans="1:8" x14ac:dyDescent="0.25">
      <c r="A400" s="2">
        <v>42025</v>
      </c>
      <c r="B400" s="1" t="s">
        <v>803</v>
      </c>
      <c r="C400" s="1" t="s">
        <v>804</v>
      </c>
      <c r="D400">
        <v>3</v>
      </c>
      <c r="E400">
        <v>2162</v>
      </c>
      <c r="F400">
        <v>6320</v>
      </c>
      <c r="G400">
        <v>0</v>
      </c>
      <c r="H400">
        <f t="shared" si="6"/>
        <v>1</v>
      </c>
    </row>
    <row r="401" spans="1:8" x14ac:dyDescent="0.25">
      <c r="A401" s="2">
        <v>42025</v>
      </c>
      <c r="B401" s="1" t="s">
        <v>805</v>
      </c>
      <c r="C401" s="1" t="s">
        <v>806</v>
      </c>
      <c r="D401">
        <v>12.25</v>
      </c>
      <c r="E401">
        <v>41889</v>
      </c>
      <c r="F401">
        <v>513200</v>
      </c>
      <c r="G401">
        <v>9601000</v>
      </c>
      <c r="H401">
        <f t="shared" si="6"/>
        <v>1</v>
      </c>
    </row>
    <row r="402" spans="1:8" x14ac:dyDescent="0.25">
      <c r="A402" s="2">
        <v>42025</v>
      </c>
      <c r="B402" s="1" t="s">
        <v>807</v>
      </c>
      <c r="C402" s="1" t="s">
        <v>808</v>
      </c>
      <c r="D402">
        <v>40.35</v>
      </c>
      <c r="E402">
        <v>422</v>
      </c>
      <c r="F402">
        <v>17440</v>
      </c>
      <c r="G402">
        <v>5026000</v>
      </c>
      <c r="H402">
        <f t="shared" si="6"/>
        <v>1</v>
      </c>
    </row>
    <row r="403" spans="1:8" x14ac:dyDescent="0.25">
      <c r="A403" s="2">
        <v>42025</v>
      </c>
      <c r="B403" s="1" t="s">
        <v>809</v>
      </c>
      <c r="C403" s="1" t="s">
        <v>810</v>
      </c>
      <c r="D403">
        <v>43</v>
      </c>
      <c r="E403">
        <v>76</v>
      </c>
      <c r="F403">
        <v>3270</v>
      </c>
      <c r="G403">
        <v>176000</v>
      </c>
      <c r="H403">
        <f t="shared" si="6"/>
        <v>0</v>
      </c>
    </row>
    <row r="404" spans="1:8" x14ac:dyDescent="0.25">
      <c r="A404" s="2">
        <v>42025</v>
      </c>
      <c r="B404" s="1" t="s">
        <v>811</v>
      </c>
      <c r="C404" s="1" t="s">
        <v>812</v>
      </c>
      <c r="D404">
        <v>2.6</v>
      </c>
      <c r="E404">
        <v>11025</v>
      </c>
      <c r="F404">
        <v>29010</v>
      </c>
      <c r="G404">
        <v>12010000</v>
      </c>
      <c r="H404">
        <f t="shared" si="6"/>
        <v>1</v>
      </c>
    </row>
    <row r="405" spans="1:8" x14ac:dyDescent="0.25">
      <c r="A405" s="2">
        <v>42025</v>
      </c>
      <c r="B405" s="1" t="s">
        <v>813</v>
      </c>
      <c r="C405" s="1" t="s">
        <v>814</v>
      </c>
      <c r="D405">
        <v>7.9</v>
      </c>
      <c r="E405">
        <v>1057</v>
      </c>
      <c r="F405">
        <v>8360</v>
      </c>
      <c r="G405">
        <v>4755000</v>
      </c>
      <c r="H405">
        <f t="shared" si="6"/>
        <v>1</v>
      </c>
    </row>
    <row r="406" spans="1:8" x14ac:dyDescent="0.25">
      <c r="A406" s="2">
        <v>42025</v>
      </c>
      <c r="B406" s="1" t="s">
        <v>815</v>
      </c>
      <c r="C406" s="1" t="s">
        <v>816</v>
      </c>
      <c r="D406">
        <v>8.4</v>
      </c>
      <c r="E406">
        <v>54</v>
      </c>
      <c r="F406">
        <v>450</v>
      </c>
      <c r="G406">
        <v>12000</v>
      </c>
      <c r="H406">
        <f t="shared" si="6"/>
        <v>0</v>
      </c>
    </row>
    <row r="407" spans="1:8" x14ac:dyDescent="0.25">
      <c r="A407" s="2">
        <v>42025</v>
      </c>
      <c r="B407" s="1" t="s">
        <v>817</v>
      </c>
      <c r="C407" s="1" t="s">
        <v>818</v>
      </c>
      <c r="D407">
        <v>2.66</v>
      </c>
      <c r="E407">
        <v>16449</v>
      </c>
      <c r="F407">
        <v>43980</v>
      </c>
      <c r="G407">
        <v>97338000</v>
      </c>
      <c r="H407">
        <f t="shared" si="6"/>
        <v>1</v>
      </c>
    </row>
    <row r="408" spans="1:8" x14ac:dyDescent="0.25">
      <c r="A408" s="2">
        <v>42025</v>
      </c>
      <c r="B408" s="1" t="s">
        <v>819</v>
      </c>
      <c r="C408" s="1" t="s">
        <v>820</v>
      </c>
      <c r="D408">
        <v>338.75</v>
      </c>
      <c r="E408">
        <v>164</v>
      </c>
      <c r="F408">
        <v>54790</v>
      </c>
      <c r="G408">
        <v>1810000</v>
      </c>
      <c r="H408">
        <f t="shared" si="6"/>
        <v>1</v>
      </c>
    </row>
    <row r="409" spans="1:8" x14ac:dyDescent="0.25">
      <c r="A409" s="2">
        <v>42025</v>
      </c>
      <c r="B409" s="1" t="s">
        <v>821</v>
      </c>
      <c r="C409" s="1" t="s">
        <v>822</v>
      </c>
      <c r="D409">
        <v>12.68</v>
      </c>
      <c r="E409">
        <v>830</v>
      </c>
      <c r="F409">
        <v>10540</v>
      </c>
      <c r="G409">
        <v>7716000</v>
      </c>
      <c r="H409">
        <f t="shared" si="6"/>
        <v>1</v>
      </c>
    </row>
    <row r="410" spans="1:8" x14ac:dyDescent="0.25">
      <c r="A410" s="2">
        <v>42025</v>
      </c>
      <c r="B410" s="1" t="s">
        <v>823</v>
      </c>
      <c r="C410" s="1" t="s">
        <v>824</v>
      </c>
      <c r="D410">
        <v>10.1</v>
      </c>
      <c r="E410">
        <v>557</v>
      </c>
      <c r="F410">
        <v>5790</v>
      </c>
      <c r="G410">
        <v>1791000</v>
      </c>
      <c r="H410">
        <f t="shared" si="6"/>
        <v>1</v>
      </c>
    </row>
    <row r="411" spans="1:8" x14ac:dyDescent="0.25">
      <c r="A411" s="2">
        <v>42025</v>
      </c>
      <c r="B411" s="1" t="s">
        <v>825</v>
      </c>
      <c r="C411" s="1" t="s">
        <v>826</v>
      </c>
      <c r="D411">
        <v>2.25</v>
      </c>
      <c r="E411">
        <v>27899</v>
      </c>
      <c r="F411">
        <v>63960</v>
      </c>
      <c r="G411">
        <v>0</v>
      </c>
      <c r="H411">
        <f t="shared" si="6"/>
        <v>1</v>
      </c>
    </row>
    <row r="412" spans="1:8" x14ac:dyDescent="0.25">
      <c r="A412" s="2">
        <v>42025</v>
      </c>
      <c r="B412" s="1" t="s">
        <v>827</v>
      </c>
      <c r="C412" s="1" t="s">
        <v>828</v>
      </c>
      <c r="D412">
        <v>13.3</v>
      </c>
      <c r="E412">
        <v>1937</v>
      </c>
      <c r="F412">
        <v>25630</v>
      </c>
      <c r="G412">
        <v>925000</v>
      </c>
      <c r="H412">
        <f t="shared" si="6"/>
        <v>1</v>
      </c>
    </row>
    <row r="413" spans="1:8" x14ac:dyDescent="0.25">
      <c r="A413" s="2">
        <v>42025</v>
      </c>
      <c r="B413" s="1" t="s">
        <v>829</v>
      </c>
      <c r="C413" s="1" t="s">
        <v>830</v>
      </c>
      <c r="D413">
        <v>0.22</v>
      </c>
      <c r="E413">
        <v>20450</v>
      </c>
      <c r="F413">
        <v>4650</v>
      </c>
      <c r="G413">
        <v>0</v>
      </c>
      <c r="H413">
        <f t="shared" si="6"/>
        <v>1</v>
      </c>
    </row>
    <row r="414" spans="1:8" x14ac:dyDescent="0.25">
      <c r="A414" s="2">
        <v>42025</v>
      </c>
      <c r="B414" s="1" t="s">
        <v>831</v>
      </c>
      <c r="C414" s="1" t="s">
        <v>832</v>
      </c>
      <c r="D414">
        <v>13.19</v>
      </c>
      <c r="E414">
        <v>3923</v>
      </c>
      <c r="F414">
        <v>51280</v>
      </c>
      <c r="G414">
        <v>11886000</v>
      </c>
      <c r="H414">
        <f t="shared" si="6"/>
        <v>1</v>
      </c>
    </row>
    <row r="415" spans="1:8" x14ac:dyDescent="0.25">
      <c r="A415" s="2">
        <v>42025</v>
      </c>
      <c r="B415" s="1" t="s">
        <v>833</v>
      </c>
      <c r="C415" s="1" t="s">
        <v>834</v>
      </c>
      <c r="D415">
        <v>21.6</v>
      </c>
      <c r="E415">
        <v>2871</v>
      </c>
      <c r="F415">
        <v>61830</v>
      </c>
      <c r="G415">
        <v>5947000</v>
      </c>
      <c r="H415">
        <f t="shared" si="6"/>
        <v>1</v>
      </c>
    </row>
    <row r="416" spans="1:8" x14ac:dyDescent="0.25">
      <c r="A416" s="2">
        <v>42025</v>
      </c>
      <c r="B416" s="1" t="s">
        <v>835</v>
      </c>
      <c r="C416" s="1" t="s">
        <v>836</v>
      </c>
      <c r="D416">
        <v>3.97</v>
      </c>
      <c r="E416">
        <v>682646</v>
      </c>
      <c r="F416">
        <v>2722930</v>
      </c>
      <c r="G416">
        <v>496690000</v>
      </c>
      <c r="H416">
        <f t="shared" si="6"/>
        <v>1</v>
      </c>
    </row>
    <row r="417" spans="1:8" x14ac:dyDescent="0.25">
      <c r="A417" s="2">
        <v>42025</v>
      </c>
      <c r="B417" s="1" t="s">
        <v>837</v>
      </c>
      <c r="C417" s="1" t="s">
        <v>838</v>
      </c>
      <c r="D417">
        <v>109</v>
      </c>
      <c r="E417">
        <v>0</v>
      </c>
      <c r="F417">
        <v>0</v>
      </c>
      <c r="G417">
        <v>142000</v>
      </c>
      <c r="H417">
        <f t="shared" si="6"/>
        <v>0</v>
      </c>
    </row>
    <row r="418" spans="1:8" x14ac:dyDescent="0.25">
      <c r="A418" s="2">
        <v>42025</v>
      </c>
      <c r="B418" s="1" t="s">
        <v>839</v>
      </c>
      <c r="C418" s="1" t="s">
        <v>840</v>
      </c>
      <c r="D418">
        <v>22.2</v>
      </c>
      <c r="E418">
        <v>382</v>
      </c>
      <c r="F418">
        <v>8440</v>
      </c>
      <c r="G418">
        <v>730000</v>
      </c>
      <c r="H418">
        <f t="shared" si="6"/>
        <v>1</v>
      </c>
    </row>
    <row r="419" spans="1:8" x14ac:dyDescent="0.25">
      <c r="A419" s="2">
        <v>42025</v>
      </c>
      <c r="B419" s="1" t="s">
        <v>841</v>
      </c>
      <c r="C419" s="1" t="s">
        <v>842</v>
      </c>
      <c r="D419">
        <v>12.35</v>
      </c>
      <c r="E419">
        <v>642</v>
      </c>
      <c r="F419">
        <v>7930</v>
      </c>
      <c r="G419">
        <v>7000000</v>
      </c>
      <c r="H419">
        <f t="shared" si="6"/>
        <v>1</v>
      </c>
    </row>
    <row r="420" spans="1:8" x14ac:dyDescent="0.25">
      <c r="A420" s="2">
        <v>42025</v>
      </c>
      <c r="B420" s="1" t="s">
        <v>843</v>
      </c>
      <c r="C420" s="1" t="s">
        <v>844</v>
      </c>
      <c r="D420">
        <v>87</v>
      </c>
      <c r="E420">
        <v>0</v>
      </c>
      <c r="F420">
        <v>0</v>
      </c>
      <c r="G420">
        <v>84000</v>
      </c>
      <c r="H420">
        <f t="shared" si="6"/>
        <v>0</v>
      </c>
    </row>
    <row r="421" spans="1:8" x14ac:dyDescent="0.25">
      <c r="A421" s="2">
        <v>42025</v>
      </c>
      <c r="B421" s="1" t="s">
        <v>845</v>
      </c>
      <c r="C421" s="1" t="s">
        <v>846</v>
      </c>
      <c r="D421">
        <v>4.95</v>
      </c>
      <c r="E421">
        <v>2248960</v>
      </c>
      <c r="F421">
        <v>11012910</v>
      </c>
      <c r="G421">
        <v>1043590000</v>
      </c>
      <c r="H421">
        <f t="shared" si="6"/>
        <v>1</v>
      </c>
    </row>
    <row r="422" spans="1:8" x14ac:dyDescent="0.25">
      <c r="A422" s="2">
        <v>42025</v>
      </c>
      <c r="B422" s="1" t="s">
        <v>847</v>
      </c>
      <c r="C422" s="1" t="s">
        <v>848</v>
      </c>
      <c r="D422">
        <v>0.7</v>
      </c>
      <c r="E422">
        <v>1746</v>
      </c>
      <c r="F422">
        <v>1220</v>
      </c>
      <c r="G422">
        <v>0</v>
      </c>
      <c r="H422">
        <f t="shared" si="6"/>
        <v>1</v>
      </c>
    </row>
    <row r="423" spans="1:8" x14ac:dyDescent="0.25">
      <c r="A423" s="2">
        <v>42025</v>
      </c>
      <c r="B423" s="1" t="s">
        <v>849</v>
      </c>
      <c r="C423" s="1" t="s">
        <v>850</v>
      </c>
      <c r="D423">
        <v>9.59</v>
      </c>
      <c r="E423">
        <v>1523</v>
      </c>
      <c r="F423">
        <v>14300</v>
      </c>
      <c r="G423">
        <v>2847000</v>
      </c>
      <c r="H423">
        <f t="shared" si="6"/>
        <v>1</v>
      </c>
    </row>
    <row r="424" spans="1:8" x14ac:dyDescent="0.25">
      <c r="A424" s="2">
        <v>42025</v>
      </c>
      <c r="B424" s="1" t="s">
        <v>851</v>
      </c>
      <c r="C424" s="1" t="s">
        <v>852</v>
      </c>
      <c r="D424">
        <v>16.48</v>
      </c>
      <c r="E424">
        <v>135</v>
      </c>
      <c r="F424">
        <v>2190</v>
      </c>
      <c r="G424">
        <v>448000</v>
      </c>
      <c r="H424">
        <f t="shared" si="6"/>
        <v>1</v>
      </c>
    </row>
    <row r="425" spans="1:8" x14ac:dyDescent="0.25">
      <c r="A425" s="2">
        <v>42025</v>
      </c>
      <c r="B425" s="1" t="s">
        <v>853</v>
      </c>
      <c r="C425" s="1" t="s">
        <v>854</v>
      </c>
      <c r="D425">
        <v>4.5</v>
      </c>
      <c r="E425">
        <v>2819</v>
      </c>
      <c r="F425">
        <v>12730</v>
      </c>
      <c r="G425">
        <v>19158000</v>
      </c>
      <c r="H425">
        <f t="shared" si="6"/>
        <v>1</v>
      </c>
    </row>
    <row r="426" spans="1:8" x14ac:dyDescent="0.25">
      <c r="A426" s="2">
        <v>42025</v>
      </c>
      <c r="B426" s="1" t="s">
        <v>855</v>
      </c>
      <c r="C426" s="1" t="s">
        <v>856</v>
      </c>
      <c r="D426">
        <v>3.65</v>
      </c>
      <c r="E426">
        <v>2106</v>
      </c>
      <c r="F426">
        <v>7630</v>
      </c>
      <c r="G426">
        <v>6157000</v>
      </c>
      <c r="H426">
        <f t="shared" si="6"/>
        <v>1</v>
      </c>
    </row>
    <row r="427" spans="1:8" x14ac:dyDescent="0.25">
      <c r="A427" s="2">
        <v>42025</v>
      </c>
      <c r="B427" s="1" t="s">
        <v>857</v>
      </c>
      <c r="C427" s="1" t="s">
        <v>858</v>
      </c>
      <c r="D427">
        <v>6.8</v>
      </c>
      <c r="E427">
        <v>7469</v>
      </c>
      <c r="F427">
        <v>49800</v>
      </c>
      <c r="G427">
        <v>3969000</v>
      </c>
      <c r="H427">
        <f t="shared" si="6"/>
        <v>1</v>
      </c>
    </row>
    <row r="428" spans="1:8" x14ac:dyDescent="0.25">
      <c r="A428" s="2">
        <v>42025</v>
      </c>
      <c r="B428" s="1" t="s">
        <v>859</v>
      </c>
      <c r="C428" s="1" t="s">
        <v>860</v>
      </c>
      <c r="D428">
        <v>6.2</v>
      </c>
      <c r="E428">
        <v>2492</v>
      </c>
      <c r="F428">
        <v>15490</v>
      </c>
      <c r="G428">
        <v>15008000</v>
      </c>
      <c r="H428">
        <f t="shared" si="6"/>
        <v>1</v>
      </c>
    </row>
    <row r="429" spans="1:8" x14ac:dyDescent="0.25">
      <c r="A429" s="2">
        <v>42025</v>
      </c>
      <c r="B429" s="1" t="s">
        <v>861</v>
      </c>
      <c r="C429" s="1" t="s">
        <v>862</v>
      </c>
      <c r="D429">
        <v>9.57</v>
      </c>
      <c r="E429">
        <v>288</v>
      </c>
      <c r="F429">
        <v>2740</v>
      </c>
      <c r="G429">
        <v>14241000</v>
      </c>
      <c r="H429">
        <f t="shared" si="6"/>
        <v>1</v>
      </c>
    </row>
    <row r="430" spans="1:8" x14ac:dyDescent="0.25">
      <c r="A430" s="2">
        <v>42025</v>
      </c>
      <c r="B430" s="1" t="s">
        <v>863</v>
      </c>
      <c r="C430" s="1" t="s">
        <v>864</v>
      </c>
      <c r="D430">
        <v>4.53</v>
      </c>
      <c r="E430">
        <v>12</v>
      </c>
      <c r="F430">
        <v>50</v>
      </c>
      <c r="G430">
        <v>11716000</v>
      </c>
      <c r="H430">
        <f t="shared" si="6"/>
        <v>1</v>
      </c>
    </row>
    <row r="431" spans="1:8" x14ac:dyDescent="0.25">
      <c r="A431" s="2">
        <v>42025</v>
      </c>
      <c r="B431" s="1" t="s">
        <v>865</v>
      </c>
      <c r="C431" s="1" t="s">
        <v>866</v>
      </c>
      <c r="D431">
        <v>8.85</v>
      </c>
      <c r="E431">
        <v>315031</v>
      </c>
      <c r="F431">
        <v>2768260</v>
      </c>
      <c r="G431">
        <v>36592000</v>
      </c>
      <c r="H431">
        <f t="shared" si="6"/>
        <v>1</v>
      </c>
    </row>
    <row r="432" spans="1:8" x14ac:dyDescent="0.25">
      <c r="A432" s="2">
        <v>42025</v>
      </c>
      <c r="B432" s="1" t="s">
        <v>867</v>
      </c>
      <c r="C432" s="1" t="s">
        <v>868</v>
      </c>
      <c r="D432">
        <v>4.2699999999999996</v>
      </c>
      <c r="E432">
        <v>0</v>
      </c>
      <c r="F432">
        <v>0</v>
      </c>
      <c r="G432">
        <v>2580000</v>
      </c>
      <c r="H432">
        <f t="shared" si="6"/>
        <v>1</v>
      </c>
    </row>
    <row r="433" spans="1:8" x14ac:dyDescent="0.25">
      <c r="A433" s="2">
        <v>42025</v>
      </c>
      <c r="B433" s="1" t="s">
        <v>869</v>
      </c>
      <c r="C433" s="1" t="s">
        <v>870</v>
      </c>
      <c r="D433">
        <v>3.96</v>
      </c>
      <c r="E433">
        <v>0</v>
      </c>
      <c r="F433">
        <v>0</v>
      </c>
      <c r="G433">
        <v>0</v>
      </c>
      <c r="H433">
        <f t="shared" si="6"/>
        <v>1</v>
      </c>
    </row>
    <row r="434" spans="1:8" x14ac:dyDescent="0.25">
      <c r="A434" s="2">
        <v>42025</v>
      </c>
      <c r="B434" s="1" t="s">
        <v>871</v>
      </c>
      <c r="C434" s="1" t="s">
        <v>872</v>
      </c>
      <c r="D434">
        <v>1.95</v>
      </c>
      <c r="E434">
        <v>112</v>
      </c>
      <c r="F434">
        <v>220</v>
      </c>
      <c r="G434">
        <v>3297000</v>
      </c>
      <c r="H434">
        <f t="shared" si="6"/>
        <v>1</v>
      </c>
    </row>
    <row r="435" spans="1:8" x14ac:dyDescent="0.25">
      <c r="A435" s="2">
        <v>42025</v>
      </c>
      <c r="B435" s="1" t="s">
        <v>873</v>
      </c>
      <c r="C435" s="1" t="s">
        <v>874</v>
      </c>
      <c r="D435">
        <v>17.48</v>
      </c>
      <c r="E435">
        <v>72400</v>
      </c>
      <c r="F435">
        <v>1275520</v>
      </c>
      <c r="G435">
        <v>163100000</v>
      </c>
      <c r="H435">
        <f t="shared" si="6"/>
        <v>1</v>
      </c>
    </row>
    <row r="436" spans="1:8" x14ac:dyDescent="0.25">
      <c r="A436" s="2">
        <v>42025</v>
      </c>
      <c r="B436" s="1" t="s">
        <v>875</v>
      </c>
      <c r="C436" s="1" t="s">
        <v>876</v>
      </c>
      <c r="D436">
        <v>56.69</v>
      </c>
      <c r="E436">
        <v>0</v>
      </c>
      <c r="F436">
        <v>0</v>
      </c>
      <c r="G436">
        <v>1288000</v>
      </c>
      <c r="H436">
        <f t="shared" si="6"/>
        <v>1</v>
      </c>
    </row>
    <row r="437" spans="1:8" x14ac:dyDescent="0.25">
      <c r="A437" s="2">
        <v>42025</v>
      </c>
      <c r="B437" s="1" t="s">
        <v>877</v>
      </c>
      <c r="C437" s="1" t="s">
        <v>878</v>
      </c>
      <c r="D437">
        <v>8.59</v>
      </c>
      <c r="E437">
        <v>13535</v>
      </c>
      <c r="F437">
        <v>115040</v>
      </c>
      <c r="G437">
        <v>14002000</v>
      </c>
      <c r="H437">
        <f t="shared" si="6"/>
        <v>1</v>
      </c>
    </row>
    <row r="438" spans="1:8" x14ac:dyDescent="0.25">
      <c r="A438" s="2">
        <v>42025</v>
      </c>
      <c r="B438" s="1" t="s">
        <v>879</v>
      </c>
      <c r="C438" s="1" t="s">
        <v>880</v>
      </c>
      <c r="D438">
        <v>23.4</v>
      </c>
      <c r="E438">
        <v>519</v>
      </c>
      <c r="F438">
        <v>12140</v>
      </c>
      <c r="G438">
        <v>28378000</v>
      </c>
      <c r="H438">
        <f t="shared" si="6"/>
        <v>0</v>
      </c>
    </row>
    <row r="439" spans="1:8" x14ac:dyDescent="0.25">
      <c r="A439" s="2">
        <v>42025</v>
      </c>
      <c r="B439" s="1" t="s">
        <v>881</v>
      </c>
      <c r="C439" s="1" t="s">
        <v>882</v>
      </c>
      <c r="D439">
        <v>2.38</v>
      </c>
      <c r="E439">
        <v>200</v>
      </c>
      <c r="F439">
        <v>480</v>
      </c>
      <c r="G439">
        <v>0</v>
      </c>
      <c r="H439">
        <f t="shared" si="6"/>
        <v>1</v>
      </c>
    </row>
    <row r="440" spans="1:8" x14ac:dyDescent="0.25">
      <c r="A440" s="2">
        <v>42025</v>
      </c>
      <c r="B440" s="1" t="s">
        <v>883</v>
      </c>
      <c r="C440" s="1" t="s">
        <v>884</v>
      </c>
      <c r="D440">
        <v>2.0699999999999998</v>
      </c>
      <c r="E440">
        <v>32307</v>
      </c>
      <c r="F440">
        <v>66900</v>
      </c>
      <c r="G440">
        <v>20551000</v>
      </c>
      <c r="H440">
        <f t="shared" si="6"/>
        <v>1</v>
      </c>
    </row>
    <row r="441" spans="1:8" x14ac:dyDescent="0.25">
      <c r="A441" s="2">
        <v>42025</v>
      </c>
      <c r="B441" s="1" t="s">
        <v>885</v>
      </c>
      <c r="C441" s="1" t="s">
        <v>886</v>
      </c>
      <c r="D441">
        <v>2.67</v>
      </c>
      <c r="E441">
        <v>24</v>
      </c>
      <c r="F441">
        <v>60</v>
      </c>
      <c r="G441">
        <v>16914000</v>
      </c>
      <c r="H441">
        <f t="shared" si="6"/>
        <v>1</v>
      </c>
    </row>
    <row r="442" spans="1:8" x14ac:dyDescent="0.25">
      <c r="A442" s="2">
        <v>42025</v>
      </c>
      <c r="B442" s="1" t="s">
        <v>887</v>
      </c>
      <c r="C442" s="1" t="s">
        <v>888</v>
      </c>
      <c r="D442">
        <v>1.63</v>
      </c>
      <c r="E442">
        <v>0</v>
      </c>
      <c r="F442">
        <v>0</v>
      </c>
      <c r="G442">
        <v>0</v>
      </c>
      <c r="H442">
        <f t="shared" si="6"/>
        <v>1</v>
      </c>
    </row>
    <row r="443" spans="1:8" x14ac:dyDescent="0.25">
      <c r="A443" s="2">
        <v>42025</v>
      </c>
      <c r="B443" s="1" t="s">
        <v>889</v>
      </c>
      <c r="C443" s="1" t="s">
        <v>890</v>
      </c>
      <c r="D443">
        <v>193.5</v>
      </c>
      <c r="E443">
        <v>154</v>
      </c>
      <c r="F443">
        <v>29370</v>
      </c>
      <c r="G443">
        <v>370000</v>
      </c>
      <c r="H443">
        <f t="shared" si="6"/>
        <v>1</v>
      </c>
    </row>
    <row r="444" spans="1:8" x14ac:dyDescent="0.25">
      <c r="A444" s="2">
        <v>42025</v>
      </c>
      <c r="B444" s="1" t="s">
        <v>891</v>
      </c>
      <c r="C444" s="1" t="s">
        <v>892</v>
      </c>
      <c r="D444">
        <v>4.29</v>
      </c>
      <c r="E444">
        <v>4855</v>
      </c>
      <c r="F444">
        <v>20480</v>
      </c>
      <c r="G444">
        <v>4890000</v>
      </c>
      <c r="H444">
        <f t="shared" si="6"/>
        <v>1</v>
      </c>
    </row>
    <row r="445" spans="1:8" x14ac:dyDescent="0.25">
      <c r="A445" s="2">
        <v>42025</v>
      </c>
      <c r="B445" s="1" t="s">
        <v>893</v>
      </c>
      <c r="C445" s="1" t="s">
        <v>894</v>
      </c>
      <c r="D445">
        <v>9.15</v>
      </c>
      <c r="E445">
        <v>5327</v>
      </c>
      <c r="F445">
        <v>48050</v>
      </c>
      <c r="G445">
        <v>4210000</v>
      </c>
      <c r="H445">
        <f t="shared" si="6"/>
        <v>1</v>
      </c>
    </row>
    <row r="446" spans="1:8" x14ac:dyDescent="0.25">
      <c r="A446" s="2">
        <v>42025</v>
      </c>
      <c r="B446" s="1" t="s">
        <v>895</v>
      </c>
      <c r="C446" s="1" t="s">
        <v>896</v>
      </c>
      <c r="D446">
        <v>1.97</v>
      </c>
      <c r="E446">
        <v>447897</v>
      </c>
      <c r="F446">
        <v>875600</v>
      </c>
      <c r="G446">
        <v>158887000</v>
      </c>
      <c r="H446">
        <f t="shared" si="6"/>
        <v>1</v>
      </c>
    </row>
    <row r="447" spans="1:8" x14ac:dyDescent="0.25">
      <c r="A447" s="2">
        <v>42025</v>
      </c>
      <c r="B447" s="1" t="s">
        <v>897</v>
      </c>
      <c r="C447" s="1" t="s">
        <v>898</v>
      </c>
      <c r="D447">
        <v>9.1999999999999993</v>
      </c>
      <c r="E447">
        <v>1236</v>
      </c>
      <c r="F447">
        <v>11310</v>
      </c>
      <c r="G447">
        <v>3957000</v>
      </c>
      <c r="H447">
        <f t="shared" si="6"/>
        <v>1</v>
      </c>
    </row>
    <row r="448" spans="1:8" x14ac:dyDescent="0.25">
      <c r="A448" s="2">
        <v>42025</v>
      </c>
      <c r="B448" s="1" t="s">
        <v>899</v>
      </c>
      <c r="C448" s="1" t="s">
        <v>900</v>
      </c>
      <c r="D448">
        <v>9.76</v>
      </c>
      <c r="E448">
        <v>3315</v>
      </c>
      <c r="F448">
        <v>32560</v>
      </c>
      <c r="G448">
        <v>5328000</v>
      </c>
      <c r="H448">
        <f t="shared" si="6"/>
        <v>1</v>
      </c>
    </row>
    <row r="449" spans="1:8" x14ac:dyDescent="0.25">
      <c r="A449" s="2">
        <v>42025</v>
      </c>
      <c r="B449" s="1" t="s">
        <v>901</v>
      </c>
      <c r="C449" s="1" t="s">
        <v>902</v>
      </c>
      <c r="D449">
        <v>4.18</v>
      </c>
      <c r="E449">
        <v>1125</v>
      </c>
      <c r="F449">
        <v>4700</v>
      </c>
      <c r="G449">
        <v>0</v>
      </c>
      <c r="H449">
        <f t="shared" si="6"/>
        <v>1</v>
      </c>
    </row>
    <row r="450" spans="1:8" x14ac:dyDescent="0.25">
      <c r="A450" s="2">
        <v>42025</v>
      </c>
      <c r="B450" s="1" t="s">
        <v>903</v>
      </c>
      <c r="C450" s="1" t="s">
        <v>904</v>
      </c>
      <c r="D450">
        <v>3.14</v>
      </c>
      <c r="E450">
        <v>2461</v>
      </c>
      <c r="F450">
        <v>7730</v>
      </c>
      <c r="G450">
        <v>2113000</v>
      </c>
      <c r="H450">
        <f t="shared" si="6"/>
        <v>1</v>
      </c>
    </row>
    <row r="451" spans="1:8" x14ac:dyDescent="0.25">
      <c r="A451" s="2">
        <v>42025</v>
      </c>
      <c r="B451" s="1" t="s">
        <v>905</v>
      </c>
      <c r="C451" s="1" t="s">
        <v>906</v>
      </c>
      <c r="D451">
        <v>3.46</v>
      </c>
      <c r="E451">
        <v>105</v>
      </c>
      <c r="F451">
        <v>360</v>
      </c>
      <c r="G451">
        <v>13763000</v>
      </c>
      <c r="H451">
        <f t="shared" ref="H451:H514" si="7">IF(LEFT(C451,2)="PL",1,0)</f>
        <v>0</v>
      </c>
    </row>
    <row r="452" spans="1:8" x14ac:dyDescent="0.25">
      <c r="A452" s="2">
        <v>42025</v>
      </c>
      <c r="B452" s="1" t="s">
        <v>907</v>
      </c>
      <c r="C452" s="1" t="s">
        <v>908</v>
      </c>
      <c r="D452">
        <v>1.46</v>
      </c>
      <c r="E452">
        <v>10309</v>
      </c>
      <c r="F452">
        <v>14790</v>
      </c>
      <c r="G452">
        <v>17392000</v>
      </c>
      <c r="H452">
        <f t="shared" si="7"/>
        <v>1</v>
      </c>
    </row>
    <row r="453" spans="1:8" x14ac:dyDescent="0.25">
      <c r="A453" s="2">
        <v>42025</v>
      </c>
      <c r="B453" s="1" t="s">
        <v>909</v>
      </c>
      <c r="C453" s="1" t="s">
        <v>910</v>
      </c>
      <c r="D453">
        <v>955</v>
      </c>
      <c r="E453">
        <v>10799</v>
      </c>
      <c r="F453">
        <v>10367730</v>
      </c>
      <c r="G453">
        <v>717000</v>
      </c>
      <c r="H453">
        <f t="shared" si="7"/>
        <v>1</v>
      </c>
    </row>
    <row r="454" spans="1:8" x14ac:dyDescent="0.25">
      <c r="A454" s="2">
        <v>42025</v>
      </c>
      <c r="B454" s="1" t="s">
        <v>911</v>
      </c>
      <c r="C454" s="1" t="s">
        <v>912</v>
      </c>
      <c r="D454">
        <v>7.13</v>
      </c>
      <c r="E454">
        <v>2142</v>
      </c>
      <c r="F454">
        <v>15120</v>
      </c>
      <c r="G454">
        <v>0</v>
      </c>
      <c r="H454">
        <f t="shared" si="7"/>
        <v>1</v>
      </c>
    </row>
    <row r="455" spans="1:8" x14ac:dyDescent="0.25">
      <c r="A455" s="2">
        <v>42025</v>
      </c>
      <c r="B455" s="1" t="s">
        <v>913</v>
      </c>
      <c r="C455" s="1" t="s">
        <v>914</v>
      </c>
      <c r="D455">
        <v>0.16</v>
      </c>
      <c r="E455">
        <v>7923</v>
      </c>
      <c r="F455">
        <v>1280</v>
      </c>
      <c r="G455">
        <v>0</v>
      </c>
      <c r="H455">
        <f t="shared" si="7"/>
        <v>0</v>
      </c>
    </row>
    <row r="456" spans="1:8" x14ac:dyDescent="0.25">
      <c r="A456" s="2">
        <v>42025</v>
      </c>
      <c r="B456" s="1" t="s">
        <v>915</v>
      </c>
      <c r="C456" s="1" t="s">
        <v>916</v>
      </c>
      <c r="D456">
        <v>4.0999999999999996</v>
      </c>
      <c r="E456">
        <v>113649</v>
      </c>
      <c r="F456">
        <v>464150</v>
      </c>
      <c r="G456">
        <v>17549000</v>
      </c>
      <c r="H456">
        <f t="shared" si="7"/>
        <v>1</v>
      </c>
    </row>
    <row r="457" spans="1:8" x14ac:dyDescent="0.25">
      <c r="A457" s="2">
        <v>42025</v>
      </c>
      <c r="B457" s="1" t="s">
        <v>917</v>
      </c>
      <c r="C457" s="1" t="s">
        <v>918</v>
      </c>
      <c r="D457">
        <v>2</v>
      </c>
      <c r="E457">
        <v>1</v>
      </c>
      <c r="F457">
        <v>2</v>
      </c>
      <c r="G457">
        <v>0</v>
      </c>
      <c r="H457">
        <f t="shared" si="7"/>
        <v>1</v>
      </c>
    </row>
    <row r="458" spans="1:8" x14ac:dyDescent="0.25">
      <c r="A458" s="2">
        <v>42025</v>
      </c>
      <c r="B458" s="1" t="s">
        <v>919</v>
      </c>
      <c r="C458" s="1" t="s">
        <v>920</v>
      </c>
      <c r="D458">
        <v>0.86</v>
      </c>
      <c r="E458">
        <v>6000</v>
      </c>
      <c r="F458">
        <v>5160</v>
      </c>
      <c r="G458">
        <v>0</v>
      </c>
      <c r="H458">
        <f t="shared" si="7"/>
        <v>1</v>
      </c>
    </row>
    <row r="459" spans="1:8" x14ac:dyDescent="0.25">
      <c r="A459" s="2">
        <v>42025</v>
      </c>
      <c r="B459" s="1" t="s">
        <v>921</v>
      </c>
      <c r="C459" s="1" t="s">
        <v>922</v>
      </c>
      <c r="D459">
        <v>7.49</v>
      </c>
      <c r="E459">
        <v>3</v>
      </c>
      <c r="F459">
        <v>20</v>
      </c>
      <c r="G459">
        <v>7452000</v>
      </c>
      <c r="H459">
        <f t="shared" si="7"/>
        <v>1</v>
      </c>
    </row>
    <row r="460" spans="1:8" x14ac:dyDescent="0.25">
      <c r="A460" s="2">
        <v>42025</v>
      </c>
      <c r="B460" s="1" t="s">
        <v>923</v>
      </c>
      <c r="C460" s="1" t="s">
        <v>924</v>
      </c>
      <c r="D460">
        <v>38.9</v>
      </c>
      <c r="E460">
        <v>150</v>
      </c>
      <c r="F460">
        <v>5840</v>
      </c>
      <c r="G460">
        <v>0</v>
      </c>
      <c r="H460">
        <f t="shared" si="7"/>
        <v>1</v>
      </c>
    </row>
    <row r="461" spans="1:8" x14ac:dyDescent="0.25">
      <c r="A461" s="2">
        <v>42025</v>
      </c>
      <c r="B461" s="1" t="s">
        <v>925</v>
      </c>
      <c r="C461" s="1" t="s">
        <v>926</v>
      </c>
      <c r="D461">
        <v>8.3000000000000007</v>
      </c>
      <c r="E461">
        <v>30952</v>
      </c>
      <c r="F461">
        <v>254700</v>
      </c>
      <c r="G461">
        <v>2046000</v>
      </c>
      <c r="H461">
        <f t="shared" si="7"/>
        <v>1</v>
      </c>
    </row>
    <row r="462" spans="1:8" x14ac:dyDescent="0.25">
      <c r="A462" s="2">
        <v>42025</v>
      </c>
      <c r="B462" s="1" t="s">
        <v>927</v>
      </c>
      <c r="C462" s="1" t="s">
        <v>928</v>
      </c>
      <c r="D462">
        <v>18</v>
      </c>
      <c r="E462">
        <v>39597</v>
      </c>
      <c r="F462">
        <v>712660</v>
      </c>
      <c r="G462">
        <v>24711000</v>
      </c>
      <c r="H462">
        <f t="shared" si="7"/>
        <v>1</v>
      </c>
    </row>
    <row r="463" spans="1:8" x14ac:dyDescent="0.25">
      <c r="A463" s="2">
        <v>42025</v>
      </c>
      <c r="B463" s="1" t="s">
        <v>929</v>
      </c>
      <c r="C463" s="1" t="s">
        <v>930</v>
      </c>
      <c r="D463">
        <v>8.4</v>
      </c>
      <c r="E463">
        <v>200</v>
      </c>
      <c r="F463">
        <v>1680</v>
      </c>
      <c r="G463">
        <v>1535000</v>
      </c>
      <c r="H463">
        <f t="shared" si="7"/>
        <v>1</v>
      </c>
    </row>
    <row r="464" spans="1:8" x14ac:dyDescent="0.25">
      <c r="A464" s="2">
        <v>42025</v>
      </c>
      <c r="B464" s="1" t="s">
        <v>931</v>
      </c>
      <c r="C464" s="1" t="s">
        <v>932</v>
      </c>
      <c r="D464">
        <v>2.69</v>
      </c>
      <c r="E464">
        <v>1828</v>
      </c>
      <c r="F464">
        <v>4940</v>
      </c>
      <c r="G464">
        <v>48149000</v>
      </c>
      <c r="H464">
        <f t="shared" si="7"/>
        <v>1</v>
      </c>
    </row>
    <row r="465" spans="1:8" x14ac:dyDescent="0.25">
      <c r="A465" s="2">
        <v>42025</v>
      </c>
      <c r="B465" s="1" t="s">
        <v>933</v>
      </c>
      <c r="C465" s="1" t="s">
        <v>934</v>
      </c>
      <c r="D465">
        <v>0.92</v>
      </c>
      <c r="E465">
        <v>219424</v>
      </c>
      <c r="F465">
        <v>198130</v>
      </c>
      <c r="G465">
        <v>23434000</v>
      </c>
      <c r="H465">
        <f t="shared" si="7"/>
        <v>1</v>
      </c>
    </row>
    <row r="466" spans="1:8" x14ac:dyDescent="0.25">
      <c r="A466" s="2">
        <v>42025</v>
      </c>
      <c r="B466" s="1" t="s">
        <v>935</v>
      </c>
      <c r="C466" s="1" t="s">
        <v>936</v>
      </c>
      <c r="D466">
        <v>23.28</v>
      </c>
      <c r="E466">
        <v>61806</v>
      </c>
      <c r="F466">
        <v>1418850</v>
      </c>
      <c r="G466">
        <v>24622000</v>
      </c>
      <c r="H466">
        <f t="shared" si="7"/>
        <v>1</v>
      </c>
    </row>
    <row r="467" spans="1:8" x14ac:dyDescent="0.25">
      <c r="A467" s="2">
        <v>42025</v>
      </c>
      <c r="B467" s="1" t="s">
        <v>937</v>
      </c>
      <c r="C467" s="1" t="s">
        <v>938</v>
      </c>
      <c r="D467">
        <v>64.989999999999995</v>
      </c>
      <c r="E467">
        <v>39</v>
      </c>
      <c r="F467">
        <v>2480</v>
      </c>
      <c r="G467">
        <v>3288000</v>
      </c>
      <c r="H467">
        <f t="shared" si="7"/>
        <v>1</v>
      </c>
    </row>
    <row r="468" spans="1:8" x14ac:dyDescent="0.25">
      <c r="A468" s="2">
        <v>42025</v>
      </c>
      <c r="B468" s="1" t="s">
        <v>939</v>
      </c>
      <c r="C468" s="1" t="s">
        <v>940</v>
      </c>
      <c r="D468">
        <v>285</v>
      </c>
      <c r="E468">
        <v>14</v>
      </c>
      <c r="F468">
        <v>3990</v>
      </c>
      <c r="G468">
        <v>699000</v>
      </c>
      <c r="H468">
        <f t="shared" si="7"/>
        <v>1</v>
      </c>
    </row>
    <row r="469" spans="1:8" x14ac:dyDescent="0.25">
      <c r="A469" s="2">
        <v>42025</v>
      </c>
      <c r="B469" s="1" t="s">
        <v>941</v>
      </c>
      <c r="C469" s="1" t="s">
        <v>942</v>
      </c>
      <c r="D469">
        <v>1.55</v>
      </c>
      <c r="E469">
        <v>3559</v>
      </c>
      <c r="F469">
        <v>5440</v>
      </c>
      <c r="G469">
        <v>6145000</v>
      </c>
      <c r="H469">
        <f t="shared" si="7"/>
        <v>1</v>
      </c>
    </row>
    <row r="470" spans="1:8" x14ac:dyDescent="0.25">
      <c r="A470" s="2">
        <v>42025</v>
      </c>
      <c r="B470" s="1" t="s">
        <v>943</v>
      </c>
      <c r="C470" s="1" t="s">
        <v>944</v>
      </c>
      <c r="D470">
        <v>6.27</v>
      </c>
      <c r="E470">
        <v>7</v>
      </c>
      <c r="F470">
        <v>40</v>
      </c>
      <c r="G470">
        <v>8629000</v>
      </c>
      <c r="H470">
        <f t="shared" si="7"/>
        <v>1</v>
      </c>
    </row>
    <row r="471" spans="1:8" x14ac:dyDescent="0.25">
      <c r="A471" s="2">
        <v>42025</v>
      </c>
      <c r="B471" s="1" t="s">
        <v>945</v>
      </c>
      <c r="C471" s="1" t="s">
        <v>946</v>
      </c>
      <c r="D471">
        <v>391</v>
      </c>
      <c r="E471">
        <v>20</v>
      </c>
      <c r="F471">
        <v>7820</v>
      </c>
      <c r="G471">
        <v>0</v>
      </c>
      <c r="H471">
        <f t="shared" si="7"/>
        <v>1</v>
      </c>
    </row>
    <row r="472" spans="1:8" x14ac:dyDescent="0.25">
      <c r="A472" s="2">
        <v>42026</v>
      </c>
      <c r="B472" s="1" t="s">
        <v>7</v>
      </c>
      <c r="C472" s="1" t="s">
        <v>8</v>
      </c>
      <c r="D472">
        <v>2.2599999999999998</v>
      </c>
      <c r="E472">
        <v>20</v>
      </c>
      <c r="F472">
        <v>40</v>
      </c>
      <c r="G472">
        <v>6496000</v>
      </c>
      <c r="H472">
        <f t="shared" si="7"/>
        <v>1</v>
      </c>
    </row>
    <row r="473" spans="1:8" x14ac:dyDescent="0.25">
      <c r="A473" s="2">
        <v>42026</v>
      </c>
      <c r="B473" s="1" t="s">
        <v>9</v>
      </c>
      <c r="C473" s="1" t="s">
        <v>10</v>
      </c>
      <c r="D473">
        <v>0.79</v>
      </c>
      <c r="E473">
        <v>87</v>
      </c>
      <c r="F473">
        <v>70</v>
      </c>
      <c r="G473">
        <v>22309000</v>
      </c>
      <c r="H473">
        <f t="shared" si="7"/>
        <v>1</v>
      </c>
    </row>
    <row r="474" spans="1:8" x14ac:dyDescent="0.25">
      <c r="A474" s="2">
        <v>42026</v>
      </c>
      <c r="B474" s="1" t="s">
        <v>11</v>
      </c>
      <c r="C474" s="1" t="s">
        <v>12</v>
      </c>
      <c r="D474">
        <v>5.85</v>
      </c>
      <c r="E474">
        <v>638</v>
      </c>
      <c r="F474">
        <v>3680</v>
      </c>
      <c r="G474">
        <v>1852000</v>
      </c>
      <c r="H474">
        <f t="shared" si="7"/>
        <v>1</v>
      </c>
    </row>
    <row r="475" spans="1:8" x14ac:dyDescent="0.25">
      <c r="A475" s="2">
        <v>42026</v>
      </c>
      <c r="B475" s="1" t="s">
        <v>13</v>
      </c>
      <c r="C475" s="1" t="s">
        <v>14</v>
      </c>
      <c r="D475">
        <v>3.43</v>
      </c>
      <c r="E475">
        <v>17268</v>
      </c>
      <c r="F475">
        <v>58130</v>
      </c>
      <c r="G475">
        <v>48206000</v>
      </c>
      <c r="H475">
        <f t="shared" si="7"/>
        <v>1</v>
      </c>
    </row>
    <row r="476" spans="1:8" x14ac:dyDescent="0.25">
      <c r="A476" s="2">
        <v>42026</v>
      </c>
      <c r="B476" s="1" t="s">
        <v>15</v>
      </c>
      <c r="C476" s="1" t="s">
        <v>16</v>
      </c>
      <c r="D476">
        <v>0.3</v>
      </c>
      <c r="E476">
        <v>0</v>
      </c>
      <c r="F476">
        <v>0</v>
      </c>
      <c r="G476">
        <v>0</v>
      </c>
      <c r="H476">
        <f t="shared" si="7"/>
        <v>1</v>
      </c>
    </row>
    <row r="477" spans="1:8" x14ac:dyDescent="0.25">
      <c r="A477" s="2">
        <v>42026</v>
      </c>
      <c r="B477" s="1" t="s">
        <v>17</v>
      </c>
      <c r="C477" s="1" t="s">
        <v>18</v>
      </c>
      <c r="D477">
        <v>34.99</v>
      </c>
      <c r="E477">
        <v>20654</v>
      </c>
      <c r="F477">
        <v>669900</v>
      </c>
      <c r="G477">
        <v>13122000</v>
      </c>
      <c r="H477">
        <f t="shared" si="7"/>
        <v>1</v>
      </c>
    </row>
    <row r="478" spans="1:8" x14ac:dyDescent="0.25">
      <c r="A478" s="2">
        <v>42026</v>
      </c>
      <c r="B478" s="1" t="s">
        <v>19</v>
      </c>
      <c r="C478" s="1" t="s">
        <v>20</v>
      </c>
      <c r="D478">
        <v>27.51</v>
      </c>
      <c r="E478">
        <v>4</v>
      </c>
      <c r="F478">
        <v>110</v>
      </c>
      <c r="G478">
        <v>8143000</v>
      </c>
      <c r="H478">
        <f t="shared" si="7"/>
        <v>1</v>
      </c>
    </row>
    <row r="479" spans="1:8" x14ac:dyDescent="0.25">
      <c r="A479" s="2">
        <v>42026</v>
      </c>
      <c r="B479" s="1" t="s">
        <v>21</v>
      </c>
      <c r="C479" s="1" t="s">
        <v>22</v>
      </c>
      <c r="D479">
        <v>8</v>
      </c>
      <c r="E479">
        <v>10793</v>
      </c>
      <c r="F479">
        <v>88910</v>
      </c>
      <c r="G479">
        <v>17461000</v>
      </c>
      <c r="H479">
        <f t="shared" si="7"/>
        <v>0</v>
      </c>
    </row>
    <row r="480" spans="1:8" x14ac:dyDescent="0.25">
      <c r="A480" s="2">
        <v>42026</v>
      </c>
      <c r="B480" s="1" t="s">
        <v>23</v>
      </c>
      <c r="C480" s="1" t="s">
        <v>24</v>
      </c>
      <c r="D480">
        <v>45.85</v>
      </c>
      <c r="E480">
        <v>706</v>
      </c>
      <c r="F480">
        <v>31870</v>
      </c>
      <c r="G480">
        <v>8852000</v>
      </c>
      <c r="H480">
        <f t="shared" si="7"/>
        <v>1</v>
      </c>
    </row>
    <row r="481" spans="1:8" x14ac:dyDescent="0.25">
      <c r="A481" s="2">
        <v>42026</v>
      </c>
      <c r="B481" s="1" t="s">
        <v>25</v>
      </c>
      <c r="C481" s="1" t="s">
        <v>26</v>
      </c>
      <c r="D481">
        <v>0.01</v>
      </c>
      <c r="E481">
        <v>4200</v>
      </c>
      <c r="F481">
        <v>40</v>
      </c>
      <c r="G481">
        <v>0</v>
      </c>
      <c r="H481">
        <f t="shared" si="7"/>
        <v>1</v>
      </c>
    </row>
    <row r="482" spans="1:8" x14ac:dyDescent="0.25">
      <c r="A482" s="2">
        <v>42026</v>
      </c>
      <c r="B482" s="1" t="s">
        <v>27</v>
      </c>
      <c r="C482" s="1" t="s">
        <v>28</v>
      </c>
      <c r="D482">
        <v>8.1</v>
      </c>
      <c r="E482">
        <v>213603</v>
      </c>
      <c r="F482">
        <v>1682130</v>
      </c>
      <c r="G482">
        <v>43035000</v>
      </c>
      <c r="H482">
        <f t="shared" si="7"/>
        <v>1</v>
      </c>
    </row>
    <row r="483" spans="1:8" x14ac:dyDescent="0.25">
      <c r="A483" s="2">
        <v>42026</v>
      </c>
      <c r="B483" s="1" t="s">
        <v>29</v>
      </c>
      <c r="C483" s="1" t="s">
        <v>30</v>
      </c>
      <c r="D483">
        <v>1.41</v>
      </c>
      <c r="E483">
        <v>70408</v>
      </c>
      <c r="F483">
        <v>98630</v>
      </c>
      <c r="G483">
        <v>0</v>
      </c>
      <c r="H483">
        <f t="shared" si="7"/>
        <v>0</v>
      </c>
    </row>
    <row r="484" spans="1:8" x14ac:dyDescent="0.25">
      <c r="A484" s="2">
        <v>42026</v>
      </c>
      <c r="B484" s="1" t="s">
        <v>31</v>
      </c>
      <c r="C484" s="1" t="s">
        <v>32</v>
      </c>
      <c r="D484">
        <v>1</v>
      </c>
      <c r="E484">
        <v>0</v>
      </c>
      <c r="F484">
        <v>0</v>
      </c>
      <c r="G484">
        <v>0</v>
      </c>
      <c r="H484">
        <f t="shared" si="7"/>
        <v>0</v>
      </c>
    </row>
    <row r="485" spans="1:8" x14ac:dyDescent="0.25">
      <c r="A485" s="2">
        <v>42026</v>
      </c>
      <c r="B485" s="1" t="s">
        <v>33</v>
      </c>
      <c r="C485" s="1" t="s">
        <v>34</v>
      </c>
      <c r="D485">
        <v>5.08</v>
      </c>
      <c r="E485">
        <v>1120106</v>
      </c>
      <c r="F485">
        <v>5657820</v>
      </c>
      <c r="G485">
        <v>29399000</v>
      </c>
      <c r="H485">
        <f t="shared" si="7"/>
        <v>1</v>
      </c>
    </row>
    <row r="486" spans="1:8" x14ac:dyDescent="0.25">
      <c r="A486" s="2">
        <v>42026</v>
      </c>
      <c r="B486" s="1" t="s">
        <v>35</v>
      </c>
      <c r="C486" s="1" t="s">
        <v>36</v>
      </c>
      <c r="D486">
        <v>84</v>
      </c>
      <c r="E486">
        <v>194224</v>
      </c>
      <c r="F486">
        <v>15997670</v>
      </c>
      <c r="G486">
        <v>43097000</v>
      </c>
      <c r="H486">
        <f t="shared" si="7"/>
        <v>1</v>
      </c>
    </row>
    <row r="487" spans="1:8" x14ac:dyDescent="0.25">
      <c r="A487" s="2">
        <v>42026</v>
      </c>
      <c r="B487" s="1" t="s">
        <v>37</v>
      </c>
      <c r="C487" s="1" t="s">
        <v>38</v>
      </c>
      <c r="D487">
        <v>14.15</v>
      </c>
      <c r="E487">
        <v>1039</v>
      </c>
      <c r="F487">
        <v>14690</v>
      </c>
      <c r="G487">
        <v>3975000</v>
      </c>
      <c r="H487">
        <f t="shared" si="7"/>
        <v>1</v>
      </c>
    </row>
    <row r="488" spans="1:8" x14ac:dyDescent="0.25">
      <c r="A488" s="2">
        <v>42026</v>
      </c>
      <c r="B488" s="1" t="s">
        <v>39</v>
      </c>
      <c r="C488" s="1" t="s">
        <v>40</v>
      </c>
      <c r="D488">
        <v>2.08</v>
      </c>
      <c r="E488">
        <v>1980</v>
      </c>
      <c r="F488">
        <v>4060</v>
      </c>
      <c r="G488">
        <v>7353000</v>
      </c>
      <c r="H488">
        <f t="shared" si="7"/>
        <v>1</v>
      </c>
    </row>
    <row r="489" spans="1:8" x14ac:dyDescent="0.25">
      <c r="A489" s="2">
        <v>42026</v>
      </c>
      <c r="B489" s="1" t="s">
        <v>41</v>
      </c>
      <c r="C489" s="1" t="s">
        <v>42</v>
      </c>
      <c r="D489">
        <v>0.64</v>
      </c>
      <c r="E489">
        <v>0</v>
      </c>
      <c r="F489">
        <v>0</v>
      </c>
      <c r="G489">
        <v>0</v>
      </c>
      <c r="H489">
        <f t="shared" si="7"/>
        <v>1</v>
      </c>
    </row>
    <row r="490" spans="1:8" x14ac:dyDescent="0.25">
      <c r="A490" s="2">
        <v>42026</v>
      </c>
      <c r="B490" s="1" t="s">
        <v>43</v>
      </c>
      <c r="C490" s="1" t="s">
        <v>44</v>
      </c>
      <c r="D490">
        <v>9.1</v>
      </c>
      <c r="E490">
        <v>117048</v>
      </c>
      <c r="F490">
        <v>1062830</v>
      </c>
      <c r="G490">
        <v>24397000</v>
      </c>
      <c r="H490">
        <f t="shared" si="7"/>
        <v>1</v>
      </c>
    </row>
    <row r="491" spans="1:8" x14ac:dyDescent="0.25">
      <c r="A491" s="2">
        <v>42026</v>
      </c>
      <c r="B491" s="1" t="s">
        <v>45</v>
      </c>
      <c r="C491" s="1" t="s">
        <v>46</v>
      </c>
      <c r="D491">
        <v>45.7</v>
      </c>
      <c r="E491">
        <v>5386</v>
      </c>
      <c r="F491">
        <v>243420</v>
      </c>
      <c r="G491">
        <v>9046000</v>
      </c>
      <c r="H491">
        <f t="shared" si="7"/>
        <v>1</v>
      </c>
    </row>
    <row r="492" spans="1:8" x14ac:dyDescent="0.25">
      <c r="A492" s="2">
        <v>42026</v>
      </c>
      <c r="B492" s="1" t="s">
        <v>47</v>
      </c>
      <c r="C492" s="1" t="s">
        <v>48</v>
      </c>
      <c r="D492">
        <v>8.02</v>
      </c>
      <c r="E492">
        <v>2114</v>
      </c>
      <c r="F492">
        <v>17060</v>
      </c>
      <c r="G492">
        <v>9800000</v>
      </c>
      <c r="H492">
        <f t="shared" si="7"/>
        <v>1</v>
      </c>
    </row>
    <row r="493" spans="1:8" x14ac:dyDescent="0.25">
      <c r="A493" s="2">
        <v>42026</v>
      </c>
      <c r="B493" s="1" t="s">
        <v>49</v>
      </c>
      <c r="C493" s="1" t="s">
        <v>50</v>
      </c>
      <c r="D493">
        <v>99.5</v>
      </c>
      <c r="E493">
        <v>31650</v>
      </c>
      <c r="F493">
        <v>3138890</v>
      </c>
      <c r="G493">
        <v>4659000</v>
      </c>
      <c r="H493">
        <f t="shared" si="7"/>
        <v>1</v>
      </c>
    </row>
    <row r="494" spans="1:8" x14ac:dyDescent="0.25">
      <c r="A494" s="2">
        <v>42026</v>
      </c>
      <c r="B494" s="1" t="s">
        <v>51</v>
      </c>
      <c r="C494" s="1" t="s">
        <v>52</v>
      </c>
      <c r="D494">
        <v>0.26</v>
      </c>
      <c r="E494">
        <v>0</v>
      </c>
      <c r="F494">
        <v>0</v>
      </c>
      <c r="G494">
        <v>0</v>
      </c>
      <c r="H494">
        <f t="shared" si="7"/>
        <v>1</v>
      </c>
    </row>
    <row r="495" spans="1:8" x14ac:dyDescent="0.25">
      <c r="A495" s="2">
        <v>42026</v>
      </c>
      <c r="B495" s="1" t="s">
        <v>53</v>
      </c>
      <c r="C495" s="1" t="s">
        <v>54</v>
      </c>
      <c r="D495">
        <v>108</v>
      </c>
      <c r="E495">
        <v>17841</v>
      </c>
      <c r="F495">
        <v>1906540</v>
      </c>
      <c r="G495">
        <v>14487000</v>
      </c>
      <c r="H495">
        <f t="shared" si="7"/>
        <v>0</v>
      </c>
    </row>
    <row r="496" spans="1:8" x14ac:dyDescent="0.25">
      <c r="A496" s="2">
        <v>42026</v>
      </c>
      <c r="B496" s="1" t="s">
        <v>55</v>
      </c>
      <c r="C496" s="1" t="s">
        <v>56</v>
      </c>
      <c r="D496">
        <v>35.17</v>
      </c>
      <c r="E496">
        <v>1405</v>
      </c>
      <c r="F496">
        <v>49850</v>
      </c>
      <c r="G496">
        <v>25382000</v>
      </c>
      <c r="H496">
        <f t="shared" si="7"/>
        <v>1</v>
      </c>
    </row>
    <row r="497" spans="1:8" x14ac:dyDescent="0.25">
      <c r="A497" s="2">
        <v>42026</v>
      </c>
      <c r="B497" s="1" t="s">
        <v>57</v>
      </c>
      <c r="C497" s="1" t="s">
        <v>58</v>
      </c>
      <c r="D497">
        <v>12.3</v>
      </c>
      <c r="E497">
        <v>45</v>
      </c>
      <c r="F497">
        <v>550</v>
      </c>
      <c r="G497">
        <v>5540000</v>
      </c>
      <c r="H497">
        <f t="shared" si="7"/>
        <v>1</v>
      </c>
    </row>
    <row r="498" spans="1:8" x14ac:dyDescent="0.25">
      <c r="A498" s="2">
        <v>42026</v>
      </c>
      <c r="B498" s="1" t="s">
        <v>59</v>
      </c>
      <c r="C498" s="1" t="s">
        <v>60</v>
      </c>
      <c r="D498">
        <v>4.8</v>
      </c>
      <c r="E498">
        <v>49208</v>
      </c>
      <c r="F498">
        <v>238770</v>
      </c>
      <c r="G498">
        <v>22063000</v>
      </c>
      <c r="H498">
        <f t="shared" si="7"/>
        <v>1</v>
      </c>
    </row>
    <row r="499" spans="1:8" x14ac:dyDescent="0.25">
      <c r="A499" s="2">
        <v>42026</v>
      </c>
      <c r="B499" s="1" t="s">
        <v>61</v>
      </c>
      <c r="C499" s="1" t="s">
        <v>62</v>
      </c>
      <c r="D499">
        <v>1.47</v>
      </c>
      <c r="E499">
        <v>2996</v>
      </c>
      <c r="F499">
        <v>4220</v>
      </c>
      <c r="G499">
        <v>2520000</v>
      </c>
      <c r="H499">
        <f t="shared" si="7"/>
        <v>1</v>
      </c>
    </row>
    <row r="500" spans="1:8" x14ac:dyDescent="0.25">
      <c r="A500" s="2">
        <v>42026</v>
      </c>
      <c r="B500" s="1" t="s">
        <v>63</v>
      </c>
      <c r="C500" s="1" t="s">
        <v>64</v>
      </c>
      <c r="D500">
        <v>14.89</v>
      </c>
      <c r="E500">
        <v>588</v>
      </c>
      <c r="F500">
        <v>8750</v>
      </c>
      <c r="G500">
        <v>3286000</v>
      </c>
      <c r="H500">
        <f t="shared" si="7"/>
        <v>1</v>
      </c>
    </row>
    <row r="501" spans="1:8" x14ac:dyDescent="0.25">
      <c r="A501" s="2">
        <v>42026</v>
      </c>
      <c r="B501" s="1" t="s">
        <v>65</v>
      </c>
      <c r="C501" s="1" t="s">
        <v>66</v>
      </c>
      <c r="D501">
        <v>1.95</v>
      </c>
      <c r="E501">
        <v>750865</v>
      </c>
      <c r="F501">
        <v>1490750</v>
      </c>
      <c r="G501">
        <v>32823000</v>
      </c>
      <c r="H501">
        <f t="shared" si="7"/>
        <v>0</v>
      </c>
    </row>
    <row r="502" spans="1:8" x14ac:dyDescent="0.25">
      <c r="A502" s="2">
        <v>42026</v>
      </c>
      <c r="B502" s="1" t="s">
        <v>67</v>
      </c>
      <c r="C502" s="1" t="s">
        <v>68</v>
      </c>
      <c r="D502">
        <v>13.2</v>
      </c>
      <c r="E502">
        <v>282</v>
      </c>
      <c r="F502">
        <v>3710</v>
      </c>
      <c r="G502">
        <v>17889000</v>
      </c>
      <c r="H502">
        <f t="shared" si="7"/>
        <v>1</v>
      </c>
    </row>
    <row r="503" spans="1:8" x14ac:dyDescent="0.25">
      <c r="A503" s="2">
        <v>42026</v>
      </c>
      <c r="B503" s="1" t="s">
        <v>69</v>
      </c>
      <c r="C503" s="1" t="s">
        <v>70</v>
      </c>
      <c r="D503">
        <v>54</v>
      </c>
      <c r="E503">
        <v>85264</v>
      </c>
      <c r="F503">
        <v>4567480</v>
      </c>
      <c r="G503">
        <v>74917000</v>
      </c>
      <c r="H503">
        <f t="shared" si="7"/>
        <v>1</v>
      </c>
    </row>
    <row r="504" spans="1:8" x14ac:dyDescent="0.25">
      <c r="A504" s="2">
        <v>42026</v>
      </c>
      <c r="B504" s="1" t="s">
        <v>71</v>
      </c>
      <c r="C504" s="1" t="s">
        <v>72</v>
      </c>
      <c r="D504">
        <v>8.3000000000000007</v>
      </c>
      <c r="E504">
        <v>100</v>
      </c>
      <c r="F504">
        <v>830</v>
      </c>
      <c r="G504">
        <v>16750000</v>
      </c>
      <c r="H504">
        <f t="shared" si="7"/>
        <v>1</v>
      </c>
    </row>
    <row r="505" spans="1:8" x14ac:dyDescent="0.25">
      <c r="A505" s="2">
        <v>42026</v>
      </c>
      <c r="B505" s="1" t="s">
        <v>73</v>
      </c>
      <c r="C505" s="1" t="s">
        <v>74</v>
      </c>
      <c r="D505">
        <v>16.02</v>
      </c>
      <c r="E505">
        <v>3</v>
      </c>
      <c r="F505">
        <v>50</v>
      </c>
      <c r="G505">
        <v>0</v>
      </c>
      <c r="H505">
        <f t="shared" si="7"/>
        <v>0</v>
      </c>
    </row>
    <row r="506" spans="1:8" x14ac:dyDescent="0.25">
      <c r="A506" s="2">
        <v>42026</v>
      </c>
      <c r="B506" s="1" t="s">
        <v>75</v>
      </c>
      <c r="C506" s="1" t="s">
        <v>76</v>
      </c>
      <c r="D506">
        <v>26.5</v>
      </c>
      <c r="E506">
        <v>11520</v>
      </c>
      <c r="F506">
        <v>305320</v>
      </c>
      <c r="G506">
        <v>9253000</v>
      </c>
      <c r="H506">
        <f t="shared" si="7"/>
        <v>0</v>
      </c>
    </row>
    <row r="507" spans="1:8" x14ac:dyDescent="0.25">
      <c r="A507" s="2">
        <v>42026</v>
      </c>
      <c r="B507" s="1" t="s">
        <v>77</v>
      </c>
      <c r="C507" s="1" t="s">
        <v>78</v>
      </c>
      <c r="D507">
        <v>2.5</v>
      </c>
      <c r="E507">
        <v>3370</v>
      </c>
      <c r="F507">
        <v>8410</v>
      </c>
      <c r="G507">
        <v>24386000</v>
      </c>
      <c r="H507">
        <f t="shared" si="7"/>
        <v>1</v>
      </c>
    </row>
    <row r="508" spans="1:8" x14ac:dyDescent="0.25">
      <c r="A508" s="2">
        <v>42026</v>
      </c>
      <c r="B508" s="1" t="s">
        <v>79</v>
      </c>
      <c r="C508" s="1" t="s">
        <v>80</v>
      </c>
      <c r="D508">
        <v>6.87</v>
      </c>
      <c r="E508">
        <v>4231</v>
      </c>
      <c r="F508">
        <v>28930</v>
      </c>
      <c r="G508">
        <v>2464000</v>
      </c>
      <c r="H508">
        <f t="shared" si="7"/>
        <v>1</v>
      </c>
    </row>
    <row r="509" spans="1:8" x14ac:dyDescent="0.25">
      <c r="A509" s="2">
        <v>42026</v>
      </c>
      <c r="B509" s="1" t="s">
        <v>81</v>
      </c>
      <c r="C509" s="1" t="s">
        <v>82</v>
      </c>
      <c r="D509">
        <v>0.99</v>
      </c>
      <c r="E509">
        <v>5919</v>
      </c>
      <c r="F509">
        <v>5790</v>
      </c>
      <c r="G509">
        <v>11698000</v>
      </c>
      <c r="H509">
        <f t="shared" si="7"/>
        <v>1</v>
      </c>
    </row>
    <row r="510" spans="1:8" x14ac:dyDescent="0.25">
      <c r="A510" s="2">
        <v>42026</v>
      </c>
      <c r="B510" s="1" t="s">
        <v>83</v>
      </c>
      <c r="C510" s="1" t="s">
        <v>84</v>
      </c>
      <c r="D510">
        <v>1.05</v>
      </c>
      <c r="E510">
        <v>5</v>
      </c>
      <c r="F510">
        <v>10</v>
      </c>
      <c r="G510">
        <v>0</v>
      </c>
      <c r="H510">
        <f t="shared" si="7"/>
        <v>0</v>
      </c>
    </row>
    <row r="511" spans="1:8" x14ac:dyDescent="0.25">
      <c r="A511" s="2">
        <v>42026</v>
      </c>
      <c r="B511" s="1" t="s">
        <v>85</v>
      </c>
      <c r="C511" s="1" t="s">
        <v>86</v>
      </c>
      <c r="D511">
        <v>11.19</v>
      </c>
      <c r="E511">
        <v>2021</v>
      </c>
      <c r="F511">
        <v>22080</v>
      </c>
      <c r="G511">
        <v>24981000</v>
      </c>
      <c r="H511">
        <f t="shared" si="7"/>
        <v>1</v>
      </c>
    </row>
    <row r="512" spans="1:8" x14ac:dyDescent="0.25">
      <c r="A512" s="2">
        <v>42026</v>
      </c>
      <c r="B512" s="1" t="s">
        <v>87</v>
      </c>
      <c r="C512" s="1" t="s">
        <v>88</v>
      </c>
      <c r="D512">
        <v>3.23</v>
      </c>
      <c r="E512">
        <v>35000</v>
      </c>
      <c r="F512">
        <v>110330</v>
      </c>
      <c r="G512">
        <v>39722000</v>
      </c>
      <c r="H512">
        <f t="shared" si="7"/>
        <v>1</v>
      </c>
    </row>
    <row r="513" spans="1:8" x14ac:dyDescent="0.25">
      <c r="A513" s="2">
        <v>42026</v>
      </c>
      <c r="B513" s="1" t="s">
        <v>89</v>
      </c>
      <c r="C513" s="1" t="s">
        <v>90</v>
      </c>
      <c r="D513">
        <v>4.33</v>
      </c>
      <c r="E513">
        <v>974</v>
      </c>
      <c r="F513">
        <v>4220</v>
      </c>
      <c r="G513">
        <v>3999000</v>
      </c>
      <c r="H513">
        <f t="shared" si="7"/>
        <v>1</v>
      </c>
    </row>
    <row r="514" spans="1:8" x14ac:dyDescent="0.25">
      <c r="A514" s="2">
        <v>42026</v>
      </c>
      <c r="B514" s="1" t="s">
        <v>91</v>
      </c>
      <c r="C514" s="1" t="s">
        <v>92</v>
      </c>
      <c r="D514">
        <v>7.24</v>
      </c>
      <c r="E514">
        <v>250008</v>
      </c>
      <c r="F514">
        <v>1775060</v>
      </c>
      <c r="G514">
        <v>15327000</v>
      </c>
      <c r="H514">
        <f t="shared" si="7"/>
        <v>0</v>
      </c>
    </row>
    <row r="515" spans="1:8" x14ac:dyDescent="0.25">
      <c r="A515" s="2">
        <v>42026</v>
      </c>
      <c r="B515" s="1" t="s">
        <v>93</v>
      </c>
      <c r="C515" s="1" t="s">
        <v>94</v>
      </c>
      <c r="D515">
        <v>20.7</v>
      </c>
      <c r="E515">
        <v>0</v>
      </c>
      <c r="F515">
        <v>0</v>
      </c>
      <c r="G515">
        <v>2322000</v>
      </c>
      <c r="H515">
        <f t="shared" ref="H515:H578" si="8">IF(LEFT(C515,2)="PL",1,0)</f>
        <v>0</v>
      </c>
    </row>
    <row r="516" spans="1:8" x14ac:dyDescent="0.25">
      <c r="A516" s="2">
        <v>42026</v>
      </c>
      <c r="B516" s="1" t="s">
        <v>95</v>
      </c>
      <c r="C516" s="1" t="s">
        <v>96</v>
      </c>
      <c r="D516">
        <v>3</v>
      </c>
      <c r="E516">
        <v>701</v>
      </c>
      <c r="F516">
        <v>1970</v>
      </c>
      <c r="G516">
        <v>0</v>
      </c>
      <c r="H516">
        <f t="shared" si="8"/>
        <v>1</v>
      </c>
    </row>
    <row r="517" spans="1:8" x14ac:dyDescent="0.25">
      <c r="A517" s="2">
        <v>42026</v>
      </c>
      <c r="B517" s="1" t="s">
        <v>97</v>
      </c>
      <c r="C517" s="1" t="s">
        <v>98</v>
      </c>
      <c r="D517">
        <v>2.5499999999999998</v>
      </c>
      <c r="E517">
        <v>2</v>
      </c>
      <c r="F517">
        <v>10</v>
      </c>
      <c r="G517">
        <v>0</v>
      </c>
      <c r="H517">
        <f t="shared" si="8"/>
        <v>1</v>
      </c>
    </row>
    <row r="518" spans="1:8" x14ac:dyDescent="0.25">
      <c r="A518" s="2">
        <v>42026</v>
      </c>
      <c r="B518" s="1" t="s">
        <v>99</v>
      </c>
      <c r="C518" s="1" t="s">
        <v>100</v>
      </c>
      <c r="D518">
        <v>2.77</v>
      </c>
      <c r="E518">
        <v>0</v>
      </c>
      <c r="F518">
        <v>0</v>
      </c>
      <c r="G518">
        <v>0</v>
      </c>
      <c r="H518">
        <f t="shared" si="8"/>
        <v>1</v>
      </c>
    </row>
    <row r="519" spans="1:8" x14ac:dyDescent="0.25">
      <c r="A519" s="2">
        <v>42026</v>
      </c>
      <c r="B519" s="1" t="s">
        <v>101</v>
      </c>
      <c r="C519" s="1" t="s">
        <v>102</v>
      </c>
      <c r="D519">
        <v>7.19</v>
      </c>
      <c r="E519">
        <v>1</v>
      </c>
      <c r="F519">
        <v>10</v>
      </c>
      <c r="G519">
        <v>2174000</v>
      </c>
      <c r="H519">
        <f t="shared" si="8"/>
        <v>1</v>
      </c>
    </row>
    <row r="520" spans="1:8" x14ac:dyDescent="0.25">
      <c r="A520" s="2">
        <v>42026</v>
      </c>
      <c r="B520" s="1" t="s">
        <v>103</v>
      </c>
      <c r="C520" s="1" t="s">
        <v>104</v>
      </c>
      <c r="D520">
        <v>43</v>
      </c>
      <c r="E520">
        <v>17210</v>
      </c>
      <c r="F520">
        <v>744390</v>
      </c>
      <c r="G520">
        <v>7788000</v>
      </c>
      <c r="H520">
        <f t="shared" si="8"/>
        <v>1</v>
      </c>
    </row>
    <row r="521" spans="1:8" x14ac:dyDescent="0.25">
      <c r="A521" s="2">
        <v>42026</v>
      </c>
      <c r="B521" s="1" t="s">
        <v>105</v>
      </c>
      <c r="C521" s="1" t="s">
        <v>106</v>
      </c>
      <c r="D521">
        <v>1.1399999999999999</v>
      </c>
      <c r="E521">
        <v>14109</v>
      </c>
      <c r="F521">
        <v>15850</v>
      </c>
      <c r="G521">
        <v>96494000</v>
      </c>
      <c r="H521">
        <f t="shared" si="8"/>
        <v>1</v>
      </c>
    </row>
    <row r="522" spans="1:8" x14ac:dyDescent="0.25">
      <c r="A522" s="2">
        <v>42026</v>
      </c>
      <c r="B522" s="1" t="s">
        <v>107</v>
      </c>
      <c r="C522" s="1" t="s">
        <v>108</v>
      </c>
      <c r="D522">
        <v>13</v>
      </c>
      <c r="E522">
        <v>49</v>
      </c>
      <c r="F522">
        <v>640</v>
      </c>
      <c r="G522">
        <v>0</v>
      </c>
      <c r="H522">
        <f t="shared" si="8"/>
        <v>1</v>
      </c>
    </row>
    <row r="523" spans="1:8" x14ac:dyDescent="0.25">
      <c r="A523" s="2">
        <v>42026</v>
      </c>
      <c r="B523" s="1" t="s">
        <v>109</v>
      </c>
      <c r="C523" s="1" t="s">
        <v>110</v>
      </c>
      <c r="D523">
        <v>306.05</v>
      </c>
      <c r="E523">
        <v>82</v>
      </c>
      <c r="F523">
        <v>25440</v>
      </c>
      <c r="G523">
        <v>1075000</v>
      </c>
      <c r="H523">
        <f t="shared" si="8"/>
        <v>1</v>
      </c>
    </row>
    <row r="524" spans="1:8" x14ac:dyDescent="0.25">
      <c r="A524" s="2">
        <v>42026</v>
      </c>
      <c r="B524" s="1" t="s">
        <v>111</v>
      </c>
      <c r="C524" s="1" t="s">
        <v>112</v>
      </c>
      <c r="D524">
        <v>3.77</v>
      </c>
      <c r="E524">
        <v>1302</v>
      </c>
      <c r="F524">
        <v>4930</v>
      </c>
      <c r="G524">
        <v>0</v>
      </c>
      <c r="H524">
        <f t="shared" si="8"/>
        <v>1</v>
      </c>
    </row>
    <row r="525" spans="1:8" x14ac:dyDescent="0.25">
      <c r="A525" s="2">
        <v>42026</v>
      </c>
      <c r="B525" s="1" t="s">
        <v>113</v>
      </c>
      <c r="C525" s="1" t="s">
        <v>114</v>
      </c>
      <c r="D525">
        <v>27.9</v>
      </c>
      <c r="E525">
        <v>0</v>
      </c>
      <c r="F525">
        <v>0</v>
      </c>
      <c r="G525">
        <v>0</v>
      </c>
      <c r="H525">
        <f t="shared" si="8"/>
        <v>1</v>
      </c>
    </row>
    <row r="526" spans="1:8" x14ac:dyDescent="0.25">
      <c r="A526" s="2">
        <v>42026</v>
      </c>
      <c r="B526" s="1" t="s">
        <v>115</v>
      </c>
      <c r="C526" s="1" t="s">
        <v>116</v>
      </c>
      <c r="D526">
        <v>11.02</v>
      </c>
      <c r="E526">
        <v>1002</v>
      </c>
      <c r="F526">
        <v>11030</v>
      </c>
      <c r="G526">
        <v>911000</v>
      </c>
      <c r="H526">
        <f t="shared" si="8"/>
        <v>1</v>
      </c>
    </row>
    <row r="527" spans="1:8" x14ac:dyDescent="0.25">
      <c r="A527" s="2">
        <v>42026</v>
      </c>
      <c r="B527" s="1" t="s">
        <v>117</v>
      </c>
      <c r="C527" s="1" t="s">
        <v>118</v>
      </c>
      <c r="D527">
        <v>79.95</v>
      </c>
      <c r="E527">
        <v>0</v>
      </c>
      <c r="F527">
        <v>0</v>
      </c>
      <c r="G527">
        <v>0</v>
      </c>
      <c r="H527">
        <f t="shared" si="8"/>
        <v>1</v>
      </c>
    </row>
    <row r="528" spans="1:8" x14ac:dyDescent="0.25">
      <c r="A528" s="2">
        <v>42026</v>
      </c>
      <c r="B528" s="1" t="s">
        <v>119</v>
      </c>
      <c r="C528" s="1" t="s">
        <v>120</v>
      </c>
      <c r="D528">
        <v>4</v>
      </c>
      <c r="E528">
        <v>97499</v>
      </c>
      <c r="F528">
        <v>388340</v>
      </c>
      <c r="G528">
        <v>67191000</v>
      </c>
      <c r="H528">
        <f t="shared" si="8"/>
        <v>1</v>
      </c>
    </row>
    <row r="529" spans="1:8" x14ac:dyDescent="0.25">
      <c r="A529" s="2">
        <v>42026</v>
      </c>
      <c r="B529" s="1" t="s">
        <v>121</v>
      </c>
      <c r="C529" s="1" t="s">
        <v>122</v>
      </c>
      <c r="D529">
        <v>3.49</v>
      </c>
      <c r="E529">
        <v>46908</v>
      </c>
      <c r="F529">
        <v>163710</v>
      </c>
      <c r="G529">
        <v>1797000</v>
      </c>
      <c r="H529">
        <f t="shared" si="8"/>
        <v>1</v>
      </c>
    </row>
    <row r="530" spans="1:8" x14ac:dyDescent="0.25">
      <c r="A530" s="2">
        <v>42026</v>
      </c>
      <c r="B530" s="1" t="s">
        <v>123</v>
      </c>
      <c r="C530" s="1" t="s">
        <v>124</v>
      </c>
      <c r="D530">
        <v>1.24</v>
      </c>
      <c r="E530">
        <v>13102</v>
      </c>
      <c r="F530">
        <v>15720</v>
      </c>
      <c r="G530">
        <v>57095000</v>
      </c>
      <c r="H530">
        <f t="shared" si="8"/>
        <v>1</v>
      </c>
    </row>
    <row r="531" spans="1:8" x14ac:dyDescent="0.25">
      <c r="A531" s="2">
        <v>42026</v>
      </c>
      <c r="B531" s="1" t="s">
        <v>125</v>
      </c>
      <c r="C531" s="1" t="s">
        <v>126</v>
      </c>
      <c r="D531">
        <v>2.65</v>
      </c>
      <c r="E531">
        <v>345</v>
      </c>
      <c r="F531">
        <v>920</v>
      </c>
      <c r="G531">
        <v>2181000</v>
      </c>
      <c r="H531">
        <f t="shared" si="8"/>
        <v>0</v>
      </c>
    </row>
    <row r="532" spans="1:8" x14ac:dyDescent="0.25">
      <c r="A532" s="2">
        <v>42026</v>
      </c>
      <c r="B532" s="1" t="s">
        <v>127</v>
      </c>
      <c r="C532" s="1" t="s">
        <v>128</v>
      </c>
      <c r="D532">
        <v>61.5</v>
      </c>
      <c r="E532">
        <v>3375</v>
      </c>
      <c r="F532">
        <v>207140</v>
      </c>
      <c r="G532">
        <v>4735000</v>
      </c>
      <c r="H532">
        <f t="shared" si="8"/>
        <v>1</v>
      </c>
    </row>
    <row r="533" spans="1:8" x14ac:dyDescent="0.25">
      <c r="A533" s="2">
        <v>42026</v>
      </c>
      <c r="B533" s="1" t="s">
        <v>129</v>
      </c>
      <c r="C533" s="1" t="s">
        <v>130</v>
      </c>
      <c r="D533">
        <v>98.7</v>
      </c>
      <c r="E533">
        <v>48309</v>
      </c>
      <c r="F533">
        <v>4768460</v>
      </c>
      <c r="G533">
        <v>34013000</v>
      </c>
      <c r="H533">
        <f t="shared" si="8"/>
        <v>1</v>
      </c>
    </row>
    <row r="534" spans="1:8" x14ac:dyDescent="0.25">
      <c r="A534" s="2">
        <v>42026</v>
      </c>
      <c r="B534" s="1" t="s">
        <v>131</v>
      </c>
      <c r="C534" s="1" t="s">
        <v>132</v>
      </c>
      <c r="D534">
        <v>5.36</v>
      </c>
      <c r="E534">
        <v>679096</v>
      </c>
      <c r="F534">
        <v>3637800</v>
      </c>
      <c r="G534">
        <v>95414000</v>
      </c>
      <c r="H534">
        <f t="shared" si="8"/>
        <v>1</v>
      </c>
    </row>
    <row r="535" spans="1:8" x14ac:dyDescent="0.25">
      <c r="A535" s="2">
        <v>42026</v>
      </c>
      <c r="B535" s="1" t="s">
        <v>133</v>
      </c>
      <c r="C535" s="1" t="s">
        <v>134</v>
      </c>
      <c r="D535">
        <v>35.6</v>
      </c>
      <c r="E535">
        <v>3197</v>
      </c>
      <c r="F535">
        <v>114510</v>
      </c>
      <c r="G535">
        <v>9289000</v>
      </c>
      <c r="H535">
        <f t="shared" si="8"/>
        <v>1</v>
      </c>
    </row>
    <row r="536" spans="1:8" x14ac:dyDescent="0.25">
      <c r="A536" s="2">
        <v>42026</v>
      </c>
      <c r="B536" s="1" t="s">
        <v>135</v>
      </c>
      <c r="C536" s="1" t="s">
        <v>136</v>
      </c>
      <c r="D536">
        <v>1.52</v>
      </c>
      <c r="E536">
        <v>0</v>
      </c>
      <c r="F536">
        <v>0</v>
      </c>
      <c r="G536">
        <v>5226000</v>
      </c>
      <c r="H536">
        <f t="shared" si="8"/>
        <v>1</v>
      </c>
    </row>
    <row r="537" spans="1:8" x14ac:dyDescent="0.25">
      <c r="A537" s="2">
        <v>42026</v>
      </c>
      <c r="B537" s="1" t="s">
        <v>137</v>
      </c>
      <c r="C537" s="1" t="s">
        <v>138</v>
      </c>
      <c r="D537">
        <v>15.9</v>
      </c>
      <c r="E537">
        <v>99846</v>
      </c>
      <c r="F537">
        <v>1596910</v>
      </c>
      <c r="G537">
        <v>978000</v>
      </c>
      <c r="H537">
        <f t="shared" si="8"/>
        <v>1</v>
      </c>
    </row>
    <row r="538" spans="1:8" x14ac:dyDescent="0.25">
      <c r="A538" s="2">
        <v>42026</v>
      </c>
      <c r="B538" s="1" t="s">
        <v>139</v>
      </c>
      <c r="C538" s="1" t="s">
        <v>140</v>
      </c>
      <c r="D538">
        <v>27.7</v>
      </c>
      <c r="E538">
        <v>1056</v>
      </c>
      <c r="F538">
        <v>28100</v>
      </c>
      <c r="G538">
        <v>2468000</v>
      </c>
      <c r="H538">
        <f t="shared" si="8"/>
        <v>1</v>
      </c>
    </row>
    <row r="539" spans="1:8" x14ac:dyDescent="0.25">
      <c r="A539" s="2">
        <v>42026</v>
      </c>
      <c r="B539" s="1" t="s">
        <v>141</v>
      </c>
      <c r="C539" s="1" t="s">
        <v>142</v>
      </c>
      <c r="D539">
        <v>150</v>
      </c>
      <c r="E539">
        <v>3992</v>
      </c>
      <c r="F539">
        <v>601540</v>
      </c>
      <c r="G539">
        <v>10451000</v>
      </c>
      <c r="H539">
        <f t="shared" si="8"/>
        <v>1</v>
      </c>
    </row>
    <row r="540" spans="1:8" x14ac:dyDescent="0.25">
      <c r="A540" s="2">
        <v>42026</v>
      </c>
      <c r="B540" s="1" t="s">
        <v>143</v>
      </c>
      <c r="C540" s="1" t="s">
        <v>144</v>
      </c>
      <c r="D540">
        <v>0.06</v>
      </c>
      <c r="E540">
        <v>16100</v>
      </c>
      <c r="F540">
        <v>970</v>
      </c>
      <c r="G540">
        <v>0</v>
      </c>
      <c r="H540">
        <f t="shared" si="8"/>
        <v>1</v>
      </c>
    </row>
    <row r="541" spans="1:8" x14ac:dyDescent="0.25">
      <c r="A541" s="2">
        <v>42026</v>
      </c>
      <c r="B541" s="1" t="s">
        <v>145</v>
      </c>
      <c r="C541" s="1" t="s">
        <v>146</v>
      </c>
      <c r="D541">
        <v>1.33</v>
      </c>
      <c r="E541">
        <v>1747685</v>
      </c>
      <c r="F541">
        <v>2300860</v>
      </c>
      <c r="G541">
        <v>6078000</v>
      </c>
      <c r="H541">
        <f t="shared" si="8"/>
        <v>1</v>
      </c>
    </row>
    <row r="542" spans="1:8" x14ac:dyDescent="0.25">
      <c r="A542" s="2">
        <v>42026</v>
      </c>
      <c r="B542" s="1" t="s">
        <v>147</v>
      </c>
      <c r="C542" s="1" t="s">
        <v>148</v>
      </c>
      <c r="D542">
        <v>73.36</v>
      </c>
      <c r="E542">
        <v>0</v>
      </c>
      <c r="F542">
        <v>0</v>
      </c>
      <c r="G542">
        <v>6034000</v>
      </c>
      <c r="H542">
        <f t="shared" si="8"/>
        <v>0</v>
      </c>
    </row>
    <row r="543" spans="1:8" x14ac:dyDescent="0.25">
      <c r="A543" s="2">
        <v>42026</v>
      </c>
      <c r="B543" s="1" t="s">
        <v>149</v>
      </c>
      <c r="C543" s="1" t="s">
        <v>150</v>
      </c>
      <c r="D543">
        <v>1.72</v>
      </c>
      <c r="E543">
        <v>485978</v>
      </c>
      <c r="F543">
        <v>845850</v>
      </c>
      <c r="G543">
        <v>50108000</v>
      </c>
      <c r="H543">
        <f t="shared" si="8"/>
        <v>1</v>
      </c>
    </row>
    <row r="544" spans="1:8" x14ac:dyDescent="0.25">
      <c r="A544" s="2">
        <v>42026</v>
      </c>
      <c r="B544" s="1" t="s">
        <v>151</v>
      </c>
      <c r="C544" s="1" t="s">
        <v>152</v>
      </c>
      <c r="D544">
        <v>332.4</v>
      </c>
      <c r="E544">
        <v>91224</v>
      </c>
      <c r="F544">
        <v>30594760</v>
      </c>
      <c r="G544">
        <v>28420000</v>
      </c>
      <c r="H544">
        <f t="shared" si="8"/>
        <v>1</v>
      </c>
    </row>
    <row r="545" spans="1:8" x14ac:dyDescent="0.25">
      <c r="A545" s="2">
        <v>42026</v>
      </c>
      <c r="B545" s="1" t="s">
        <v>153</v>
      </c>
      <c r="C545" s="1" t="s">
        <v>154</v>
      </c>
      <c r="D545">
        <v>1.06</v>
      </c>
      <c r="E545">
        <v>6</v>
      </c>
      <c r="F545">
        <v>10</v>
      </c>
      <c r="G545">
        <v>0</v>
      </c>
      <c r="H545">
        <f t="shared" si="8"/>
        <v>1</v>
      </c>
    </row>
    <row r="546" spans="1:8" x14ac:dyDescent="0.25">
      <c r="A546" s="2">
        <v>42026</v>
      </c>
      <c r="B546" s="1" t="s">
        <v>155</v>
      </c>
      <c r="C546" s="1" t="s">
        <v>156</v>
      </c>
      <c r="D546">
        <v>4</v>
      </c>
      <c r="E546">
        <v>400</v>
      </c>
      <c r="F546">
        <v>1630</v>
      </c>
      <c r="G546">
        <v>4262000</v>
      </c>
      <c r="H546">
        <f t="shared" si="8"/>
        <v>1</v>
      </c>
    </row>
    <row r="547" spans="1:8" x14ac:dyDescent="0.25">
      <c r="A547" s="2">
        <v>42026</v>
      </c>
      <c r="B547" s="1" t="s">
        <v>157</v>
      </c>
      <c r="C547" s="1" t="s">
        <v>158</v>
      </c>
      <c r="D547">
        <v>2.5</v>
      </c>
      <c r="E547">
        <v>17875</v>
      </c>
      <c r="F547">
        <v>44650</v>
      </c>
      <c r="G547">
        <v>14368000</v>
      </c>
      <c r="H547">
        <f t="shared" si="8"/>
        <v>1</v>
      </c>
    </row>
    <row r="548" spans="1:8" x14ac:dyDescent="0.25">
      <c r="A548" s="2">
        <v>42026</v>
      </c>
      <c r="B548" s="1" t="s">
        <v>159</v>
      </c>
      <c r="C548" s="1" t="s">
        <v>160</v>
      </c>
      <c r="D548">
        <v>0.43</v>
      </c>
      <c r="E548">
        <v>528</v>
      </c>
      <c r="F548">
        <v>230</v>
      </c>
      <c r="G548">
        <v>0</v>
      </c>
      <c r="H548">
        <f t="shared" si="8"/>
        <v>1</v>
      </c>
    </row>
    <row r="549" spans="1:8" x14ac:dyDescent="0.25">
      <c r="A549" s="2">
        <v>42026</v>
      </c>
      <c r="B549" s="1" t="s">
        <v>161</v>
      </c>
      <c r="C549" s="1" t="s">
        <v>162</v>
      </c>
      <c r="D549">
        <v>146.1</v>
      </c>
      <c r="E549">
        <v>20588</v>
      </c>
      <c r="F549">
        <v>3007910</v>
      </c>
      <c r="G549">
        <v>22030000</v>
      </c>
      <c r="H549">
        <f t="shared" si="8"/>
        <v>1</v>
      </c>
    </row>
    <row r="550" spans="1:8" x14ac:dyDescent="0.25">
      <c r="A550" s="2">
        <v>42026</v>
      </c>
      <c r="B550" s="1" t="s">
        <v>163</v>
      </c>
      <c r="C550" s="1" t="s">
        <v>164</v>
      </c>
      <c r="D550">
        <v>0.06</v>
      </c>
      <c r="E550">
        <v>9040</v>
      </c>
      <c r="F550">
        <v>540</v>
      </c>
      <c r="G550">
        <v>0</v>
      </c>
      <c r="H550">
        <f t="shared" si="8"/>
        <v>1</v>
      </c>
    </row>
    <row r="551" spans="1:8" x14ac:dyDescent="0.25">
      <c r="A551" s="2">
        <v>42026</v>
      </c>
      <c r="B551" s="1" t="s">
        <v>165</v>
      </c>
      <c r="C551" s="1" t="s">
        <v>166</v>
      </c>
      <c r="D551">
        <v>16.3</v>
      </c>
      <c r="E551">
        <v>164551</v>
      </c>
      <c r="F551">
        <v>2683320</v>
      </c>
      <c r="G551">
        <v>60952000</v>
      </c>
      <c r="H551">
        <f t="shared" si="8"/>
        <v>1</v>
      </c>
    </row>
    <row r="552" spans="1:8" x14ac:dyDescent="0.25">
      <c r="A552" s="2">
        <v>42026</v>
      </c>
      <c r="B552" s="1" t="s">
        <v>167</v>
      </c>
      <c r="C552" s="1" t="s">
        <v>168</v>
      </c>
      <c r="D552">
        <v>17</v>
      </c>
      <c r="E552">
        <v>240</v>
      </c>
      <c r="F552">
        <v>4140</v>
      </c>
      <c r="G552">
        <v>1050000</v>
      </c>
      <c r="H552">
        <f t="shared" si="8"/>
        <v>1</v>
      </c>
    </row>
    <row r="553" spans="1:8" x14ac:dyDescent="0.25">
      <c r="A553" s="2">
        <v>42026</v>
      </c>
      <c r="B553" s="1" t="s">
        <v>169</v>
      </c>
      <c r="C553" s="1" t="s">
        <v>170</v>
      </c>
      <c r="D553">
        <v>4.75</v>
      </c>
      <c r="E553">
        <v>850</v>
      </c>
      <c r="F553">
        <v>4050</v>
      </c>
      <c r="G553">
        <v>4916000</v>
      </c>
      <c r="H553">
        <f t="shared" si="8"/>
        <v>1</v>
      </c>
    </row>
    <row r="554" spans="1:8" x14ac:dyDescent="0.25">
      <c r="A554" s="2">
        <v>42026</v>
      </c>
      <c r="B554" s="1" t="s">
        <v>171</v>
      </c>
      <c r="C554" s="1" t="s">
        <v>172</v>
      </c>
      <c r="D554">
        <v>88.5</v>
      </c>
      <c r="E554">
        <v>7548</v>
      </c>
      <c r="F554">
        <v>678370</v>
      </c>
      <c r="G554">
        <v>22240000</v>
      </c>
      <c r="H554">
        <f t="shared" si="8"/>
        <v>0</v>
      </c>
    </row>
    <row r="555" spans="1:8" x14ac:dyDescent="0.25">
      <c r="A555" s="2">
        <v>42026</v>
      </c>
      <c r="B555" s="1" t="s">
        <v>173</v>
      </c>
      <c r="C555" s="1" t="s">
        <v>174</v>
      </c>
      <c r="D555">
        <v>1.03</v>
      </c>
      <c r="E555">
        <v>10424</v>
      </c>
      <c r="F555">
        <v>10710</v>
      </c>
      <c r="G555">
        <v>10109000</v>
      </c>
      <c r="H555">
        <f t="shared" si="8"/>
        <v>1</v>
      </c>
    </row>
    <row r="556" spans="1:8" x14ac:dyDescent="0.25">
      <c r="A556" s="2">
        <v>42026</v>
      </c>
      <c r="B556" s="1" t="s">
        <v>175</v>
      </c>
      <c r="C556" s="1" t="s">
        <v>176</v>
      </c>
      <c r="D556">
        <v>47.5</v>
      </c>
      <c r="E556">
        <v>55060</v>
      </c>
      <c r="F556">
        <v>2587710</v>
      </c>
      <c r="G556">
        <v>25747000</v>
      </c>
      <c r="H556">
        <f t="shared" si="8"/>
        <v>1</v>
      </c>
    </row>
    <row r="557" spans="1:8" x14ac:dyDescent="0.25">
      <c r="A557" s="2">
        <v>42026</v>
      </c>
      <c r="B557" s="1" t="s">
        <v>177</v>
      </c>
      <c r="C557" s="1" t="s">
        <v>178</v>
      </c>
      <c r="D557">
        <v>8.19</v>
      </c>
      <c r="E557">
        <v>14877</v>
      </c>
      <c r="F557">
        <v>121510</v>
      </c>
      <c r="G557">
        <v>7558000</v>
      </c>
      <c r="H557">
        <f t="shared" si="8"/>
        <v>1</v>
      </c>
    </row>
    <row r="558" spans="1:8" x14ac:dyDescent="0.25">
      <c r="A558" s="2">
        <v>42026</v>
      </c>
      <c r="B558" s="1" t="s">
        <v>179</v>
      </c>
      <c r="C558" s="1" t="s">
        <v>180</v>
      </c>
      <c r="D558">
        <v>8.4700000000000006</v>
      </c>
      <c r="E558">
        <v>5030</v>
      </c>
      <c r="F558">
        <v>41580</v>
      </c>
      <c r="G558">
        <v>3648000</v>
      </c>
      <c r="H558">
        <f t="shared" si="8"/>
        <v>1</v>
      </c>
    </row>
    <row r="559" spans="1:8" x14ac:dyDescent="0.25">
      <c r="A559" s="2">
        <v>42026</v>
      </c>
      <c r="B559" s="1" t="s">
        <v>181</v>
      </c>
      <c r="C559" s="1" t="s">
        <v>182</v>
      </c>
      <c r="D559">
        <v>0.71</v>
      </c>
      <c r="E559">
        <v>10</v>
      </c>
      <c r="F559">
        <v>10</v>
      </c>
      <c r="G559">
        <v>11252000</v>
      </c>
      <c r="H559">
        <f t="shared" si="8"/>
        <v>0</v>
      </c>
    </row>
    <row r="560" spans="1:8" x14ac:dyDescent="0.25">
      <c r="A560" s="2">
        <v>42026</v>
      </c>
      <c r="B560" s="1" t="s">
        <v>183</v>
      </c>
      <c r="C560" s="1" t="s">
        <v>184</v>
      </c>
      <c r="D560">
        <v>1.36</v>
      </c>
      <c r="E560">
        <v>7379</v>
      </c>
      <c r="F560">
        <v>9910</v>
      </c>
      <c r="G560">
        <v>22530000</v>
      </c>
      <c r="H560">
        <f t="shared" si="8"/>
        <v>1</v>
      </c>
    </row>
    <row r="561" spans="1:8" x14ac:dyDescent="0.25">
      <c r="A561" s="2">
        <v>42026</v>
      </c>
      <c r="B561" s="1" t="s">
        <v>185</v>
      </c>
      <c r="C561" s="1" t="s">
        <v>186</v>
      </c>
      <c r="D561">
        <v>3.6</v>
      </c>
      <c r="E561">
        <v>4826</v>
      </c>
      <c r="F561">
        <v>17190</v>
      </c>
      <c r="G561">
        <v>48753000</v>
      </c>
      <c r="H561">
        <f t="shared" si="8"/>
        <v>1</v>
      </c>
    </row>
    <row r="562" spans="1:8" x14ac:dyDescent="0.25">
      <c r="A562" s="2">
        <v>42026</v>
      </c>
      <c r="B562" s="1" t="s">
        <v>187</v>
      </c>
      <c r="C562" s="1" t="s">
        <v>188</v>
      </c>
      <c r="D562">
        <v>105.85</v>
      </c>
      <c r="E562">
        <v>4619</v>
      </c>
      <c r="F562">
        <v>485220</v>
      </c>
      <c r="G562">
        <v>4610000</v>
      </c>
      <c r="H562">
        <f t="shared" si="8"/>
        <v>1</v>
      </c>
    </row>
    <row r="563" spans="1:8" x14ac:dyDescent="0.25">
      <c r="A563" s="2">
        <v>42026</v>
      </c>
      <c r="B563" s="1" t="s">
        <v>189</v>
      </c>
      <c r="C563" s="1" t="s">
        <v>190</v>
      </c>
      <c r="D563">
        <v>54.45</v>
      </c>
      <c r="E563">
        <v>514</v>
      </c>
      <c r="F563">
        <v>27770</v>
      </c>
      <c r="G563">
        <v>4122000</v>
      </c>
      <c r="H563">
        <f t="shared" si="8"/>
        <v>1</v>
      </c>
    </row>
    <row r="564" spans="1:8" x14ac:dyDescent="0.25">
      <c r="A564" s="2">
        <v>42026</v>
      </c>
      <c r="B564" s="1" t="s">
        <v>191</v>
      </c>
      <c r="C564" s="1" t="s">
        <v>192</v>
      </c>
      <c r="D564">
        <v>20.9</v>
      </c>
      <c r="E564">
        <v>35</v>
      </c>
      <c r="F564">
        <v>730</v>
      </c>
      <c r="G564">
        <v>1091000</v>
      </c>
      <c r="H564">
        <f t="shared" si="8"/>
        <v>1</v>
      </c>
    </row>
    <row r="565" spans="1:8" x14ac:dyDescent="0.25">
      <c r="A565" s="2">
        <v>42026</v>
      </c>
      <c r="B565" s="1" t="s">
        <v>193</v>
      </c>
      <c r="C565" s="1" t="s">
        <v>194</v>
      </c>
      <c r="D565">
        <v>3.38</v>
      </c>
      <c r="E565">
        <v>73465</v>
      </c>
      <c r="F565">
        <v>245170</v>
      </c>
      <c r="G565">
        <v>20455000</v>
      </c>
      <c r="H565">
        <f t="shared" si="8"/>
        <v>1</v>
      </c>
    </row>
    <row r="566" spans="1:8" x14ac:dyDescent="0.25">
      <c r="A566" s="2">
        <v>42026</v>
      </c>
      <c r="B566" s="1" t="s">
        <v>195</v>
      </c>
      <c r="C566" s="1" t="s">
        <v>196</v>
      </c>
      <c r="D566">
        <v>4.0999999999999996</v>
      </c>
      <c r="E566">
        <v>2183</v>
      </c>
      <c r="F566">
        <v>8850</v>
      </c>
      <c r="G566">
        <v>26984000</v>
      </c>
      <c r="H566">
        <f t="shared" si="8"/>
        <v>1</v>
      </c>
    </row>
    <row r="567" spans="1:8" x14ac:dyDescent="0.25">
      <c r="A567" s="2">
        <v>42026</v>
      </c>
      <c r="B567" s="1" t="s">
        <v>197</v>
      </c>
      <c r="C567" s="1" t="s">
        <v>198</v>
      </c>
      <c r="D567">
        <v>4.5999999999999996</v>
      </c>
      <c r="E567">
        <v>50</v>
      </c>
      <c r="F567">
        <v>230</v>
      </c>
      <c r="G567">
        <v>0</v>
      </c>
      <c r="H567">
        <f t="shared" si="8"/>
        <v>1</v>
      </c>
    </row>
    <row r="568" spans="1:8" x14ac:dyDescent="0.25">
      <c r="A568" s="2">
        <v>42026</v>
      </c>
      <c r="B568" s="1" t="s">
        <v>199</v>
      </c>
      <c r="C568" s="1" t="s">
        <v>200</v>
      </c>
      <c r="D568">
        <v>22.47</v>
      </c>
      <c r="E568">
        <v>343172</v>
      </c>
      <c r="F568">
        <v>7814590</v>
      </c>
      <c r="G568">
        <v>214367000</v>
      </c>
      <c r="H568">
        <f t="shared" si="8"/>
        <v>1</v>
      </c>
    </row>
    <row r="569" spans="1:8" x14ac:dyDescent="0.25">
      <c r="A569" s="2">
        <v>42026</v>
      </c>
      <c r="B569" s="1" t="s">
        <v>201</v>
      </c>
      <c r="C569" s="1" t="s">
        <v>202</v>
      </c>
      <c r="D569">
        <v>2.59</v>
      </c>
      <c r="E569">
        <v>274719</v>
      </c>
      <c r="F569">
        <v>672790</v>
      </c>
      <c r="G569">
        <v>0</v>
      </c>
      <c r="H569">
        <f t="shared" si="8"/>
        <v>1</v>
      </c>
    </row>
    <row r="570" spans="1:8" x14ac:dyDescent="0.25">
      <c r="A570" s="2">
        <v>42026</v>
      </c>
      <c r="B570" s="1" t="s">
        <v>203</v>
      </c>
      <c r="C570" s="1" t="s">
        <v>204</v>
      </c>
      <c r="D570">
        <v>89.7</v>
      </c>
      <c r="E570">
        <v>2126</v>
      </c>
      <c r="F570">
        <v>190710</v>
      </c>
      <c r="G570">
        <v>2567000</v>
      </c>
      <c r="H570">
        <f t="shared" si="8"/>
        <v>1</v>
      </c>
    </row>
    <row r="571" spans="1:8" x14ac:dyDescent="0.25">
      <c r="A571" s="2">
        <v>42026</v>
      </c>
      <c r="B571" s="1" t="s">
        <v>205</v>
      </c>
      <c r="C571" s="1" t="s">
        <v>206</v>
      </c>
      <c r="D571">
        <v>6.26</v>
      </c>
      <c r="E571">
        <v>1698</v>
      </c>
      <c r="F571">
        <v>10750</v>
      </c>
      <c r="G571">
        <v>8556000</v>
      </c>
      <c r="H571">
        <f t="shared" si="8"/>
        <v>1</v>
      </c>
    </row>
    <row r="572" spans="1:8" x14ac:dyDescent="0.25">
      <c r="A572" s="2">
        <v>42026</v>
      </c>
      <c r="B572" s="1" t="s">
        <v>207</v>
      </c>
      <c r="C572" s="1" t="s">
        <v>208</v>
      </c>
      <c r="D572">
        <v>5.0599999999999996</v>
      </c>
      <c r="E572">
        <v>20</v>
      </c>
      <c r="F572">
        <v>100</v>
      </c>
      <c r="G572">
        <v>2659000</v>
      </c>
      <c r="H572">
        <f t="shared" si="8"/>
        <v>1</v>
      </c>
    </row>
    <row r="573" spans="1:8" x14ac:dyDescent="0.25">
      <c r="A573" s="2">
        <v>42026</v>
      </c>
      <c r="B573" s="1" t="s">
        <v>209</v>
      </c>
      <c r="C573" s="1" t="s">
        <v>210</v>
      </c>
      <c r="D573">
        <v>6.28</v>
      </c>
      <c r="E573">
        <v>91</v>
      </c>
      <c r="F573">
        <v>570</v>
      </c>
      <c r="G573">
        <v>0</v>
      </c>
      <c r="H573">
        <f t="shared" si="8"/>
        <v>1</v>
      </c>
    </row>
    <row r="574" spans="1:8" x14ac:dyDescent="0.25">
      <c r="A574" s="2">
        <v>42026</v>
      </c>
      <c r="B574" s="1" t="s">
        <v>211</v>
      </c>
      <c r="C574" s="1" t="s">
        <v>212</v>
      </c>
      <c r="D574">
        <v>0.72</v>
      </c>
      <c r="E574">
        <v>1564</v>
      </c>
      <c r="F574">
        <v>1110</v>
      </c>
      <c r="G574">
        <v>8257000</v>
      </c>
      <c r="H574">
        <f t="shared" si="8"/>
        <v>1</v>
      </c>
    </row>
    <row r="575" spans="1:8" x14ac:dyDescent="0.25">
      <c r="A575" s="2">
        <v>42026</v>
      </c>
      <c r="B575" s="1" t="s">
        <v>213</v>
      </c>
      <c r="C575" s="1" t="s">
        <v>214</v>
      </c>
      <c r="D575">
        <v>46.65</v>
      </c>
      <c r="E575">
        <v>285</v>
      </c>
      <c r="F575">
        <v>13470</v>
      </c>
      <c r="G575">
        <v>7229000</v>
      </c>
      <c r="H575">
        <f t="shared" si="8"/>
        <v>1</v>
      </c>
    </row>
    <row r="576" spans="1:8" x14ac:dyDescent="0.25">
      <c r="A576" s="2">
        <v>42026</v>
      </c>
      <c r="B576" s="1" t="s">
        <v>215</v>
      </c>
      <c r="C576" s="1" t="s">
        <v>216</v>
      </c>
      <c r="D576">
        <v>2.85</v>
      </c>
      <c r="E576">
        <v>697</v>
      </c>
      <c r="F576">
        <v>1920</v>
      </c>
      <c r="G576">
        <v>0</v>
      </c>
      <c r="H576">
        <f t="shared" si="8"/>
        <v>1</v>
      </c>
    </row>
    <row r="577" spans="1:8" x14ac:dyDescent="0.25">
      <c r="A577" s="2">
        <v>42026</v>
      </c>
      <c r="B577" s="1" t="s">
        <v>217</v>
      </c>
      <c r="C577" s="1" t="s">
        <v>218</v>
      </c>
      <c r="D577">
        <v>0.21</v>
      </c>
      <c r="E577">
        <v>26499</v>
      </c>
      <c r="F577">
        <v>5560</v>
      </c>
      <c r="G577">
        <v>0</v>
      </c>
      <c r="H577">
        <f t="shared" si="8"/>
        <v>1</v>
      </c>
    </row>
    <row r="578" spans="1:8" x14ac:dyDescent="0.25">
      <c r="A578" s="2">
        <v>42026</v>
      </c>
      <c r="B578" s="1" t="s">
        <v>219</v>
      </c>
      <c r="C578" s="1" t="s">
        <v>220</v>
      </c>
      <c r="D578">
        <v>1.82</v>
      </c>
      <c r="E578">
        <v>0</v>
      </c>
      <c r="F578">
        <v>0</v>
      </c>
      <c r="G578">
        <v>0</v>
      </c>
      <c r="H578">
        <f t="shared" si="8"/>
        <v>1</v>
      </c>
    </row>
    <row r="579" spans="1:8" x14ac:dyDescent="0.25">
      <c r="A579" s="2">
        <v>42026</v>
      </c>
      <c r="B579" s="1" t="s">
        <v>221</v>
      </c>
      <c r="C579" s="1" t="s">
        <v>222</v>
      </c>
      <c r="D579">
        <v>3.3</v>
      </c>
      <c r="E579">
        <v>47</v>
      </c>
      <c r="F579">
        <v>160</v>
      </c>
      <c r="G579">
        <v>3196000</v>
      </c>
      <c r="H579">
        <f t="shared" ref="H579:H642" si="9">IF(LEFT(C579,2)="PL",1,0)</f>
        <v>1</v>
      </c>
    </row>
    <row r="580" spans="1:8" x14ac:dyDescent="0.25">
      <c r="A580" s="2">
        <v>42026</v>
      </c>
      <c r="B580" s="1" t="s">
        <v>223</v>
      </c>
      <c r="C580" s="1" t="s">
        <v>224</v>
      </c>
      <c r="D580">
        <v>0.28000000000000003</v>
      </c>
      <c r="E580">
        <v>11990</v>
      </c>
      <c r="F580">
        <v>3360</v>
      </c>
      <c r="G580">
        <v>13003000</v>
      </c>
      <c r="H580">
        <f t="shared" si="9"/>
        <v>1</v>
      </c>
    </row>
    <row r="581" spans="1:8" x14ac:dyDescent="0.25">
      <c r="A581" s="2">
        <v>42026</v>
      </c>
      <c r="B581" s="1" t="s">
        <v>225</v>
      </c>
      <c r="C581" s="1" t="s">
        <v>226</v>
      </c>
      <c r="D581">
        <v>3.97</v>
      </c>
      <c r="E581">
        <v>22</v>
      </c>
      <c r="F581">
        <v>90</v>
      </c>
      <c r="G581">
        <v>0</v>
      </c>
      <c r="H581">
        <f t="shared" si="9"/>
        <v>1</v>
      </c>
    </row>
    <row r="582" spans="1:8" x14ac:dyDescent="0.25">
      <c r="A582" s="2">
        <v>42026</v>
      </c>
      <c r="B582" s="1" t="s">
        <v>227</v>
      </c>
      <c r="C582" s="1" t="s">
        <v>228</v>
      </c>
      <c r="D582">
        <v>7.17</v>
      </c>
      <c r="E582">
        <v>2735</v>
      </c>
      <c r="F582">
        <v>19700</v>
      </c>
      <c r="G582">
        <v>17743000</v>
      </c>
      <c r="H582">
        <f t="shared" si="9"/>
        <v>1</v>
      </c>
    </row>
    <row r="583" spans="1:8" x14ac:dyDescent="0.25">
      <c r="A583" s="2">
        <v>42026</v>
      </c>
      <c r="B583" s="1" t="s">
        <v>229</v>
      </c>
      <c r="C583" s="1" t="s">
        <v>230</v>
      </c>
      <c r="D583">
        <v>1.95</v>
      </c>
      <c r="E583">
        <v>130855</v>
      </c>
      <c r="F583">
        <v>254540</v>
      </c>
      <c r="G583">
        <v>45748000</v>
      </c>
      <c r="H583">
        <f t="shared" si="9"/>
        <v>1</v>
      </c>
    </row>
    <row r="584" spans="1:8" x14ac:dyDescent="0.25">
      <c r="A584" s="2">
        <v>42026</v>
      </c>
      <c r="B584" s="1" t="s">
        <v>231</v>
      </c>
      <c r="C584" s="1" t="s">
        <v>232</v>
      </c>
      <c r="D584">
        <v>1.66</v>
      </c>
      <c r="E584">
        <v>0</v>
      </c>
      <c r="F584">
        <v>0</v>
      </c>
      <c r="G584">
        <v>0</v>
      </c>
      <c r="H584">
        <f t="shared" si="9"/>
        <v>1</v>
      </c>
    </row>
    <row r="585" spans="1:8" x14ac:dyDescent="0.25">
      <c r="A585" s="2">
        <v>42026</v>
      </c>
      <c r="B585" s="1" t="s">
        <v>233</v>
      </c>
      <c r="C585" s="1" t="s">
        <v>234</v>
      </c>
      <c r="D585">
        <v>6.54</v>
      </c>
      <c r="E585">
        <v>190678</v>
      </c>
      <c r="F585">
        <v>1247150</v>
      </c>
      <c r="G585">
        <v>223328000</v>
      </c>
      <c r="H585">
        <f t="shared" si="9"/>
        <v>1</v>
      </c>
    </row>
    <row r="586" spans="1:8" x14ac:dyDescent="0.25">
      <c r="A586" s="2">
        <v>42026</v>
      </c>
      <c r="B586" s="1" t="s">
        <v>235</v>
      </c>
      <c r="C586" s="1" t="s">
        <v>236</v>
      </c>
      <c r="D586">
        <v>2.2200000000000002</v>
      </c>
      <c r="E586">
        <v>22</v>
      </c>
      <c r="F586">
        <v>50</v>
      </c>
      <c r="G586">
        <v>2588000</v>
      </c>
      <c r="H586">
        <f t="shared" si="9"/>
        <v>1</v>
      </c>
    </row>
    <row r="587" spans="1:8" x14ac:dyDescent="0.25">
      <c r="A587" s="2">
        <v>42026</v>
      </c>
      <c r="B587" s="1" t="s">
        <v>237</v>
      </c>
      <c r="C587" s="1" t="s">
        <v>238</v>
      </c>
      <c r="D587">
        <v>14.7</v>
      </c>
      <c r="E587">
        <v>365</v>
      </c>
      <c r="F587">
        <v>5680</v>
      </c>
      <c r="G587">
        <v>1039000</v>
      </c>
      <c r="H587">
        <f t="shared" si="9"/>
        <v>1</v>
      </c>
    </row>
    <row r="588" spans="1:8" x14ac:dyDescent="0.25">
      <c r="A588" s="2">
        <v>42026</v>
      </c>
      <c r="B588" s="1" t="s">
        <v>239</v>
      </c>
      <c r="C588" s="1" t="s">
        <v>240</v>
      </c>
      <c r="D588">
        <v>0.17</v>
      </c>
      <c r="E588">
        <v>4370</v>
      </c>
      <c r="F588">
        <v>740</v>
      </c>
      <c r="G588">
        <v>0</v>
      </c>
      <c r="H588">
        <f t="shared" si="9"/>
        <v>1</v>
      </c>
    </row>
    <row r="589" spans="1:8" x14ac:dyDescent="0.25">
      <c r="A589" s="2">
        <v>42026</v>
      </c>
      <c r="B589" s="1" t="s">
        <v>241</v>
      </c>
      <c r="C589" s="1" t="s">
        <v>242</v>
      </c>
      <c r="D589">
        <v>0.26</v>
      </c>
      <c r="E589">
        <v>544299</v>
      </c>
      <c r="F589">
        <v>141520</v>
      </c>
      <c r="G589">
        <v>0</v>
      </c>
      <c r="H589">
        <f t="shared" si="9"/>
        <v>1</v>
      </c>
    </row>
    <row r="590" spans="1:8" x14ac:dyDescent="0.25">
      <c r="A590" s="2">
        <v>42026</v>
      </c>
      <c r="B590" s="1" t="s">
        <v>243</v>
      </c>
      <c r="C590" s="1" t="s">
        <v>244</v>
      </c>
      <c r="D590">
        <v>26.27</v>
      </c>
      <c r="E590">
        <v>142406</v>
      </c>
      <c r="F590">
        <v>3993110</v>
      </c>
      <c r="G590">
        <v>7837000</v>
      </c>
      <c r="H590">
        <f t="shared" si="9"/>
        <v>1</v>
      </c>
    </row>
    <row r="591" spans="1:8" x14ac:dyDescent="0.25">
      <c r="A591" s="2">
        <v>42026</v>
      </c>
      <c r="B591" s="1" t="s">
        <v>245</v>
      </c>
      <c r="C591" s="1" t="s">
        <v>246</v>
      </c>
      <c r="D591">
        <v>82</v>
      </c>
      <c r="E591">
        <v>187</v>
      </c>
      <c r="F591">
        <v>15270</v>
      </c>
      <c r="G591">
        <v>4747000</v>
      </c>
      <c r="H591">
        <f t="shared" si="9"/>
        <v>1</v>
      </c>
    </row>
    <row r="592" spans="1:8" x14ac:dyDescent="0.25">
      <c r="A592" s="2">
        <v>42026</v>
      </c>
      <c r="B592" s="1" t="s">
        <v>247</v>
      </c>
      <c r="C592" s="1" t="s">
        <v>248</v>
      </c>
      <c r="D592">
        <v>10.7</v>
      </c>
      <c r="E592">
        <v>575</v>
      </c>
      <c r="F592">
        <v>6150</v>
      </c>
      <c r="G592">
        <v>7051000</v>
      </c>
      <c r="H592">
        <f t="shared" si="9"/>
        <v>1</v>
      </c>
    </row>
    <row r="593" spans="1:8" x14ac:dyDescent="0.25">
      <c r="A593" s="2">
        <v>42026</v>
      </c>
      <c r="B593" s="1" t="s">
        <v>249</v>
      </c>
      <c r="C593" s="1" t="s">
        <v>250</v>
      </c>
      <c r="D593">
        <v>3.4</v>
      </c>
      <c r="E593">
        <v>90972</v>
      </c>
      <c r="F593">
        <v>306610</v>
      </c>
      <c r="G593">
        <v>110913000</v>
      </c>
      <c r="H593">
        <f t="shared" si="9"/>
        <v>1</v>
      </c>
    </row>
    <row r="594" spans="1:8" x14ac:dyDescent="0.25">
      <c r="A594" s="2">
        <v>42026</v>
      </c>
      <c r="B594" s="1" t="s">
        <v>251</v>
      </c>
      <c r="C594" s="1" t="s">
        <v>252</v>
      </c>
      <c r="D594">
        <v>1.38</v>
      </c>
      <c r="E594">
        <v>10996</v>
      </c>
      <c r="F594">
        <v>15300</v>
      </c>
      <c r="G594">
        <v>3333000</v>
      </c>
      <c r="H594">
        <f t="shared" si="9"/>
        <v>1</v>
      </c>
    </row>
    <row r="595" spans="1:8" x14ac:dyDescent="0.25">
      <c r="A595" s="2">
        <v>42026</v>
      </c>
      <c r="B595" s="1" t="s">
        <v>253</v>
      </c>
      <c r="C595" s="1" t="s">
        <v>254</v>
      </c>
      <c r="D595">
        <v>15.3</v>
      </c>
      <c r="E595">
        <v>16599</v>
      </c>
      <c r="F595">
        <v>249530</v>
      </c>
      <c r="G595">
        <v>2716000</v>
      </c>
      <c r="H595">
        <f t="shared" si="9"/>
        <v>1</v>
      </c>
    </row>
    <row r="596" spans="1:8" x14ac:dyDescent="0.25">
      <c r="A596" s="2">
        <v>42026</v>
      </c>
      <c r="B596" s="1" t="s">
        <v>255</v>
      </c>
      <c r="C596" s="1" t="s">
        <v>256</v>
      </c>
      <c r="D596">
        <v>13.34</v>
      </c>
      <c r="E596">
        <v>1594</v>
      </c>
      <c r="F596">
        <v>21120</v>
      </c>
      <c r="G596">
        <v>3579000</v>
      </c>
      <c r="H596">
        <f t="shared" si="9"/>
        <v>1</v>
      </c>
    </row>
    <row r="597" spans="1:8" x14ac:dyDescent="0.25">
      <c r="A597" s="2">
        <v>42026</v>
      </c>
      <c r="B597" s="1" t="s">
        <v>257</v>
      </c>
      <c r="C597" s="1" t="s">
        <v>258</v>
      </c>
      <c r="D597">
        <v>50.98</v>
      </c>
      <c r="E597">
        <v>27855</v>
      </c>
      <c r="F597">
        <v>1392850</v>
      </c>
      <c r="G597">
        <v>13044000</v>
      </c>
      <c r="H597">
        <f t="shared" si="9"/>
        <v>1</v>
      </c>
    </row>
    <row r="598" spans="1:8" x14ac:dyDescent="0.25">
      <c r="A598" s="2">
        <v>42026</v>
      </c>
      <c r="B598" s="1" t="s">
        <v>259</v>
      </c>
      <c r="C598" s="1" t="s">
        <v>260</v>
      </c>
      <c r="D598">
        <v>1.03</v>
      </c>
      <c r="E598">
        <v>27631</v>
      </c>
      <c r="F598">
        <v>28260</v>
      </c>
      <c r="G598">
        <v>11545000</v>
      </c>
      <c r="H598">
        <f t="shared" si="9"/>
        <v>1</v>
      </c>
    </row>
    <row r="599" spans="1:8" x14ac:dyDescent="0.25">
      <c r="A599" s="2">
        <v>42026</v>
      </c>
      <c r="B599" s="1" t="s">
        <v>261</v>
      </c>
      <c r="C599" s="1" t="s">
        <v>262</v>
      </c>
      <c r="D599">
        <v>16.5</v>
      </c>
      <c r="E599">
        <v>370058</v>
      </c>
      <c r="F599">
        <v>6094640</v>
      </c>
      <c r="G599">
        <v>214078000</v>
      </c>
      <c r="H599">
        <f t="shared" si="9"/>
        <v>1</v>
      </c>
    </row>
    <row r="600" spans="1:8" x14ac:dyDescent="0.25">
      <c r="A600" s="2">
        <v>42026</v>
      </c>
      <c r="B600" s="1" t="s">
        <v>263</v>
      </c>
      <c r="C600" s="1" t="s">
        <v>264</v>
      </c>
      <c r="D600">
        <v>11.5</v>
      </c>
      <c r="E600">
        <v>860</v>
      </c>
      <c r="F600">
        <v>9890</v>
      </c>
      <c r="G600">
        <v>7353000</v>
      </c>
      <c r="H600">
        <f t="shared" si="9"/>
        <v>1</v>
      </c>
    </row>
    <row r="601" spans="1:8" x14ac:dyDescent="0.25">
      <c r="A601" s="2">
        <v>42026</v>
      </c>
      <c r="B601" s="1" t="s">
        <v>265</v>
      </c>
      <c r="C601" s="1" t="s">
        <v>266</v>
      </c>
      <c r="D601">
        <v>22.84</v>
      </c>
      <c r="E601">
        <v>803257</v>
      </c>
      <c r="F601">
        <v>18269210</v>
      </c>
      <c r="G601">
        <v>200740000</v>
      </c>
      <c r="H601">
        <f t="shared" si="9"/>
        <v>1</v>
      </c>
    </row>
    <row r="602" spans="1:8" x14ac:dyDescent="0.25">
      <c r="A602" s="2">
        <v>42026</v>
      </c>
      <c r="B602" s="1" t="s">
        <v>267</v>
      </c>
      <c r="C602" s="1" t="s">
        <v>268</v>
      </c>
      <c r="D602">
        <v>11.44</v>
      </c>
      <c r="E602">
        <v>146</v>
      </c>
      <c r="F602">
        <v>1540</v>
      </c>
      <c r="G602">
        <v>5047000</v>
      </c>
      <c r="H602">
        <f t="shared" si="9"/>
        <v>1</v>
      </c>
    </row>
    <row r="603" spans="1:8" x14ac:dyDescent="0.25">
      <c r="A603" s="2">
        <v>42026</v>
      </c>
      <c r="B603" s="1" t="s">
        <v>269</v>
      </c>
      <c r="C603" s="1" t="s">
        <v>270</v>
      </c>
      <c r="D603">
        <v>26.02</v>
      </c>
      <c r="E603">
        <v>13621</v>
      </c>
      <c r="F603">
        <v>356660</v>
      </c>
      <c r="G603">
        <v>4986000</v>
      </c>
      <c r="H603">
        <f t="shared" si="9"/>
        <v>1</v>
      </c>
    </row>
    <row r="604" spans="1:8" x14ac:dyDescent="0.25">
      <c r="A604" s="2">
        <v>42026</v>
      </c>
      <c r="B604" s="1" t="s">
        <v>271</v>
      </c>
      <c r="C604" s="1" t="s">
        <v>272</v>
      </c>
      <c r="D604">
        <v>16.27</v>
      </c>
      <c r="E604">
        <v>438</v>
      </c>
      <c r="F604">
        <v>7200</v>
      </c>
      <c r="G604">
        <v>530000</v>
      </c>
      <c r="H604">
        <f t="shared" si="9"/>
        <v>1</v>
      </c>
    </row>
    <row r="605" spans="1:8" x14ac:dyDescent="0.25">
      <c r="A605" s="2">
        <v>42026</v>
      </c>
      <c r="B605" s="1" t="s">
        <v>273</v>
      </c>
      <c r="C605" s="1" t="s">
        <v>274</v>
      </c>
      <c r="D605">
        <v>4.13</v>
      </c>
      <c r="E605">
        <v>10859</v>
      </c>
      <c r="F605">
        <v>44830</v>
      </c>
      <c r="G605">
        <v>24228000</v>
      </c>
      <c r="H605">
        <f t="shared" si="9"/>
        <v>1</v>
      </c>
    </row>
    <row r="606" spans="1:8" x14ac:dyDescent="0.25">
      <c r="A606" s="2">
        <v>42026</v>
      </c>
      <c r="B606" s="1" t="s">
        <v>275</v>
      </c>
      <c r="C606" s="1" t="s">
        <v>276</v>
      </c>
      <c r="D606">
        <v>2.41</v>
      </c>
      <c r="E606">
        <v>786</v>
      </c>
      <c r="F606">
        <v>1830</v>
      </c>
      <c r="G606">
        <v>13646000</v>
      </c>
      <c r="H606">
        <f t="shared" si="9"/>
        <v>1</v>
      </c>
    </row>
    <row r="607" spans="1:8" x14ac:dyDescent="0.25">
      <c r="A607" s="2">
        <v>42026</v>
      </c>
      <c r="B607" s="1" t="s">
        <v>277</v>
      </c>
      <c r="C607" s="1" t="s">
        <v>278</v>
      </c>
      <c r="D607">
        <v>1.69</v>
      </c>
      <c r="E607">
        <v>0</v>
      </c>
      <c r="F607">
        <v>0</v>
      </c>
      <c r="G607">
        <v>0</v>
      </c>
      <c r="H607">
        <f t="shared" si="9"/>
        <v>0</v>
      </c>
    </row>
    <row r="608" spans="1:8" x14ac:dyDescent="0.25">
      <c r="A608" s="2">
        <v>42026</v>
      </c>
      <c r="B608" s="1" t="s">
        <v>279</v>
      </c>
      <c r="C608" s="1" t="s">
        <v>280</v>
      </c>
      <c r="D608">
        <v>25.45</v>
      </c>
      <c r="E608">
        <v>848</v>
      </c>
      <c r="F608">
        <v>21810</v>
      </c>
      <c r="G608">
        <v>2121000</v>
      </c>
      <c r="H608">
        <f t="shared" si="9"/>
        <v>1</v>
      </c>
    </row>
    <row r="609" spans="1:8" x14ac:dyDescent="0.25">
      <c r="A609" s="2">
        <v>42026</v>
      </c>
      <c r="B609" s="1" t="s">
        <v>281</v>
      </c>
      <c r="C609" s="1" t="s">
        <v>282</v>
      </c>
      <c r="D609">
        <v>0.01</v>
      </c>
      <c r="E609">
        <v>41500</v>
      </c>
      <c r="F609">
        <v>420</v>
      </c>
      <c r="G609">
        <v>0</v>
      </c>
      <c r="H609">
        <f t="shared" si="9"/>
        <v>1</v>
      </c>
    </row>
    <row r="610" spans="1:8" x14ac:dyDescent="0.25">
      <c r="A610" s="2">
        <v>42026</v>
      </c>
      <c r="B610" s="1" t="s">
        <v>283</v>
      </c>
      <c r="C610" s="1" t="s">
        <v>284</v>
      </c>
      <c r="D610">
        <v>36.22</v>
      </c>
      <c r="E610">
        <v>521114</v>
      </c>
      <c r="F610">
        <v>18675240</v>
      </c>
      <c r="G610">
        <v>77963000</v>
      </c>
      <c r="H610">
        <f t="shared" si="9"/>
        <v>1</v>
      </c>
    </row>
    <row r="611" spans="1:8" x14ac:dyDescent="0.25">
      <c r="A611" s="2">
        <v>42026</v>
      </c>
      <c r="B611" s="1" t="s">
        <v>285</v>
      </c>
      <c r="C611" s="1" t="s">
        <v>286</v>
      </c>
      <c r="D611">
        <v>2.17</v>
      </c>
      <c r="E611">
        <v>0</v>
      </c>
      <c r="F611">
        <v>0</v>
      </c>
      <c r="G611">
        <v>453000</v>
      </c>
      <c r="H611">
        <f t="shared" si="9"/>
        <v>0</v>
      </c>
    </row>
    <row r="612" spans="1:8" x14ac:dyDescent="0.25">
      <c r="A612" s="2">
        <v>42026</v>
      </c>
      <c r="B612" s="1" t="s">
        <v>287</v>
      </c>
      <c r="C612" s="1" t="s">
        <v>288</v>
      </c>
      <c r="D612">
        <v>13.59</v>
      </c>
      <c r="E612">
        <v>4522</v>
      </c>
      <c r="F612">
        <v>61040</v>
      </c>
      <c r="G612">
        <v>1423000</v>
      </c>
      <c r="H612">
        <f t="shared" si="9"/>
        <v>1</v>
      </c>
    </row>
    <row r="613" spans="1:8" x14ac:dyDescent="0.25">
      <c r="A613" s="2">
        <v>42026</v>
      </c>
      <c r="B613" s="1" t="s">
        <v>289</v>
      </c>
      <c r="C613" s="1" t="s">
        <v>290</v>
      </c>
      <c r="D613">
        <v>7.14</v>
      </c>
      <c r="E613">
        <v>0</v>
      </c>
      <c r="F613">
        <v>0</v>
      </c>
      <c r="G613">
        <v>14000</v>
      </c>
      <c r="H613">
        <f t="shared" si="9"/>
        <v>0</v>
      </c>
    </row>
    <row r="614" spans="1:8" x14ac:dyDescent="0.25">
      <c r="A614" s="2">
        <v>42026</v>
      </c>
      <c r="B614" s="1" t="s">
        <v>291</v>
      </c>
      <c r="C614" s="1" t="s">
        <v>292</v>
      </c>
      <c r="D614">
        <v>0.44</v>
      </c>
      <c r="E614">
        <v>3359</v>
      </c>
      <c r="F614">
        <v>1480</v>
      </c>
      <c r="G614">
        <v>0</v>
      </c>
      <c r="H614">
        <f t="shared" si="9"/>
        <v>1</v>
      </c>
    </row>
    <row r="615" spans="1:8" x14ac:dyDescent="0.25">
      <c r="A615" s="2">
        <v>42026</v>
      </c>
      <c r="B615" s="1" t="s">
        <v>293</v>
      </c>
      <c r="C615" s="1" t="s">
        <v>294</v>
      </c>
      <c r="D615">
        <v>3.3</v>
      </c>
      <c r="E615">
        <v>3776</v>
      </c>
      <c r="F615">
        <v>12400</v>
      </c>
      <c r="G615">
        <v>138273000</v>
      </c>
      <c r="H615">
        <f t="shared" si="9"/>
        <v>1</v>
      </c>
    </row>
    <row r="616" spans="1:8" x14ac:dyDescent="0.25">
      <c r="A616" s="2">
        <v>42026</v>
      </c>
      <c r="B616" s="1" t="s">
        <v>295</v>
      </c>
      <c r="C616" s="1" t="s">
        <v>296</v>
      </c>
      <c r="D616">
        <v>50.71</v>
      </c>
      <c r="E616">
        <v>569</v>
      </c>
      <c r="F616">
        <v>29120</v>
      </c>
      <c r="G616">
        <v>11601000</v>
      </c>
      <c r="H616">
        <f t="shared" si="9"/>
        <v>1</v>
      </c>
    </row>
    <row r="617" spans="1:8" x14ac:dyDescent="0.25">
      <c r="A617" s="2">
        <v>42026</v>
      </c>
      <c r="B617" s="1" t="s">
        <v>297</v>
      </c>
      <c r="C617" s="1" t="s">
        <v>298</v>
      </c>
      <c r="D617">
        <v>18.489999999999998</v>
      </c>
      <c r="E617">
        <v>303</v>
      </c>
      <c r="F617">
        <v>5600</v>
      </c>
      <c r="G617">
        <v>1239000</v>
      </c>
      <c r="H617">
        <f t="shared" si="9"/>
        <v>1</v>
      </c>
    </row>
    <row r="618" spans="1:8" x14ac:dyDescent="0.25">
      <c r="A618" s="2">
        <v>42026</v>
      </c>
      <c r="B618" s="1" t="s">
        <v>299</v>
      </c>
      <c r="C618" s="1" t="s">
        <v>300</v>
      </c>
      <c r="D618">
        <v>1.48</v>
      </c>
      <c r="E618">
        <v>1000</v>
      </c>
      <c r="F618">
        <v>1470</v>
      </c>
      <c r="G618">
        <v>0</v>
      </c>
      <c r="H618">
        <f t="shared" si="9"/>
        <v>1</v>
      </c>
    </row>
    <row r="619" spans="1:8" x14ac:dyDescent="0.25">
      <c r="A619" s="2">
        <v>42026</v>
      </c>
      <c r="B619" s="1" t="s">
        <v>301</v>
      </c>
      <c r="C619" s="1" t="s">
        <v>302</v>
      </c>
      <c r="D619">
        <v>15.7</v>
      </c>
      <c r="E619">
        <v>71</v>
      </c>
      <c r="F619">
        <v>1130</v>
      </c>
      <c r="G619">
        <v>3144000</v>
      </c>
      <c r="H619">
        <f t="shared" si="9"/>
        <v>1</v>
      </c>
    </row>
    <row r="620" spans="1:8" x14ac:dyDescent="0.25">
      <c r="A620" s="2">
        <v>42026</v>
      </c>
      <c r="B620" s="1" t="s">
        <v>303</v>
      </c>
      <c r="C620" s="1" t="s">
        <v>304</v>
      </c>
      <c r="D620">
        <v>25.9</v>
      </c>
      <c r="E620">
        <v>3</v>
      </c>
      <c r="F620">
        <v>80</v>
      </c>
      <c r="G620">
        <v>3305000</v>
      </c>
      <c r="H620">
        <f t="shared" si="9"/>
        <v>0</v>
      </c>
    </row>
    <row r="621" spans="1:8" x14ac:dyDescent="0.25">
      <c r="A621" s="2">
        <v>42026</v>
      </c>
      <c r="B621" s="1" t="s">
        <v>305</v>
      </c>
      <c r="C621" s="1" t="s">
        <v>306</v>
      </c>
      <c r="D621">
        <v>8.8000000000000007</v>
      </c>
      <c r="E621">
        <v>36885</v>
      </c>
      <c r="F621">
        <v>324770</v>
      </c>
      <c r="G621">
        <v>17846000</v>
      </c>
      <c r="H621">
        <f t="shared" si="9"/>
        <v>1</v>
      </c>
    </row>
    <row r="622" spans="1:8" x14ac:dyDescent="0.25">
      <c r="A622" s="2">
        <v>42026</v>
      </c>
      <c r="B622" s="1" t="s">
        <v>307</v>
      </c>
      <c r="C622" s="1" t="s">
        <v>308</v>
      </c>
      <c r="D622">
        <v>4.55</v>
      </c>
      <c r="E622">
        <v>1184</v>
      </c>
      <c r="F622">
        <v>5290</v>
      </c>
      <c r="G622">
        <v>4501000</v>
      </c>
      <c r="H622">
        <f t="shared" si="9"/>
        <v>1</v>
      </c>
    </row>
    <row r="623" spans="1:8" x14ac:dyDescent="0.25">
      <c r="A623" s="2">
        <v>42026</v>
      </c>
      <c r="B623" s="1" t="s">
        <v>309</v>
      </c>
      <c r="C623" s="1" t="s">
        <v>310</v>
      </c>
      <c r="D623">
        <v>0.93</v>
      </c>
      <c r="E623">
        <v>8501</v>
      </c>
      <c r="F623">
        <v>7930</v>
      </c>
      <c r="G623">
        <v>11150000</v>
      </c>
      <c r="H623">
        <f t="shared" si="9"/>
        <v>1</v>
      </c>
    </row>
    <row r="624" spans="1:8" x14ac:dyDescent="0.25">
      <c r="A624" s="2">
        <v>42026</v>
      </c>
      <c r="B624" s="1" t="s">
        <v>311</v>
      </c>
      <c r="C624" s="1" t="s">
        <v>312</v>
      </c>
      <c r="D624">
        <v>49.5</v>
      </c>
      <c r="E624">
        <v>43812</v>
      </c>
      <c r="F624">
        <v>2161740</v>
      </c>
      <c r="G624">
        <v>16737000</v>
      </c>
      <c r="H624">
        <f t="shared" si="9"/>
        <v>1</v>
      </c>
    </row>
    <row r="625" spans="1:8" x14ac:dyDescent="0.25">
      <c r="A625" s="2">
        <v>42026</v>
      </c>
      <c r="B625" s="1" t="s">
        <v>313</v>
      </c>
      <c r="C625" s="1" t="s">
        <v>314</v>
      </c>
      <c r="D625">
        <v>18.73</v>
      </c>
      <c r="E625">
        <v>0</v>
      </c>
      <c r="F625">
        <v>0</v>
      </c>
      <c r="G625">
        <v>17024000</v>
      </c>
      <c r="H625">
        <f t="shared" si="9"/>
        <v>0</v>
      </c>
    </row>
    <row r="626" spans="1:8" x14ac:dyDescent="0.25">
      <c r="A626" s="2">
        <v>42026</v>
      </c>
      <c r="B626" s="1" t="s">
        <v>315</v>
      </c>
      <c r="C626" s="1" t="s">
        <v>316</v>
      </c>
      <c r="D626">
        <v>0.85</v>
      </c>
      <c r="E626">
        <v>127157</v>
      </c>
      <c r="F626">
        <v>108740</v>
      </c>
      <c r="G626">
        <v>0</v>
      </c>
      <c r="H626">
        <f t="shared" si="9"/>
        <v>1</v>
      </c>
    </row>
    <row r="627" spans="1:8" x14ac:dyDescent="0.25">
      <c r="A627" s="2">
        <v>42026</v>
      </c>
      <c r="B627" s="1" t="s">
        <v>317</v>
      </c>
      <c r="C627" s="1" t="s">
        <v>318</v>
      </c>
      <c r="D627">
        <v>0.35</v>
      </c>
      <c r="E627">
        <v>1072</v>
      </c>
      <c r="F627">
        <v>380</v>
      </c>
      <c r="G627">
        <v>0</v>
      </c>
      <c r="H627">
        <f t="shared" si="9"/>
        <v>1</v>
      </c>
    </row>
    <row r="628" spans="1:8" x14ac:dyDescent="0.25">
      <c r="A628" s="2">
        <v>42026</v>
      </c>
      <c r="B628" s="1" t="s">
        <v>319</v>
      </c>
      <c r="C628" s="1" t="s">
        <v>320</v>
      </c>
      <c r="D628">
        <v>2</v>
      </c>
      <c r="E628">
        <v>106503</v>
      </c>
      <c r="F628">
        <v>212440</v>
      </c>
      <c r="G628">
        <v>293645000</v>
      </c>
      <c r="H628">
        <f t="shared" si="9"/>
        <v>1</v>
      </c>
    </row>
    <row r="629" spans="1:8" x14ac:dyDescent="0.25">
      <c r="A629" s="2">
        <v>42026</v>
      </c>
      <c r="B629" s="1" t="s">
        <v>321</v>
      </c>
      <c r="C629" s="1" t="s">
        <v>322</v>
      </c>
      <c r="D629">
        <v>1.81</v>
      </c>
      <c r="E629">
        <v>3554369</v>
      </c>
      <c r="F629">
        <v>6423540</v>
      </c>
      <c r="G629">
        <v>1095354000</v>
      </c>
      <c r="H629">
        <f t="shared" si="9"/>
        <v>1</v>
      </c>
    </row>
    <row r="630" spans="1:8" x14ac:dyDescent="0.25">
      <c r="A630" s="2">
        <v>42026</v>
      </c>
      <c r="B630" s="1" t="s">
        <v>323</v>
      </c>
      <c r="C630" s="1" t="s">
        <v>324</v>
      </c>
      <c r="D630">
        <v>3.4</v>
      </c>
      <c r="E630">
        <v>48766</v>
      </c>
      <c r="F630">
        <v>165490</v>
      </c>
      <c r="G630">
        <v>43628000</v>
      </c>
      <c r="H630">
        <f t="shared" si="9"/>
        <v>1</v>
      </c>
    </row>
    <row r="631" spans="1:8" x14ac:dyDescent="0.25">
      <c r="A631" s="2">
        <v>42026</v>
      </c>
      <c r="B631" s="1" t="s">
        <v>325</v>
      </c>
      <c r="C631" s="1" t="s">
        <v>326</v>
      </c>
      <c r="D631">
        <v>6.83</v>
      </c>
      <c r="E631">
        <v>2154</v>
      </c>
      <c r="F631">
        <v>14670</v>
      </c>
      <c r="G631">
        <v>6721000</v>
      </c>
      <c r="H631">
        <f t="shared" si="9"/>
        <v>1</v>
      </c>
    </row>
    <row r="632" spans="1:8" x14ac:dyDescent="0.25">
      <c r="A632" s="2">
        <v>42026</v>
      </c>
      <c r="B632" s="1" t="s">
        <v>327</v>
      </c>
      <c r="C632" s="1" t="s">
        <v>328</v>
      </c>
      <c r="D632">
        <v>42.2</v>
      </c>
      <c r="E632">
        <v>638</v>
      </c>
      <c r="F632">
        <v>26850</v>
      </c>
      <c r="G632">
        <v>20769000</v>
      </c>
      <c r="H632">
        <f t="shared" si="9"/>
        <v>0</v>
      </c>
    </row>
    <row r="633" spans="1:8" x14ac:dyDescent="0.25">
      <c r="A633" s="2">
        <v>42026</v>
      </c>
      <c r="B633" s="1" t="s">
        <v>329</v>
      </c>
      <c r="C633" s="1" t="s">
        <v>330</v>
      </c>
      <c r="D633">
        <v>24.99</v>
      </c>
      <c r="E633">
        <v>601</v>
      </c>
      <c r="F633">
        <v>14800</v>
      </c>
      <c r="G633">
        <v>1991000</v>
      </c>
      <c r="H633">
        <f t="shared" si="9"/>
        <v>0</v>
      </c>
    </row>
    <row r="634" spans="1:8" x14ac:dyDescent="0.25">
      <c r="A634" s="2">
        <v>42026</v>
      </c>
      <c r="B634" s="1" t="s">
        <v>331</v>
      </c>
      <c r="C634" s="1" t="s">
        <v>332</v>
      </c>
      <c r="D634">
        <v>43.4</v>
      </c>
      <c r="E634">
        <v>78340</v>
      </c>
      <c r="F634">
        <v>3400770</v>
      </c>
      <c r="G634">
        <v>27164000</v>
      </c>
      <c r="H634">
        <f t="shared" si="9"/>
        <v>1</v>
      </c>
    </row>
    <row r="635" spans="1:8" x14ac:dyDescent="0.25">
      <c r="A635" s="2">
        <v>42026</v>
      </c>
      <c r="B635" s="1" t="s">
        <v>333</v>
      </c>
      <c r="C635" s="1" t="s">
        <v>334</v>
      </c>
      <c r="D635">
        <v>16.95</v>
      </c>
      <c r="E635">
        <v>65960</v>
      </c>
      <c r="F635">
        <v>1122120</v>
      </c>
      <c r="G635">
        <v>3502000</v>
      </c>
      <c r="H635">
        <f t="shared" si="9"/>
        <v>1</v>
      </c>
    </row>
    <row r="636" spans="1:8" x14ac:dyDescent="0.25">
      <c r="A636" s="2">
        <v>42026</v>
      </c>
      <c r="B636" s="1" t="s">
        <v>335</v>
      </c>
      <c r="C636" s="1" t="s">
        <v>336</v>
      </c>
      <c r="D636">
        <v>29.7</v>
      </c>
      <c r="E636">
        <v>2124</v>
      </c>
      <c r="F636">
        <v>63460</v>
      </c>
      <c r="G636">
        <v>17315000</v>
      </c>
      <c r="H636">
        <f t="shared" si="9"/>
        <v>1</v>
      </c>
    </row>
    <row r="637" spans="1:8" x14ac:dyDescent="0.25">
      <c r="A637" s="2">
        <v>42026</v>
      </c>
      <c r="B637" s="1" t="s">
        <v>337</v>
      </c>
      <c r="C637" s="1" t="s">
        <v>338</v>
      </c>
      <c r="D637">
        <v>1.51</v>
      </c>
      <c r="E637">
        <v>0</v>
      </c>
      <c r="F637">
        <v>0</v>
      </c>
      <c r="G637">
        <v>0</v>
      </c>
      <c r="H637">
        <f t="shared" si="9"/>
        <v>1</v>
      </c>
    </row>
    <row r="638" spans="1:8" x14ac:dyDescent="0.25">
      <c r="A638" s="2">
        <v>42026</v>
      </c>
      <c r="B638" s="1" t="s">
        <v>339</v>
      </c>
      <c r="C638" s="1" t="s">
        <v>340</v>
      </c>
      <c r="D638">
        <v>11.49</v>
      </c>
      <c r="E638">
        <v>263769</v>
      </c>
      <c r="F638">
        <v>2811530</v>
      </c>
      <c r="G638">
        <v>3233000</v>
      </c>
      <c r="H638">
        <f t="shared" si="9"/>
        <v>1</v>
      </c>
    </row>
    <row r="639" spans="1:8" x14ac:dyDescent="0.25">
      <c r="A639" s="2">
        <v>42026</v>
      </c>
      <c r="B639" s="1" t="s">
        <v>341</v>
      </c>
      <c r="C639" s="1" t="s">
        <v>342</v>
      </c>
      <c r="D639">
        <v>71</v>
      </c>
      <c r="E639">
        <v>16310</v>
      </c>
      <c r="F639">
        <v>1156910</v>
      </c>
      <c r="G639">
        <v>40919000</v>
      </c>
      <c r="H639">
        <f t="shared" si="9"/>
        <v>1</v>
      </c>
    </row>
    <row r="640" spans="1:8" x14ac:dyDescent="0.25">
      <c r="A640" s="2">
        <v>42026</v>
      </c>
      <c r="B640" s="1" t="s">
        <v>343</v>
      </c>
      <c r="C640" s="1" t="s">
        <v>344</v>
      </c>
      <c r="D640">
        <v>4.95</v>
      </c>
      <c r="E640">
        <v>609449</v>
      </c>
      <c r="F640">
        <v>2992240</v>
      </c>
      <c r="G640">
        <v>245350000</v>
      </c>
      <c r="H640">
        <f t="shared" si="9"/>
        <v>1</v>
      </c>
    </row>
    <row r="641" spans="1:8" x14ac:dyDescent="0.25">
      <c r="A641" s="2">
        <v>42026</v>
      </c>
      <c r="B641" s="1" t="s">
        <v>345</v>
      </c>
      <c r="C641" s="1" t="s">
        <v>346</v>
      </c>
      <c r="D641">
        <v>106.65</v>
      </c>
      <c r="E641">
        <v>76303</v>
      </c>
      <c r="F641">
        <v>8014240</v>
      </c>
      <c r="G641">
        <v>30584000</v>
      </c>
      <c r="H641">
        <f t="shared" si="9"/>
        <v>1</v>
      </c>
    </row>
    <row r="642" spans="1:8" x14ac:dyDescent="0.25">
      <c r="A642" s="2">
        <v>42026</v>
      </c>
      <c r="B642" s="1" t="s">
        <v>347</v>
      </c>
      <c r="C642" s="1" t="s">
        <v>348</v>
      </c>
      <c r="D642">
        <v>3.3</v>
      </c>
      <c r="E642">
        <v>847</v>
      </c>
      <c r="F642">
        <v>2800</v>
      </c>
      <c r="G642">
        <v>25500000</v>
      </c>
      <c r="H642">
        <f t="shared" si="9"/>
        <v>1</v>
      </c>
    </row>
    <row r="643" spans="1:8" x14ac:dyDescent="0.25">
      <c r="A643" s="2">
        <v>42026</v>
      </c>
      <c r="B643" s="1" t="s">
        <v>349</v>
      </c>
      <c r="C643" s="1" t="s">
        <v>350</v>
      </c>
      <c r="D643">
        <v>1.89</v>
      </c>
      <c r="E643">
        <v>800156</v>
      </c>
      <c r="F643">
        <v>1509490</v>
      </c>
      <c r="G643">
        <v>70928000</v>
      </c>
      <c r="H643">
        <f t="shared" ref="H643:H706" si="10">IF(LEFT(C643,2)="PL",1,0)</f>
        <v>1</v>
      </c>
    </row>
    <row r="644" spans="1:8" x14ac:dyDescent="0.25">
      <c r="A644" s="2">
        <v>42026</v>
      </c>
      <c r="B644" s="1" t="s">
        <v>351</v>
      </c>
      <c r="C644" s="1" t="s">
        <v>352</v>
      </c>
      <c r="D644">
        <v>5.03</v>
      </c>
      <c r="E644">
        <v>105</v>
      </c>
      <c r="F644">
        <v>530</v>
      </c>
      <c r="G644">
        <v>1143000</v>
      </c>
      <c r="H644">
        <f t="shared" si="10"/>
        <v>1</v>
      </c>
    </row>
    <row r="645" spans="1:8" x14ac:dyDescent="0.25">
      <c r="A645" s="2">
        <v>42026</v>
      </c>
      <c r="B645" s="1" t="s">
        <v>353</v>
      </c>
      <c r="C645" s="1" t="s">
        <v>354</v>
      </c>
      <c r="D645">
        <v>3.29</v>
      </c>
      <c r="E645">
        <v>153454</v>
      </c>
      <c r="F645">
        <v>502560</v>
      </c>
      <c r="G645">
        <v>36119000</v>
      </c>
      <c r="H645">
        <f t="shared" si="10"/>
        <v>1</v>
      </c>
    </row>
    <row r="646" spans="1:8" x14ac:dyDescent="0.25">
      <c r="A646" s="2">
        <v>42026</v>
      </c>
      <c r="B646" s="1" t="s">
        <v>355</v>
      </c>
      <c r="C646" s="1" t="s">
        <v>356</v>
      </c>
      <c r="D646">
        <v>5.14</v>
      </c>
      <c r="E646">
        <v>10</v>
      </c>
      <c r="F646">
        <v>50</v>
      </c>
      <c r="G646">
        <v>4199000</v>
      </c>
      <c r="H646">
        <f t="shared" si="10"/>
        <v>1</v>
      </c>
    </row>
    <row r="647" spans="1:8" x14ac:dyDescent="0.25">
      <c r="A647" s="2">
        <v>42026</v>
      </c>
      <c r="B647" s="1" t="s">
        <v>357</v>
      </c>
      <c r="C647" s="1" t="s">
        <v>358</v>
      </c>
      <c r="D647">
        <v>31.28</v>
      </c>
      <c r="E647">
        <v>3679</v>
      </c>
      <c r="F647">
        <v>113760</v>
      </c>
      <c r="G647">
        <v>1839000</v>
      </c>
      <c r="H647">
        <f t="shared" si="10"/>
        <v>1</v>
      </c>
    </row>
    <row r="648" spans="1:8" x14ac:dyDescent="0.25">
      <c r="A648" s="2">
        <v>42026</v>
      </c>
      <c r="B648" s="1" t="s">
        <v>359</v>
      </c>
      <c r="C648" s="1" t="s">
        <v>360</v>
      </c>
      <c r="D648">
        <v>3.07</v>
      </c>
      <c r="E648">
        <v>8103</v>
      </c>
      <c r="F648">
        <v>24550</v>
      </c>
      <c r="G648">
        <v>7831000</v>
      </c>
      <c r="H648">
        <f t="shared" si="10"/>
        <v>1</v>
      </c>
    </row>
    <row r="649" spans="1:8" x14ac:dyDescent="0.25">
      <c r="A649" s="2">
        <v>42026</v>
      </c>
      <c r="B649" s="1" t="s">
        <v>361</v>
      </c>
      <c r="C649" s="1" t="s">
        <v>362</v>
      </c>
      <c r="D649">
        <v>0.02</v>
      </c>
      <c r="E649">
        <v>100000</v>
      </c>
      <c r="F649">
        <v>2000</v>
      </c>
      <c r="G649">
        <v>0</v>
      </c>
      <c r="H649">
        <f t="shared" si="10"/>
        <v>1</v>
      </c>
    </row>
    <row r="650" spans="1:8" x14ac:dyDescent="0.25">
      <c r="A650" s="2">
        <v>42026</v>
      </c>
      <c r="B650" s="1" t="s">
        <v>363</v>
      </c>
      <c r="C650" s="1" t="s">
        <v>364</v>
      </c>
      <c r="D650">
        <v>0.11</v>
      </c>
      <c r="E650">
        <v>146389</v>
      </c>
      <c r="F650">
        <v>16100</v>
      </c>
      <c r="G650">
        <v>0</v>
      </c>
      <c r="H650">
        <f t="shared" si="10"/>
        <v>1</v>
      </c>
    </row>
    <row r="651" spans="1:8" x14ac:dyDescent="0.25">
      <c r="A651" s="2">
        <v>42026</v>
      </c>
      <c r="B651" s="1" t="s">
        <v>365</v>
      </c>
      <c r="C651" s="1" t="s">
        <v>366</v>
      </c>
      <c r="D651">
        <v>1.1000000000000001</v>
      </c>
      <c r="E651">
        <v>3744</v>
      </c>
      <c r="F651">
        <v>4030</v>
      </c>
      <c r="G651">
        <v>4084000</v>
      </c>
      <c r="H651">
        <f t="shared" si="10"/>
        <v>1</v>
      </c>
    </row>
    <row r="652" spans="1:8" x14ac:dyDescent="0.25">
      <c r="A652" s="2">
        <v>42026</v>
      </c>
      <c r="B652" s="1" t="s">
        <v>367</v>
      </c>
      <c r="C652" s="1" t="s">
        <v>368</v>
      </c>
      <c r="D652">
        <v>0.98</v>
      </c>
      <c r="E652">
        <v>23255</v>
      </c>
      <c r="F652">
        <v>22980</v>
      </c>
      <c r="G652">
        <v>5438000</v>
      </c>
      <c r="H652">
        <f t="shared" si="10"/>
        <v>1</v>
      </c>
    </row>
    <row r="653" spans="1:8" x14ac:dyDescent="0.25">
      <c r="A653" s="2">
        <v>42026</v>
      </c>
      <c r="B653" s="1" t="s">
        <v>369</v>
      </c>
      <c r="C653" s="1" t="s">
        <v>370</v>
      </c>
      <c r="D653">
        <v>9</v>
      </c>
      <c r="E653">
        <v>590</v>
      </c>
      <c r="F653">
        <v>5280</v>
      </c>
      <c r="G653">
        <v>15129000</v>
      </c>
      <c r="H653">
        <f t="shared" si="10"/>
        <v>0</v>
      </c>
    </row>
    <row r="654" spans="1:8" x14ac:dyDescent="0.25">
      <c r="A654" s="2">
        <v>42026</v>
      </c>
      <c r="B654" s="1" t="s">
        <v>371</v>
      </c>
      <c r="C654" s="1" t="s">
        <v>372</v>
      </c>
      <c r="D654">
        <v>5.8</v>
      </c>
      <c r="E654">
        <v>2625</v>
      </c>
      <c r="F654">
        <v>15380</v>
      </c>
      <c r="G654">
        <v>9809000</v>
      </c>
      <c r="H654">
        <f t="shared" si="10"/>
        <v>0</v>
      </c>
    </row>
    <row r="655" spans="1:8" x14ac:dyDescent="0.25">
      <c r="A655" s="2">
        <v>42026</v>
      </c>
      <c r="B655" s="1" t="s">
        <v>373</v>
      </c>
      <c r="C655" s="1" t="s">
        <v>374</v>
      </c>
      <c r="D655">
        <v>2.2000000000000002</v>
      </c>
      <c r="E655">
        <v>5702</v>
      </c>
      <c r="F655">
        <v>12480</v>
      </c>
      <c r="G655">
        <v>11568000</v>
      </c>
      <c r="H655">
        <f t="shared" si="10"/>
        <v>1</v>
      </c>
    </row>
    <row r="656" spans="1:8" x14ac:dyDescent="0.25">
      <c r="A656" s="2">
        <v>42026</v>
      </c>
      <c r="B656" s="1" t="s">
        <v>375</v>
      </c>
      <c r="C656" s="1" t="s">
        <v>376</v>
      </c>
      <c r="D656">
        <v>29.9</v>
      </c>
      <c r="E656">
        <v>2</v>
      </c>
      <c r="F656">
        <v>60</v>
      </c>
      <c r="G656">
        <v>4187000</v>
      </c>
      <c r="H656">
        <f t="shared" si="10"/>
        <v>1</v>
      </c>
    </row>
    <row r="657" spans="1:8" x14ac:dyDescent="0.25">
      <c r="A657" s="2">
        <v>42026</v>
      </c>
      <c r="B657" s="1" t="s">
        <v>377</v>
      </c>
      <c r="C657" s="1" t="s">
        <v>378</v>
      </c>
      <c r="D657">
        <v>1.54</v>
      </c>
      <c r="E657">
        <v>6126</v>
      </c>
      <c r="F657">
        <v>9560</v>
      </c>
      <c r="G657">
        <v>3715000</v>
      </c>
      <c r="H657">
        <f t="shared" si="10"/>
        <v>1</v>
      </c>
    </row>
    <row r="658" spans="1:8" x14ac:dyDescent="0.25">
      <c r="A658" s="2">
        <v>42026</v>
      </c>
      <c r="B658" s="1" t="s">
        <v>379</v>
      </c>
      <c r="C658" s="1" t="s">
        <v>380</v>
      </c>
      <c r="D658">
        <v>2.61</v>
      </c>
      <c r="E658">
        <v>12326</v>
      </c>
      <c r="F658">
        <v>32210</v>
      </c>
      <c r="G658">
        <v>93737000</v>
      </c>
      <c r="H658">
        <f t="shared" si="10"/>
        <v>1</v>
      </c>
    </row>
    <row r="659" spans="1:8" x14ac:dyDescent="0.25">
      <c r="A659" s="2">
        <v>42026</v>
      </c>
      <c r="B659" s="1" t="s">
        <v>381</v>
      </c>
      <c r="C659" s="1" t="s">
        <v>382</v>
      </c>
      <c r="D659">
        <v>2.25</v>
      </c>
      <c r="E659">
        <v>12468</v>
      </c>
      <c r="F659">
        <v>27920</v>
      </c>
      <c r="G659">
        <v>7444000</v>
      </c>
      <c r="H659">
        <f t="shared" si="10"/>
        <v>1</v>
      </c>
    </row>
    <row r="660" spans="1:8" x14ac:dyDescent="0.25">
      <c r="A660" s="2">
        <v>42026</v>
      </c>
      <c r="B660" s="1" t="s">
        <v>383</v>
      </c>
      <c r="C660" s="1" t="s">
        <v>384</v>
      </c>
      <c r="D660">
        <v>1.73</v>
      </c>
      <c r="E660">
        <v>1716</v>
      </c>
      <c r="F660">
        <v>2860</v>
      </c>
      <c r="G660">
        <v>5435000</v>
      </c>
      <c r="H660">
        <f t="shared" si="10"/>
        <v>1</v>
      </c>
    </row>
    <row r="661" spans="1:8" x14ac:dyDescent="0.25">
      <c r="A661" s="2">
        <v>42026</v>
      </c>
      <c r="B661" s="1" t="s">
        <v>385</v>
      </c>
      <c r="C661" s="1" t="s">
        <v>386</v>
      </c>
      <c r="D661">
        <v>0.77</v>
      </c>
      <c r="E661">
        <v>53583</v>
      </c>
      <c r="F661">
        <v>40440</v>
      </c>
      <c r="G661">
        <v>23452000</v>
      </c>
      <c r="H661">
        <f t="shared" si="10"/>
        <v>1</v>
      </c>
    </row>
    <row r="662" spans="1:8" x14ac:dyDescent="0.25">
      <c r="A662" s="2">
        <v>42026</v>
      </c>
      <c r="B662" s="1" t="s">
        <v>387</v>
      </c>
      <c r="C662" s="1" t="s">
        <v>388</v>
      </c>
      <c r="D662">
        <v>56.85</v>
      </c>
      <c r="E662">
        <v>1</v>
      </c>
      <c r="F662">
        <v>60</v>
      </c>
      <c r="G662">
        <v>1165000</v>
      </c>
      <c r="H662">
        <f t="shared" si="10"/>
        <v>1</v>
      </c>
    </row>
    <row r="663" spans="1:8" x14ac:dyDescent="0.25">
      <c r="A663" s="2">
        <v>42026</v>
      </c>
      <c r="B663" s="1" t="s">
        <v>389</v>
      </c>
      <c r="C663" s="1" t="s">
        <v>390</v>
      </c>
      <c r="D663">
        <v>136.05000000000001</v>
      </c>
      <c r="E663">
        <v>22125</v>
      </c>
      <c r="F663">
        <v>3038750</v>
      </c>
      <c r="G663">
        <v>30454000</v>
      </c>
      <c r="H663">
        <f t="shared" si="10"/>
        <v>1</v>
      </c>
    </row>
    <row r="664" spans="1:8" x14ac:dyDescent="0.25">
      <c r="A664" s="2">
        <v>42026</v>
      </c>
      <c r="B664" s="1" t="s">
        <v>391</v>
      </c>
      <c r="C664" s="1" t="s">
        <v>392</v>
      </c>
      <c r="D664">
        <v>3.46</v>
      </c>
      <c r="E664">
        <v>299</v>
      </c>
      <c r="F664">
        <v>1030</v>
      </c>
      <c r="G664">
        <v>12110000</v>
      </c>
      <c r="H664">
        <f t="shared" si="10"/>
        <v>1</v>
      </c>
    </row>
    <row r="665" spans="1:8" x14ac:dyDescent="0.25">
      <c r="A665" s="2">
        <v>42026</v>
      </c>
      <c r="B665" s="1" t="s">
        <v>393</v>
      </c>
      <c r="C665" s="1" t="s">
        <v>394</v>
      </c>
      <c r="D665">
        <v>16.399999999999999</v>
      </c>
      <c r="E665">
        <v>1101</v>
      </c>
      <c r="F665">
        <v>17860</v>
      </c>
      <c r="G665">
        <v>6189000</v>
      </c>
      <c r="H665">
        <f t="shared" si="10"/>
        <v>1</v>
      </c>
    </row>
    <row r="666" spans="1:8" x14ac:dyDescent="0.25">
      <c r="A666" s="2">
        <v>42026</v>
      </c>
      <c r="B666" s="1" t="s">
        <v>395</v>
      </c>
      <c r="C666" s="1" t="s">
        <v>396</v>
      </c>
      <c r="D666">
        <v>13</v>
      </c>
      <c r="E666">
        <v>469</v>
      </c>
      <c r="F666">
        <v>6100</v>
      </c>
      <c r="G666">
        <v>0</v>
      </c>
      <c r="H666">
        <f t="shared" si="10"/>
        <v>1</v>
      </c>
    </row>
    <row r="667" spans="1:8" x14ac:dyDescent="0.25">
      <c r="A667" s="2">
        <v>42026</v>
      </c>
      <c r="B667" s="1" t="s">
        <v>397</v>
      </c>
      <c r="C667" s="1" t="s">
        <v>398</v>
      </c>
      <c r="D667">
        <v>167</v>
      </c>
      <c r="E667">
        <v>117940</v>
      </c>
      <c r="F667">
        <v>19095170</v>
      </c>
      <c r="G667">
        <v>5028000</v>
      </c>
      <c r="H667">
        <f t="shared" si="10"/>
        <v>1</v>
      </c>
    </row>
    <row r="668" spans="1:8" x14ac:dyDescent="0.25">
      <c r="A668" s="2">
        <v>42026</v>
      </c>
      <c r="B668" s="1" t="s">
        <v>399</v>
      </c>
      <c r="C668" s="1" t="s">
        <v>400</v>
      </c>
      <c r="D668">
        <v>18.649999999999999</v>
      </c>
      <c r="E668">
        <v>1011</v>
      </c>
      <c r="F668">
        <v>18850</v>
      </c>
      <c r="G668">
        <v>4000000</v>
      </c>
      <c r="H668">
        <f t="shared" si="10"/>
        <v>0</v>
      </c>
    </row>
    <row r="669" spans="1:8" x14ac:dyDescent="0.25">
      <c r="A669" s="2">
        <v>42026</v>
      </c>
      <c r="B669" s="1" t="s">
        <v>401</v>
      </c>
      <c r="C669" s="1" t="s">
        <v>402</v>
      </c>
      <c r="D669">
        <v>0.93</v>
      </c>
      <c r="E669">
        <v>7000</v>
      </c>
      <c r="F669">
        <v>6350</v>
      </c>
      <c r="G669">
        <v>0</v>
      </c>
      <c r="H669">
        <f t="shared" si="10"/>
        <v>1</v>
      </c>
    </row>
    <row r="670" spans="1:8" x14ac:dyDescent="0.25">
      <c r="A670" s="2">
        <v>42026</v>
      </c>
      <c r="B670" s="1" t="s">
        <v>403</v>
      </c>
      <c r="C670" s="1" t="s">
        <v>404</v>
      </c>
      <c r="D670">
        <v>206</v>
      </c>
      <c r="E670">
        <v>15062</v>
      </c>
      <c r="F670">
        <v>3075810</v>
      </c>
      <c r="G670">
        <v>8393000</v>
      </c>
      <c r="H670">
        <f t="shared" si="10"/>
        <v>1</v>
      </c>
    </row>
    <row r="671" spans="1:8" x14ac:dyDescent="0.25">
      <c r="A671" s="2">
        <v>42026</v>
      </c>
      <c r="B671" s="1" t="s">
        <v>405</v>
      </c>
      <c r="C671" s="1" t="s">
        <v>406</v>
      </c>
      <c r="D671">
        <v>4</v>
      </c>
      <c r="E671">
        <v>0</v>
      </c>
      <c r="F671">
        <v>0</v>
      </c>
      <c r="G671">
        <v>2639000</v>
      </c>
      <c r="H671">
        <f t="shared" si="10"/>
        <v>1</v>
      </c>
    </row>
    <row r="672" spans="1:8" x14ac:dyDescent="0.25">
      <c r="A672" s="2">
        <v>42026</v>
      </c>
      <c r="B672" s="1" t="s">
        <v>407</v>
      </c>
      <c r="C672" s="1" t="s">
        <v>408</v>
      </c>
      <c r="D672">
        <v>1.06</v>
      </c>
      <c r="E672">
        <v>3569</v>
      </c>
      <c r="F672">
        <v>3800</v>
      </c>
      <c r="G672">
        <v>0</v>
      </c>
      <c r="H672">
        <f t="shared" si="10"/>
        <v>1</v>
      </c>
    </row>
    <row r="673" spans="1:8" x14ac:dyDescent="0.25">
      <c r="A673" s="2">
        <v>42026</v>
      </c>
      <c r="B673" s="1" t="s">
        <v>409</v>
      </c>
      <c r="C673" s="1" t="s">
        <v>410</v>
      </c>
      <c r="D673">
        <v>9.0500000000000007</v>
      </c>
      <c r="E673">
        <v>50</v>
      </c>
      <c r="F673">
        <v>450</v>
      </c>
      <c r="G673">
        <v>5944000</v>
      </c>
      <c r="H673">
        <f t="shared" si="10"/>
        <v>1</v>
      </c>
    </row>
    <row r="674" spans="1:8" x14ac:dyDescent="0.25">
      <c r="A674" s="2">
        <v>42026</v>
      </c>
      <c r="B674" s="1" t="s">
        <v>411</v>
      </c>
      <c r="C674" s="1" t="s">
        <v>412</v>
      </c>
      <c r="D674">
        <v>0.1</v>
      </c>
      <c r="E674">
        <v>12700</v>
      </c>
      <c r="F674">
        <v>1270</v>
      </c>
      <c r="G674">
        <v>0</v>
      </c>
      <c r="H674">
        <f t="shared" si="10"/>
        <v>1</v>
      </c>
    </row>
    <row r="675" spans="1:8" x14ac:dyDescent="0.25">
      <c r="A675" s="2">
        <v>42026</v>
      </c>
      <c r="B675" s="1" t="s">
        <v>413</v>
      </c>
      <c r="C675" s="1" t="s">
        <v>414</v>
      </c>
      <c r="D675">
        <v>2.2000000000000002</v>
      </c>
      <c r="E675">
        <v>100</v>
      </c>
      <c r="F675">
        <v>220</v>
      </c>
      <c r="G675">
        <v>0</v>
      </c>
      <c r="H675">
        <f t="shared" si="10"/>
        <v>1</v>
      </c>
    </row>
    <row r="676" spans="1:8" x14ac:dyDescent="0.25">
      <c r="A676" s="2">
        <v>42026</v>
      </c>
      <c r="B676" s="1" t="s">
        <v>415</v>
      </c>
      <c r="C676" s="1" t="s">
        <v>416</v>
      </c>
      <c r="D676">
        <v>4.0199999999999996</v>
      </c>
      <c r="E676">
        <v>25020</v>
      </c>
      <c r="F676">
        <v>100820</v>
      </c>
      <c r="G676">
        <v>18968000</v>
      </c>
      <c r="H676">
        <f t="shared" si="10"/>
        <v>1</v>
      </c>
    </row>
    <row r="677" spans="1:8" x14ac:dyDescent="0.25">
      <c r="A677" s="2">
        <v>42026</v>
      </c>
      <c r="B677" s="1" t="s">
        <v>417</v>
      </c>
      <c r="C677" s="1" t="s">
        <v>418</v>
      </c>
      <c r="D677">
        <v>0.85</v>
      </c>
      <c r="E677">
        <v>100</v>
      </c>
      <c r="F677">
        <v>65</v>
      </c>
      <c r="G677">
        <v>8070000</v>
      </c>
      <c r="H677">
        <f t="shared" si="10"/>
        <v>1</v>
      </c>
    </row>
    <row r="678" spans="1:8" x14ac:dyDescent="0.25">
      <c r="A678" s="2">
        <v>42026</v>
      </c>
      <c r="B678" s="1" t="s">
        <v>419</v>
      </c>
      <c r="C678" s="1" t="s">
        <v>420</v>
      </c>
      <c r="D678">
        <v>3.34</v>
      </c>
      <c r="E678">
        <v>200</v>
      </c>
      <c r="F678">
        <v>490</v>
      </c>
      <c r="G678">
        <v>3600000</v>
      </c>
      <c r="H678">
        <f t="shared" si="10"/>
        <v>1</v>
      </c>
    </row>
    <row r="679" spans="1:8" x14ac:dyDescent="0.25">
      <c r="A679" s="2">
        <v>42026</v>
      </c>
      <c r="B679" s="1" t="s">
        <v>421</v>
      </c>
      <c r="C679" s="1" t="s">
        <v>422</v>
      </c>
      <c r="D679">
        <v>1.61</v>
      </c>
      <c r="E679">
        <v>100</v>
      </c>
      <c r="F679">
        <v>160</v>
      </c>
      <c r="G679">
        <v>0</v>
      </c>
      <c r="H679">
        <f t="shared" si="10"/>
        <v>1</v>
      </c>
    </row>
    <row r="680" spans="1:8" x14ac:dyDescent="0.25">
      <c r="A680" s="2">
        <v>42026</v>
      </c>
      <c r="B680" s="1" t="s">
        <v>423</v>
      </c>
      <c r="C680" s="1" t="s">
        <v>424</v>
      </c>
      <c r="D680">
        <v>4.95</v>
      </c>
      <c r="E680">
        <v>105</v>
      </c>
      <c r="F680">
        <v>520</v>
      </c>
      <c r="G680">
        <v>11334000</v>
      </c>
      <c r="H680">
        <f t="shared" si="10"/>
        <v>1</v>
      </c>
    </row>
    <row r="681" spans="1:8" x14ac:dyDescent="0.25">
      <c r="A681" s="2">
        <v>42026</v>
      </c>
      <c r="B681" s="1" t="s">
        <v>425</v>
      </c>
      <c r="C681" s="1" t="s">
        <v>426</v>
      </c>
      <c r="D681">
        <v>1.93</v>
      </c>
      <c r="E681">
        <v>62</v>
      </c>
      <c r="F681">
        <v>120</v>
      </c>
      <c r="G681">
        <v>0</v>
      </c>
      <c r="H681">
        <f t="shared" si="10"/>
        <v>1</v>
      </c>
    </row>
    <row r="682" spans="1:8" x14ac:dyDescent="0.25">
      <c r="A682" s="2">
        <v>42026</v>
      </c>
      <c r="B682" s="1" t="s">
        <v>427</v>
      </c>
      <c r="C682" s="1" t="s">
        <v>428</v>
      </c>
      <c r="D682">
        <v>20</v>
      </c>
      <c r="E682">
        <v>311</v>
      </c>
      <c r="F682">
        <v>6270</v>
      </c>
      <c r="G682">
        <v>0</v>
      </c>
      <c r="H682">
        <f t="shared" si="10"/>
        <v>0</v>
      </c>
    </row>
    <row r="683" spans="1:8" x14ac:dyDescent="0.25">
      <c r="A683" s="2">
        <v>42026</v>
      </c>
      <c r="B683" s="1" t="s">
        <v>429</v>
      </c>
      <c r="C683" s="1" t="s">
        <v>430</v>
      </c>
      <c r="D683">
        <v>21.35</v>
      </c>
      <c r="E683">
        <v>380120</v>
      </c>
      <c r="F683">
        <v>8042360</v>
      </c>
      <c r="G683">
        <v>52636000</v>
      </c>
      <c r="H683">
        <f t="shared" si="10"/>
        <v>1</v>
      </c>
    </row>
    <row r="684" spans="1:8" x14ac:dyDescent="0.25">
      <c r="A684" s="2">
        <v>42026</v>
      </c>
      <c r="B684" s="1" t="s">
        <v>431</v>
      </c>
      <c r="C684" s="1" t="s">
        <v>432</v>
      </c>
      <c r="D684">
        <v>0.28999999999999998</v>
      </c>
      <c r="E684">
        <v>5126</v>
      </c>
      <c r="F684">
        <v>1490</v>
      </c>
      <c r="G684">
        <v>0</v>
      </c>
      <c r="H684">
        <f t="shared" si="10"/>
        <v>1</v>
      </c>
    </row>
    <row r="685" spans="1:8" x14ac:dyDescent="0.25">
      <c r="A685" s="2">
        <v>42026</v>
      </c>
      <c r="B685" s="1" t="s">
        <v>433</v>
      </c>
      <c r="C685" s="1" t="s">
        <v>434</v>
      </c>
      <c r="D685">
        <v>2.58</v>
      </c>
      <c r="E685">
        <v>38523</v>
      </c>
      <c r="F685">
        <v>98540</v>
      </c>
      <c r="G685">
        <v>32447000</v>
      </c>
      <c r="H685">
        <f t="shared" si="10"/>
        <v>1</v>
      </c>
    </row>
    <row r="686" spans="1:8" x14ac:dyDescent="0.25">
      <c r="A686" s="2">
        <v>42026</v>
      </c>
      <c r="B686" s="1" t="s">
        <v>435</v>
      </c>
      <c r="C686" s="1" t="s">
        <v>436</v>
      </c>
      <c r="D686">
        <v>10</v>
      </c>
      <c r="E686">
        <v>18846</v>
      </c>
      <c r="F686">
        <v>188460</v>
      </c>
      <c r="G686">
        <v>1509000</v>
      </c>
      <c r="H686">
        <f t="shared" si="10"/>
        <v>1</v>
      </c>
    </row>
    <row r="687" spans="1:8" x14ac:dyDescent="0.25">
      <c r="A687" s="2">
        <v>42026</v>
      </c>
      <c r="B687" s="1" t="s">
        <v>437</v>
      </c>
      <c r="C687" s="1" t="s">
        <v>438</v>
      </c>
      <c r="D687">
        <v>2.87</v>
      </c>
      <c r="E687">
        <v>30200</v>
      </c>
      <c r="F687">
        <v>86030</v>
      </c>
      <c r="G687">
        <v>26333000</v>
      </c>
      <c r="H687">
        <f t="shared" si="10"/>
        <v>1</v>
      </c>
    </row>
    <row r="688" spans="1:8" x14ac:dyDescent="0.25">
      <c r="A688" s="2">
        <v>42026</v>
      </c>
      <c r="B688" s="1" t="s">
        <v>439</v>
      </c>
      <c r="C688" s="1" t="s">
        <v>440</v>
      </c>
      <c r="D688">
        <v>2.2400000000000002</v>
      </c>
      <c r="E688">
        <v>856</v>
      </c>
      <c r="F688">
        <v>1910</v>
      </c>
      <c r="G688">
        <v>4047000</v>
      </c>
      <c r="H688">
        <f t="shared" si="10"/>
        <v>1</v>
      </c>
    </row>
    <row r="689" spans="1:8" x14ac:dyDescent="0.25">
      <c r="A689" s="2">
        <v>42026</v>
      </c>
      <c r="B689" s="1" t="s">
        <v>441</v>
      </c>
      <c r="C689" s="1" t="s">
        <v>442</v>
      </c>
      <c r="D689">
        <v>0.02</v>
      </c>
      <c r="E689">
        <v>0</v>
      </c>
      <c r="F689">
        <v>0</v>
      </c>
      <c r="G689">
        <v>0</v>
      </c>
      <c r="H689">
        <f t="shared" si="10"/>
        <v>1</v>
      </c>
    </row>
    <row r="690" spans="1:8" x14ac:dyDescent="0.25">
      <c r="A690" s="2">
        <v>42026</v>
      </c>
      <c r="B690" s="1" t="s">
        <v>443</v>
      </c>
      <c r="C690" s="1" t="s">
        <v>444</v>
      </c>
      <c r="D690">
        <v>6.66</v>
      </c>
      <c r="E690">
        <v>0</v>
      </c>
      <c r="F690">
        <v>0</v>
      </c>
      <c r="G690">
        <v>3329000</v>
      </c>
      <c r="H690">
        <f t="shared" si="10"/>
        <v>0</v>
      </c>
    </row>
    <row r="691" spans="1:8" x14ac:dyDescent="0.25">
      <c r="A691" s="2">
        <v>42026</v>
      </c>
      <c r="B691" s="1" t="s">
        <v>445</v>
      </c>
      <c r="C691" s="1" t="s">
        <v>446</v>
      </c>
      <c r="D691">
        <v>1.22</v>
      </c>
      <c r="E691">
        <v>188228</v>
      </c>
      <c r="F691">
        <v>232420</v>
      </c>
      <c r="G691">
        <v>45144000</v>
      </c>
      <c r="H691">
        <f t="shared" si="10"/>
        <v>1</v>
      </c>
    </row>
    <row r="692" spans="1:8" x14ac:dyDescent="0.25">
      <c r="A692" s="2">
        <v>42026</v>
      </c>
      <c r="B692" s="1" t="s">
        <v>447</v>
      </c>
      <c r="C692" s="1" t="s">
        <v>448</v>
      </c>
      <c r="D692">
        <v>33</v>
      </c>
      <c r="E692">
        <v>154106</v>
      </c>
      <c r="F692">
        <v>5090670</v>
      </c>
      <c r="G692">
        <v>48500000</v>
      </c>
      <c r="H692">
        <f t="shared" si="10"/>
        <v>0</v>
      </c>
    </row>
    <row r="693" spans="1:8" x14ac:dyDescent="0.25">
      <c r="A693" s="2">
        <v>42026</v>
      </c>
      <c r="B693" s="1" t="s">
        <v>449</v>
      </c>
      <c r="C693" s="1" t="s">
        <v>450</v>
      </c>
      <c r="D693">
        <v>277</v>
      </c>
      <c r="E693">
        <v>1761</v>
      </c>
      <c r="F693">
        <v>485690</v>
      </c>
      <c r="G693">
        <v>9380000</v>
      </c>
      <c r="H693">
        <f t="shared" si="10"/>
        <v>1</v>
      </c>
    </row>
    <row r="694" spans="1:8" x14ac:dyDescent="0.25">
      <c r="A694" s="2">
        <v>42026</v>
      </c>
      <c r="B694" s="1" t="s">
        <v>451</v>
      </c>
      <c r="C694" s="1" t="s">
        <v>452</v>
      </c>
      <c r="D694">
        <v>110</v>
      </c>
      <c r="E694">
        <v>1429835</v>
      </c>
      <c r="F694">
        <v>156631820</v>
      </c>
      <c r="G694">
        <v>136410000</v>
      </c>
      <c r="H694">
        <f t="shared" si="10"/>
        <v>1</v>
      </c>
    </row>
    <row r="695" spans="1:8" x14ac:dyDescent="0.25">
      <c r="A695" s="2">
        <v>42026</v>
      </c>
      <c r="B695" s="1" t="s">
        <v>453</v>
      </c>
      <c r="C695" s="1" t="s">
        <v>454</v>
      </c>
      <c r="D695">
        <v>12.73</v>
      </c>
      <c r="E695">
        <v>43</v>
      </c>
      <c r="F695">
        <v>530</v>
      </c>
      <c r="G695">
        <v>6739000</v>
      </c>
      <c r="H695">
        <f t="shared" si="10"/>
        <v>1</v>
      </c>
    </row>
    <row r="696" spans="1:8" x14ac:dyDescent="0.25">
      <c r="A696" s="2">
        <v>42026</v>
      </c>
      <c r="B696" s="1" t="s">
        <v>455</v>
      </c>
      <c r="C696" s="1" t="s">
        <v>456</v>
      </c>
      <c r="D696">
        <v>38</v>
      </c>
      <c r="E696">
        <v>4</v>
      </c>
      <c r="F696">
        <v>150</v>
      </c>
      <c r="G696">
        <v>13085000</v>
      </c>
      <c r="H696">
        <f t="shared" si="10"/>
        <v>1</v>
      </c>
    </row>
    <row r="697" spans="1:8" x14ac:dyDescent="0.25">
      <c r="A697" s="2">
        <v>42026</v>
      </c>
      <c r="B697" s="1" t="s">
        <v>457</v>
      </c>
      <c r="C697" s="1" t="s">
        <v>458</v>
      </c>
      <c r="D697">
        <v>51.99</v>
      </c>
      <c r="E697">
        <v>1148</v>
      </c>
      <c r="F697">
        <v>59350</v>
      </c>
      <c r="G697">
        <v>7449000</v>
      </c>
      <c r="H697">
        <f t="shared" si="10"/>
        <v>1</v>
      </c>
    </row>
    <row r="698" spans="1:8" x14ac:dyDescent="0.25">
      <c r="A698" s="2">
        <v>42026</v>
      </c>
      <c r="B698" s="1" t="s">
        <v>459</v>
      </c>
      <c r="C698" s="1" t="s">
        <v>460</v>
      </c>
      <c r="D698">
        <v>7.38</v>
      </c>
      <c r="E698">
        <v>5</v>
      </c>
      <c r="F698">
        <v>40</v>
      </c>
      <c r="G698">
        <v>0</v>
      </c>
      <c r="H698">
        <f t="shared" si="10"/>
        <v>1</v>
      </c>
    </row>
    <row r="699" spans="1:8" x14ac:dyDescent="0.25">
      <c r="A699" s="2">
        <v>42026</v>
      </c>
      <c r="B699" s="1" t="s">
        <v>461</v>
      </c>
      <c r="C699" s="1" t="s">
        <v>462</v>
      </c>
      <c r="D699">
        <v>7.55</v>
      </c>
      <c r="E699">
        <v>8969</v>
      </c>
      <c r="F699">
        <v>68010</v>
      </c>
      <c r="G699">
        <v>4222000</v>
      </c>
      <c r="H699">
        <f t="shared" si="10"/>
        <v>1</v>
      </c>
    </row>
    <row r="700" spans="1:8" x14ac:dyDescent="0.25">
      <c r="A700" s="2">
        <v>42026</v>
      </c>
      <c r="B700" s="1" t="s">
        <v>463</v>
      </c>
      <c r="C700" s="1" t="s">
        <v>464</v>
      </c>
      <c r="D700">
        <v>20.98</v>
      </c>
      <c r="E700">
        <v>201</v>
      </c>
      <c r="F700">
        <v>4220</v>
      </c>
      <c r="G700">
        <v>3459000</v>
      </c>
      <c r="H700">
        <f t="shared" si="10"/>
        <v>1</v>
      </c>
    </row>
    <row r="701" spans="1:8" x14ac:dyDescent="0.25">
      <c r="A701" s="2">
        <v>42026</v>
      </c>
      <c r="B701" s="1" t="s">
        <v>465</v>
      </c>
      <c r="C701" s="1" t="s">
        <v>466</v>
      </c>
      <c r="D701">
        <v>10.79</v>
      </c>
      <c r="E701">
        <v>10750</v>
      </c>
      <c r="F701">
        <v>115550</v>
      </c>
      <c r="G701">
        <v>23006000</v>
      </c>
      <c r="H701">
        <f t="shared" si="10"/>
        <v>1</v>
      </c>
    </row>
    <row r="702" spans="1:8" x14ac:dyDescent="0.25">
      <c r="A702" s="2">
        <v>42026</v>
      </c>
      <c r="B702" s="1" t="s">
        <v>467</v>
      </c>
      <c r="C702" s="1" t="s">
        <v>468</v>
      </c>
      <c r="D702">
        <v>29.25</v>
      </c>
      <c r="E702">
        <v>0</v>
      </c>
      <c r="F702">
        <v>0</v>
      </c>
      <c r="G702">
        <v>184000</v>
      </c>
      <c r="H702">
        <f t="shared" si="10"/>
        <v>1</v>
      </c>
    </row>
    <row r="703" spans="1:8" x14ac:dyDescent="0.25">
      <c r="A703" s="2">
        <v>42026</v>
      </c>
      <c r="B703" s="1" t="s">
        <v>469</v>
      </c>
      <c r="C703" s="1" t="s">
        <v>470</v>
      </c>
      <c r="D703">
        <v>3.85</v>
      </c>
      <c r="E703">
        <v>1198</v>
      </c>
      <c r="F703">
        <v>4600</v>
      </c>
      <c r="G703">
        <v>4815000</v>
      </c>
      <c r="H703">
        <f t="shared" si="10"/>
        <v>1</v>
      </c>
    </row>
    <row r="704" spans="1:8" x14ac:dyDescent="0.25">
      <c r="A704" s="2">
        <v>42026</v>
      </c>
      <c r="B704" s="1" t="s">
        <v>471</v>
      </c>
      <c r="C704" s="1" t="s">
        <v>472</v>
      </c>
      <c r="D704">
        <v>9.2799999999999994</v>
      </c>
      <c r="E704">
        <v>4013</v>
      </c>
      <c r="F704">
        <v>37320</v>
      </c>
      <c r="G704">
        <v>6713000</v>
      </c>
      <c r="H704">
        <f t="shared" si="10"/>
        <v>1</v>
      </c>
    </row>
    <row r="705" spans="1:8" x14ac:dyDescent="0.25">
      <c r="A705" s="2">
        <v>42026</v>
      </c>
      <c r="B705" s="1" t="s">
        <v>473</v>
      </c>
      <c r="C705" s="1" t="s">
        <v>474</v>
      </c>
      <c r="D705">
        <v>19.14</v>
      </c>
      <c r="E705">
        <v>1018</v>
      </c>
      <c r="F705">
        <v>19370</v>
      </c>
      <c r="G705">
        <v>10769000</v>
      </c>
      <c r="H705">
        <f t="shared" si="10"/>
        <v>1</v>
      </c>
    </row>
    <row r="706" spans="1:8" x14ac:dyDescent="0.25">
      <c r="A706" s="2">
        <v>42026</v>
      </c>
      <c r="B706" s="1" t="s">
        <v>475</v>
      </c>
      <c r="C706" s="1" t="s">
        <v>476</v>
      </c>
      <c r="D706">
        <v>3.31</v>
      </c>
      <c r="E706">
        <v>4556</v>
      </c>
      <c r="F706">
        <v>14880</v>
      </c>
      <c r="G706">
        <v>11880000</v>
      </c>
      <c r="H706">
        <f t="shared" si="10"/>
        <v>1</v>
      </c>
    </row>
    <row r="707" spans="1:8" x14ac:dyDescent="0.25">
      <c r="A707" s="2">
        <v>42026</v>
      </c>
      <c r="B707" s="1" t="s">
        <v>477</v>
      </c>
      <c r="C707" s="1" t="s">
        <v>478</v>
      </c>
      <c r="D707">
        <v>260</v>
      </c>
      <c r="E707">
        <v>0</v>
      </c>
      <c r="F707">
        <v>0</v>
      </c>
      <c r="G707">
        <v>1231000</v>
      </c>
      <c r="H707">
        <f t="shared" ref="H707:H770" si="11">IF(LEFT(C707,2)="PL",1,0)</f>
        <v>0</v>
      </c>
    </row>
    <row r="708" spans="1:8" x14ac:dyDescent="0.25">
      <c r="A708" s="2">
        <v>42026</v>
      </c>
      <c r="B708" s="1" t="s">
        <v>479</v>
      </c>
      <c r="C708" s="1" t="s">
        <v>480</v>
      </c>
      <c r="D708">
        <v>112.9</v>
      </c>
      <c r="E708">
        <v>6743</v>
      </c>
      <c r="F708">
        <v>770680</v>
      </c>
      <c r="G708">
        <v>14953000</v>
      </c>
      <c r="H708">
        <f t="shared" si="11"/>
        <v>1</v>
      </c>
    </row>
    <row r="709" spans="1:8" x14ac:dyDescent="0.25">
      <c r="A709" s="2">
        <v>42026</v>
      </c>
      <c r="B709" s="1" t="s">
        <v>481</v>
      </c>
      <c r="C709" s="1" t="s">
        <v>482</v>
      </c>
      <c r="D709">
        <v>53.88</v>
      </c>
      <c r="E709">
        <v>2781</v>
      </c>
      <c r="F709">
        <v>147310</v>
      </c>
      <c r="G709">
        <v>2418000</v>
      </c>
      <c r="H709">
        <f t="shared" si="11"/>
        <v>1</v>
      </c>
    </row>
    <row r="710" spans="1:8" x14ac:dyDescent="0.25">
      <c r="A710" s="2">
        <v>42026</v>
      </c>
      <c r="B710" s="1" t="s">
        <v>483</v>
      </c>
      <c r="C710" s="1" t="s">
        <v>484</v>
      </c>
      <c r="D710">
        <v>1.1200000000000001</v>
      </c>
      <c r="E710">
        <v>47992</v>
      </c>
      <c r="F710">
        <v>52670</v>
      </c>
      <c r="G710">
        <v>5093000</v>
      </c>
      <c r="H710">
        <f t="shared" si="11"/>
        <v>0</v>
      </c>
    </row>
    <row r="711" spans="1:8" x14ac:dyDescent="0.25">
      <c r="A711" s="2">
        <v>42026</v>
      </c>
      <c r="B711" s="1" t="s">
        <v>485</v>
      </c>
      <c r="C711" s="1" t="s">
        <v>486</v>
      </c>
      <c r="D711">
        <v>1.83</v>
      </c>
      <c r="E711">
        <v>66772</v>
      </c>
      <c r="F711">
        <v>120050</v>
      </c>
      <c r="G711">
        <v>218198000</v>
      </c>
      <c r="H711">
        <f t="shared" si="11"/>
        <v>1</v>
      </c>
    </row>
    <row r="712" spans="1:8" x14ac:dyDescent="0.25">
      <c r="A712" s="2">
        <v>42026</v>
      </c>
      <c r="B712" s="1" t="s">
        <v>487</v>
      </c>
      <c r="C712" s="1" t="s">
        <v>488</v>
      </c>
      <c r="D712">
        <v>4.22</v>
      </c>
      <c r="E712">
        <v>39434</v>
      </c>
      <c r="F712">
        <v>165690</v>
      </c>
      <c r="G712">
        <v>10150000</v>
      </c>
      <c r="H712">
        <f t="shared" si="11"/>
        <v>1</v>
      </c>
    </row>
    <row r="713" spans="1:8" x14ac:dyDescent="0.25">
      <c r="A713" s="2">
        <v>42026</v>
      </c>
      <c r="B713" s="1" t="s">
        <v>489</v>
      </c>
      <c r="C713" s="1" t="s">
        <v>490</v>
      </c>
      <c r="D713">
        <v>8.34</v>
      </c>
      <c r="E713">
        <v>144919</v>
      </c>
      <c r="F713">
        <v>1211050</v>
      </c>
      <c r="G713">
        <v>30148000</v>
      </c>
      <c r="H713">
        <f t="shared" si="11"/>
        <v>1</v>
      </c>
    </row>
    <row r="714" spans="1:8" x14ac:dyDescent="0.25">
      <c r="A714" s="2">
        <v>42026</v>
      </c>
      <c r="B714" s="1" t="s">
        <v>491</v>
      </c>
      <c r="C714" s="1" t="s">
        <v>492</v>
      </c>
      <c r="D714">
        <v>2.4700000000000002</v>
      </c>
      <c r="E714">
        <v>9449</v>
      </c>
      <c r="F714">
        <v>22360</v>
      </c>
      <c r="G714">
        <v>34971000</v>
      </c>
      <c r="H714">
        <f t="shared" si="11"/>
        <v>1</v>
      </c>
    </row>
    <row r="715" spans="1:8" x14ac:dyDescent="0.25">
      <c r="A715" s="2">
        <v>42026</v>
      </c>
      <c r="B715" s="1" t="s">
        <v>493</v>
      </c>
      <c r="C715" s="1" t="s">
        <v>494</v>
      </c>
      <c r="D715">
        <v>27.11</v>
      </c>
      <c r="E715">
        <v>777</v>
      </c>
      <c r="F715">
        <v>21060</v>
      </c>
      <c r="G715">
        <v>5128000</v>
      </c>
      <c r="H715">
        <f t="shared" si="11"/>
        <v>1</v>
      </c>
    </row>
    <row r="716" spans="1:8" x14ac:dyDescent="0.25">
      <c r="A716" s="2">
        <v>42026</v>
      </c>
      <c r="B716" s="1" t="s">
        <v>495</v>
      </c>
      <c r="C716" s="1" t="s">
        <v>496</v>
      </c>
      <c r="D716">
        <v>25.2</v>
      </c>
      <c r="E716">
        <v>428100</v>
      </c>
      <c r="F716">
        <v>10645320</v>
      </c>
      <c r="G716">
        <v>60796000</v>
      </c>
      <c r="H716">
        <f t="shared" si="11"/>
        <v>1</v>
      </c>
    </row>
    <row r="717" spans="1:8" x14ac:dyDescent="0.25">
      <c r="A717" s="2">
        <v>42026</v>
      </c>
      <c r="B717" s="1" t="s">
        <v>497</v>
      </c>
      <c r="C717" s="1" t="s">
        <v>498</v>
      </c>
      <c r="D717">
        <v>7749</v>
      </c>
      <c r="E717">
        <v>1988</v>
      </c>
      <c r="F717">
        <v>15295840</v>
      </c>
      <c r="G717">
        <v>1279000</v>
      </c>
      <c r="H717">
        <f t="shared" si="11"/>
        <v>1</v>
      </c>
    </row>
    <row r="718" spans="1:8" x14ac:dyDescent="0.25">
      <c r="A718" s="2">
        <v>42026</v>
      </c>
      <c r="B718" s="1" t="s">
        <v>499</v>
      </c>
      <c r="C718" s="1" t="s">
        <v>500</v>
      </c>
      <c r="D718">
        <v>4.12</v>
      </c>
      <c r="E718">
        <v>6</v>
      </c>
      <c r="F718">
        <v>20</v>
      </c>
      <c r="G718">
        <v>1827000</v>
      </c>
      <c r="H718">
        <f t="shared" si="11"/>
        <v>1</v>
      </c>
    </row>
    <row r="719" spans="1:8" x14ac:dyDescent="0.25">
      <c r="A719" s="2">
        <v>42026</v>
      </c>
      <c r="B719" s="1" t="s">
        <v>501</v>
      </c>
      <c r="C719" s="1" t="s">
        <v>502</v>
      </c>
      <c r="D719">
        <v>1.1000000000000001</v>
      </c>
      <c r="E719">
        <v>452187</v>
      </c>
      <c r="F719">
        <v>498110</v>
      </c>
      <c r="G719">
        <v>72970000</v>
      </c>
      <c r="H719">
        <f t="shared" si="11"/>
        <v>1</v>
      </c>
    </row>
    <row r="720" spans="1:8" x14ac:dyDescent="0.25">
      <c r="A720" s="2">
        <v>42026</v>
      </c>
      <c r="B720" s="1" t="s">
        <v>503</v>
      </c>
      <c r="C720" s="1" t="s">
        <v>504</v>
      </c>
      <c r="D720">
        <v>40.9</v>
      </c>
      <c r="E720">
        <v>1038</v>
      </c>
      <c r="F720">
        <v>43090</v>
      </c>
      <c r="G720">
        <v>5975000</v>
      </c>
      <c r="H720">
        <f t="shared" si="11"/>
        <v>1</v>
      </c>
    </row>
    <row r="721" spans="1:8" x14ac:dyDescent="0.25">
      <c r="A721" s="2">
        <v>42026</v>
      </c>
      <c r="B721" s="1" t="s">
        <v>505</v>
      </c>
      <c r="C721" s="1" t="s">
        <v>506</v>
      </c>
      <c r="D721">
        <v>66.180000000000007</v>
      </c>
      <c r="E721">
        <v>647</v>
      </c>
      <c r="F721">
        <v>42950</v>
      </c>
      <c r="G721">
        <v>6611000</v>
      </c>
      <c r="H721">
        <f t="shared" si="11"/>
        <v>1</v>
      </c>
    </row>
    <row r="722" spans="1:8" x14ac:dyDescent="0.25">
      <c r="A722" s="2">
        <v>42026</v>
      </c>
      <c r="B722" s="1" t="s">
        <v>507</v>
      </c>
      <c r="C722" s="1" t="s">
        <v>508</v>
      </c>
      <c r="D722">
        <v>5.97</v>
      </c>
      <c r="E722">
        <v>1700</v>
      </c>
      <c r="F722">
        <v>9940</v>
      </c>
      <c r="G722">
        <v>3832000</v>
      </c>
      <c r="H722">
        <f t="shared" si="11"/>
        <v>1</v>
      </c>
    </row>
    <row r="723" spans="1:8" x14ac:dyDescent="0.25">
      <c r="A723" s="2">
        <v>42026</v>
      </c>
      <c r="B723" s="1" t="s">
        <v>509</v>
      </c>
      <c r="C723" s="1" t="s">
        <v>510</v>
      </c>
      <c r="D723">
        <v>7.55</v>
      </c>
      <c r="E723">
        <v>12727</v>
      </c>
      <c r="F723">
        <v>97100</v>
      </c>
      <c r="G723">
        <v>11888000</v>
      </c>
      <c r="H723">
        <f t="shared" si="11"/>
        <v>1</v>
      </c>
    </row>
    <row r="724" spans="1:8" x14ac:dyDescent="0.25">
      <c r="A724" s="2">
        <v>42026</v>
      </c>
      <c r="B724" s="1" t="s">
        <v>511</v>
      </c>
      <c r="C724" s="1" t="s">
        <v>512</v>
      </c>
      <c r="D724">
        <v>451</v>
      </c>
      <c r="E724">
        <v>27753</v>
      </c>
      <c r="F724">
        <v>12517300</v>
      </c>
      <c r="G724">
        <v>12038000</v>
      </c>
      <c r="H724">
        <f t="shared" si="11"/>
        <v>1</v>
      </c>
    </row>
    <row r="725" spans="1:8" x14ac:dyDescent="0.25">
      <c r="A725" s="2">
        <v>42026</v>
      </c>
      <c r="B725" s="1" t="s">
        <v>513</v>
      </c>
      <c r="C725" s="1" t="s">
        <v>514</v>
      </c>
      <c r="D725">
        <v>10.199999999999999</v>
      </c>
      <c r="E725">
        <v>17574</v>
      </c>
      <c r="F725">
        <v>179310</v>
      </c>
      <c r="G725">
        <v>30174000</v>
      </c>
      <c r="H725">
        <f t="shared" si="11"/>
        <v>1</v>
      </c>
    </row>
    <row r="726" spans="1:8" x14ac:dyDescent="0.25">
      <c r="A726" s="2">
        <v>42026</v>
      </c>
      <c r="B726" s="1" t="s">
        <v>515</v>
      </c>
      <c r="C726" s="1" t="s">
        <v>516</v>
      </c>
      <c r="D726">
        <v>35</v>
      </c>
      <c r="E726">
        <v>423</v>
      </c>
      <c r="F726">
        <v>14830</v>
      </c>
      <c r="G726">
        <v>689000</v>
      </c>
      <c r="H726">
        <f t="shared" si="11"/>
        <v>1</v>
      </c>
    </row>
    <row r="727" spans="1:8" x14ac:dyDescent="0.25">
      <c r="A727" s="2">
        <v>42026</v>
      </c>
      <c r="B727" s="1" t="s">
        <v>517</v>
      </c>
      <c r="C727" s="1" t="s">
        <v>518</v>
      </c>
      <c r="D727">
        <v>0.47</v>
      </c>
      <c r="E727">
        <v>5020</v>
      </c>
      <c r="F727">
        <v>2560</v>
      </c>
      <c r="G727">
        <v>0</v>
      </c>
      <c r="H727">
        <f t="shared" si="11"/>
        <v>1</v>
      </c>
    </row>
    <row r="728" spans="1:8" x14ac:dyDescent="0.25">
      <c r="A728" s="2">
        <v>42026</v>
      </c>
      <c r="B728" s="1" t="s">
        <v>519</v>
      </c>
      <c r="C728" s="1" t="s">
        <v>520</v>
      </c>
      <c r="D728">
        <v>200.9</v>
      </c>
      <c r="E728">
        <v>158</v>
      </c>
      <c r="F728">
        <v>31700</v>
      </c>
      <c r="G728">
        <v>2559000</v>
      </c>
      <c r="H728">
        <f t="shared" si="11"/>
        <v>1</v>
      </c>
    </row>
    <row r="729" spans="1:8" x14ac:dyDescent="0.25">
      <c r="A729" s="2">
        <v>42026</v>
      </c>
      <c r="B729" s="1" t="s">
        <v>521</v>
      </c>
      <c r="C729" s="1" t="s">
        <v>522</v>
      </c>
      <c r="D729">
        <v>21</v>
      </c>
      <c r="E729">
        <v>0</v>
      </c>
      <c r="F729">
        <v>0</v>
      </c>
      <c r="G729">
        <v>0</v>
      </c>
      <c r="H729">
        <f t="shared" si="11"/>
        <v>1</v>
      </c>
    </row>
    <row r="730" spans="1:8" x14ac:dyDescent="0.25">
      <c r="A730" s="2">
        <v>42026</v>
      </c>
      <c r="B730" s="1" t="s">
        <v>523</v>
      </c>
      <c r="C730" s="1" t="s">
        <v>524</v>
      </c>
      <c r="D730">
        <v>13.86</v>
      </c>
      <c r="E730">
        <v>1583</v>
      </c>
      <c r="F730">
        <v>21700</v>
      </c>
      <c r="G730">
        <v>23198000</v>
      </c>
      <c r="H730">
        <f t="shared" si="11"/>
        <v>1</v>
      </c>
    </row>
    <row r="731" spans="1:8" x14ac:dyDescent="0.25">
      <c r="A731" s="2">
        <v>42026</v>
      </c>
      <c r="B731" s="1" t="s">
        <v>525</v>
      </c>
      <c r="C731" s="1" t="s">
        <v>526</v>
      </c>
      <c r="D731">
        <v>13.55</v>
      </c>
      <c r="E731">
        <v>370</v>
      </c>
      <c r="F731">
        <v>5010</v>
      </c>
      <c r="G731">
        <v>2276000</v>
      </c>
      <c r="H731">
        <f t="shared" si="11"/>
        <v>1</v>
      </c>
    </row>
    <row r="732" spans="1:8" x14ac:dyDescent="0.25">
      <c r="A732" s="2">
        <v>42026</v>
      </c>
      <c r="B732" s="1" t="s">
        <v>527</v>
      </c>
      <c r="C732" s="1" t="s">
        <v>528</v>
      </c>
      <c r="D732">
        <v>8.8000000000000007</v>
      </c>
      <c r="E732">
        <v>16409</v>
      </c>
      <c r="F732">
        <v>140520</v>
      </c>
      <c r="G732">
        <v>9921000</v>
      </c>
      <c r="H732">
        <f t="shared" si="11"/>
        <v>1</v>
      </c>
    </row>
    <row r="733" spans="1:8" x14ac:dyDescent="0.25">
      <c r="A733" s="2">
        <v>42026</v>
      </c>
      <c r="B733" s="1" t="s">
        <v>529</v>
      </c>
      <c r="C733" s="1" t="s">
        <v>530</v>
      </c>
      <c r="D733">
        <v>7.0000000000000007E-2</v>
      </c>
      <c r="E733">
        <v>0</v>
      </c>
      <c r="F733">
        <v>0</v>
      </c>
      <c r="G733">
        <v>0</v>
      </c>
      <c r="H733">
        <f t="shared" si="11"/>
        <v>1</v>
      </c>
    </row>
    <row r="734" spans="1:8" x14ac:dyDescent="0.25">
      <c r="A734" s="2">
        <v>42026</v>
      </c>
      <c r="B734" s="1" t="s">
        <v>531</v>
      </c>
      <c r="C734" s="1" t="s">
        <v>532</v>
      </c>
      <c r="D734">
        <v>2</v>
      </c>
      <c r="E734">
        <v>1</v>
      </c>
      <c r="F734">
        <v>2</v>
      </c>
      <c r="G734">
        <v>2516000</v>
      </c>
      <c r="H734">
        <f t="shared" si="11"/>
        <v>1</v>
      </c>
    </row>
    <row r="735" spans="1:8" x14ac:dyDescent="0.25">
      <c r="A735" s="2">
        <v>42026</v>
      </c>
      <c r="B735" s="1" t="s">
        <v>533</v>
      </c>
      <c r="C735" s="1" t="s">
        <v>534</v>
      </c>
      <c r="D735">
        <v>10</v>
      </c>
      <c r="E735">
        <v>30</v>
      </c>
      <c r="F735">
        <v>300</v>
      </c>
      <c r="G735">
        <v>2000000</v>
      </c>
      <c r="H735">
        <f t="shared" si="11"/>
        <v>1</v>
      </c>
    </row>
    <row r="736" spans="1:8" x14ac:dyDescent="0.25">
      <c r="A736" s="2">
        <v>42026</v>
      </c>
      <c r="B736" s="1" t="s">
        <v>535</v>
      </c>
      <c r="C736" s="1" t="s">
        <v>536</v>
      </c>
      <c r="D736">
        <v>0.56999999999999995</v>
      </c>
      <c r="E736">
        <v>492192</v>
      </c>
      <c r="F736">
        <v>276850</v>
      </c>
      <c r="G736">
        <v>503124000</v>
      </c>
      <c r="H736">
        <f t="shared" si="11"/>
        <v>1</v>
      </c>
    </row>
    <row r="737" spans="1:8" x14ac:dyDescent="0.25">
      <c r="A737" s="2">
        <v>42026</v>
      </c>
      <c r="B737" s="1" t="s">
        <v>537</v>
      </c>
      <c r="C737" s="1" t="s">
        <v>538</v>
      </c>
      <c r="D737">
        <v>1.58</v>
      </c>
      <c r="E737">
        <v>14132</v>
      </c>
      <c r="F737">
        <v>22510</v>
      </c>
      <c r="G737">
        <v>8276000</v>
      </c>
      <c r="H737">
        <f t="shared" si="11"/>
        <v>0</v>
      </c>
    </row>
    <row r="738" spans="1:8" x14ac:dyDescent="0.25">
      <c r="A738" s="2">
        <v>42026</v>
      </c>
      <c r="B738" s="1" t="s">
        <v>539</v>
      </c>
      <c r="C738" s="1" t="s">
        <v>540</v>
      </c>
      <c r="D738">
        <v>7.23</v>
      </c>
      <c r="E738">
        <v>298143</v>
      </c>
      <c r="F738">
        <v>2128870</v>
      </c>
      <c r="G738">
        <v>391726000</v>
      </c>
      <c r="H738">
        <f t="shared" si="11"/>
        <v>1</v>
      </c>
    </row>
    <row r="739" spans="1:8" x14ac:dyDescent="0.25">
      <c r="A739" s="2">
        <v>42026</v>
      </c>
      <c r="B739" s="1" t="s">
        <v>541</v>
      </c>
      <c r="C739" s="1" t="s">
        <v>542</v>
      </c>
      <c r="D739">
        <v>1.54</v>
      </c>
      <c r="E739">
        <v>12352</v>
      </c>
      <c r="F739">
        <v>18900</v>
      </c>
      <c r="G739">
        <v>3254000</v>
      </c>
      <c r="H739">
        <f t="shared" si="11"/>
        <v>1</v>
      </c>
    </row>
    <row r="740" spans="1:8" x14ac:dyDescent="0.25">
      <c r="A740" s="2">
        <v>42026</v>
      </c>
      <c r="B740" s="1" t="s">
        <v>543</v>
      </c>
      <c r="C740" s="1" t="s">
        <v>544</v>
      </c>
      <c r="D740">
        <v>1.34</v>
      </c>
      <c r="E740">
        <v>38092</v>
      </c>
      <c r="F740">
        <v>50570</v>
      </c>
      <c r="G740">
        <v>50027000</v>
      </c>
      <c r="H740">
        <f t="shared" si="11"/>
        <v>1</v>
      </c>
    </row>
    <row r="741" spans="1:8" x14ac:dyDescent="0.25">
      <c r="A741" s="2">
        <v>42026</v>
      </c>
      <c r="B741" s="1" t="s">
        <v>545</v>
      </c>
      <c r="C741" s="1" t="s">
        <v>546</v>
      </c>
      <c r="D741">
        <v>0.16</v>
      </c>
      <c r="E741">
        <v>543015</v>
      </c>
      <c r="F741">
        <v>86880</v>
      </c>
      <c r="G741">
        <v>0</v>
      </c>
      <c r="H741">
        <f t="shared" si="11"/>
        <v>1</v>
      </c>
    </row>
    <row r="742" spans="1:8" x14ac:dyDescent="0.25">
      <c r="A742" s="2">
        <v>42026</v>
      </c>
      <c r="B742" s="1" t="s">
        <v>547</v>
      </c>
      <c r="C742" s="1" t="s">
        <v>548</v>
      </c>
      <c r="D742">
        <v>33.01</v>
      </c>
      <c r="E742">
        <v>151</v>
      </c>
      <c r="F742">
        <v>5000</v>
      </c>
      <c r="G742">
        <v>3773000</v>
      </c>
      <c r="H742">
        <f t="shared" si="11"/>
        <v>1</v>
      </c>
    </row>
    <row r="743" spans="1:8" x14ac:dyDescent="0.25">
      <c r="A743" s="2">
        <v>42026</v>
      </c>
      <c r="B743" s="1" t="s">
        <v>549</v>
      </c>
      <c r="C743" s="1" t="s">
        <v>550</v>
      </c>
      <c r="D743">
        <v>1.45</v>
      </c>
      <c r="E743">
        <v>9150</v>
      </c>
      <c r="F743">
        <v>13240</v>
      </c>
      <c r="G743">
        <v>42888000</v>
      </c>
      <c r="H743">
        <f t="shared" si="11"/>
        <v>1</v>
      </c>
    </row>
    <row r="744" spans="1:8" x14ac:dyDescent="0.25">
      <c r="A744" s="2">
        <v>42026</v>
      </c>
      <c r="B744" s="1" t="s">
        <v>551</v>
      </c>
      <c r="C744" s="1" t="s">
        <v>552</v>
      </c>
      <c r="D744">
        <v>10</v>
      </c>
      <c r="E744">
        <v>0</v>
      </c>
      <c r="F744">
        <v>0</v>
      </c>
      <c r="G744">
        <v>356000</v>
      </c>
      <c r="H744">
        <f t="shared" si="11"/>
        <v>1</v>
      </c>
    </row>
    <row r="745" spans="1:8" x14ac:dyDescent="0.25">
      <c r="A745" s="2">
        <v>42026</v>
      </c>
      <c r="B745" s="1" t="s">
        <v>553</v>
      </c>
      <c r="C745" s="1" t="s">
        <v>554</v>
      </c>
      <c r="D745">
        <v>1.46</v>
      </c>
      <c r="E745">
        <v>0</v>
      </c>
      <c r="F745">
        <v>0</v>
      </c>
      <c r="G745">
        <v>4265000</v>
      </c>
      <c r="H745">
        <f t="shared" si="11"/>
        <v>1</v>
      </c>
    </row>
    <row r="746" spans="1:8" x14ac:dyDescent="0.25">
      <c r="A746" s="2">
        <v>42026</v>
      </c>
      <c r="B746" s="1" t="s">
        <v>555</v>
      </c>
      <c r="C746" s="1" t="s">
        <v>556</v>
      </c>
      <c r="D746">
        <v>152.4</v>
      </c>
      <c r="E746">
        <v>41</v>
      </c>
      <c r="F746">
        <v>6210</v>
      </c>
      <c r="G746">
        <v>3703000</v>
      </c>
      <c r="H746">
        <f t="shared" si="11"/>
        <v>0</v>
      </c>
    </row>
    <row r="747" spans="1:8" x14ac:dyDescent="0.25">
      <c r="A747" s="2">
        <v>42026</v>
      </c>
      <c r="B747" s="1" t="s">
        <v>557</v>
      </c>
      <c r="C747" s="1" t="s">
        <v>558</v>
      </c>
      <c r="D747">
        <v>12.75</v>
      </c>
      <c r="E747">
        <v>153622</v>
      </c>
      <c r="F747">
        <v>1960780</v>
      </c>
      <c r="G747">
        <v>16905000</v>
      </c>
      <c r="H747">
        <f t="shared" si="11"/>
        <v>1</v>
      </c>
    </row>
    <row r="748" spans="1:8" x14ac:dyDescent="0.25">
      <c r="A748" s="2">
        <v>42026</v>
      </c>
      <c r="B748" s="1" t="s">
        <v>559</v>
      </c>
      <c r="C748" s="1" t="s">
        <v>560</v>
      </c>
      <c r="D748">
        <v>10.5</v>
      </c>
      <c r="E748">
        <v>1</v>
      </c>
      <c r="F748">
        <v>10</v>
      </c>
      <c r="G748">
        <v>1026000</v>
      </c>
      <c r="H748">
        <f t="shared" si="11"/>
        <v>1</v>
      </c>
    </row>
    <row r="749" spans="1:8" x14ac:dyDescent="0.25">
      <c r="A749" s="2">
        <v>42026</v>
      </c>
      <c r="B749" s="1" t="s">
        <v>561</v>
      </c>
      <c r="C749" s="1" t="s">
        <v>562</v>
      </c>
      <c r="D749">
        <v>6.15</v>
      </c>
      <c r="E749">
        <v>3624</v>
      </c>
      <c r="F749">
        <v>22120</v>
      </c>
      <c r="G749">
        <v>9981000</v>
      </c>
      <c r="H749">
        <f t="shared" si="11"/>
        <v>1</v>
      </c>
    </row>
    <row r="750" spans="1:8" x14ac:dyDescent="0.25">
      <c r="A750" s="2">
        <v>42026</v>
      </c>
      <c r="B750" s="1" t="s">
        <v>563</v>
      </c>
      <c r="C750" s="1" t="s">
        <v>564</v>
      </c>
      <c r="D750">
        <v>2.15</v>
      </c>
      <c r="E750">
        <v>42737</v>
      </c>
      <c r="F750">
        <v>91860</v>
      </c>
      <c r="G750">
        <v>95095000</v>
      </c>
      <c r="H750">
        <f t="shared" si="11"/>
        <v>1</v>
      </c>
    </row>
    <row r="751" spans="1:8" x14ac:dyDescent="0.25">
      <c r="A751" s="2">
        <v>42026</v>
      </c>
      <c r="B751" s="1" t="s">
        <v>565</v>
      </c>
      <c r="C751" s="1" t="s">
        <v>566</v>
      </c>
      <c r="D751">
        <v>1.62</v>
      </c>
      <c r="E751">
        <v>23757</v>
      </c>
      <c r="F751">
        <v>38350</v>
      </c>
      <c r="G751">
        <v>9957000</v>
      </c>
      <c r="H751">
        <f t="shared" si="11"/>
        <v>1</v>
      </c>
    </row>
    <row r="752" spans="1:8" x14ac:dyDescent="0.25">
      <c r="A752" s="2">
        <v>42026</v>
      </c>
      <c r="B752" s="1" t="s">
        <v>567</v>
      </c>
      <c r="C752" s="1" t="s">
        <v>568</v>
      </c>
      <c r="D752">
        <v>3.34</v>
      </c>
      <c r="E752">
        <v>8</v>
      </c>
      <c r="F752">
        <v>30</v>
      </c>
      <c r="G752">
        <v>1453000</v>
      </c>
      <c r="H752">
        <f t="shared" si="11"/>
        <v>1</v>
      </c>
    </row>
    <row r="753" spans="1:8" x14ac:dyDescent="0.25">
      <c r="A753" s="2">
        <v>42026</v>
      </c>
      <c r="B753" s="1" t="s">
        <v>569</v>
      </c>
      <c r="C753" s="1" t="s">
        <v>570</v>
      </c>
      <c r="D753">
        <v>17.11</v>
      </c>
      <c r="E753">
        <v>680</v>
      </c>
      <c r="F753">
        <v>11680</v>
      </c>
      <c r="G753">
        <v>2386000</v>
      </c>
      <c r="H753">
        <f t="shared" si="11"/>
        <v>1</v>
      </c>
    </row>
    <row r="754" spans="1:8" x14ac:dyDescent="0.25">
      <c r="A754" s="2">
        <v>42026</v>
      </c>
      <c r="B754" s="1" t="s">
        <v>571</v>
      </c>
      <c r="C754" s="1" t="s">
        <v>572</v>
      </c>
      <c r="D754">
        <v>5.7</v>
      </c>
      <c r="E754">
        <v>41708</v>
      </c>
      <c r="F754">
        <v>235860</v>
      </c>
      <c r="G754">
        <v>257931000</v>
      </c>
      <c r="H754">
        <f t="shared" si="11"/>
        <v>1</v>
      </c>
    </row>
    <row r="755" spans="1:8" x14ac:dyDescent="0.25">
      <c r="A755" s="2">
        <v>42026</v>
      </c>
      <c r="B755" s="1" t="s">
        <v>573</v>
      </c>
      <c r="C755" s="1" t="s">
        <v>574</v>
      </c>
      <c r="D755">
        <v>4.8899999999999997</v>
      </c>
      <c r="E755">
        <v>356</v>
      </c>
      <c r="F755">
        <v>1720</v>
      </c>
      <c r="G755">
        <v>3499000</v>
      </c>
      <c r="H755">
        <f t="shared" si="11"/>
        <v>1</v>
      </c>
    </row>
    <row r="756" spans="1:8" x14ac:dyDescent="0.25">
      <c r="A756" s="2">
        <v>42026</v>
      </c>
      <c r="B756" s="1" t="s">
        <v>575</v>
      </c>
      <c r="C756" s="1" t="s">
        <v>576</v>
      </c>
      <c r="D756">
        <v>243.55</v>
      </c>
      <c r="E756">
        <v>2724</v>
      </c>
      <c r="F756">
        <v>664230</v>
      </c>
      <c r="G756">
        <v>1930000</v>
      </c>
      <c r="H756">
        <f t="shared" si="11"/>
        <v>1</v>
      </c>
    </row>
    <row r="757" spans="1:8" x14ac:dyDescent="0.25">
      <c r="A757" s="2">
        <v>42026</v>
      </c>
      <c r="B757" s="1" t="s">
        <v>577</v>
      </c>
      <c r="C757" s="1" t="s">
        <v>578</v>
      </c>
      <c r="D757">
        <v>23.7</v>
      </c>
      <c r="E757">
        <v>23131</v>
      </c>
      <c r="F757">
        <v>547890</v>
      </c>
      <c r="G757">
        <v>25618000</v>
      </c>
      <c r="H757">
        <f t="shared" si="11"/>
        <v>1</v>
      </c>
    </row>
    <row r="758" spans="1:8" x14ac:dyDescent="0.25">
      <c r="A758" s="2">
        <v>42026</v>
      </c>
      <c r="B758" s="1" t="s">
        <v>579</v>
      </c>
      <c r="C758" s="1" t="s">
        <v>580</v>
      </c>
      <c r="D758">
        <v>7.0000000000000007E-2</v>
      </c>
      <c r="E758">
        <v>0</v>
      </c>
      <c r="F758">
        <v>0</v>
      </c>
      <c r="G758">
        <v>0</v>
      </c>
      <c r="H758">
        <f t="shared" si="11"/>
        <v>0</v>
      </c>
    </row>
    <row r="759" spans="1:8" x14ac:dyDescent="0.25">
      <c r="A759" s="2">
        <v>42026</v>
      </c>
      <c r="B759" s="1" t="s">
        <v>581</v>
      </c>
      <c r="C759" s="1" t="s">
        <v>582</v>
      </c>
      <c r="D759">
        <v>4.4000000000000004</v>
      </c>
      <c r="E759">
        <v>4053</v>
      </c>
      <c r="F759">
        <v>17470</v>
      </c>
      <c r="G759">
        <v>24936000</v>
      </c>
      <c r="H759">
        <f t="shared" si="11"/>
        <v>1</v>
      </c>
    </row>
    <row r="760" spans="1:8" x14ac:dyDescent="0.25">
      <c r="A760" s="2">
        <v>42026</v>
      </c>
      <c r="B760" s="1" t="s">
        <v>583</v>
      </c>
      <c r="C760" s="1" t="s">
        <v>584</v>
      </c>
      <c r="D760">
        <v>1.25</v>
      </c>
      <c r="E760">
        <v>1542</v>
      </c>
      <c r="F760">
        <v>1850</v>
      </c>
      <c r="G760">
        <v>4052000</v>
      </c>
      <c r="H760">
        <f t="shared" si="11"/>
        <v>1</v>
      </c>
    </row>
    <row r="761" spans="1:8" x14ac:dyDescent="0.25">
      <c r="A761" s="2">
        <v>42026</v>
      </c>
      <c r="B761" s="1" t="s">
        <v>585</v>
      </c>
      <c r="C761" s="1" t="s">
        <v>586</v>
      </c>
      <c r="D761">
        <v>3.83</v>
      </c>
      <c r="E761">
        <v>468</v>
      </c>
      <c r="F761">
        <v>1810</v>
      </c>
      <c r="G761">
        <v>1500000</v>
      </c>
      <c r="H761">
        <f t="shared" si="11"/>
        <v>1</v>
      </c>
    </row>
    <row r="762" spans="1:8" x14ac:dyDescent="0.25">
      <c r="A762" s="2">
        <v>42026</v>
      </c>
      <c r="B762" s="1" t="s">
        <v>587</v>
      </c>
      <c r="C762" s="1" t="s">
        <v>588</v>
      </c>
      <c r="D762">
        <v>49.5</v>
      </c>
      <c r="E762">
        <v>220</v>
      </c>
      <c r="F762">
        <v>10820</v>
      </c>
      <c r="G762">
        <v>297000</v>
      </c>
      <c r="H762">
        <f t="shared" si="11"/>
        <v>1</v>
      </c>
    </row>
    <row r="763" spans="1:8" x14ac:dyDescent="0.25">
      <c r="A763" s="2">
        <v>42026</v>
      </c>
      <c r="B763" s="1" t="s">
        <v>589</v>
      </c>
      <c r="C763" s="1" t="s">
        <v>590</v>
      </c>
      <c r="D763">
        <v>1.1399999999999999</v>
      </c>
      <c r="E763">
        <v>5708</v>
      </c>
      <c r="F763">
        <v>6450</v>
      </c>
      <c r="G763">
        <v>36087000</v>
      </c>
      <c r="H763">
        <f t="shared" si="11"/>
        <v>1</v>
      </c>
    </row>
    <row r="764" spans="1:8" x14ac:dyDescent="0.25">
      <c r="A764" s="2">
        <v>42026</v>
      </c>
      <c r="B764" s="1" t="s">
        <v>591</v>
      </c>
      <c r="C764" s="1" t="s">
        <v>592</v>
      </c>
      <c r="D764">
        <v>2.0499999999999998</v>
      </c>
      <c r="E764">
        <v>478</v>
      </c>
      <c r="F764">
        <v>960</v>
      </c>
      <c r="G764">
        <v>4803000</v>
      </c>
      <c r="H764">
        <f t="shared" si="11"/>
        <v>1</v>
      </c>
    </row>
    <row r="765" spans="1:8" x14ac:dyDescent="0.25">
      <c r="A765" s="2">
        <v>42026</v>
      </c>
      <c r="B765" s="1" t="s">
        <v>593</v>
      </c>
      <c r="C765" s="1" t="s">
        <v>594</v>
      </c>
      <c r="D765">
        <v>2.0699999999999998</v>
      </c>
      <c r="E765">
        <v>100</v>
      </c>
      <c r="F765">
        <v>210</v>
      </c>
      <c r="G765">
        <v>8487000</v>
      </c>
      <c r="H765">
        <f t="shared" si="11"/>
        <v>1</v>
      </c>
    </row>
    <row r="766" spans="1:8" x14ac:dyDescent="0.25">
      <c r="A766" s="2">
        <v>42026</v>
      </c>
      <c r="B766" s="1" t="s">
        <v>595</v>
      </c>
      <c r="C766" s="1" t="s">
        <v>596</v>
      </c>
      <c r="D766">
        <v>7.05</v>
      </c>
      <c r="E766">
        <v>0</v>
      </c>
      <c r="F766">
        <v>0</v>
      </c>
      <c r="G766">
        <v>247000</v>
      </c>
      <c r="H766">
        <f t="shared" si="11"/>
        <v>0</v>
      </c>
    </row>
    <row r="767" spans="1:8" x14ac:dyDescent="0.25">
      <c r="A767" s="2">
        <v>42026</v>
      </c>
      <c r="B767" s="1" t="s">
        <v>597</v>
      </c>
      <c r="C767" s="1" t="s">
        <v>598</v>
      </c>
      <c r="D767">
        <v>0.11</v>
      </c>
      <c r="E767">
        <v>0</v>
      </c>
      <c r="F767">
        <v>0</v>
      </c>
      <c r="G767">
        <v>0</v>
      </c>
      <c r="H767">
        <f t="shared" si="11"/>
        <v>1</v>
      </c>
    </row>
    <row r="768" spans="1:8" x14ac:dyDescent="0.25">
      <c r="A768" s="2">
        <v>42026</v>
      </c>
      <c r="B768" s="1" t="s">
        <v>599</v>
      </c>
      <c r="C768" s="1" t="s">
        <v>600</v>
      </c>
      <c r="D768">
        <v>2.9</v>
      </c>
      <c r="E768">
        <v>10364</v>
      </c>
      <c r="F768">
        <v>29980</v>
      </c>
      <c r="G768">
        <v>24856000</v>
      </c>
      <c r="H768">
        <f t="shared" si="11"/>
        <v>1</v>
      </c>
    </row>
    <row r="769" spans="1:8" x14ac:dyDescent="0.25">
      <c r="A769" s="2">
        <v>42026</v>
      </c>
      <c r="B769" s="1" t="s">
        <v>601</v>
      </c>
      <c r="C769" s="1" t="s">
        <v>602</v>
      </c>
      <c r="D769">
        <v>9.98</v>
      </c>
      <c r="E769">
        <v>1711</v>
      </c>
      <c r="F769">
        <v>17110</v>
      </c>
      <c r="G769">
        <v>6624000</v>
      </c>
      <c r="H769">
        <f t="shared" si="11"/>
        <v>1</v>
      </c>
    </row>
    <row r="770" spans="1:8" x14ac:dyDescent="0.25">
      <c r="A770" s="2">
        <v>42026</v>
      </c>
      <c r="B770" s="1" t="s">
        <v>603</v>
      </c>
      <c r="C770" s="1" t="s">
        <v>604</v>
      </c>
      <c r="D770">
        <v>5.3</v>
      </c>
      <c r="E770">
        <v>23</v>
      </c>
      <c r="F770">
        <v>120</v>
      </c>
      <c r="G770">
        <v>1399000</v>
      </c>
      <c r="H770">
        <f t="shared" si="11"/>
        <v>1</v>
      </c>
    </row>
    <row r="771" spans="1:8" x14ac:dyDescent="0.25">
      <c r="A771" s="2">
        <v>42026</v>
      </c>
      <c r="B771" s="1" t="s">
        <v>605</v>
      </c>
      <c r="C771" s="1" t="s">
        <v>606</v>
      </c>
      <c r="D771">
        <v>7.81</v>
      </c>
      <c r="E771">
        <v>1945784</v>
      </c>
      <c r="F771">
        <v>15312670</v>
      </c>
      <c r="G771">
        <v>647357000</v>
      </c>
      <c r="H771">
        <f t="shared" ref="H771:H834" si="12">IF(LEFT(C771,2)="PL",1,0)</f>
        <v>1</v>
      </c>
    </row>
    <row r="772" spans="1:8" x14ac:dyDescent="0.25">
      <c r="A772" s="2">
        <v>42026</v>
      </c>
      <c r="B772" s="1" t="s">
        <v>607</v>
      </c>
      <c r="C772" s="1" t="s">
        <v>608</v>
      </c>
      <c r="D772">
        <v>40.81</v>
      </c>
      <c r="E772">
        <v>15435</v>
      </c>
      <c r="F772">
        <v>629930</v>
      </c>
      <c r="G772">
        <v>21800000</v>
      </c>
      <c r="H772">
        <f t="shared" si="12"/>
        <v>1</v>
      </c>
    </row>
    <row r="773" spans="1:8" x14ac:dyDescent="0.25">
      <c r="A773" s="2">
        <v>42026</v>
      </c>
      <c r="B773" s="1" t="s">
        <v>609</v>
      </c>
      <c r="C773" s="1" t="s">
        <v>610</v>
      </c>
      <c r="D773">
        <v>1.5</v>
      </c>
      <c r="E773">
        <v>3800</v>
      </c>
      <c r="F773">
        <v>5720</v>
      </c>
      <c r="G773">
        <v>2352000</v>
      </c>
      <c r="H773">
        <f t="shared" si="12"/>
        <v>0</v>
      </c>
    </row>
    <row r="774" spans="1:8" x14ac:dyDescent="0.25">
      <c r="A774" s="2">
        <v>42026</v>
      </c>
      <c r="B774" s="1" t="s">
        <v>611</v>
      </c>
      <c r="C774" s="1" t="s">
        <v>612</v>
      </c>
      <c r="D774">
        <v>6.15</v>
      </c>
      <c r="E774">
        <v>5123</v>
      </c>
      <c r="F774">
        <v>31490</v>
      </c>
      <c r="G774">
        <v>6568000</v>
      </c>
      <c r="H774">
        <f t="shared" si="12"/>
        <v>1</v>
      </c>
    </row>
    <row r="775" spans="1:8" x14ac:dyDescent="0.25">
      <c r="A775" s="2">
        <v>42026</v>
      </c>
      <c r="B775" s="1" t="s">
        <v>613</v>
      </c>
      <c r="C775" s="1" t="s">
        <v>614</v>
      </c>
      <c r="D775">
        <v>226.5</v>
      </c>
      <c r="E775">
        <v>0</v>
      </c>
      <c r="F775">
        <v>0</v>
      </c>
      <c r="G775">
        <v>349000</v>
      </c>
      <c r="H775">
        <f t="shared" si="12"/>
        <v>1</v>
      </c>
    </row>
    <row r="776" spans="1:8" x14ac:dyDescent="0.25">
      <c r="A776" s="2">
        <v>42026</v>
      </c>
      <c r="B776" s="1" t="s">
        <v>615</v>
      </c>
      <c r="C776" s="1" t="s">
        <v>616</v>
      </c>
      <c r="D776">
        <v>8.36</v>
      </c>
      <c r="E776">
        <v>394</v>
      </c>
      <c r="F776">
        <v>3240</v>
      </c>
      <c r="G776">
        <v>6256000</v>
      </c>
      <c r="H776">
        <f t="shared" si="12"/>
        <v>1</v>
      </c>
    </row>
    <row r="777" spans="1:8" x14ac:dyDescent="0.25">
      <c r="A777" s="2">
        <v>42026</v>
      </c>
      <c r="B777" s="1" t="s">
        <v>617</v>
      </c>
      <c r="C777" s="1" t="s">
        <v>618</v>
      </c>
      <c r="D777">
        <v>73</v>
      </c>
      <c r="E777">
        <v>15</v>
      </c>
      <c r="F777">
        <v>1100</v>
      </c>
      <c r="G777">
        <v>1725000</v>
      </c>
      <c r="H777">
        <f t="shared" si="12"/>
        <v>0</v>
      </c>
    </row>
    <row r="778" spans="1:8" x14ac:dyDescent="0.25">
      <c r="A778" s="2">
        <v>42026</v>
      </c>
      <c r="B778" s="1" t="s">
        <v>619</v>
      </c>
      <c r="C778" s="1" t="s">
        <v>620</v>
      </c>
      <c r="D778">
        <v>48</v>
      </c>
      <c r="E778">
        <v>2126</v>
      </c>
      <c r="F778">
        <v>100430</v>
      </c>
      <c r="G778">
        <v>1688000</v>
      </c>
      <c r="H778">
        <f t="shared" si="12"/>
        <v>1</v>
      </c>
    </row>
    <row r="779" spans="1:8" x14ac:dyDescent="0.25">
      <c r="A779" s="2">
        <v>42026</v>
      </c>
      <c r="B779" s="1" t="s">
        <v>621</v>
      </c>
      <c r="C779" s="1" t="s">
        <v>622</v>
      </c>
      <c r="D779">
        <v>1.1000000000000001</v>
      </c>
      <c r="E779">
        <v>7628</v>
      </c>
      <c r="F779">
        <v>8510</v>
      </c>
      <c r="G779">
        <v>6642000</v>
      </c>
      <c r="H779">
        <f t="shared" si="12"/>
        <v>1</v>
      </c>
    </row>
    <row r="780" spans="1:8" x14ac:dyDescent="0.25">
      <c r="A780" s="2">
        <v>42026</v>
      </c>
      <c r="B780" s="1" t="s">
        <v>623</v>
      </c>
      <c r="C780" s="1" t="s">
        <v>624</v>
      </c>
      <c r="D780">
        <v>15</v>
      </c>
      <c r="E780">
        <v>800</v>
      </c>
      <c r="F780">
        <v>12000</v>
      </c>
      <c r="G780">
        <v>5551000</v>
      </c>
      <c r="H780">
        <f t="shared" si="12"/>
        <v>1</v>
      </c>
    </row>
    <row r="781" spans="1:8" x14ac:dyDescent="0.25">
      <c r="A781" s="2">
        <v>42026</v>
      </c>
      <c r="B781" s="1" t="s">
        <v>625</v>
      </c>
      <c r="C781" s="1" t="s">
        <v>626</v>
      </c>
      <c r="D781">
        <v>1.1499999999999999</v>
      </c>
      <c r="E781">
        <v>3783</v>
      </c>
      <c r="F781">
        <v>4350</v>
      </c>
      <c r="G781">
        <v>5959000</v>
      </c>
      <c r="H781">
        <f t="shared" si="12"/>
        <v>1</v>
      </c>
    </row>
    <row r="782" spans="1:8" x14ac:dyDescent="0.25">
      <c r="A782" s="2">
        <v>42026</v>
      </c>
      <c r="B782" s="1" t="s">
        <v>627</v>
      </c>
      <c r="C782" s="1" t="s">
        <v>628</v>
      </c>
      <c r="D782">
        <v>1.6</v>
      </c>
      <c r="E782">
        <v>8227</v>
      </c>
      <c r="F782">
        <v>13080</v>
      </c>
      <c r="G782">
        <v>0</v>
      </c>
      <c r="H782">
        <f t="shared" si="12"/>
        <v>1</v>
      </c>
    </row>
    <row r="783" spans="1:8" x14ac:dyDescent="0.25">
      <c r="A783" s="2">
        <v>42026</v>
      </c>
      <c r="B783" s="1" t="s">
        <v>629</v>
      </c>
      <c r="C783" s="1" t="s">
        <v>630</v>
      </c>
      <c r="D783">
        <v>0.27</v>
      </c>
      <c r="E783">
        <v>1000</v>
      </c>
      <c r="F783">
        <v>270</v>
      </c>
      <c r="G783">
        <v>0</v>
      </c>
      <c r="H783">
        <f t="shared" si="12"/>
        <v>1</v>
      </c>
    </row>
    <row r="784" spans="1:8" x14ac:dyDescent="0.25">
      <c r="A784" s="2">
        <v>42026</v>
      </c>
      <c r="B784" s="1" t="s">
        <v>631</v>
      </c>
      <c r="C784" s="1" t="s">
        <v>632</v>
      </c>
      <c r="D784">
        <v>3.8</v>
      </c>
      <c r="E784">
        <v>200</v>
      </c>
      <c r="F784">
        <v>760</v>
      </c>
      <c r="G784">
        <v>3736000</v>
      </c>
      <c r="H784">
        <f t="shared" si="12"/>
        <v>1</v>
      </c>
    </row>
    <row r="785" spans="1:8" x14ac:dyDescent="0.25">
      <c r="A785" s="2">
        <v>42026</v>
      </c>
      <c r="B785" s="1" t="s">
        <v>633</v>
      </c>
      <c r="C785" s="1" t="s">
        <v>634</v>
      </c>
      <c r="D785">
        <v>3.31</v>
      </c>
      <c r="E785">
        <v>40</v>
      </c>
      <c r="F785">
        <v>130</v>
      </c>
      <c r="G785">
        <v>0</v>
      </c>
      <c r="H785">
        <f t="shared" si="12"/>
        <v>1</v>
      </c>
    </row>
    <row r="786" spans="1:8" x14ac:dyDescent="0.25">
      <c r="A786" s="2">
        <v>42026</v>
      </c>
      <c r="B786" s="1" t="s">
        <v>635</v>
      </c>
      <c r="C786" s="1" t="s">
        <v>636</v>
      </c>
      <c r="D786">
        <v>1.62</v>
      </c>
      <c r="E786">
        <v>10500</v>
      </c>
      <c r="F786">
        <v>16430</v>
      </c>
      <c r="G786">
        <v>18756000</v>
      </c>
      <c r="H786">
        <f t="shared" si="12"/>
        <v>1</v>
      </c>
    </row>
    <row r="787" spans="1:8" x14ac:dyDescent="0.25">
      <c r="A787" s="2">
        <v>42026</v>
      </c>
      <c r="B787" s="1" t="s">
        <v>637</v>
      </c>
      <c r="C787" s="1" t="s">
        <v>638</v>
      </c>
      <c r="D787">
        <v>37.69</v>
      </c>
      <c r="E787">
        <v>3</v>
      </c>
      <c r="F787">
        <v>110</v>
      </c>
      <c r="G787">
        <v>3144000</v>
      </c>
      <c r="H787">
        <f t="shared" si="12"/>
        <v>1</v>
      </c>
    </row>
    <row r="788" spans="1:8" x14ac:dyDescent="0.25">
      <c r="A788" s="2">
        <v>42026</v>
      </c>
      <c r="B788" s="1" t="s">
        <v>639</v>
      </c>
      <c r="C788" s="1" t="s">
        <v>640</v>
      </c>
      <c r="D788">
        <v>0.23</v>
      </c>
      <c r="E788">
        <v>80145</v>
      </c>
      <c r="F788">
        <v>18080</v>
      </c>
      <c r="G788">
        <v>0</v>
      </c>
      <c r="H788">
        <f t="shared" si="12"/>
        <v>1</v>
      </c>
    </row>
    <row r="789" spans="1:8" x14ac:dyDescent="0.25">
      <c r="A789" s="2">
        <v>42026</v>
      </c>
      <c r="B789" s="1" t="s">
        <v>641</v>
      </c>
      <c r="C789" s="1" t="s">
        <v>642</v>
      </c>
      <c r="D789">
        <v>51</v>
      </c>
      <c r="E789">
        <v>26</v>
      </c>
      <c r="F789">
        <v>1320</v>
      </c>
      <c r="G789">
        <v>4763000</v>
      </c>
      <c r="H789">
        <f t="shared" si="12"/>
        <v>1</v>
      </c>
    </row>
    <row r="790" spans="1:8" x14ac:dyDescent="0.25">
      <c r="A790" s="2">
        <v>42026</v>
      </c>
      <c r="B790" s="1" t="s">
        <v>643</v>
      </c>
      <c r="C790" s="1" t="s">
        <v>644</v>
      </c>
      <c r="D790">
        <v>100</v>
      </c>
      <c r="E790">
        <v>0</v>
      </c>
      <c r="F790">
        <v>0</v>
      </c>
      <c r="G790">
        <v>826000</v>
      </c>
      <c r="H790">
        <f t="shared" si="12"/>
        <v>0</v>
      </c>
    </row>
    <row r="791" spans="1:8" x14ac:dyDescent="0.25">
      <c r="A791" s="2">
        <v>42026</v>
      </c>
      <c r="B791" s="1" t="s">
        <v>645</v>
      </c>
      <c r="C791" s="1" t="s">
        <v>646</v>
      </c>
      <c r="D791">
        <v>7.58</v>
      </c>
      <c r="E791">
        <v>11437</v>
      </c>
      <c r="F791">
        <v>83700</v>
      </c>
      <c r="G791">
        <v>2500000</v>
      </c>
      <c r="H791">
        <f t="shared" si="12"/>
        <v>0</v>
      </c>
    </row>
    <row r="792" spans="1:8" x14ac:dyDescent="0.25">
      <c r="A792" s="2">
        <v>42026</v>
      </c>
      <c r="B792" s="1" t="s">
        <v>647</v>
      </c>
      <c r="C792" s="1" t="s">
        <v>648</v>
      </c>
      <c r="D792">
        <v>10.8</v>
      </c>
      <c r="E792">
        <v>3488</v>
      </c>
      <c r="F792">
        <v>37650</v>
      </c>
      <c r="G792">
        <v>11288000</v>
      </c>
      <c r="H792">
        <f t="shared" si="12"/>
        <v>1</v>
      </c>
    </row>
    <row r="793" spans="1:8" x14ac:dyDescent="0.25">
      <c r="A793" s="2">
        <v>42026</v>
      </c>
      <c r="B793" s="1" t="s">
        <v>649</v>
      </c>
      <c r="C793" s="1" t="s">
        <v>650</v>
      </c>
      <c r="D793">
        <v>181.8</v>
      </c>
      <c r="E793">
        <v>360885</v>
      </c>
      <c r="F793">
        <v>64894800</v>
      </c>
      <c r="G793">
        <v>122632000</v>
      </c>
      <c r="H793">
        <f t="shared" si="12"/>
        <v>1</v>
      </c>
    </row>
    <row r="794" spans="1:8" x14ac:dyDescent="0.25">
      <c r="A794" s="2">
        <v>42026</v>
      </c>
      <c r="B794" s="1" t="s">
        <v>651</v>
      </c>
      <c r="C794" s="1" t="s">
        <v>652</v>
      </c>
      <c r="D794">
        <v>85.32</v>
      </c>
      <c r="E794">
        <v>995</v>
      </c>
      <c r="F794">
        <v>86160</v>
      </c>
      <c r="G794">
        <v>7304000</v>
      </c>
      <c r="H794">
        <f t="shared" si="12"/>
        <v>1</v>
      </c>
    </row>
    <row r="795" spans="1:8" x14ac:dyDescent="0.25">
      <c r="A795" s="2">
        <v>42026</v>
      </c>
      <c r="B795" s="1" t="s">
        <v>653</v>
      </c>
      <c r="C795" s="1" t="s">
        <v>654</v>
      </c>
      <c r="D795">
        <v>0.49</v>
      </c>
      <c r="E795">
        <v>0</v>
      </c>
      <c r="F795">
        <v>0</v>
      </c>
      <c r="G795">
        <v>0</v>
      </c>
      <c r="H795">
        <f t="shared" si="12"/>
        <v>1</v>
      </c>
    </row>
    <row r="796" spans="1:8" x14ac:dyDescent="0.25">
      <c r="A796" s="2">
        <v>42026</v>
      </c>
      <c r="B796" s="1" t="s">
        <v>655</v>
      </c>
      <c r="C796" s="1" t="s">
        <v>656</v>
      </c>
      <c r="D796">
        <v>29.89</v>
      </c>
      <c r="E796">
        <v>1</v>
      </c>
      <c r="F796">
        <v>30</v>
      </c>
      <c r="G796">
        <v>8365000</v>
      </c>
      <c r="H796">
        <f t="shared" si="12"/>
        <v>1</v>
      </c>
    </row>
    <row r="797" spans="1:8" x14ac:dyDescent="0.25">
      <c r="A797" s="2">
        <v>42026</v>
      </c>
      <c r="B797" s="1" t="s">
        <v>657</v>
      </c>
      <c r="C797" s="1" t="s">
        <v>658</v>
      </c>
      <c r="D797">
        <v>0.49</v>
      </c>
      <c r="E797">
        <v>0</v>
      </c>
      <c r="F797">
        <v>0</v>
      </c>
      <c r="G797">
        <v>49286000</v>
      </c>
      <c r="H797">
        <f t="shared" si="12"/>
        <v>1</v>
      </c>
    </row>
    <row r="798" spans="1:8" x14ac:dyDescent="0.25">
      <c r="A798" s="2">
        <v>42026</v>
      </c>
      <c r="B798" s="1" t="s">
        <v>659</v>
      </c>
      <c r="C798" s="1" t="s">
        <v>660</v>
      </c>
      <c r="D798">
        <v>0.16</v>
      </c>
      <c r="E798">
        <v>87513</v>
      </c>
      <c r="F798">
        <v>14230</v>
      </c>
      <c r="G798">
        <v>0</v>
      </c>
      <c r="H798">
        <f t="shared" si="12"/>
        <v>1</v>
      </c>
    </row>
    <row r="799" spans="1:8" x14ac:dyDescent="0.25">
      <c r="A799" s="2">
        <v>42026</v>
      </c>
      <c r="B799" s="1" t="s">
        <v>661</v>
      </c>
      <c r="C799" s="1" t="s">
        <v>662</v>
      </c>
      <c r="D799">
        <v>19.45</v>
      </c>
      <c r="E799">
        <v>2284615</v>
      </c>
      <c r="F799">
        <v>44383610</v>
      </c>
      <c r="G799">
        <v>778079000</v>
      </c>
      <c r="H799">
        <f t="shared" si="12"/>
        <v>1</v>
      </c>
    </row>
    <row r="800" spans="1:8" x14ac:dyDescent="0.25">
      <c r="A800" s="2">
        <v>42026</v>
      </c>
      <c r="B800" s="1" t="s">
        <v>663</v>
      </c>
      <c r="C800" s="1" t="s">
        <v>664</v>
      </c>
      <c r="D800">
        <v>4.46</v>
      </c>
      <c r="E800">
        <v>6242458</v>
      </c>
      <c r="F800">
        <v>27762260</v>
      </c>
      <c r="G800">
        <v>1628262000</v>
      </c>
      <c r="H800">
        <f t="shared" si="12"/>
        <v>1</v>
      </c>
    </row>
    <row r="801" spans="1:8" x14ac:dyDescent="0.25">
      <c r="A801" s="2">
        <v>42026</v>
      </c>
      <c r="B801" s="1" t="s">
        <v>665</v>
      </c>
      <c r="C801" s="1" t="s">
        <v>666</v>
      </c>
      <c r="D801">
        <v>5.4</v>
      </c>
      <c r="E801">
        <v>72291</v>
      </c>
      <c r="F801">
        <v>368780</v>
      </c>
      <c r="G801">
        <v>31779000</v>
      </c>
      <c r="H801">
        <f t="shared" si="12"/>
        <v>1</v>
      </c>
    </row>
    <row r="802" spans="1:8" x14ac:dyDescent="0.25">
      <c r="A802" s="2">
        <v>42026</v>
      </c>
      <c r="B802" s="1" t="s">
        <v>667</v>
      </c>
      <c r="C802" s="1" t="s">
        <v>668</v>
      </c>
      <c r="D802">
        <v>25.2</v>
      </c>
      <c r="E802">
        <v>5572</v>
      </c>
      <c r="F802">
        <v>139880</v>
      </c>
      <c r="G802">
        <v>13699000</v>
      </c>
      <c r="H802">
        <f t="shared" si="12"/>
        <v>1</v>
      </c>
    </row>
    <row r="803" spans="1:8" x14ac:dyDescent="0.25">
      <c r="A803" s="2">
        <v>42026</v>
      </c>
      <c r="B803" s="1" t="s">
        <v>669</v>
      </c>
      <c r="C803" s="1" t="s">
        <v>670</v>
      </c>
      <c r="D803">
        <v>52.71</v>
      </c>
      <c r="E803">
        <v>744617</v>
      </c>
      <c r="F803">
        <v>39507140</v>
      </c>
      <c r="G803">
        <v>309998000</v>
      </c>
      <c r="H803">
        <f t="shared" si="12"/>
        <v>1</v>
      </c>
    </row>
    <row r="804" spans="1:8" x14ac:dyDescent="0.25">
      <c r="A804" s="2">
        <v>42026</v>
      </c>
      <c r="B804" s="1" t="s">
        <v>671</v>
      </c>
      <c r="C804" s="1" t="s">
        <v>672</v>
      </c>
      <c r="D804">
        <v>33.35</v>
      </c>
      <c r="E804">
        <v>2932394</v>
      </c>
      <c r="F804">
        <v>98146190</v>
      </c>
      <c r="G804">
        <v>783205000</v>
      </c>
      <c r="H804">
        <f t="shared" si="12"/>
        <v>1</v>
      </c>
    </row>
    <row r="805" spans="1:8" x14ac:dyDescent="0.25">
      <c r="A805" s="2">
        <v>42026</v>
      </c>
      <c r="B805" s="1" t="s">
        <v>673</v>
      </c>
      <c r="C805" s="1" t="s">
        <v>674</v>
      </c>
      <c r="D805">
        <v>88</v>
      </c>
      <c r="E805">
        <v>72965</v>
      </c>
      <c r="F805">
        <v>6475750</v>
      </c>
      <c r="G805">
        <v>25336000</v>
      </c>
      <c r="H805">
        <f t="shared" si="12"/>
        <v>1</v>
      </c>
    </row>
    <row r="806" spans="1:8" x14ac:dyDescent="0.25">
      <c r="A806" s="2">
        <v>42026</v>
      </c>
      <c r="B806" s="1" t="s">
        <v>675</v>
      </c>
      <c r="C806" s="1" t="s">
        <v>676</v>
      </c>
      <c r="D806">
        <v>2.58</v>
      </c>
      <c r="E806">
        <v>23889</v>
      </c>
      <c r="F806">
        <v>59220</v>
      </c>
      <c r="G806">
        <v>17382000</v>
      </c>
      <c r="H806">
        <f t="shared" si="12"/>
        <v>1</v>
      </c>
    </row>
    <row r="807" spans="1:8" x14ac:dyDescent="0.25">
      <c r="A807" s="2">
        <v>42026</v>
      </c>
      <c r="B807" s="1" t="s">
        <v>677</v>
      </c>
      <c r="C807" s="1" t="s">
        <v>678</v>
      </c>
      <c r="D807">
        <v>0.2</v>
      </c>
      <c r="E807">
        <v>88732</v>
      </c>
      <c r="F807">
        <v>17050</v>
      </c>
      <c r="G807">
        <v>0</v>
      </c>
      <c r="H807">
        <f t="shared" si="12"/>
        <v>0</v>
      </c>
    </row>
    <row r="808" spans="1:8" x14ac:dyDescent="0.25">
      <c r="A808" s="2">
        <v>42026</v>
      </c>
      <c r="B808" s="1" t="s">
        <v>679</v>
      </c>
      <c r="C808" s="1" t="s">
        <v>680</v>
      </c>
      <c r="D808">
        <v>2.15</v>
      </c>
      <c r="E808">
        <v>180</v>
      </c>
      <c r="F808">
        <v>390</v>
      </c>
      <c r="G808">
        <v>0</v>
      </c>
      <c r="H808">
        <f t="shared" si="12"/>
        <v>1</v>
      </c>
    </row>
    <row r="809" spans="1:8" x14ac:dyDescent="0.25">
      <c r="A809" s="2">
        <v>42026</v>
      </c>
      <c r="B809" s="1" t="s">
        <v>681</v>
      </c>
      <c r="C809" s="1" t="s">
        <v>682</v>
      </c>
      <c r="D809">
        <v>0.7</v>
      </c>
      <c r="E809">
        <v>0</v>
      </c>
      <c r="F809">
        <v>0</v>
      </c>
      <c r="G809">
        <v>0</v>
      </c>
      <c r="H809">
        <f t="shared" si="12"/>
        <v>1</v>
      </c>
    </row>
    <row r="810" spans="1:8" x14ac:dyDescent="0.25">
      <c r="A810" s="2">
        <v>42026</v>
      </c>
      <c r="B810" s="1" t="s">
        <v>683</v>
      </c>
      <c r="C810" s="1" t="s">
        <v>684</v>
      </c>
      <c r="D810">
        <v>17.600000000000001</v>
      </c>
      <c r="E810">
        <v>30697</v>
      </c>
      <c r="F810">
        <v>535660</v>
      </c>
      <c r="G810">
        <v>15164000</v>
      </c>
      <c r="H810">
        <f t="shared" si="12"/>
        <v>1</v>
      </c>
    </row>
    <row r="811" spans="1:8" x14ac:dyDescent="0.25">
      <c r="A811" s="2">
        <v>42026</v>
      </c>
      <c r="B811" s="1" t="s">
        <v>685</v>
      </c>
      <c r="C811" s="1" t="s">
        <v>686</v>
      </c>
      <c r="D811">
        <v>0.09</v>
      </c>
      <c r="E811">
        <v>583497</v>
      </c>
      <c r="F811">
        <v>52510</v>
      </c>
      <c r="G811">
        <v>0</v>
      </c>
      <c r="H811">
        <f t="shared" si="12"/>
        <v>1</v>
      </c>
    </row>
    <row r="812" spans="1:8" x14ac:dyDescent="0.25">
      <c r="A812" s="2">
        <v>42026</v>
      </c>
      <c r="B812" s="1" t="s">
        <v>687</v>
      </c>
      <c r="C812" s="1" t="s">
        <v>688</v>
      </c>
      <c r="D812">
        <v>2.21</v>
      </c>
      <c r="E812">
        <v>1934</v>
      </c>
      <c r="F812">
        <v>4080</v>
      </c>
      <c r="G812">
        <v>0</v>
      </c>
      <c r="H812">
        <f t="shared" si="12"/>
        <v>1</v>
      </c>
    </row>
    <row r="813" spans="1:8" x14ac:dyDescent="0.25">
      <c r="A813" s="2">
        <v>42026</v>
      </c>
      <c r="B813" s="1" t="s">
        <v>689</v>
      </c>
      <c r="C813" s="1" t="s">
        <v>690</v>
      </c>
      <c r="D813">
        <v>27.2</v>
      </c>
      <c r="E813">
        <v>2133</v>
      </c>
      <c r="F813">
        <v>57750</v>
      </c>
      <c r="G813">
        <v>794000</v>
      </c>
      <c r="H813">
        <f t="shared" si="12"/>
        <v>1</v>
      </c>
    </row>
    <row r="814" spans="1:8" x14ac:dyDescent="0.25">
      <c r="A814" s="2">
        <v>42026</v>
      </c>
      <c r="B814" s="1" t="s">
        <v>691</v>
      </c>
      <c r="C814" s="1" t="s">
        <v>692</v>
      </c>
      <c r="D814">
        <v>6.25</v>
      </c>
      <c r="E814">
        <v>56910</v>
      </c>
      <c r="F814">
        <v>356720</v>
      </c>
      <c r="G814">
        <v>25585000</v>
      </c>
      <c r="H814">
        <f t="shared" si="12"/>
        <v>1</v>
      </c>
    </row>
    <row r="815" spans="1:8" x14ac:dyDescent="0.25">
      <c r="A815" s="2">
        <v>42026</v>
      </c>
      <c r="B815" s="1" t="s">
        <v>693</v>
      </c>
      <c r="C815" s="1" t="s">
        <v>694</v>
      </c>
      <c r="D815">
        <v>16.350000000000001</v>
      </c>
      <c r="E815">
        <v>3317</v>
      </c>
      <c r="F815">
        <v>53530</v>
      </c>
      <c r="G815">
        <v>5930000</v>
      </c>
      <c r="H815">
        <f t="shared" si="12"/>
        <v>1</v>
      </c>
    </row>
    <row r="816" spans="1:8" x14ac:dyDescent="0.25">
      <c r="A816" s="2">
        <v>42026</v>
      </c>
      <c r="B816" s="1" t="s">
        <v>695</v>
      </c>
      <c r="C816" s="1" t="s">
        <v>696</v>
      </c>
      <c r="D816">
        <v>4.4000000000000004</v>
      </c>
      <c r="E816">
        <v>6588</v>
      </c>
      <c r="F816">
        <v>28930</v>
      </c>
      <c r="G816">
        <v>21432000</v>
      </c>
      <c r="H816">
        <f t="shared" si="12"/>
        <v>1</v>
      </c>
    </row>
    <row r="817" spans="1:8" x14ac:dyDescent="0.25">
      <c r="A817" s="2">
        <v>42026</v>
      </c>
      <c r="B817" s="1" t="s">
        <v>697</v>
      </c>
      <c r="C817" s="1" t="s">
        <v>698</v>
      </c>
      <c r="D817">
        <v>1.45</v>
      </c>
      <c r="E817">
        <v>101</v>
      </c>
      <c r="F817">
        <v>150</v>
      </c>
      <c r="G817">
        <v>0</v>
      </c>
      <c r="H817">
        <f t="shared" si="12"/>
        <v>1</v>
      </c>
    </row>
    <row r="818" spans="1:8" x14ac:dyDescent="0.25">
      <c r="A818" s="2">
        <v>42026</v>
      </c>
      <c r="B818" s="1" t="s">
        <v>699</v>
      </c>
      <c r="C818" s="1" t="s">
        <v>700</v>
      </c>
      <c r="D818">
        <v>13.2</v>
      </c>
      <c r="E818">
        <v>390</v>
      </c>
      <c r="F818">
        <v>5050</v>
      </c>
      <c r="G818">
        <v>423000</v>
      </c>
      <c r="H818">
        <f t="shared" si="12"/>
        <v>1</v>
      </c>
    </row>
    <row r="819" spans="1:8" x14ac:dyDescent="0.25">
      <c r="A819" s="2">
        <v>42026</v>
      </c>
      <c r="B819" s="1" t="s">
        <v>701</v>
      </c>
      <c r="C819" s="1" t="s">
        <v>702</v>
      </c>
      <c r="D819">
        <v>15</v>
      </c>
      <c r="E819">
        <v>88</v>
      </c>
      <c r="F819">
        <v>1320</v>
      </c>
      <c r="G819">
        <v>1032000</v>
      </c>
      <c r="H819">
        <f t="shared" si="12"/>
        <v>1</v>
      </c>
    </row>
    <row r="820" spans="1:8" x14ac:dyDescent="0.25">
      <c r="A820" s="2">
        <v>42026</v>
      </c>
      <c r="B820" s="1" t="s">
        <v>703</v>
      </c>
      <c r="C820" s="1" t="s">
        <v>704</v>
      </c>
      <c r="D820">
        <v>2.83</v>
      </c>
      <c r="E820">
        <v>0</v>
      </c>
      <c r="F820">
        <v>0</v>
      </c>
      <c r="G820">
        <v>2631000</v>
      </c>
      <c r="H820">
        <f t="shared" si="12"/>
        <v>1</v>
      </c>
    </row>
    <row r="821" spans="1:8" x14ac:dyDescent="0.25">
      <c r="A821" s="2">
        <v>42026</v>
      </c>
      <c r="B821" s="1" t="s">
        <v>705</v>
      </c>
      <c r="C821" s="1" t="s">
        <v>706</v>
      </c>
      <c r="D821">
        <v>1.19</v>
      </c>
      <c r="E821">
        <v>5090</v>
      </c>
      <c r="F821">
        <v>5800</v>
      </c>
      <c r="G821">
        <v>0</v>
      </c>
      <c r="H821">
        <f t="shared" si="12"/>
        <v>1</v>
      </c>
    </row>
    <row r="822" spans="1:8" x14ac:dyDescent="0.25">
      <c r="A822" s="2">
        <v>42026</v>
      </c>
      <c r="B822" s="1" t="s">
        <v>707</v>
      </c>
      <c r="C822" s="1" t="s">
        <v>708</v>
      </c>
      <c r="D822">
        <v>1.04</v>
      </c>
      <c r="E822">
        <v>17</v>
      </c>
      <c r="F822">
        <v>20</v>
      </c>
      <c r="G822">
        <v>0</v>
      </c>
      <c r="H822">
        <f t="shared" si="12"/>
        <v>1</v>
      </c>
    </row>
    <row r="823" spans="1:8" x14ac:dyDescent="0.25">
      <c r="A823" s="2">
        <v>42026</v>
      </c>
      <c r="B823" s="1" t="s">
        <v>709</v>
      </c>
      <c r="C823" s="1" t="s">
        <v>710</v>
      </c>
      <c r="D823">
        <v>16.2</v>
      </c>
      <c r="E823">
        <v>10</v>
      </c>
      <c r="F823">
        <v>160</v>
      </c>
      <c r="G823">
        <v>2716000</v>
      </c>
      <c r="H823">
        <f t="shared" si="12"/>
        <v>1</v>
      </c>
    </row>
    <row r="824" spans="1:8" x14ac:dyDescent="0.25">
      <c r="A824" s="2">
        <v>42026</v>
      </c>
      <c r="B824" s="1" t="s">
        <v>711</v>
      </c>
      <c r="C824" s="1" t="s">
        <v>712</v>
      </c>
      <c r="D824">
        <v>1.47</v>
      </c>
      <c r="E824">
        <v>367114</v>
      </c>
      <c r="F824">
        <v>516530</v>
      </c>
      <c r="G824">
        <v>21115000</v>
      </c>
      <c r="H824">
        <f t="shared" si="12"/>
        <v>1</v>
      </c>
    </row>
    <row r="825" spans="1:8" x14ac:dyDescent="0.25">
      <c r="A825" s="2">
        <v>42026</v>
      </c>
      <c r="B825" s="1" t="s">
        <v>713</v>
      </c>
      <c r="C825" s="1" t="s">
        <v>714</v>
      </c>
      <c r="D825">
        <v>5.93</v>
      </c>
      <c r="E825">
        <v>48986</v>
      </c>
      <c r="F825">
        <v>278560</v>
      </c>
      <c r="G825">
        <v>5439000</v>
      </c>
      <c r="H825">
        <f t="shared" si="12"/>
        <v>1</v>
      </c>
    </row>
    <row r="826" spans="1:8" x14ac:dyDescent="0.25">
      <c r="A826" s="2">
        <v>42026</v>
      </c>
      <c r="B826" s="1" t="s">
        <v>715</v>
      </c>
      <c r="C826" s="1" t="s">
        <v>716</v>
      </c>
      <c r="D826">
        <v>2.94</v>
      </c>
      <c r="E826">
        <v>4520</v>
      </c>
      <c r="F826">
        <v>13130</v>
      </c>
      <c r="G826">
        <v>14959000</v>
      </c>
      <c r="H826">
        <f t="shared" si="12"/>
        <v>1</v>
      </c>
    </row>
    <row r="827" spans="1:8" x14ac:dyDescent="0.25">
      <c r="A827" s="2">
        <v>42026</v>
      </c>
      <c r="B827" s="1" t="s">
        <v>717</v>
      </c>
      <c r="C827" s="1" t="s">
        <v>718</v>
      </c>
      <c r="D827">
        <v>23.99</v>
      </c>
      <c r="E827">
        <v>2</v>
      </c>
      <c r="F827">
        <v>50</v>
      </c>
      <c r="G827">
        <v>93000</v>
      </c>
      <c r="H827">
        <f t="shared" si="12"/>
        <v>0</v>
      </c>
    </row>
    <row r="828" spans="1:8" x14ac:dyDescent="0.25">
      <c r="A828" s="2">
        <v>42026</v>
      </c>
      <c r="B828" s="1" t="s">
        <v>719</v>
      </c>
      <c r="C828" s="1" t="s">
        <v>720</v>
      </c>
      <c r="D828">
        <v>14.48</v>
      </c>
      <c r="E828">
        <v>2649</v>
      </c>
      <c r="F828">
        <v>38450</v>
      </c>
      <c r="G828">
        <v>8907000</v>
      </c>
      <c r="H828">
        <f t="shared" si="12"/>
        <v>1</v>
      </c>
    </row>
    <row r="829" spans="1:8" x14ac:dyDescent="0.25">
      <c r="A829" s="2">
        <v>42026</v>
      </c>
      <c r="B829" s="1" t="s">
        <v>721</v>
      </c>
      <c r="C829" s="1" t="s">
        <v>722</v>
      </c>
      <c r="D829">
        <v>140.85</v>
      </c>
      <c r="E829">
        <v>142</v>
      </c>
      <c r="F829">
        <v>19770</v>
      </c>
      <c r="G829">
        <v>3122000</v>
      </c>
      <c r="H829">
        <f t="shared" si="12"/>
        <v>1</v>
      </c>
    </row>
    <row r="830" spans="1:8" x14ac:dyDescent="0.25">
      <c r="A830" s="2">
        <v>42026</v>
      </c>
      <c r="B830" s="1" t="s">
        <v>723</v>
      </c>
      <c r="C830" s="1" t="s">
        <v>724</v>
      </c>
      <c r="D830">
        <v>1.19</v>
      </c>
      <c r="E830">
        <v>4405</v>
      </c>
      <c r="F830">
        <v>5140</v>
      </c>
      <c r="G830">
        <v>0</v>
      </c>
      <c r="H830">
        <f t="shared" si="12"/>
        <v>1</v>
      </c>
    </row>
    <row r="831" spans="1:8" x14ac:dyDescent="0.25">
      <c r="A831" s="2">
        <v>42026</v>
      </c>
      <c r="B831" s="1" t="s">
        <v>725</v>
      </c>
      <c r="C831" s="1" t="s">
        <v>726</v>
      </c>
      <c r="D831">
        <v>500</v>
      </c>
      <c r="E831">
        <v>106184</v>
      </c>
      <c r="F831">
        <v>52274210</v>
      </c>
      <c r="G831">
        <v>55967000</v>
      </c>
      <c r="H831">
        <f t="shared" si="12"/>
        <v>1</v>
      </c>
    </row>
    <row r="832" spans="1:8" x14ac:dyDescent="0.25">
      <c r="A832" s="2">
        <v>42026</v>
      </c>
      <c r="B832" s="1" t="s">
        <v>727</v>
      </c>
      <c r="C832" s="1" t="s">
        <v>728</v>
      </c>
      <c r="D832">
        <v>4.1500000000000004</v>
      </c>
      <c r="E832">
        <v>530</v>
      </c>
      <c r="F832">
        <v>2140</v>
      </c>
      <c r="G832">
        <v>0</v>
      </c>
      <c r="H832">
        <f t="shared" si="12"/>
        <v>1</v>
      </c>
    </row>
    <row r="833" spans="1:8" x14ac:dyDescent="0.25">
      <c r="A833" s="2">
        <v>42026</v>
      </c>
      <c r="B833" s="1" t="s">
        <v>729</v>
      </c>
      <c r="C833" s="1" t="s">
        <v>730</v>
      </c>
      <c r="D833">
        <v>6.44</v>
      </c>
      <c r="E833">
        <v>9707</v>
      </c>
      <c r="F833">
        <v>62550</v>
      </c>
      <c r="G833">
        <v>35376000</v>
      </c>
      <c r="H833">
        <f t="shared" si="12"/>
        <v>1</v>
      </c>
    </row>
    <row r="834" spans="1:8" x14ac:dyDescent="0.25">
      <c r="A834" s="2">
        <v>42026</v>
      </c>
      <c r="B834" s="1" t="s">
        <v>731</v>
      </c>
      <c r="C834" s="1" t="s">
        <v>732</v>
      </c>
      <c r="D834">
        <v>12.79</v>
      </c>
      <c r="E834">
        <v>4814</v>
      </c>
      <c r="F834">
        <v>61760</v>
      </c>
      <c r="G834">
        <v>10375000</v>
      </c>
      <c r="H834">
        <f t="shared" si="12"/>
        <v>1</v>
      </c>
    </row>
    <row r="835" spans="1:8" x14ac:dyDescent="0.25">
      <c r="A835" s="2">
        <v>42026</v>
      </c>
      <c r="B835" s="1" t="s">
        <v>733</v>
      </c>
      <c r="C835" s="1" t="s">
        <v>734</v>
      </c>
      <c r="D835">
        <v>8.25</v>
      </c>
      <c r="E835">
        <v>15074</v>
      </c>
      <c r="F835">
        <v>123610</v>
      </c>
      <c r="G835">
        <v>19626000</v>
      </c>
      <c r="H835">
        <f t="shared" ref="H835:H898" si="13">IF(LEFT(C835,2)="PL",1,0)</f>
        <v>1</v>
      </c>
    </row>
    <row r="836" spans="1:8" x14ac:dyDescent="0.25">
      <c r="A836" s="2">
        <v>42026</v>
      </c>
      <c r="B836" s="1" t="s">
        <v>735</v>
      </c>
      <c r="C836" s="1" t="s">
        <v>736</v>
      </c>
      <c r="D836">
        <v>6.03</v>
      </c>
      <c r="E836">
        <v>14914</v>
      </c>
      <c r="F836">
        <v>89660</v>
      </c>
      <c r="G836">
        <v>27134000</v>
      </c>
      <c r="H836">
        <f t="shared" si="13"/>
        <v>1</v>
      </c>
    </row>
    <row r="837" spans="1:8" x14ac:dyDescent="0.25">
      <c r="A837" s="2">
        <v>42026</v>
      </c>
      <c r="B837" s="1" t="s">
        <v>737</v>
      </c>
      <c r="C837" s="1" t="s">
        <v>738</v>
      </c>
      <c r="D837">
        <v>16.309999999999999</v>
      </c>
      <c r="E837">
        <v>12</v>
      </c>
      <c r="F837">
        <v>200</v>
      </c>
      <c r="G837">
        <v>1469000</v>
      </c>
      <c r="H837">
        <f t="shared" si="13"/>
        <v>1</v>
      </c>
    </row>
    <row r="838" spans="1:8" x14ac:dyDescent="0.25">
      <c r="A838" s="2">
        <v>42026</v>
      </c>
      <c r="B838" s="1" t="s">
        <v>739</v>
      </c>
      <c r="C838" s="1" t="s">
        <v>740</v>
      </c>
      <c r="D838">
        <v>17.5</v>
      </c>
      <c r="E838">
        <v>72786</v>
      </c>
      <c r="F838">
        <v>1291220</v>
      </c>
      <c r="G838">
        <v>6355000</v>
      </c>
      <c r="H838">
        <f t="shared" si="13"/>
        <v>1</v>
      </c>
    </row>
    <row r="839" spans="1:8" x14ac:dyDescent="0.25">
      <c r="A839" s="2">
        <v>42026</v>
      </c>
      <c r="B839" s="1" t="s">
        <v>741</v>
      </c>
      <c r="C839" s="1" t="s">
        <v>742</v>
      </c>
      <c r="D839">
        <v>2.17</v>
      </c>
      <c r="E839">
        <v>6478</v>
      </c>
      <c r="F839">
        <v>14280</v>
      </c>
      <c r="G839">
        <v>19987000</v>
      </c>
      <c r="H839">
        <f t="shared" si="13"/>
        <v>1</v>
      </c>
    </row>
    <row r="840" spans="1:8" x14ac:dyDescent="0.25">
      <c r="A840" s="2">
        <v>42026</v>
      </c>
      <c r="B840" s="1" t="s">
        <v>743</v>
      </c>
      <c r="C840" s="1" t="s">
        <v>744</v>
      </c>
      <c r="D840">
        <v>6.45</v>
      </c>
      <c r="E840">
        <v>1201</v>
      </c>
      <c r="F840">
        <v>7740</v>
      </c>
      <c r="G840">
        <v>12912000</v>
      </c>
      <c r="H840">
        <f t="shared" si="13"/>
        <v>1</v>
      </c>
    </row>
    <row r="841" spans="1:8" x14ac:dyDescent="0.25">
      <c r="A841" s="2">
        <v>42026</v>
      </c>
      <c r="B841" s="1" t="s">
        <v>745</v>
      </c>
      <c r="C841" s="1" t="s">
        <v>746</v>
      </c>
      <c r="D841">
        <v>1.98</v>
      </c>
      <c r="E841">
        <v>24373</v>
      </c>
      <c r="F841">
        <v>47190</v>
      </c>
      <c r="G841">
        <v>13353000</v>
      </c>
      <c r="H841">
        <f t="shared" si="13"/>
        <v>1</v>
      </c>
    </row>
    <row r="842" spans="1:8" x14ac:dyDescent="0.25">
      <c r="A842" s="2">
        <v>42026</v>
      </c>
      <c r="B842" s="1" t="s">
        <v>747</v>
      </c>
      <c r="C842" s="1" t="s">
        <v>748</v>
      </c>
      <c r="D842">
        <v>5.85</v>
      </c>
      <c r="E842">
        <v>22</v>
      </c>
      <c r="F842">
        <v>130</v>
      </c>
      <c r="G842">
        <v>0</v>
      </c>
      <c r="H842">
        <f t="shared" si="13"/>
        <v>1</v>
      </c>
    </row>
    <row r="843" spans="1:8" x14ac:dyDescent="0.25">
      <c r="A843" s="2">
        <v>42026</v>
      </c>
      <c r="B843" s="1" t="s">
        <v>749</v>
      </c>
      <c r="C843" s="1" t="s">
        <v>750</v>
      </c>
      <c r="D843">
        <v>0.04</v>
      </c>
      <c r="E843">
        <v>15000</v>
      </c>
      <c r="F843">
        <v>600</v>
      </c>
      <c r="G843">
        <v>6100000</v>
      </c>
      <c r="H843">
        <f t="shared" si="13"/>
        <v>1</v>
      </c>
    </row>
    <row r="844" spans="1:8" x14ac:dyDescent="0.25">
      <c r="A844" s="2">
        <v>42026</v>
      </c>
      <c r="B844" s="1" t="s">
        <v>751</v>
      </c>
      <c r="C844" s="1" t="s">
        <v>752</v>
      </c>
      <c r="D844">
        <v>0.67</v>
      </c>
      <c r="E844">
        <v>2098</v>
      </c>
      <c r="F844">
        <v>1410</v>
      </c>
      <c r="G844">
        <v>0</v>
      </c>
      <c r="H844">
        <f t="shared" si="13"/>
        <v>0</v>
      </c>
    </row>
    <row r="845" spans="1:8" x14ac:dyDescent="0.25">
      <c r="A845" s="2">
        <v>42026</v>
      </c>
      <c r="B845" s="1" t="s">
        <v>753</v>
      </c>
      <c r="C845" s="1" t="s">
        <v>754</v>
      </c>
      <c r="D845">
        <v>5.8</v>
      </c>
      <c r="E845">
        <v>2553</v>
      </c>
      <c r="F845">
        <v>14940</v>
      </c>
      <c r="G845">
        <v>5343000</v>
      </c>
      <c r="H845">
        <f t="shared" si="13"/>
        <v>1</v>
      </c>
    </row>
    <row r="846" spans="1:8" x14ac:dyDescent="0.25">
      <c r="A846" s="2">
        <v>42026</v>
      </c>
      <c r="B846" s="1" t="s">
        <v>755</v>
      </c>
      <c r="C846" s="1" t="s">
        <v>756</v>
      </c>
      <c r="D846">
        <v>12.1</v>
      </c>
      <c r="E846">
        <v>15</v>
      </c>
      <c r="F846">
        <v>180</v>
      </c>
      <c r="G846">
        <v>1451000</v>
      </c>
      <c r="H846">
        <f t="shared" si="13"/>
        <v>1</v>
      </c>
    </row>
    <row r="847" spans="1:8" x14ac:dyDescent="0.25">
      <c r="A847" s="2">
        <v>42026</v>
      </c>
      <c r="B847" s="1" t="s">
        <v>757</v>
      </c>
      <c r="C847" s="1" t="s">
        <v>758</v>
      </c>
      <c r="D847">
        <v>2.38</v>
      </c>
      <c r="E847">
        <v>28019</v>
      </c>
      <c r="F847">
        <v>66020</v>
      </c>
      <c r="G847">
        <v>3055000</v>
      </c>
      <c r="H847">
        <f t="shared" si="13"/>
        <v>1</v>
      </c>
    </row>
    <row r="848" spans="1:8" x14ac:dyDescent="0.25">
      <c r="A848" s="2">
        <v>42026</v>
      </c>
      <c r="B848" s="1" t="s">
        <v>759</v>
      </c>
      <c r="C848" s="1" t="s">
        <v>760</v>
      </c>
      <c r="D848">
        <v>2.17</v>
      </c>
      <c r="E848">
        <v>27750</v>
      </c>
      <c r="F848">
        <v>59880</v>
      </c>
      <c r="G848">
        <v>121599000</v>
      </c>
      <c r="H848">
        <f t="shared" si="13"/>
        <v>1</v>
      </c>
    </row>
    <row r="849" spans="1:8" x14ac:dyDescent="0.25">
      <c r="A849" s="2">
        <v>42026</v>
      </c>
      <c r="B849" s="1" t="s">
        <v>761</v>
      </c>
      <c r="C849" s="1" t="s">
        <v>762</v>
      </c>
      <c r="D849">
        <v>1.5</v>
      </c>
      <c r="E849">
        <v>10</v>
      </c>
      <c r="F849">
        <v>20</v>
      </c>
      <c r="G849">
        <v>55661000</v>
      </c>
      <c r="H849">
        <f t="shared" si="13"/>
        <v>0</v>
      </c>
    </row>
    <row r="850" spans="1:8" x14ac:dyDescent="0.25">
      <c r="A850" s="2">
        <v>42026</v>
      </c>
      <c r="B850" s="1" t="s">
        <v>763</v>
      </c>
      <c r="C850" s="1" t="s">
        <v>764</v>
      </c>
      <c r="D850">
        <v>16.45</v>
      </c>
      <c r="E850">
        <v>925</v>
      </c>
      <c r="F850">
        <v>15080</v>
      </c>
      <c r="G850">
        <v>2220000</v>
      </c>
      <c r="H850">
        <f t="shared" si="13"/>
        <v>1</v>
      </c>
    </row>
    <row r="851" spans="1:8" x14ac:dyDescent="0.25">
      <c r="A851" s="2">
        <v>42026</v>
      </c>
      <c r="B851" s="1" t="s">
        <v>765</v>
      </c>
      <c r="C851" s="1" t="s">
        <v>766</v>
      </c>
      <c r="D851">
        <v>1.41</v>
      </c>
      <c r="E851">
        <v>5716</v>
      </c>
      <c r="F851">
        <v>8060</v>
      </c>
      <c r="G851">
        <v>0</v>
      </c>
      <c r="H851">
        <f t="shared" si="13"/>
        <v>1</v>
      </c>
    </row>
    <row r="852" spans="1:8" x14ac:dyDescent="0.25">
      <c r="A852" s="2">
        <v>42026</v>
      </c>
      <c r="B852" s="1" t="s">
        <v>767</v>
      </c>
      <c r="C852" s="1" t="s">
        <v>768</v>
      </c>
      <c r="D852">
        <v>1.72</v>
      </c>
      <c r="E852">
        <v>14</v>
      </c>
      <c r="F852">
        <v>20</v>
      </c>
      <c r="G852">
        <v>2747000</v>
      </c>
      <c r="H852">
        <f t="shared" si="13"/>
        <v>1</v>
      </c>
    </row>
    <row r="853" spans="1:8" x14ac:dyDescent="0.25">
      <c r="A853" s="2">
        <v>42026</v>
      </c>
      <c r="B853" s="1" t="s">
        <v>769</v>
      </c>
      <c r="C853" s="1" t="s">
        <v>770</v>
      </c>
      <c r="D853">
        <v>0.79</v>
      </c>
      <c r="E853">
        <v>0</v>
      </c>
      <c r="F853">
        <v>0</v>
      </c>
      <c r="G853">
        <v>0</v>
      </c>
      <c r="H853">
        <f t="shared" si="13"/>
        <v>0</v>
      </c>
    </row>
    <row r="854" spans="1:8" x14ac:dyDescent="0.25">
      <c r="A854" s="2">
        <v>42026</v>
      </c>
      <c r="B854" s="1" t="s">
        <v>771</v>
      </c>
      <c r="C854" s="1" t="s">
        <v>772</v>
      </c>
      <c r="D854">
        <v>54.19</v>
      </c>
      <c r="E854">
        <v>5816</v>
      </c>
      <c r="F854">
        <v>317680</v>
      </c>
      <c r="G854">
        <v>23914000</v>
      </c>
      <c r="H854">
        <f t="shared" si="13"/>
        <v>1</v>
      </c>
    </row>
    <row r="855" spans="1:8" x14ac:dyDescent="0.25">
      <c r="A855" s="2">
        <v>42026</v>
      </c>
      <c r="B855" s="1" t="s">
        <v>773</v>
      </c>
      <c r="C855" s="1" t="s">
        <v>774</v>
      </c>
      <c r="D855">
        <v>26.95</v>
      </c>
      <c r="E855">
        <v>101</v>
      </c>
      <c r="F855">
        <v>2580</v>
      </c>
      <c r="G855">
        <v>0</v>
      </c>
      <c r="H855">
        <f t="shared" si="13"/>
        <v>0</v>
      </c>
    </row>
    <row r="856" spans="1:8" x14ac:dyDescent="0.25">
      <c r="A856" s="2">
        <v>42026</v>
      </c>
      <c r="B856" s="1" t="s">
        <v>775</v>
      </c>
      <c r="C856" s="1" t="s">
        <v>776</v>
      </c>
      <c r="D856">
        <v>0.21</v>
      </c>
      <c r="E856">
        <v>29500</v>
      </c>
      <c r="F856">
        <v>6050</v>
      </c>
      <c r="G856">
        <v>0</v>
      </c>
      <c r="H856">
        <f t="shared" si="13"/>
        <v>1</v>
      </c>
    </row>
    <row r="857" spans="1:8" x14ac:dyDescent="0.25">
      <c r="A857" s="2">
        <v>42026</v>
      </c>
      <c r="B857" s="1" t="s">
        <v>777</v>
      </c>
      <c r="C857" s="1" t="s">
        <v>778</v>
      </c>
      <c r="D857">
        <v>1.74</v>
      </c>
      <c r="E857">
        <v>1405</v>
      </c>
      <c r="F857">
        <v>2500</v>
      </c>
      <c r="G857">
        <v>3496000</v>
      </c>
      <c r="H857">
        <f t="shared" si="13"/>
        <v>1</v>
      </c>
    </row>
    <row r="858" spans="1:8" x14ac:dyDescent="0.25">
      <c r="A858" s="2">
        <v>42026</v>
      </c>
      <c r="B858" s="1" t="s">
        <v>779</v>
      </c>
      <c r="C858" s="1" t="s">
        <v>780</v>
      </c>
      <c r="D858">
        <v>23.5</v>
      </c>
      <c r="E858">
        <v>2256</v>
      </c>
      <c r="F858">
        <v>53370</v>
      </c>
      <c r="G858">
        <v>5187000</v>
      </c>
      <c r="H858">
        <f t="shared" si="13"/>
        <v>1</v>
      </c>
    </row>
    <row r="859" spans="1:8" x14ac:dyDescent="0.25">
      <c r="A859" s="2">
        <v>42026</v>
      </c>
      <c r="B859" s="1" t="s">
        <v>781</v>
      </c>
      <c r="C859" s="1" t="s">
        <v>782</v>
      </c>
      <c r="D859">
        <v>6.15</v>
      </c>
      <c r="E859">
        <v>700</v>
      </c>
      <c r="F859">
        <v>4230</v>
      </c>
      <c r="G859">
        <v>2500000</v>
      </c>
      <c r="H859">
        <f t="shared" si="13"/>
        <v>1</v>
      </c>
    </row>
    <row r="860" spans="1:8" x14ac:dyDescent="0.25">
      <c r="A860" s="2">
        <v>42026</v>
      </c>
      <c r="B860" s="1" t="s">
        <v>783</v>
      </c>
      <c r="C860" s="1" t="s">
        <v>784</v>
      </c>
      <c r="D860">
        <v>16.28</v>
      </c>
      <c r="E860">
        <v>3279</v>
      </c>
      <c r="F860">
        <v>52650</v>
      </c>
      <c r="G860">
        <v>5246000</v>
      </c>
      <c r="H860">
        <f t="shared" si="13"/>
        <v>1</v>
      </c>
    </row>
    <row r="861" spans="1:8" x14ac:dyDescent="0.25">
      <c r="A861" s="2">
        <v>42026</v>
      </c>
      <c r="B861" s="1" t="s">
        <v>785</v>
      </c>
      <c r="C861" s="1" t="s">
        <v>786</v>
      </c>
      <c r="D861">
        <v>15.6</v>
      </c>
      <c r="E861">
        <v>1292</v>
      </c>
      <c r="F861">
        <v>20190</v>
      </c>
      <c r="G861">
        <v>3182000</v>
      </c>
      <c r="H861">
        <f t="shared" si="13"/>
        <v>1</v>
      </c>
    </row>
    <row r="862" spans="1:8" x14ac:dyDescent="0.25">
      <c r="A862" s="2">
        <v>42026</v>
      </c>
      <c r="B862" s="1" t="s">
        <v>787</v>
      </c>
      <c r="C862" s="1" t="s">
        <v>788</v>
      </c>
      <c r="D862">
        <v>3.3</v>
      </c>
      <c r="E862">
        <v>75052</v>
      </c>
      <c r="F862">
        <v>250120</v>
      </c>
      <c r="G862">
        <v>32839000</v>
      </c>
      <c r="H862">
        <f t="shared" si="13"/>
        <v>0</v>
      </c>
    </row>
    <row r="863" spans="1:8" x14ac:dyDescent="0.25">
      <c r="A863" s="2">
        <v>42026</v>
      </c>
      <c r="B863" s="1" t="s">
        <v>789</v>
      </c>
      <c r="C863" s="1" t="s">
        <v>790</v>
      </c>
      <c r="D863">
        <v>1.81</v>
      </c>
      <c r="E863">
        <v>49988</v>
      </c>
      <c r="F863">
        <v>92210</v>
      </c>
      <c r="G863">
        <v>18377000</v>
      </c>
      <c r="H863">
        <f t="shared" si="13"/>
        <v>1</v>
      </c>
    </row>
    <row r="864" spans="1:8" x14ac:dyDescent="0.25">
      <c r="A864" s="2">
        <v>42026</v>
      </c>
      <c r="B864" s="1" t="s">
        <v>791</v>
      </c>
      <c r="C864" s="1" t="s">
        <v>792</v>
      </c>
      <c r="D864">
        <v>5.26</v>
      </c>
      <c r="E864">
        <v>0</v>
      </c>
      <c r="F864">
        <v>0</v>
      </c>
      <c r="G864">
        <v>5448000</v>
      </c>
      <c r="H864">
        <f t="shared" si="13"/>
        <v>0</v>
      </c>
    </row>
    <row r="865" spans="1:8" x14ac:dyDescent="0.25">
      <c r="A865" s="2">
        <v>42026</v>
      </c>
      <c r="B865" s="1" t="s">
        <v>793</v>
      </c>
      <c r="C865" s="1" t="s">
        <v>794</v>
      </c>
      <c r="D865">
        <v>9.5500000000000007</v>
      </c>
      <c r="E865">
        <v>0</v>
      </c>
      <c r="F865">
        <v>0</v>
      </c>
      <c r="G865">
        <v>1962000</v>
      </c>
      <c r="H865">
        <f t="shared" si="13"/>
        <v>1</v>
      </c>
    </row>
    <row r="866" spans="1:8" x14ac:dyDescent="0.25">
      <c r="A866" s="2">
        <v>42026</v>
      </c>
      <c r="B866" s="1" t="s">
        <v>795</v>
      </c>
      <c r="C866" s="1" t="s">
        <v>796</v>
      </c>
      <c r="D866">
        <v>33</v>
      </c>
      <c r="E866">
        <v>1636</v>
      </c>
      <c r="F866">
        <v>53780</v>
      </c>
      <c r="G866">
        <v>1729000</v>
      </c>
      <c r="H866">
        <f t="shared" si="13"/>
        <v>1</v>
      </c>
    </row>
    <row r="867" spans="1:8" x14ac:dyDescent="0.25">
      <c r="A867" s="2">
        <v>42026</v>
      </c>
      <c r="B867" s="1" t="s">
        <v>797</v>
      </c>
      <c r="C867" s="1" t="s">
        <v>798</v>
      </c>
      <c r="D867">
        <v>1.81</v>
      </c>
      <c r="E867">
        <v>105</v>
      </c>
      <c r="F867">
        <v>190</v>
      </c>
      <c r="G867">
        <v>0</v>
      </c>
      <c r="H867">
        <f t="shared" si="13"/>
        <v>1</v>
      </c>
    </row>
    <row r="868" spans="1:8" x14ac:dyDescent="0.25">
      <c r="A868" s="2">
        <v>42026</v>
      </c>
      <c r="B868" s="1" t="s">
        <v>799</v>
      </c>
      <c r="C868" s="1" t="s">
        <v>800</v>
      </c>
      <c r="D868">
        <v>1.02</v>
      </c>
      <c r="E868">
        <v>99531</v>
      </c>
      <c r="F868">
        <v>102480</v>
      </c>
      <c r="G868">
        <v>31508000</v>
      </c>
      <c r="H868">
        <f t="shared" si="13"/>
        <v>1</v>
      </c>
    </row>
    <row r="869" spans="1:8" x14ac:dyDescent="0.25">
      <c r="A869" s="2">
        <v>42026</v>
      </c>
      <c r="B869" s="1" t="s">
        <v>801</v>
      </c>
      <c r="C869" s="1" t="s">
        <v>802</v>
      </c>
      <c r="D869">
        <v>0.56000000000000005</v>
      </c>
      <c r="E869">
        <v>17400</v>
      </c>
      <c r="F869">
        <v>9320</v>
      </c>
      <c r="G869">
        <v>0</v>
      </c>
      <c r="H869">
        <f t="shared" si="13"/>
        <v>1</v>
      </c>
    </row>
    <row r="870" spans="1:8" x14ac:dyDescent="0.25">
      <c r="A870" s="2">
        <v>42026</v>
      </c>
      <c r="B870" s="1" t="s">
        <v>803</v>
      </c>
      <c r="C870" s="1" t="s">
        <v>804</v>
      </c>
      <c r="D870">
        <v>3.44</v>
      </c>
      <c r="E870">
        <v>53362</v>
      </c>
      <c r="F870">
        <v>163450</v>
      </c>
      <c r="G870">
        <v>0</v>
      </c>
      <c r="H870">
        <f t="shared" si="13"/>
        <v>1</v>
      </c>
    </row>
    <row r="871" spans="1:8" x14ac:dyDescent="0.25">
      <c r="A871" s="2">
        <v>42026</v>
      </c>
      <c r="B871" s="1" t="s">
        <v>805</v>
      </c>
      <c r="C871" s="1" t="s">
        <v>806</v>
      </c>
      <c r="D871">
        <v>12.4</v>
      </c>
      <c r="E871">
        <v>2624</v>
      </c>
      <c r="F871">
        <v>32730</v>
      </c>
      <c r="G871">
        <v>9601000</v>
      </c>
      <c r="H871">
        <f t="shared" si="13"/>
        <v>1</v>
      </c>
    </row>
    <row r="872" spans="1:8" x14ac:dyDescent="0.25">
      <c r="A872" s="2">
        <v>42026</v>
      </c>
      <c r="B872" s="1" t="s">
        <v>807</v>
      </c>
      <c r="C872" s="1" t="s">
        <v>808</v>
      </c>
      <c r="D872">
        <v>41.31</v>
      </c>
      <c r="E872">
        <v>213</v>
      </c>
      <c r="F872">
        <v>8650</v>
      </c>
      <c r="G872">
        <v>5026000</v>
      </c>
      <c r="H872">
        <f t="shared" si="13"/>
        <v>1</v>
      </c>
    </row>
    <row r="873" spans="1:8" x14ac:dyDescent="0.25">
      <c r="A873" s="2">
        <v>42026</v>
      </c>
      <c r="B873" s="1" t="s">
        <v>809</v>
      </c>
      <c r="C873" s="1" t="s">
        <v>810</v>
      </c>
      <c r="D873">
        <v>43.59</v>
      </c>
      <c r="E873">
        <v>984</v>
      </c>
      <c r="F873">
        <v>42770</v>
      </c>
      <c r="G873">
        <v>176000</v>
      </c>
      <c r="H873">
        <f t="shared" si="13"/>
        <v>0</v>
      </c>
    </row>
    <row r="874" spans="1:8" x14ac:dyDescent="0.25">
      <c r="A874" s="2">
        <v>42026</v>
      </c>
      <c r="B874" s="1" t="s">
        <v>811</v>
      </c>
      <c r="C874" s="1" t="s">
        <v>812</v>
      </c>
      <c r="D874">
        <v>2.5499999999999998</v>
      </c>
      <c r="E874">
        <v>72481</v>
      </c>
      <c r="F874">
        <v>188940</v>
      </c>
      <c r="G874">
        <v>12010000</v>
      </c>
      <c r="H874">
        <f t="shared" si="13"/>
        <v>1</v>
      </c>
    </row>
    <row r="875" spans="1:8" x14ac:dyDescent="0.25">
      <c r="A875" s="2">
        <v>42026</v>
      </c>
      <c r="B875" s="1" t="s">
        <v>813</v>
      </c>
      <c r="C875" s="1" t="s">
        <v>814</v>
      </c>
      <c r="D875">
        <v>8.06</v>
      </c>
      <c r="E875">
        <v>134</v>
      </c>
      <c r="F875">
        <v>1070</v>
      </c>
      <c r="G875">
        <v>4755000</v>
      </c>
      <c r="H875">
        <f t="shared" si="13"/>
        <v>1</v>
      </c>
    </row>
    <row r="876" spans="1:8" x14ac:dyDescent="0.25">
      <c r="A876" s="2">
        <v>42026</v>
      </c>
      <c r="B876" s="1" t="s">
        <v>815</v>
      </c>
      <c r="C876" s="1" t="s">
        <v>816</v>
      </c>
      <c r="D876">
        <v>8.4</v>
      </c>
      <c r="E876">
        <v>0</v>
      </c>
      <c r="F876">
        <v>0</v>
      </c>
      <c r="G876">
        <v>12000</v>
      </c>
      <c r="H876">
        <f t="shared" si="13"/>
        <v>0</v>
      </c>
    </row>
    <row r="877" spans="1:8" x14ac:dyDescent="0.25">
      <c r="A877" s="2">
        <v>42026</v>
      </c>
      <c r="B877" s="1" t="s">
        <v>817</v>
      </c>
      <c r="C877" s="1" t="s">
        <v>818</v>
      </c>
      <c r="D877">
        <v>2.65</v>
      </c>
      <c r="E877">
        <v>31459</v>
      </c>
      <c r="F877">
        <v>83440</v>
      </c>
      <c r="G877">
        <v>97338000</v>
      </c>
      <c r="H877">
        <f t="shared" si="13"/>
        <v>1</v>
      </c>
    </row>
    <row r="878" spans="1:8" x14ac:dyDescent="0.25">
      <c r="A878" s="2">
        <v>42026</v>
      </c>
      <c r="B878" s="1" t="s">
        <v>819</v>
      </c>
      <c r="C878" s="1" t="s">
        <v>820</v>
      </c>
      <c r="D878">
        <v>343.9</v>
      </c>
      <c r="E878">
        <v>1349</v>
      </c>
      <c r="F878">
        <v>449300</v>
      </c>
      <c r="G878">
        <v>1810000</v>
      </c>
      <c r="H878">
        <f t="shared" si="13"/>
        <v>1</v>
      </c>
    </row>
    <row r="879" spans="1:8" x14ac:dyDescent="0.25">
      <c r="A879" s="2">
        <v>42026</v>
      </c>
      <c r="B879" s="1" t="s">
        <v>821</v>
      </c>
      <c r="C879" s="1" t="s">
        <v>822</v>
      </c>
      <c r="D879">
        <v>12.7</v>
      </c>
      <c r="E879">
        <v>3421</v>
      </c>
      <c r="F879">
        <v>43300</v>
      </c>
      <c r="G879">
        <v>7716000</v>
      </c>
      <c r="H879">
        <f t="shared" si="13"/>
        <v>1</v>
      </c>
    </row>
    <row r="880" spans="1:8" x14ac:dyDescent="0.25">
      <c r="A880" s="2">
        <v>42026</v>
      </c>
      <c r="B880" s="1" t="s">
        <v>823</v>
      </c>
      <c r="C880" s="1" t="s">
        <v>824</v>
      </c>
      <c r="D880">
        <v>10.31</v>
      </c>
      <c r="E880">
        <v>1401</v>
      </c>
      <c r="F880">
        <v>14500</v>
      </c>
      <c r="G880">
        <v>1791000</v>
      </c>
      <c r="H880">
        <f t="shared" si="13"/>
        <v>1</v>
      </c>
    </row>
    <row r="881" spans="1:8" x14ac:dyDescent="0.25">
      <c r="A881" s="2">
        <v>42026</v>
      </c>
      <c r="B881" s="1" t="s">
        <v>825</v>
      </c>
      <c r="C881" s="1" t="s">
        <v>826</v>
      </c>
      <c r="D881">
        <v>2.39</v>
      </c>
      <c r="E881">
        <v>64285</v>
      </c>
      <c r="F881">
        <v>147730</v>
      </c>
      <c r="G881">
        <v>0</v>
      </c>
      <c r="H881">
        <f t="shared" si="13"/>
        <v>1</v>
      </c>
    </row>
    <row r="882" spans="1:8" x14ac:dyDescent="0.25">
      <c r="A882" s="2">
        <v>42026</v>
      </c>
      <c r="B882" s="1" t="s">
        <v>827</v>
      </c>
      <c r="C882" s="1" t="s">
        <v>828</v>
      </c>
      <c r="D882">
        <v>13.3</v>
      </c>
      <c r="E882">
        <v>115</v>
      </c>
      <c r="F882">
        <v>1530</v>
      </c>
      <c r="G882">
        <v>925000</v>
      </c>
      <c r="H882">
        <f t="shared" si="13"/>
        <v>1</v>
      </c>
    </row>
    <row r="883" spans="1:8" x14ac:dyDescent="0.25">
      <c r="A883" s="2">
        <v>42026</v>
      </c>
      <c r="B883" s="1" t="s">
        <v>829</v>
      </c>
      <c r="C883" s="1" t="s">
        <v>830</v>
      </c>
      <c r="D883">
        <v>0.24</v>
      </c>
      <c r="E883">
        <v>25010</v>
      </c>
      <c r="F883">
        <v>6000</v>
      </c>
      <c r="G883">
        <v>0</v>
      </c>
      <c r="H883">
        <f t="shared" si="13"/>
        <v>1</v>
      </c>
    </row>
    <row r="884" spans="1:8" x14ac:dyDescent="0.25">
      <c r="A884" s="2">
        <v>42026</v>
      </c>
      <c r="B884" s="1" t="s">
        <v>831</v>
      </c>
      <c r="C884" s="1" t="s">
        <v>832</v>
      </c>
      <c r="D884">
        <v>13.2</v>
      </c>
      <c r="E884">
        <v>2395</v>
      </c>
      <c r="F884">
        <v>31530</v>
      </c>
      <c r="G884">
        <v>11886000</v>
      </c>
      <c r="H884">
        <f t="shared" si="13"/>
        <v>1</v>
      </c>
    </row>
    <row r="885" spans="1:8" x14ac:dyDescent="0.25">
      <c r="A885" s="2">
        <v>42026</v>
      </c>
      <c r="B885" s="1" t="s">
        <v>833</v>
      </c>
      <c r="C885" s="1" t="s">
        <v>834</v>
      </c>
      <c r="D885">
        <v>21</v>
      </c>
      <c r="E885">
        <v>5107</v>
      </c>
      <c r="F885">
        <v>107820</v>
      </c>
      <c r="G885">
        <v>5947000</v>
      </c>
      <c r="H885">
        <f t="shared" si="13"/>
        <v>1</v>
      </c>
    </row>
    <row r="886" spans="1:8" x14ac:dyDescent="0.25">
      <c r="A886" s="2">
        <v>42026</v>
      </c>
      <c r="B886" s="1" t="s">
        <v>835</v>
      </c>
      <c r="C886" s="1" t="s">
        <v>836</v>
      </c>
      <c r="D886">
        <v>4.0599999999999996</v>
      </c>
      <c r="E886">
        <v>2463968</v>
      </c>
      <c r="F886">
        <v>9970640</v>
      </c>
      <c r="G886">
        <v>496690000</v>
      </c>
      <c r="H886">
        <f t="shared" si="13"/>
        <v>1</v>
      </c>
    </row>
    <row r="887" spans="1:8" x14ac:dyDescent="0.25">
      <c r="A887" s="2">
        <v>42026</v>
      </c>
      <c r="B887" s="1" t="s">
        <v>837</v>
      </c>
      <c r="C887" s="1" t="s">
        <v>838</v>
      </c>
      <c r="D887">
        <v>109</v>
      </c>
      <c r="E887">
        <v>0</v>
      </c>
      <c r="F887">
        <v>0</v>
      </c>
      <c r="G887">
        <v>142000</v>
      </c>
      <c r="H887">
        <f t="shared" si="13"/>
        <v>0</v>
      </c>
    </row>
    <row r="888" spans="1:8" x14ac:dyDescent="0.25">
      <c r="A888" s="2">
        <v>42026</v>
      </c>
      <c r="B888" s="1" t="s">
        <v>839</v>
      </c>
      <c r="C888" s="1" t="s">
        <v>840</v>
      </c>
      <c r="D888">
        <v>21.8</v>
      </c>
      <c r="E888">
        <v>3590</v>
      </c>
      <c r="F888">
        <v>78590</v>
      </c>
      <c r="G888">
        <v>730000</v>
      </c>
      <c r="H888">
        <f t="shared" si="13"/>
        <v>1</v>
      </c>
    </row>
    <row r="889" spans="1:8" x14ac:dyDescent="0.25">
      <c r="A889" s="2">
        <v>42026</v>
      </c>
      <c r="B889" s="1" t="s">
        <v>841</v>
      </c>
      <c r="C889" s="1" t="s">
        <v>842</v>
      </c>
      <c r="D889">
        <v>12.7</v>
      </c>
      <c r="E889">
        <v>579</v>
      </c>
      <c r="F889">
        <v>7140</v>
      </c>
      <c r="G889">
        <v>7000000</v>
      </c>
      <c r="H889">
        <f t="shared" si="13"/>
        <v>1</v>
      </c>
    </row>
    <row r="890" spans="1:8" x14ac:dyDescent="0.25">
      <c r="A890" s="2">
        <v>42026</v>
      </c>
      <c r="B890" s="1" t="s">
        <v>843</v>
      </c>
      <c r="C890" s="1" t="s">
        <v>844</v>
      </c>
      <c r="D890">
        <v>87</v>
      </c>
      <c r="E890">
        <v>0</v>
      </c>
      <c r="F890">
        <v>0</v>
      </c>
      <c r="G890">
        <v>84000</v>
      </c>
      <c r="H890">
        <f t="shared" si="13"/>
        <v>0</v>
      </c>
    </row>
    <row r="891" spans="1:8" x14ac:dyDescent="0.25">
      <c r="A891" s="2">
        <v>42026</v>
      </c>
      <c r="B891" s="1" t="s">
        <v>845</v>
      </c>
      <c r="C891" s="1" t="s">
        <v>846</v>
      </c>
      <c r="D891">
        <v>5.01</v>
      </c>
      <c r="E891">
        <v>2472582</v>
      </c>
      <c r="F891">
        <v>12404440</v>
      </c>
      <c r="G891">
        <v>1043590000</v>
      </c>
      <c r="H891">
        <f t="shared" si="13"/>
        <v>1</v>
      </c>
    </row>
    <row r="892" spans="1:8" x14ac:dyDescent="0.25">
      <c r="A892" s="2">
        <v>42026</v>
      </c>
      <c r="B892" s="1" t="s">
        <v>847</v>
      </c>
      <c r="C892" s="1" t="s">
        <v>848</v>
      </c>
      <c r="D892">
        <v>0.75</v>
      </c>
      <c r="E892">
        <v>8875</v>
      </c>
      <c r="F892">
        <v>6420</v>
      </c>
      <c r="G892">
        <v>0</v>
      </c>
      <c r="H892">
        <f t="shared" si="13"/>
        <v>1</v>
      </c>
    </row>
    <row r="893" spans="1:8" x14ac:dyDescent="0.25">
      <c r="A893" s="2">
        <v>42026</v>
      </c>
      <c r="B893" s="1" t="s">
        <v>849</v>
      </c>
      <c r="C893" s="1" t="s">
        <v>850</v>
      </c>
      <c r="D893">
        <v>9.8000000000000007</v>
      </c>
      <c r="E893">
        <v>1374</v>
      </c>
      <c r="F893">
        <v>13260</v>
      </c>
      <c r="G893">
        <v>2847000</v>
      </c>
      <c r="H893">
        <f t="shared" si="13"/>
        <v>1</v>
      </c>
    </row>
    <row r="894" spans="1:8" x14ac:dyDescent="0.25">
      <c r="A894" s="2">
        <v>42026</v>
      </c>
      <c r="B894" s="1" t="s">
        <v>851</v>
      </c>
      <c r="C894" s="1" t="s">
        <v>852</v>
      </c>
      <c r="D894">
        <v>16.73</v>
      </c>
      <c r="E894">
        <v>695</v>
      </c>
      <c r="F894">
        <v>11510</v>
      </c>
      <c r="G894">
        <v>448000</v>
      </c>
      <c r="H894">
        <f t="shared" si="13"/>
        <v>1</v>
      </c>
    </row>
    <row r="895" spans="1:8" x14ac:dyDescent="0.25">
      <c r="A895" s="2">
        <v>42026</v>
      </c>
      <c r="B895" s="1" t="s">
        <v>853</v>
      </c>
      <c r="C895" s="1" t="s">
        <v>854</v>
      </c>
      <c r="D895">
        <v>4.05</v>
      </c>
      <c r="E895">
        <v>13583</v>
      </c>
      <c r="F895">
        <v>58210</v>
      </c>
      <c r="G895">
        <v>19158000</v>
      </c>
      <c r="H895">
        <f t="shared" si="13"/>
        <v>1</v>
      </c>
    </row>
    <row r="896" spans="1:8" x14ac:dyDescent="0.25">
      <c r="A896" s="2">
        <v>42026</v>
      </c>
      <c r="B896" s="1" t="s">
        <v>855</v>
      </c>
      <c r="C896" s="1" t="s">
        <v>856</v>
      </c>
      <c r="D896">
        <v>3.61</v>
      </c>
      <c r="E896">
        <v>1536</v>
      </c>
      <c r="F896">
        <v>5510</v>
      </c>
      <c r="G896">
        <v>6157000</v>
      </c>
      <c r="H896">
        <f t="shared" si="13"/>
        <v>1</v>
      </c>
    </row>
    <row r="897" spans="1:8" x14ac:dyDescent="0.25">
      <c r="A897" s="2">
        <v>42026</v>
      </c>
      <c r="B897" s="1" t="s">
        <v>857</v>
      </c>
      <c r="C897" s="1" t="s">
        <v>858</v>
      </c>
      <c r="D897">
        <v>6.74</v>
      </c>
      <c r="E897">
        <v>7295</v>
      </c>
      <c r="F897">
        <v>48870</v>
      </c>
      <c r="G897">
        <v>3969000</v>
      </c>
      <c r="H897">
        <f t="shared" si="13"/>
        <v>1</v>
      </c>
    </row>
    <row r="898" spans="1:8" x14ac:dyDescent="0.25">
      <c r="A898" s="2">
        <v>42026</v>
      </c>
      <c r="B898" s="1" t="s">
        <v>859</v>
      </c>
      <c r="C898" s="1" t="s">
        <v>860</v>
      </c>
      <c r="D898">
        <v>6.3</v>
      </c>
      <c r="E898">
        <v>27571</v>
      </c>
      <c r="F898">
        <v>168070</v>
      </c>
      <c r="G898">
        <v>15008000</v>
      </c>
      <c r="H898">
        <f t="shared" si="13"/>
        <v>1</v>
      </c>
    </row>
    <row r="899" spans="1:8" x14ac:dyDescent="0.25">
      <c r="A899" s="2">
        <v>42026</v>
      </c>
      <c r="B899" s="1" t="s">
        <v>861</v>
      </c>
      <c r="C899" s="1" t="s">
        <v>862</v>
      </c>
      <c r="D899">
        <v>9.5</v>
      </c>
      <c r="E899">
        <v>8025</v>
      </c>
      <c r="F899">
        <v>75730</v>
      </c>
      <c r="G899">
        <v>14241000</v>
      </c>
      <c r="H899">
        <f t="shared" ref="H899:H962" si="14">IF(LEFT(C899,2)="PL",1,0)</f>
        <v>1</v>
      </c>
    </row>
    <row r="900" spans="1:8" x14ac:dyDescent="0.25">
      <c r="A900" s="2">
        <v>42026</v>
      </c>
      <c r="B900" s="1" t="s">
        <v>863</v>
      </c>
      <c r="C900" s="1" t="s">
        <v>864</v>
      </c>
      <c r="D900">
        <v>4.84</v>
      </c>
      <c r="E900">
        <v>3625</v>
      </c>
      <c r="F900">
        <v>17000</v>
      </c>
      <c r="G900">
        <v>11716000</v>
      </c>
      <c r="H900">
        <f t="shared" si="14"/>
        <v>1</v>
      </c>
    </row>
    <row r="901" spans="1:8" x14ac:dyDescent="0.25">
      <c r="A901" s="2">
        <v>42026</v>
      </c>
      <c r="B901" s="1" t="s">
        <v>865</v>
      </c>
      <c r="C901" s="1" t="s">
        <v>866</v>
      </c>
      <c r="D901">
        <v>8.8699999999999992</v>
      </c>
      <c r="E901">
        <v>66225</v>
      </c>
      <c r="F901">
        <v>584250</v>
      </c>
      <c r="G901">
        <v>36592000</v>
      </c>
      <c r="H901">
        <f t="shared" si="14"/>
        <v>1</v>
      </c>
    </row>
    <row r="902" spans="1:8" x14ac:dyDescent="0.25">
      <c r="A902" s="2">
        <v>42026</v>
      </c>
      <c r="B902" s="1" t="s">
        <v>867</v>
      </c>
      <c r="C902" s="1" t="s">
        <v>868</v>
      </c>
      <c r="D902">
        <v>4.68</v>
      </c>
      <c r="E902">
        <v>377</v>
      </c>
      <c r="F902">
        <v>1760</v>
      </c>
      <c r="G902">
        <v>2580000</v>
      </c>
      <c r="H902">
        <f t="shared" si="14"/>
        <v>1</v>
      </c>
    </row>
    <row r="903" spans="1:8" x14ac:dyDescent="0.25">
      <c r="A903" s="2">
        <v>42026</v>
      </c>
      <c r="B903" s="1" t="s">
        <v>869</v>
      </c>
      <c r="C903" s="1" t="s">
        <v>870</v>
      </c>
      <c r="D903">
        <v>3.96</v>
      </c>
      <c r="E903">
        <v>50</v>
      </c>
      <c r="F903">
        <v>200</v>
      </c>
      <c r="G903">
        <v>0</v>
      </c>
      <c r="H903">
        <f t="shared" si="14"/>
        <v>1</v>
      </c>
    </row>
    <row r="904" spans="1:8" x14ac:dyDescent="0.25">
      <c r="A904" s="2">
        <v>42026</v>
      </c>
      <c r="B904" s="1" t="s">
        <v>871</v>
      </c>
      <c r="C904" s="1" t="s">
        <v>872</v>
      </c>
      <c r="D904">
        <v>1.95</v>
      </c>
      <c r="E904">
        <v>0</v>
      </c>
      <c r="F904">
        <v>0</v>
      </c>
      <c r="G904">
        <v>3297000</v>
      </c>
      <c r="H904">
        <f t="shared" si="14"/>
        <v>1</v>
      </c>
    </row>
    <row r="905" spans="1:8" x14ac:dyDescent="0.25">
      <c r="A905" s="2">
        <v>42026</v>
      </c>
      <c r="B905" s="1" t="s">
        <v>873</v>
      </c>
      <c r="C905" s="1" t="s">
        <v>874</v>
      </c>
      <c r="D905">
        <v>17.600000000000001</v>
      </c>
      <c r="E905">
        <v>227247</v>
      </c>
      <c r="F905">
        <v>4038300</v>
      </c>
      <c r="G905">
        <v>163100000</v>
      </c>
      <c r="H905">
        <f t="shared" si="14"/>
        <v>1</v>
      </c>
    </row>
    <row r="906" spans="1:8" x14ac:dyDescent="0.25">
      <c r="A906" s="2">
        <v>42026</v>
      </c>
      <c r="B906" s="1" t="s">
        <v>875</v>
      </c>
      <c r="C906" s="1" t="s">
        <v>876</v>
      </c>
      <c r="D906">
        <v>56</v>
      </c>
      <c r="E906">
        <v>1</v>
      </c>
      <c r="F906">
        <v>60</v>
      </c>
      <c r="G906">
        <v>1288000</v>
      </c>
      <c r="H906">
        <f t="shared" si="14"/>
        <v>1</v>
      </c>
    </row>
    <row r="907" spans="1:8" x14ac:dyDescent="0.25">
      <c r="A907" s="2">
        <v>42026</v>
      </c>
      <c r="B907" s="1" t="s">
        <v>877</v>
      </c>
      <c r="C907" s="1" t="s">
        <v>878</v>
      </c>
      <c r="D907">
        <v>8.59</v>
      </c>
      <c r="E907">
        <v>970</v>
      </c>
      <c r="F907">
        <v>8310</v>
      </c>
      <c r="G907">
        <v>14002000</v>
      </c>
      <c r="H907">
        <f t="shared" si="14"/>
        <v>1</v>
      </c>
    </row>
    <row r="908" spans="1:8" x14ac:dyDescent="0.25">
      <c r="A908" s="2">
        <v>42026</v>
      </c>
      <c r="B908" s="1" t="s">
        <v>879</v>
      </c>
      <c r="C908" s="1" t="s">
        <v>880</v>
      </c>
      <c r="D908">
        <v>24.4</v>
      </c>
      <c r="E908">
        <v>2729</v>
      </c>
      <c r="F908">
        <v>66170</v>
      </c>
      <c r="G908">
        <v>28378000</v>
      </c>
      <c r="H908">
        <f t="shared" si="14"/>
        <v>0</v>
      </c>
    </row>
    <row r="909" spans="1:8" x14ac:dyDescent="0.25">
      <c r="A909" s="2">
        <v>42026</v>
      </c>
      <c r="B909" s="1" t="s">
        <v>881</v>
      </c>
      <c r="C909" s="1" t="s">
        <v>882</v>
      </c>
      <c r="D909">
        <v>2.39</v>
      </c>
      <c r="E909">
        <v>1262</v>
      </c>
      <c r="F909">
        <v>3010</v>
      </c>
      <c r="G909">
        <v>0</v>
      </c>
      <c r="H909">
        <f t="shared" si="14"/>
        <v>1</v>
      </c>
    </row>
    <row r="910" spans="1:8" x14ac:dyDescent="0.25">
      <c r="A910" s="2">
        <v>42026</v>
      </c>
      <c r="B910" s="1" t="s">
        <v>883</v>
      </c>
      <c r="C910" s="1" t="s">
        <v>884</v>
      </c>
      <c r="D910">
        <v>2.09</v>
      </c>
      <c r="E910">
        <v>35436</v>
      </c>
      <c r="F910">
        <v>73290</v>
      </c>
      <c r="G910">
        <v>20551000</v>
      </c>
      <c r="H910">
        <f t="shared" si="14"/>
        <v>1</v>
      </c>
    </row>
    <row r="911" spans="1:8" x14ac:dyDescent="0.25">
      <c r="A911" s="2">
        <v>42026</v>
      </c>
      <c r="B911" s="1" t="s">
        <v>885</v>
      </c>
      <c r="C911" s="1" t="s">
        <v>886</v>
      </c>
      <c r="D911">
        <v>2.67</v>
      </c>
      <c r="E911">
        <v>21</v>
      </c>
      <c r="F911">
        <v>60</v>
      </c>
      <c r="G911">
        <v>16914000</v>
      </c>
      <c r="H911">
        <f t="shared" si="14"/>
        <v>1</v>
      </c>
    </row>
    <row r="912" spans="1:8" x14ac:dyDescent="0.25">
      <c r="A912" s="2">
        <v>42026</v>
      </c>
      <c r="B912" s="1" t="s">
        <v>887</v>
      </c>
      <c r="C912" s="1" t="s">
        <v>888</v>
      </c>
      <c r="D912">
        <v>1.63</v>
      </c>
      <c r="E912">
        <v>0</v>
      </c>
      <c r="F912">
        <v>0</v>
      </c>
      <c r="G912">
        <v>0</v>
      </c>
      <c r="H912">
        <f t="shared" si="14"/>
        <v>1</v>
      </c>
    </row>
    <row r="913" spans="1:8" x14ac:dyDescent="0.25">
      <c r="A913" s="2">
        <v>42026</v>
      </c>
      <c r="B913" s="1" t="s">
        <v>889</v>
      </c>
      <c r="C913" s="1" t="s">
        <v>890</v>
      </c>
      <c r="D913">
        <v>193.45</v>
      </c>
      <c r="E913">
        <v>280</v>
      </c>
      <c r="F913">
        <v>53670</v>
      </c>
      <c r="G913">
        <v>370000</v>
      </c>
      <c r="H913">
        <f t="shared" si="14"/>
        <v>1</v>
      </c>
    </row>
    <row r="914" spans="1:8" x14ac:dyDescent="0.25">
      <c r="A914" s="2">
        <v>42026</v>
      </c>
      <c r="B914" s="1" t="s">
        <v>891</v>
      </c>
      <c r="C914" s="1" t="s">
        <v>892</v>
      </c>
      <c r="D914">
        <v>4.3</v>
      </c>
      <c r="E914">
        <v>6744</v>
      </c>
      <c r="F914">
        <v>28990</v>
      </c>
      <c r="G914">
        <v>4890000</v>
      </c>
      <c r="H914">
        <f t="shared" si="14"/>
        <v>1</v>
      </c>
    </row>
    <row r="915" spans="1:8" x14ac:dyDescent="0.25">
      <c r="A915" s="2">
        <v>42026</v>
      </c>
      <c r="B915" s="1" t="s">
        <v>893</v>
      </c>
      <c r="C915" s="1" t="s">
        <v>894</v>
      </c>
      <c r="D915">
        <v>9.24</v>
      </c>
      <c r="E915">
        <v>5146</v>
      </c>
      <c r="F915">
        <v>46510</v>
      </c>
      <c r="G915">
        <v>4210000</v>
      </c>
      <c r="H915">
        <f t="shared" si="14"/>
        <v>1</v>
      </c>
    </row>
    <row r="916" spans="1:8" x14ac:dyDescent="0.25">
      <c r="A916" s="2">
        <v>42026</v>
      </c>
      <c r="B916" s="1" t="s">
        <v>895</v>
      </c>
      <c r="C916" s="1" t="s">
        <v>896</v>
      </c>
      <c r="D916">
        <v>2.0299999999999998</v>
      </c>
      <c r="E916">
        <v>286713</v>
      </c>
      <c r="F916">
        <v>576620</v>
      </c>
      <c r="G916">
        <v>158887000</v>
      </c>
      <c r="H916">
        <f t="shared" si="14"/>
        <v>1</v>
      </c>
    </row>
    <row r="917" spans="1:8" x14ac:dyDescent="0.25">
      <c r="A917" s="2">
        <v>42026</v>
      </c>
      <c r="B917" s="1" t="s">
        <v>897</v>
      </c>
      <c r="C917" s="1" t="s">
        <v>898</v>
      </c>
      <c r="D917">
        <v>9.49</v>
      </c>
      <c r="E917">
        <v>1193</v>
      </c>
      <c r="F917">
        <v>11230</v>
      </c>
      <c r="G917">
        <v>3957000</v>
      </c>
      <c r="H917">
        <f t="shared" si="14"/>
        <v>1</v>
      </c>
    </row>
    <row r="918" spans="1:8" x14ac:dyDescent="0.25">
      <c r="A918" s="2">
        <v>42026</v>
      </c>
      <c r="B918" s="1" t="s">
        <v>899</v>
      </c>
      <c r="C918" s="1" t="s">
        <v>900</v>
      </c>
      <c r="D918">
        <v>9.65</v>
      </c>
      <c r="E918">
        <v>165</v>
      </c>
      <c r="F918">
        <v>1610</v>
      </c>
      <c r="G918">
        <v>5328000</v>
      </c>
      <c r="H918">
        <f t="shared" si="14"/>
        <v>1</v>
      </c>
    </row>
    <row r="919" spans="1:8" x14ac:dyDescent="0.25">
      <c r="A919" s="2">
        <v>42026</v>
      </c>
      <c r="B919" s="1" t="s">
        <v>901</v>
      </c>
      <c r="C919" s="1" t="s">
        <v>902</v>
      </c>
      <c r="D919">
        <v>4.17</v>
      </c>
      <c r="E919">
        <v>1000</v>
      </c>
      <c r="F919">
        <v>4170</v>
      </c>
      <c r="G919">
        <v>0</v>
      </c>
      <c r="H919">
        <f t="shared" si="14"/>
        <v>1</v>
      </c>
    </row>
    <row r="920" spans="1:8" x14ac:dyDescent="0.25">
      <c r="A920" s="2">
        <v>42026</v>
      </c>
      <c r="B920" s="1" t="s">
        <v>903</v>
      </c>
      <c r="C920" s="1" t="s">
        <v>904</v>
      </c>
      <c r="D920">
        <v>3.15</v>
      </c>
      <c r="E920">
        <v>4371</v>
      </c>
      <c r="F920">
        <v>13740</v>
      </c>
      <c r="G920">
        <v>2113000</v>
      </c>
      <c r="H920">
        <f t="shared" si="14"/>
        <v>1</v>
      </c>
    </row>
    <row r="921" spans="1:8" x14ac:dyDescent="0.25">
      <c r="A921" s="2">
        <v>42026</v>
      </c>
      <c r="B921" s="1" t="s">
        <v>905</v>
      </c>
      <c r="C921" s="1" t="s">
        <v>906</v>
      </c>
      <c r="D921">
        <v>3.5</v>
      </c>
      <c r="E921">
        <v>5</v>
      </c>
      <c r="F921">
        <v>20</v>
      </c>
      <c r="G921">
        <v>13763000</v>
      </c>
      <c r="H921">
        <f t="shared" si="14"/>
        <v>0</v>
      </c>
    </row>
    <row r="922" spans="1:8" x14ac:dyDescent="0.25">
      <c r="A922" s="2">
        <v>42026</v>
      </c>
      <c r="B922" s="1" t="s">
        <v>907</v>
      </c>
      <c r="C922" s="1" t="s">
        <v>908</v>
      </c>
      <c r="D922">
        <v>1.6</v>
      </c>
      <c r="E922">
        <v>84892</v>
      </c>
      <c r="F922">
        <v>130990</v>
      </c>
      <c r="G922">
        <v>17392000</v>
      </c>
      <c r="H922">
        <f t="shared" si="14"/>
        <v>1</v>
      </c>
    </row>
    <row r="923" spans="1:8" x14ac:dyDescent="0.25">
      <c r="A923" s="2">
        <v>42026</v>
      </c>
      <c r="B923" s="1" t="s">
        <v>909</v>
      </c>
      <c r="C923" s="1" t="s">
        <v>910</v>
      </c>
      <c r="D923">
        <v>965</v>
      </c>
      <c r="E923">
        <v>41</v>
      </c>
      <c r="F923">
        <v>39540</v>
      </c>
      <c r="G923">
        <v>717000</v>
      </c>
      <c r="H923">
        <f t="shared" si="14"/>
        <v>1</v>
      </c>
    </row>
    <row r="924" spans="1:8" x14ac:dyDescent="0.25">
      <c r="A924" s="2">
        <v>42026</v>
      </c>
      <c r="B924" s="1" t="s">
        <v>911</v>
      </c>
      <c r="C924" s="1" t="s">
        <v>912</v>
      </c>
      <c r="D924">
        <v>7.5</v>
      </c>
      <c r="E924">
        <v>2255</v>
      </c>
      <c r="F924">
        <v>16070</v>
      </c>
      <c r="G924">
        <v>0</v>
      </c>
      <c r="H924">
        <f t="shared" si="14"/>
        <v>1</v>
      </c>
    </row>
    <row r="925" spans="1:8" x14ac:dyDescent="0.25">
      <c r="A925" s="2">
        <v>42026</v>
      </c>
      <c r="B925" s="1" t="s">
        <v>913</v>
      </c>
      <c r="C925" s="1" t="s">
        <v>914</v>
      </c>
      <c r="D925">
        <v>0.16</v>
      </c>
      <c r="E925">
        <v>1049</v>
      </c>
      <c r="F925">
        <v>160</v>
      </c>
      <c r="G925">
        <v>0</v>
      </c>
      <c r="H925">
        <f t="shared" si="14"/>
        <v>0</v>
      </c>
    </row>
    <row r="926" spans="1:8" x14ac:dyDescent="0.25">
      <c r="A926" s="2">
        <v>42026</v>
      </c>
      <c r="B926" s="1" t="s">
        <v>915</v>
      </c>
      <c r="C926" s="1" t="s">
        <v>916</v>
      </c>
      <c r="D926">
        <v>4.47</v>
      </c>
      <c r="E926">
        <v>117976</v>
      </c>
      <c r="F926">
        <v>517810</v>
      </c>
      <c r="G926">
        <v>17549000</v>
      </c>
      <c r="H926">
        <f t="shared" si="14"/>
        <v>1</v>
      </c>
    </row>
    <row r="927" spans="1:8" x14ac:dyDescent="0.25">
      <c r="A927" s="2">
        <v>42026</v>
      </c>
      <c r="B927" s="1" t="s">
        <v>917</v>
      </c>
      <c r="C927" s="1" t="s">
        <v>918</v>
      </c>
      <c r="D927">
        <v>2.4</v>
      </c>
      <c r="E927">
        <v>86</v>
      </c>
      <c r="F927">
        <v>210</v>
      </c>
      <c r="G927">
        <v>0</v>
      </c>
      <c r="H927">
        <f t="shared" si="14"/>
        <v>1</v>
      </c>
    </row>
    <row r="928" spans="1:8" x14ac:dyDescent="0.25">
      <c r="A928" s="2">
        <v>42026</v>
      </c>
      <c r="B928" s="1" t="s">
        <v>919</v>
      </c>
      <c r="C928" s="1" t="s">
        <v>920</v>
      </c>
      <c r="D928">
        <v>0.86</v>
      </c>
      <c r="E928">
        <v>2317</v>
      </c>
      <c r="F928">
        <v>1890</v>
      </c>
      <c r="G928">
        <v>0</v>
      </c>
      <c r="H928">
        <f t="shared" si="14"/>
        <v>1</v>
      </c>
    </row>
    <row r="929" spans="1:8" x14ac:dyDescent="0.25">
      <c r="A929" s="2">
        <v>42026</v>
      </c>
      <c r="B929" s="1" t="s">
        <v>921</v>
      </c>
      <c r="C929" s="1" t="s">
        <v>922</v>
      </c>
      <c r="D929">
        <v>7.49</v>
      </c>
      <c r="E929">
        <v>12</v>
      </c>
      <c r="F929">
        <v>90</v>
      </c>
      <c r="G929">
        <v>7452000</v>
      </c>
      <c r="H929">
        <f t="shared" si="14"/>
        <v>1</v>
      </c>
    </row>
    <row r="930" spans="1:8" x14ac:dyDescent="0.25">
      <c r="A930" s="2">
        <v>42026</v>
      </c>
      <c r="B930" s="1" t="s">
        <v>923</v>
      </c>
      <c r="C930" s="1" t="s">
        <v>924</v>
      </c>
      <c r="D930">
        <v>38.9</v>
      </c>
      <c r="E930">
        <v>0</v>
      </c>
      <c r="F930">
        <v>0</v>
      </c>
      <c r="G930">
        <v>0</v>
      </c>
      <c r="H930">
        <f t="shared" si="14"/>
        <v>1</v>
      </c>
    </row>
    <row r="931" spans="1:8" x14ac:dyDescent="0.25">
      <c r="A931" s="2">
        <v>42026</v>
      </c>
      <c r="B931" s="1" t="s">
        <v>925</v>
      </c>
      <c r="C931" s="1" t="s">
        <v>926</v>
      </c>
      <c r="D931">
        <v>8.5</v>
      </c>
      <c r="E931">
        <v>22435</v>
      </c>
      <c r="F931">
        <v>190230</v>
      </c>
      <c r="G931">
        <v>2046000</v>
      </c>
      <c r="H931">
        <f t="shared" si="14"/>
        <v>1</v>
      </c>
    </row>
    <row r="932" spans="1:8" x14ac:dyDescent="0.25">
      <c r="A932" s="2">
        <v>42026</v>
      </c>
      <c r="B932" s="1" t="s">
        <v>927</v>
      </c>
      <c r="C932" s="1" t="s">
        <v>928</v>
      </c>
      <c r="D932">
        <v>18</v>
      </c>
      <c r="E932">
        <v>3032</v>
      </c>
      <c r="F932">
        <v>54610</v>
      </c>
      <c r="G932">
        <v>24711000</v>
      </c>
      <c r="H932">
        <f t="shared" si="14"/>
        <v>1</v>
      </c>
    </row>
    <row r="933" spans="1:8" x14ac:dyDescent="0.25">
      <c r="A933" s="2">
        <v>42026</v>
      </c>
      <c r="B933" s="1" t="s">
        <v>929</v>
      </c>
      <c r="C933" s="1" t="s">
        <v>930</v>
      </c>
      <c r="D933">
        <v>8.4</v>
      </c>
      <c r="E933">
        <v>0</v>
      </c>
      <c r="F933">
        <v>0</v>
      </c>
      <c r="G933">
        <v>1535000</v>
      </c>
      <c r="H933">
        <f t="shared" si="14"/>
        <v>1</v>
      </c>
    </row>
    <row r="934" spans="1:8" x14ac:dyDescent="0.25">
      <c r="A934" s="2">
        <v>42026</v>
      </c>
      <c r="B934" s="1" t="s">
        <v>931</v>
      </c>
      <c r="C934" s="1" t="s">
        <v>932</v>
      </c>
      <c r="D934">
        <v>2.63</v>
      </c>
      <c r="E934">
        <v>9100</v>
      </c>
      <c r="F934">
        <v>23900</v>
      </c>
      <c r="G934">
        <v>48149000</v>
      </c>
      <c r="H934">
        <f t="shared" si="14"/>
        <v>1</v>
      </c>
    </row>
    <row r="935" spans="1:8" x14ac:dyDescent="0.25">
      <c r="A935" s="2">
        <v>42026</v>
      </c>
      <c r="B935" s="1" t="s">
        <v>933</v>
      </c>
      <c r="C935" s="1" t="s">
        <v>934</v>
      </c>
      <c r="D935">
        <v>0.95</v>
      </c>
      <c r="E935">
        <v>179029</v>
      </c>
      <c r="F935">
        <v>165710</v>
      </c>
      <c r="G935">
        <v>23434000</v>
      </c>
      <c r="H935">
        <f t="shared" si="14"/>
        <v>1</v>
      </c>
    </row>
    <row r="936" spans="1:8" x14ac:dyDescent="0.25">
      <c r="A936" s="2">
        <v>42026</v>
      </c>
      <c r="B936" s="1" t="s">
        <v>935</v>
      </c>
      <c r="C936" s="1" t="s">
        <v>936</v>
      </c>
      <c r="D936">
        <v>24.1</v>
      </c>
      <c r="E936">
        <v>19331</v>
      </c>
      <c r="F936">
        <v>465220</v>
      </c>
      <c r="G936">
        <v>24622000</v>
      </c>
      <c r="H936">
        <f t="shared" si="14"/>
        <v>1</v>
      </c>
    </row>
    <row r="937" spans="1:8" x14ac:dyDescent="0.25">
      <c r="A937" s="2">
        <v>42026</v>
      </c>
      <c r="B937" s="1" t="s">
        <v>937</v>
      </c>
      <c r="C937" s="1" t="s">
        <v>938</v>
      </c>
      <c r="D937">
        <v>64.08</v>
      </c>
      <c r="E937">
        <v>165</v>
      </c>
      <c r="F937">
        <v>10630</v>
      </c>
      <c r="G937">
        <v>3288000</v>
      </c>
      <c r="H937">
        <f t="shared" si="14"/>
        <v>1</v>
      </c>
    </row>
    <row r="938" spans="1:8" x14ac:dyDescent="0.25">
      <c r="A938" s="2">
        <v>42026</v>
      </c>
      <c r="B938" s="1" t="s">
        <v>939</v>
      </c>
      <c r="C938" s="1" t="s">
        <v>940</v>
      </c>
      <c r="D938">
        <v>285</v>
      </c>
      <c r="E938">
        <v>86</v>
      </c>
      <c r="F938">
        <v>24500</v>
      </c>
      <c r="G938">
        <v>699000</v>
      </c>
      <c r="H938">
        <f t="shared" si="14"/>
        <v>1</v>
      </c>
    </row>
    <row r="939" spans="1:8" x14ac:dyDescent="0.25">
      <c r="A939" s="2">
        <v>42026</v>
      </c>
      <c r="B939" s="1" t="s">
        <v>941</v>
      </c>
      <c r="C939" s="1" t="s">
        <v>942</v>
      </c>
      <c r="D939">
        <v>1.54</v>
      </c>
      <c r="E939">
        <v>8262</v>
      </c>
      <c r="F939">
        <v>12780</v>
      </c>
      <c r="G939">
        <v>6145000</v>
      </c>
      <c r="H939">
        <f t="shared" si="14"/>
        <v>1</v>
      </c>
    </row>
    <row r="940" spans="1:8" x14ac:dyDescent="0.25">
      <c r="A940" s="2">
        <v>42026</v>
      </c>
      <c r="B940" s="1" t="s">
        <v>943</v>
      </c>
      <c r="C940" s="1" t="s">
        <v>944</v>
      </c>
      <c r="D940">
        <v>6.45</v>
      </c>
      <c r="E940">
        <v>576</v>
      </c>
      <c r="F940">
        <v>3680</v>
      </c>
      <c r="G940">
        <v>8629000</v>
      </c>
      <c r="H940">
        <f t="shared" si="14"/>
        <v>1</v>
      </c>
    </row>
    <row r="941" spans="1:8" x14ac:dyDescent="0.25">
      <c r="A941" s="2">
        <v>42026</v>
      </c>
      <c r="B941" s="1" t="s">
        <v>945</v>
      </c>
      <c r="C941" s="1" t="s">
        <v>946</v>
      </c>
      <c r="D941">
        <v>386</v>
      </c>
      <c r="E941">
        <v>6</v>
      </c>
      <c r="F941">
        <v>2340</v>
      </c>
      <c r="G941">
        <v>0</v>
      </c>
      <c r="H941">
        <f t="shared" si="14"/>
        <v>1</v>
      </c>
    </row>
    <row r="942" spans="1:8" x14ac:dyDescent="0.25">
      <c r="A942" s="2">
        <v>42027</v>
      </c>
      <c r="B942" s="1" t="s">
        <v>7</v>
      </c>
      <c r="C942" s="1" t="s">
        <v>8</v>
      </c>
      <c r="D942">
        <v>2.14</v>
      </c>
      <c r="E942">
        <v>15</v>
      </c>
      <c r="F942">
        <v>30</v>
      </c>
      <c r="G942">
        <v>6496000</v>
      </c>
      <c r="H942">
        <f t="shared" si="14"/>
        <v>1</v>
      </c>
    </row>
    <row r="943" spans="1:8" x14ac:dyDescent="0.25">
      <c r="A943" s="2">
        <v>42027</v>
      </c>
      <c r="B943" s="1" t="s">
        <v>9</v>
      </c>
      <c r="C943" s="1" t="s">
        <v>10</v>
      </c>
      <c r="D943">
        <v>0.79</v>
      </c>
      <c r="E943">
        <v>79</v>
      </c>
      <c r="F943">
        <v>60</v>
      </c>
      <c r="G943">
        <v>22309000</v>
      </c>
      <c r="H943">
        <f t="shared" si="14"/>
        <v>1</v>
      </c>
    </row>
    <row r="944" spans="1:8" x14ac:dyDescent="0.25">
      <c r="A944" s="2">
        <v>42027</v>
      </c>
      <c r="B944" s="1" t="s">
        <v>11</v>
      </c>
      <c r="C944" s="1" t="s">
        <v>12</v>
      </c>
      <c r="D944">
        <v>6.1</v>
      </c>
      <c r="E944">
        <v>469</v>
      </c>
      <c r="F944">
        <v>2830</v>
      </c>
      <c r="G944">
        <v>1852000</v>
      </c>
      <c r="H944">
        <f t="shared" si="14"/>
        <v>1</v>
      </c>
    </row>
    <row r="945" spans="1:8" x14ac:dyDescent="0.25">
      <c r="A945" s="2">
        <v>42027</v>
      </c>
      <c r="B945" s="1" t="s">
        <v>13</v>
      </c>
      <c r="C945" s="1" t="s">
        <v>14</v>
      </c>
      <c r="D945">
        <v>3.4</v>
      </c>
      <c r="E945">
        <v>7616</v>
      </c>
      <c r="F945">
        <v>26050</v>
      </c>
      <c r="G945">
        <v>48206000</v>
      </c>
      <c r="H945">
        <f t="shared" si="14"/>
        <v>1</v>
      </c>
    </row>
    <row r="946" spans="1:8" x14ac:dyDescent="0.25">
      <c r="A946" s="2">
        <v>42027</v>
      </c>
      <c r="B946" s="1" t="s">
        <v>15</v>
      </c>
      <c r="C946" s="1" t="s">
        <v>16</v>
      </c>
      <c r="D946">
        <v>0.3</v>
      </c>
      <c r="E946">
        <v>1500</v>
      </c>
      <c r="F946">
        <v>450</v>
      </c>
      <c r="G946">
        <v>0</v>
      </c>
      <c r="H946">
        <f t="shared" si="14"/>
        <v>1</v>
      </c>
    </row>
    <row r="947" spans="1:8" x14ac:dyDescent="0.25">
      <c r="A947" s="2">
        <v>42027</v>
      </c>
      <c r="B947" s="1" t="s">
        <v>17</v>
      </c>
      <c r="C947" s="1" t="s">
        <v>18</v>
      </c>
      <c r="D947">
        <v>35.479999999999997</v>
      </c>
      <c r="E947">
        <v>5781</v>
      </c>
      <c r="F947">
        <v>199340</v>
      </c>
      <c r="G947">
        <v>13122000</v>
      </c>
      <c r="H947">
        <f t="shared" si="14"/>
        <v>1</v>
      </c>
    </row>
    <row r="948" spans="1:8" x14ac:dyDescent="0.25">
      <c r="A948" s="2">
        <v>42027</v>
      </c>
      <c r="B948" s="1" t="s">
        <v>19</v>
      </c>
      <c r="C948" s="1" t="s">
        <v>20</v>
      </c>
      <c r="D948">
        <v>27.6</v>
      </c>
      <c r="E948">
        <v>70</v>
      </c>
      <c r="F948">
        <v>1930</v>
      </c>
      <c r="G948">
        <v>8143000</v>
      </c>
      <c r="H948">
        <f t="shared" si="14"/>
        <v>1</v>
      </c>
    </row>
    <row r="949" spans="1:8" x14ac:dyDescent="0.25">
      <c r="A949" s="2">
        <v>42027</v>
      </c>
      <c r="B949" s="1" t="s">
        <v>21</v>
      </c>
      <c r="C949" s="1" t="s">
        <v>22</v>
      </c>
      <c r="D949">
        <v>8.7899999999999991</v>
      </c>
      <c r="E949">
        <v>302553</v>
      </c>
      <c r="F949">
        <v>2500660</v>
      </c>
      <c r="G949">
        <v>17461000</v>
      </c>
      <c r="H949">
        <f t="shared" si="14"/>
        <v>0</v>
      </c>
    </row>
    <row r="950" spans="1:8" x14ac:dyDescent="0.25">
      <c r="A950" s="2">
        <v>42027</v>
      </c>
      <c r="B950" s="1" t="s">
        <v>23</v>
      </c>
      <c r="C950" s="1" t="s">
        <v>24</v>
      </c>
      <c r="D950">
        <v>45.2</v>
      </c>
      <c r="E950">
        <v>23374</v>
      </c>
      <c r="F950">
        <v>1060560</v>
      </c>
      <c r="G950">
        <v>8852000</v>
      </c>
      <c r="H950">
        <f t="shared" si="14"/>
        <v>1</v>
      </c>
    </row>
    <row r="951" spans="1:8" x14ac:dyDescent="0.25">
      <c r="A951" s="2">
        <v>42027</v>
      </c>
      <c r="B951" s="1" t="s">
        <v>25</v>
      </c>
      <c r="C951" s="1" t="s">
        <v>26</v>
      </c>
      <c r="D951">
        <v>0.01</v>
      </c>
      <c r="E951">
        <v>0</v>
      </c>
      <c r="F951">
        <v>0</v>
      </c>
      <c r="G951">
        <v>0</v>
      </c>
      <c r="H951">
        <f t="shared" si="14"/>
        <v>1</v>
      </c>
    </row>
    <row r="952" spans="1:8" x14ac:dyDescent="0.25">
      <c r="A952" s="2">
        <v>42027</v>
      </c>
      <c r="B952" s="1" t="s">
        <v>27</v>
      </c>
      <c r="C952" s="1" t="s">
        <v>28</v>
      </c>
      <c r="D952">
        <v>8.35</v>
      </c>
      <c r="E952">
        <v>40541</v>
      </c>
      <c r="F952">
        <v>334400</v>
      </c>
      <c r="G952">
        <v>43035000</v>
      </c>
      <c r="H952">
        <f t="shared" si="14"/>
        <v>1</v>
      </c>
    </row>
    <row r="953" spans="1:8" x14ac:dyDescent="0.25">
      <c r="A953" s="2">
        <v>42027</v>
      </c>
      <c r="B953" s="1" t="s">
        <v>29</v>
      </c>
      <c r="C953" s="1" t="s">
        <v>30</v>
      </c>
      <c r="D953">
        <v>1.43</v>
      </c>
      <c r="E953">
        <v>36350</v>
      </c>
      <c r="F953">
        <v>51250</v>
      </c>
      <c r="G953">
        <v>0</v>
      </c>
      <c r="H953">
        <f t="shared" si="14"/>
        <v>0</v>
      </c>
    </row>
    <row r="954" spans="1:8" x14ac:dyDescent="0.25">
      <c r="A954" s="2">
        <v>42027</v>
      </c>
      <c r="B954" s="1" t="s">
        <v>31</v>
      </c>
      <c r="C954" s="1" t="s">
        <v>32</v>
      </c>
      <c r="D954">
        <v>1</v>
      </c>
      <c r="E954">
        <v>0</v>
      </c>
      <c r="F954">
        <v>0</v>
      </c>
      <c r="G954">
        <v>0</v>
      </c>
      <c r="H954">
        <f t="shared" si="14"/>
        <v>0</v>
      </c>
    </row>
    <row r="955" spans="1:8" x14ac:dyDescent="0.25">
      <c r="A955" s="2">
        <v>42027</v>
      </c>
      <c r="B955" s="1" t="s">
        <v>33</v>
      </c>
      <c r="C955" s="1" t="s">
        <v>34</v>
      </c>
      <c r="D955">
        <v>5.05</v>
      </c>
      <c r="E955">
        <v>1205700</v>
      </c>
      <c r="F955">
        <v>6090840</v>
      </c>
      <c r="G955">
        <v>29399000</v>
      </c>
      <c r="H955">
        <f t="shared" si="14"/>
        <v>1</v>
      </c>
    </row>
    <row r="956" spans="1:8" x14ac:dyDescent="0.25">
      <c r="A956" s="2">
        <v>42027</v>
      </c>
      <c r="B956" s="1" t="s">
        <v>35</v>
      </c>
      <c r="C956" s="1" t="s">
        <v>36</v>
      </c>
      <c r="D956">
        <v>84.77</v>
      </c>
      <c r="E956">
        <v>559043</v>
      </c>
      <c r="F956">
        <v>47275020</v>
      </c>
      <c r="G956">
        <v>43097000</v>
      </c>
      <c r="H956">
        <f t="shared" si="14"/>
        <v>1</v>
      </c>
    </row>
    <row r="957" spans="1:8" x14ac:dyDescent="0.25">
      <c r="A957" s="2">
        <v>42027</v>
      </c>
      <c r="B957" s="1" t="s">
        <v>37</v>
      </c>
      <c r="C957" s="1" t="s">
        <v>38</v>
      </c>
      <c r="D957">
        <v>14.65</v>
      </c>
      <c r="E957">
        <v>1108</v>
      </c>
      <c r="F957">
        <v>16070</v>
      </c>
      <c r="G957">
        <v>3975000</v>
      </c>
      <c r="H957">
        <f t="shared" si="14"/>
        <v>1</v>
      </c>
    </row>
    <row r="958" spans="1:8" x14ac:dyDescent="0.25">
      <c r="A958" s="2">
        <v>42027</v>
      </c>
      <c r="B958" s="1" t="s">
        <v>39</v>
      </c>
      <c r="C958" s="1" t="s">
        <v>40</v>
      </c>
      <c r="D958">
        <v>2.09</v>
      </c>
      <c r="E958">
        <v>770</v>
      </c>
      <c r="F958">
        <v>1600</v>
      </c>
      <c r="G958">
        <v>7353000</v>
      </c>
      <c r="H958">
        <f t="shared" si="14"/>
        <v>1</v>
      </c>
    </row>
    <row r="959" spans="1:8" x14ac:dyDescent="0.25">
      <c r="A959" s="2">
        <v>42027</v>
      </c>
      <c r="B959" s="1" t="s">
        <v>41</v>
      </c>
      <c r="C959" s="1" t="s">
        <v>42</v>
      </c>
      <c r="D959">
        <v>0.64</v>
      </c>
      <c r="E959">
        <v>0</v>
      </c>
      <c r="F959">
        <v>0</v>
      </c>
      <c r="G959">
        <v>0</v>
      </c>
      <c r="H959">
        <f t="shared" si="14"/>
        <v>1</v>
      </c>
    </row>
    <row r="960" spans="1:8" x14ac:dyDescent="0.25">
      <c r="A960" s="2">
        <v>42027</v>
      </c>
      <c r="B960" s="1" t="s">
        <v>43</v>
      </c>
      <c r="C960" s="1" t="s">
        <v>44</v>
      </c>
      <c r="D960">
        <v>9.1</v>
      </c>
      <c r="E960">
        <v>8284</v>
      </c>
      <c r="F960">
        <v>75340</v>
      </c>
      <c r="G960">
        <v>24397000</v>
      </c>
      <c r="H960">
        <f t="shared" si="14"/>
        <v>1</v>
      </c>
    </row>
    <row r="961" spans="1:8" x14ac:dyDescent="0.25">
      <c r="A961" s="2">
        <v>42027</v>
      </c>
      <c r="B961" s="1" t="s">
        <v>45</v>
      </c>
      <c r="C961" s="1" t="s">
        <v>46</v>
      </c>
      <c r="D961">
        <v>46.19</v>
      </c>
      <c r="E961">
        <v>2635</v>
      </c>
      <c r="F961">
        <v>121140</v>
      </c>
      <c r="G961">
        <v>9046000</v>
      </c>
      <c r="H961">
        <f t="shared" si="14"/>
        <v>1</v>
      </c>
    </row>
    <row r="962" spans="1:8" x14ac:dyDescent="0.25">
      <c r="A962" s="2">
        <v>42027</v>
      </c>
      <c r="B962" s="1" t="s">
        <v>47</v>
      </c>
      <c r="C962" s="1" t="s">
        <v>48</v>
      </c>
      <c r="D962">
        <v>8.02</v>
      </c>
      <c r="E962">
        <v>1591</v>
      </c>
      <c r="F962">
        <v>12810</v>
      </c>
      <c r="G962">
        <v>9800000</v>
      </c>
      <c r="H962">
        <f t="shared" si="14"/>
        <v>1</v>
      </c>
    </row>
    <row r="963" spans="1:8" x14ac:dyDescent="0.25">
      <c r="A963" s="2">
        <v>42027</v>
      </c>
      <c r="B963" s="1" t="s">
        <v>49</v>
      </c>
      <c r="C963" s="1" t="s">
        <v>50</v>
      </c>
      <c r="D963">
        <v>105</v>
      </c>
      <c r="E963">
        <v>35257</v>
      </c>
      <c r="F963">
        <v>3532300</v>
      </c>
      <c r="G963">
        <v>4659000</v>
      </c>
      <c r="H963">
        <f t="shared" ref="H963:H1026" si="15">IF(LEFT(C963,2)="PL",1,0)</f>
        <v>1</v>
      </c>
    </row>
    <row r="964" spans="1:8" x14ac:dyDescent="0.25">
      <c r="A964" s="2">
        <v>42027</v>
      </c>
      <c r="B964" s="1" t="s">
        <v>51</v>
      </c>
      <c r="C964" s="1" t="s">
        <v>52</v>
      </c>
      <c r="D964">
        <v>0.26</v>
      </c>
      <c r="E964">
        <v>0</v>
      </c>
      <c r="F964">
        <v>0</v>
      </c>
      <c r="G964">
        <v>0</v>
      </c>
      <c r="H964">
        <f t="shared" si="15"/>
        <v>1</v>
      </c>
    </row>
    <row r="965" spans="1:8" x14ac:dyDescent="0.25">
      <c r="A965" s="2">
        <v>42027</v>
      </c>
      <c r="B965" s="1" t="s">
        <v>53</v>
      </c>
      <c r="C965" s="1" t="s">
        <v>54</v>
      </c>
      <c r="D965">
        <v>108</v>
      </c>
      <c r="E965">
        <v>1478</v>
      </c>
      <c r="F965">
        <v>159510</v>
      </c>
      <c r="G965">
        <v>14487000</v>
      </c>
      <c r="H965">
        <f t="shared" si="15"/>
        <v>0</v>
      </c>
    </row>
    <row r="966" spans="1:8" x14ac:dyDescent="0.25">
      <c r="A966" s="2">
        <v>42027</v>
      </c>
      <c r="B966" s="1" t="s">
        <v>55</v>
      </c>
      <c r="C966" s="1" t="s">
        <v>56</v>
      </c>
      <c r="D966">
        <v>35.21</v>
      </c>
      <c r="E966">
        <v>1838</v>
      </c>
      <c r="F966">
        <v>64690</v>
      </c>
      <c r="G966">
        <v>25382000</v>
      </c>
      <c r="H966">
        <f t="shared" si="15"/>
        <v>1</v>
      </c>
    </row>
    <row r="967" spans="1:8" x14ac:dyDescent="0.25">
      <c r="A967" s="2">
        <v>42027</v>
      </c>
      <c r="B967" s="1" t="s">
        <v>57</v>
      </c>
      <c r="C967" s="1" t="s">
        <v>58</v>
      </c>
      <c r="D967">
        <v>12.29</v>
      </c>
      <c r="E967">
        <v>66</v>
      </c>
      <c r="F967">
        <v>810</v>
      </c>
      <c r="G967">
        <v>5540000</v>
      </c>
      <c r="H967">
        <f t="shared" si="15"/>
        <v>1</v>
      </c>
    </row>
    <row r="968" spans="1:8" x14ac:dyDescent="0.25">
      <c r="A968" s="2">
        <v>42027</v>
      </c>
      <c r="B968" s="1" t="s">
        <v>59</v>
      </c>
      <c r="C968" s="1" t="s">
        <v>60</v>
      </c>
      <c r="D968">
        <v>4.87</v>
      </c>
      <c r="E968">
        <v>85584</v>
      </c>
      <c r="F968">
        <v>413590</v>
      </c>
      <c r="G968">
        <v>22063000</v>
      </c>
      <c r="H968">
        <f t="shared" si="15"/>
        <v>1</v>
      </c>
    </row>
    <row r="969" spans="1:8" x14ac:dyDescent="0.25">
      <c r="A969" s="2">
        <v>42027</v>
      </c>
      <c r="B969" s="1" t="s">
        <v>61</v>
      </c>
      <c r="C969" s="1" t="s">
        <v>62</v>
      </c>
      <c r="D969">
        <v>1.47</v>
      </c>
      <c r="E969">
        <v>0</v>
      </c>
      <c r="F969">
        <v>0</v>
      </c>
      <c r="G969">
        <v>2520000</v>
      </c>
      <c r="H969">
        <f t="shared" si="15"/>
        <v>1</v>
      </c>
    </row>
    <row r="970" spans="1:8" x14ac:dyDescent="0.25">
      <c r="A970" s="2">
        <v>42027</v>
      </c>
      <c r="B970" s="1" t="s">
        <v>63</v>
      </c>
      <c r="C970" s="1" t="s">
        <v>64</v>
      </c>
      <c r="D970">
        <v>14.9</v>
      </c>
      <c r="E970">
        <v>97730</v>
      </c>
      <c r="F970">
        <v>1456170</v>
      </c>
      <c r="G970">
        <v>3286000</v>
      </c>
      <c r="H970">
        <f t="shared" si="15"/>
        <v>1</v>
      </c>
    </row>
    <row r="971" spans="1:8" x14ac:dyDescent="0.25">
      <c r="A971" s="2">
        <v>42027</v>
      </c>
      <c r="B971" s="1" t="s">
        <v>65</v>
      </c>
      <c r="C971" s="1" t="s">
        <v>66</v>
      </c>
      <c r="D971">
        <v>1.98</v>
      </c>
      <c r="E971">
        <v>480355</v>
      </c>
      <c r="F971">
        <v>939510</v>
      </c>
      <c r="G971">
        <v>32823000</v>
      </c>
      <c r="H971">
        <f t="shared" si="15"/>
        <v>0</v>
      </c>
    </row>
    <row r="972" spans="1:8" x14ac:dyDescent="0.25">
      <c r="A972" s="2">
        <v>42027</v>
      </c>
      <c r="B972" s="1" t="s">
        <v>67</v>
      </c>
      <c r="C972" s="1" t="s">
        <v>68</v>
      </c>
      <c r="D972">
        <v>13.4</v>
      </c>
      <c r="E972">
        <v>15132</v>
      </c>
      <c r="F972">
        <v>201250</v>
      </c>
      <c r="G972">
        <v>17889000</v>
      </c>
      <c r="H972">
        <f t="shared" si="15"/>
        <v>1</v>
      </c>
    </row>
    <row r="973" spans="1:8" x14ac:dyDescent="0.25">
      <c r="A973" s="2">
        <v>42027</v>
      </c>
      <c r="B973" s="1" t="s">
        <v>69</v>
      </c>
      <c r="C973" s="1" t="s">
        <v>70</v>
      </c>
      <c r="D973">
        <v>53.8</v>
      </c>
      <c r="E973">
        <v>92256</v>
      </c>
      <c r="F973">
        <v>4996710</v>
      </c>
      <c r="G973">
        <v>74917000</v>
      </c>
      <c r="H973">
        <f t="shared" si="15"/>
        <v>1</v>
      </c>
    </row>
    <row r="974" spans="1:8" x14ac:dyDescent="0.25">
      <c r="A974" s="2">
        <v>42027</v>
      </c>
      <c r="B974" s="1" t="s">
        <v>71</v>
      </c>
      <c r="C974" s="1" t="s">
        <v>72</v>
      </c>
      <c r="D974">
        <v>8.3000000000000007</v>
      </c>
      <c r="E974">
        <v>2302</v>
      </c>
      <c r="F974">
        <v>19100</v>
      </c>
      <c r="G974">
        <v>16750000</v>
      </c>
      <c r="H974">
        <f t="shared" si="15"/>
        <v>1</v>
      </c>
    </row>
    <row r="975" spans="1:8" x14ac:dyDescent="0.25">
      <c r="A975" s="2">
        <v>42027</v>
      </c>
      <c r="B975" s="1" t="s">
        <v>73</v>
      </c>
      <c r="C975" s="1" t="s">
        <v>74</v>
      </c>
      <c r="D975">
        <v>16.02</v>
      </c>
      <c r="E975">
        <v>10</v>
      </c>
      <c r="F975">
        <v>160</v>
      </c>
      <c r="G975">
        <v>0</v>
      </c>
      <c r="H975">
        <f t="shared" si="15"/>
        <v>0</v>
      </c>
    </row>
    <row r="976" spans="1:8" x14ac:dyDescent="0.25">
      <c r="A976" s="2">
        <v>42027</v>
      </c>
      <c r="B976" s="1" t="s">
        <v>75</v>
      </c>
      <c r="C976" s="1" t="s">
        <v>76</v>
      </c>
      <c r="D976">
        <v>26.67</v>
      </c>
      <c r="E976">
        <v>3989</v>
      </c>
      <c r="F976">
        <v>106360</v>
      </c>
      <c r="G976">
        <v>9253000</v>
      </c>
      <c r="H976">
        <f t="shared" si="15"/>
        <v>0</v>
      </c>
    </row>
    <row r="977" spans="1:8" x14ac:dyDescent="0.25">
      <c r="A977" s="2">
        <v>42027</v>
      </c>
      <c r="B977" s="1" t="s">
        <v>77</v>
      </c>
      <c r="C977" s="1" t="s">
        <v>78</v>
      </c>
      <c r="D977">
        <v>2.44</v>
      </c>
      <c r="E977">
        <v>1954</v>
      </c>
      <c r="F977">
        <v>4820</v>
      </c>
      <c r="G977">
        <v>24386000</v>
      </c>
      <c r="H977">
        <f t="shared" si="15"/>
        <v>1</v>
      </c>
    </row>
    <row r="978" spans="1:8" x14ac:dyDescent="0.25">
      <c r="A978" s="2">
        <v>42027</v>
      </c>
      <c r="B978" s="1" t="s">
        <v>79</v>
      </c>
      <c r="C978" s="1" t="s">
        <v>80</v>
      </c>
      <c r="D978">
        <v>6.78</v>
      </c>
      <c r="E978">
        <v>25236</v>
      </c>
      <c r="F978">
        <v>171660</v>
      </c>
      <c r="G978">
        <v>2464000</v>
      </c>
      <c r="H978">
        <f t="shared" si="15"/>
        <v>1</v>
      </c>
    </row>
    <row r="979" spans="1:8" x14ac:dyDescent="0.25">
      <c r="A979" s="2">
        <v>42027</v>
      </c>
      <c r="B979" s="1" t="s">
        <v>81</v>
      </c>
      <c r="C979" s="1" t="s">
        <v>82</v>
      </c>
      <c r="D979">
        <v>1</v>
      </c>
      <c r="E979">
        <v>68895</v>
      </c>
      <c r="F979">
        <v>68810</v>
      </c>
      <c r="G979">
        <v>11698000</v>
      </c>
      <c r="H979">
        <f t="shared" si="15"/>
        <v>1</v>
      </c>
    </row>
    <row r="980" spans="1:8" x14ac:dyDescent="0.25">
      <c r="A980" s="2">
        <v>42027</v>
      </c>
      <c r="B980" s="1" t="s">
        <v>83</v>
      </c>
      <c r="C980" s="1" t="s">
        <v>84</v>
      </c>
      <c r="D980">
        <v>1.05</v>
      </c>
      <c r="E980">
        <v>4600</v>
      </c>
      <c r="F980">
        <v>4830</v>
      </c>
      <c r="G980">
        <v>0</v>
      </c>
      <c r="H980">
        <f t="shared" si="15"/>
        <v>0</v>
      </c>
    </row>
    <row r="981" spans="1:8" x14ac:dyDescent="0.25">
      <c r="A981" s="2">
        <v>42027</v>
      </c>
      <c r="B981" s="1" t="s">
        <v>85</v>
      </c>
      <c r="C981" s="1" t="s">
        <v>86</v>
      </c>
      <c r="D981">
        <v>11.4</v>
      </c>
      <c r="E981">
        <v>4285</v>
      </c>
      <c r="F981">
        <v>48030</v>
      </c>
      <c r="G981">
        <v>24981000</v>
      </c>
      <c r="H981">
        <f t="shared" si="15"/>
        <v>1</v>
      </c>
    </row>
    <row r="982" spans="1:8" x14ac:dyDescent="0.25">
      <c r="A982" s="2">
        <v>42027</v>
      </c>
      <c r="B982" s="1" t="s">
        <v>87</v>
      </c>
      <c r="C982" s="1" t="s">
        <v>88</v>
      </c>
      <c r="D982">
        <v>3.23</v>
      </c>
      <c r="E982">
        <v>1600</v>
      </c>
      <c r="F982">
        <v>5140</v>
      </c>
      <c r="G982">
        <v>39722000</v>
      </c>
      <c r="H982">
        <f t="shared" si="15"/>
        <v>1</v>
      </c>
    </row>
    <row r="983" spans="1:8" x14ac:dyDescent="0.25">
      <c r="A983" s="2">
        <v>42027</v>
      </c>
      <c r="B983" s="1" t="s">
        <v>89</v>
      </c>
      <c r="C983" s="1" t="s">
        <v>90</v>
      </c>
      <c r="D983">
        <v>4.3</v>
      </c>
      <c r="E983">
        <v>2300</v>
      </c>
      <c r="F983">
        <v>9960</v>
      </c>
      <c r="G983">
        <v>3999000</v>
      </c>
      <c r="H983">
        <f t="shared" si="15"/>
        <v>1</v>
      </c>
    </row>
    <row r="984" spans="1:8" x14ac:dyDescent="0.25">
      <c r="A984" s="2">
        <v>42027</v>
      </c>
      <c r="B984" s="1" t="s">
        <v>91</v>
      </c>
      <c r="C984" s="1" t="s">
        <v>92</v>
      </c>
      <c r="D984">
        <v>7.18</v>
      </c>
      <c r="E984">
        <v>22</v>
      </c>
      <c r="F984">
        <v>160</v>
      </c>
      <c r="G984">
        <v>15327000</v>
      </c>
      <c r="H984">
        <f t="shared" si="15"/>
        <v>0</v>
      </c>
    </row>
    <row r="985" spans="1:8" x14ac:dyDescent="0.25">
      <c r="A985" s="2">
        <v>42027</v>
      </c>
      <c r="B985" s="1" t="s">
        <v>93</v>
      </c>
      <c r="C985" s="1" t="s">
        <v>94</v>
      </c>
      <c r="D985">
        <v>20.51</v>
      </c>
      <c r="E985">
        <v>233</v>
      </c>
      <c r="F985">
        <v>4680</v>
      </c>
      <c r="G985">
        <v>2322000</v>
      </c>
      <c r="H985">
        <f t="shared" si="15"/>
        <v>0</v>
      </c>
    </row>
    <row r="986" spans="1:8" x14ac:dyDescent="0.25">
      <c r="A986" s="2">
        <v>42027</v>
      </c>
      <c r="B986" s="1" t="s">
        <v>95</v>
      </c>
      <c r="C986" s="1" t="s">
        <v>96</v>
      </c>
      <c r="D986">
        <v>2.99</v>
      </c>
      <c r="E986">
        <v>941</v>
      </c>
      <c r="F986">
        <v>2660</v>
      </c>
      <c r="G986">
        <v>0</v>
      </c>
      <c r="H986">
        <f t="shared" si="15"/>
        <v>1</v>
      </c>
    </row>
    <row r="987" spans="1:8" x14ac:dyDescent="0.25">
      <c r="A987" s="2">
        <v>42027</v>
      </c>
      <c r="B987" s="1" t="s">
        <v>97</v>
      </c>
      <c r="C987" s="1" t="s">
        <v>98</v>
      </c>
      <c r="D987">
        <v>2.5299999999999998</v>
      </c>
      <c r="E987">
        <v>339</v>
      </c>
      <c r="F987">
        <v>800</v>
      </c>
      <c r="G987">
        <v>0</v>
      </c>
      <c r="H987">
        <f t="shared" si="15"/>
        <v>1</v>
      </c>
    </row>
    <row r="988" spans="1:8" x14ac:dyDescent="0.25">
      <c r="A988" s="2">
        <v>42027</v>
      </c>
      <c r="B988" s="1" t="s">
        <v>99</v>
      </c>
      <c r="C988" s="1" t="s">
        <v>100</v>
      </c>
      <c r="D988">
        <v>2.77</v>
      </c>
      <c r="E988">
        <v>0</v>
      </c>
      <c r="F988">
        <v>0</v>
      </c>
      <c r="G988">
        <v>0</v>
      </c>
      <c r="H988">
        <f t="shared" si="15"/>
        <v>1</v>
      </c>
    </row>
    <row r="989" spans="1:8" x14ac:dyDescent="0.25">
      <c r="A989" s="2">
        <v>42027</v>
      </c>
      <c r="B989" s="1" t="s">
        <v>101</v>
      </c>
      <c r="C989" s="1" t="s">
        <v>102</v>
      </c>
      <c r="D989">
        <v>7</v>
      </c>
      <c r="E989">
        <v>262</v>
      </c>
      <c r="F989">
        <v>1830</v>
      </c>
      <c r="G989">
        <v>2174000</v>
      </c>
      <c r="H989">
        <f t="shared" si="15"/>
        <v>1</v>
      </c>
    </row>
    <row r="990" spans="1:8" x14ac:dyDescent="0.25">
      <c r="A990" s="2">
        <v>42027</v>
      </c>
      <c r="B990" s="1" t="s">
        <v>103</v>
      </c>
      <c r="C990" s="1" t="s">
        <v>104</v>
      </c>
      <c r="D990">
        <v>43.95</v>
      </c>
      <c r="E990">
        <v>15934</v>
      </c>
      <c r="F990">
        <v>684960</v>
      </c>
      <c r="G990">
        <v>7788000</v>
      </c>
      <c r="H990">
        <f t="shared" si="15"/>
        <v>1</v>
      </c>
    </row>
    <row r="991" spans="1:8" x14ac:dyDescent="0.25">
      <c r="A991" s="2">
        <v>42027</v>
      </c>
      <c r="B991" s="1" t="s">
        <v>105</v>
      </c>
      <c r="C991" s="1" t="s">
        <v>106</v>
      </c>
      <c r="D991">
        <v>1.1200000000000001</v>
      </c>
      <c r="E991">
        <v>81484</v>
      </c>
      <c r="F991">
        <v>90930</v>
      </c>
      <c r="G991">
        <v>96494000</v>
      </c>
      <c r="H991">
        <f t="shared" si="15"/>
        <v>1</v>
      </c>
    </row>
    <row r="992" spans="1:8" x14ac:dyDescent="0.25">
      <c r="A992" s="2">
        <v>42027</v>
      </c>
      <c r="B992" s="1" t="s">
        <v>107</v>
      </c>
      <c r="C992" s="1" t="s">
        <v>108</v>
      </c>
      <c r="D992">
        <v>13</v>
      </c>
      <c r="E992">
        <v>0</v>
      </c>
      <c r="F992">
        <v>0</v>
      </c>
      <c r="G992">
        <v>0</v>
      </c>
      <c r="H992">
        <f t="shared" si="15"/>
        <v>1</v>
      </c>
    </row>
    <row r="993" spans="1:8" x14ac:dyDescent="0.25">
      <c r="A993" s="2">
        <v>42027</v>
      </c>
      <c r="B993" s="1" t="s">
        <v>109</v>
      </c>
      <c r="C993" s="1" t="s">
        <v>110</v>
      </c>
      <c r="D993">
        <v>308.45</v>
      </c>
      <c r="E993">
        <v>12</v>
      </c>
      <c r="F993">
        <v>3730</v>
      </c>
      <c r="G993">
        <v>1075000</v>
      </c>
      <c r="H993">
        <f t="shared" si="15"/>
        <v>1</v>
      </c>
    </row>
    <row r="994" spans="1:8" x14ac:dyDescent="0.25">
      <c r="A994" s="2">
        <v>42027</v>
      </c>
      <c r="B994" s="1" t="s">
        <v>111</v>
      </c>
      <c r="C994" s="1" t="s">
        <v>112</v>
      </c>
      <c r="D994">
        <v>3.79</v>
      </c>
      <c r="E994">
        <v>27132</v>
      </c>
      <c r="F994">
        <v>102830</v>
      </c>
      <c r="G994">
        <v>0</v>
      </c>
      <c r="H994">
        <f t="shared" si="15"/>
        <v>1</v>
      </c>
    </row>
    <row r="995" spans="1:8" x14ac:dyDescent="0.25">
      <c r="A995" s="2">
        <v>42027</v>
      </c>
      <c r="B995" s="1" t="s">
        <v>113</v>
      </c>
      <c r="C995" s="1" t="s">
        <v>114</v>
      </c>
      <c r="D995">
        <v>27.9</v>
      </c>
      <c r="E995">
        <v>0</v>
      </c>
      <c r="F995">
        <v>0</v>
      </c>
      <c r="G995">
        <v>0</v>
      </c>
      <c r="H995">
        <f t="shared" si="15"/>
        <v>1</v>
      </c>
    </row>
    <row r="996" spans="1:8" x14ac:dyDescent="0.25">
      <c r="A996" s="2">
        <v>42027</v>
      </c>
      <c r="B996" s="1" t="s">
        <v>115</v>
      </c>
      <c r="C996" s="1" t="s">
        <v>116</v>
      </c>
      <c r="D996">
        <v>11</v>
      </c>
      <c r="E996">
        <v>225</v>
      </c>
      <c r="F996">
        <v>2480</v>
      </c>
      <c r="G996">
        <v>911000</v>
      </c>
      <c r="H996">
        <f t="shared" si="15"/>
        <v>1</v>
      </c>
    </row>
    <row r="997" spans="1:8" x14ac:dyDescent="0.25">
      <c r="A997" s="2">
        <v>42027</v>
      </c>
      <c r="B997" s="1" t="s">
        <v>117</v>
      </c>
      <c r="C997" s="1" t="s">
        <v>118</v>
      </c>
      <c r="D997">
        <v>79.95</v>
      </c>
      <c r="E997">
        <v>0</v>
      </c>
      <c r="F997">
        <v>0</v>
      </c>
      <c r="G997">
        <v>0</v>
      </c>
      <c r="H997">
        <f t="shared" si="15"/>
        <v>1</v>
      </c>
    </row>
    <row r="998" spans="1:8" x14ac:dyDescent="0.25">
      <c r="A998" s="2">
        <v>42027</v>
      </c>
      <c r="B998" s="1" t="s">
        <v>119</v>
      </c>
      <c r="C998" s="1" t="s">
        <v>120</v>
      </c>
      <c r="D998">
        <v>4.07</v>
      </c>
      <c r="E998">
        <v>51373</v>
      </c>
      <c r="F998">
        <v>206650</v>
      </c>
      <c r="G998">
        <v>67191000</v>
      </c>
      <c r="H998">
        <f t="shared" si="15"/>
        <v>1</v>
      </c>
    </row>
    <row r="999" spans="1:8" x14ac:dyDescent="0.25">
      <c r="A999" s="2">
        <v>42027</v>
      </c>
      <c r="B999" s="1" t="s">
        <v>121</v>
      </c>
      <c r="C999" s="1" t="s">
        <v>122</v>
      </c>
      <c r="D999">
        <v>3.5</v>
      </c>
      <c r="E999">
        <v>742</v>
      </c>
      <c r="F999">
        <v>2530</v>
      </c>
      <c r="G999">
        <v>1797000</v>
      </c>
      <c r="H999">
        <f t="shared" si="15"/>
        <v>1</v>
      </c>
    </row>
    <row r="1000" spans="1:8" x14ac:dyDescent="0.25">
      <c r="A1000" s="2">
        <v>42027</v>
      </c>
      <c r="B1000" s="1" t="s">
        <v>123</v>
      </c>
      <c r="C1000" s="1" t="s">
        <v>124</v>
      </c>
      <c r="D1000">
        <v>1.24</v>
      </c>
      <c r="E1000">
        <v>2217</v>
      </c>
      <c r="F1000">
        <v>2640</v>
      </c>
      <c r="G1000">
        <v>57095000</v>
      </c>
      <c r="H1000">
        <f t="shared" si="15"/>
        <v>1</v>
      </c>
    </row>
    <row r="1001" spans="1:8" x14ac:dyDescent="0.25">
      <c r="A1001" s="2">
        <v>42027</v>
      </c>
      <c r="B1001" s="1" t="s">
        <v>125</v>
      </c>
      <c r="C1001" s="1" t="s">
        <v>126</v>
      </c>
      <c r="D1001">
        <v>2.66</v>
      </c>
      <c r="E1001">
        <v>50</v>
      </c>
      <c r="F1001">
        <v>130</v>
      </c>
      <c r="G1001">
        <v>2181000</v>
      </c>
      <c r="H1001">
        <f t="shared" si="15"/>
        <v>0</v>
      </c>
    </row>
    <row r="1002" spans="1:8" x14ac:dyDescent="0.25">
      <c r="A1002" s="2">
        <v>42027</v>
      </c>
      <c r="B1002" s="1" t="s">
        <v>127</v>
      </c>
      <c r="C1002" s="1" t="s">
        <v>128</v>
      </c>
      <c r="D1002">
        <v>61.6</v>
      </c>
      <c r="E1002">
        <v>5663</v>
      </c>
      <c r="F1002">
        <v>348890</v>
      </c>
      <c r="G1002">
        <v>4735000</v>
      </c>
      <c r="H1002">
        <f t="shared" si="15"/>
        <v>1</v>
      </c>
    </row>
    <row r="1003" spans="1:8" x14ac:dyDescent="0.25">
      <c r="A1003" s="2">
        <v>42027</v>
      </c>
      <c r="B1003" s="1" t="s">
        <v>129</v>
      </c>
      <c r="C1003" s="1" t="s">
        <v>130</v>
      </c>
      <c r="D1003">
        <v>99</v>
      </c>
      <c r="E1003">
        <v>39403</v>
      </c>
      <c r="F1003">
        <v>3893500</v>
      </c>
      <c r="G1003">
        <v>34013000</v>
      </c>
      <c r="H1003">
        <f t="shared" si="15"/>
        <v>1</v>
      </c>
    </row>
    <row r="1004" spans="1:8" x14ac:dyDescent="0.25">
      <c r="A1004" s="2">
        <v>42027</v>
      </c>
      <c r="B1004" s="1" t="s">
        <v>131</v>
      </c>
      <c r="C1004" s="1" t="s">
        <v>132</v>
      </c>
      <c r="D1004">
        <v>5.45</v>
      </c>
      <c r="E1004">
        <v>498769</v>
      </c>
      <c r="F1004">
        <v>2712060</v>
      </c>
      <c r="G1004">
        <v>95414000</v>
      </c>
      <c r="H1004">
        <f t="shared" si="15"/>
        <v>1</v>
      </c>
    </row>
    <row r="1005" spans="1:8" x14ac:dyDescent="0.25">
      <c r="A1005" s="2">
        <v>42027</v>
      </c>
      <c r="B1005" s="1" t="s">
        <v>133</v>
      </c>
      <c r="C1005" s="1" t="s">
        <v>134</v>
      </c>
      <c r="D1005">
        <v>35.6</v>
      </c>
      <c r="E1005">
        <v>980</v>
      </c>
      <c r="F1005">
        <v>34970</v>
      </c>
      <c r="G1005">
        <v>9289000</v>
      </c>
      <c r="H1005">
        <f t="shared" si="15"/>
        <v>1</v>
      </c>
    </row>
    <row r="1006" spans="1:8" x14ac:dyDescent="0.25">
      <c r="A1006" s="2">
        <v>42027</v>
      </c>
      <c r="B1006" s="1" t="s">
        <v>135</v>
      </c>
      <c r="C1006" s="1" t="s">
        <v>136</v>
      </c>
      <c r="D1006">
        <v>1.5</v>
      </c>
      <c r="E1006">
        <v>250</v>
      </c>
      <c r="F1006">
        <v>370</v>
      </c>
      <c r="G1006">
        <v>5226000</v>
      </c>
      <c r="H1006">
        <f t="shared" si="15"/>
        <v>1</v>
      </c>
    </row>
    <row r="1007" spans="1:8" x14ac:dyDescent="0.25">
      <c r="A1007" s="2">
        <v>42027</v>
      </c>
      <c r="B1007" s="1" t="s">
        <v>137</v>
      </c>
      <c r="C1007" s="1" t="s">
        <v>138</v>
      </c>
      <c r="D1007">
        <v>16.899999999999999</v>
      </c>
      <c r="E1007">
        <v>15722</v>
      </c>
      <c r="F1007">
        <v>263420</v>
      </c>
      <c r="G1007">
        <v>978000</v>
      </c>
      <c r="H1007">
        <f t="shared" si="15"/>
        <v>1</v>
      </c>
    </row>
    <row r="1008" spans="1:8" x14ac:dyDescent="0.25">
      <c r="A1008" s="2">
        <v>42027</v>
      </c>
      <c r="B1008" s="1" t="s">
        <v>139</v>
      </c>
      <c r="C1008" s="1" t="s">
        <v>140</v>
      </c>
      <c r="D1008">
        <v>27.7</v>
      </c>
      <c r="E1008">
        <v>6496</v>
      </c>
      <c r="F1008">
        <v>176800</v>
      </c>
      <c r="G1008">
        <v>2468000</v>
      </c>
      <c r="H1008">
        <f t="shared" si="15"/>
        <v>1</v>
      </c>
    </row>
    <row r="1009" spans="1:8" x14ac:dyDescent="0.25">
      <c r="A1009" s="2">
        <v>42027</v>
      </c>
      <c r="B1009" s="1" t="s">
        <v>141</v>
      </c>
      <c r="C1009" s="1" t="s">
        <v>142</v>
      </c>
      <c r="D1009">
        <v>153.25</v>
      </c>
      <c r="E1009">
        <v>6822</v>
      </c>
      <c r="F1009">
        <v>1037790</v>
      </c>
      <c r="G1009">
        <v>10451000</v>
      </c>
      <c r="H1009">
        <f t="shared" si="15"/>
        <v>1</v>
      </c>
    </row>
    <row r="1010" spans="1:8" x14ac:dyDescent="0.25">
      <c r="A1010" s="2">
        <v>42027</v>
      </c>
      <c r="B1010" s="1" t="s">
        <v>143</v>
      </c>
      <c r="C1010" s="1" t="s">
        <v>144</v>
      </c>
      <c r="D1010">
        <v>0.06</v>
      </c>
      <c r="E1010">
        <v>14660</v>
      </c>
      <c r="F1010">
        <v>880</v>
      </c>
      <c r="G1010">
        <v>0</v>
      </c>
      <c r="H1010">
        <f t="shared" si="15"/>
        <v>1</v>
      </c>
    </row>
    <row r="1011" spans="1:8" x14ac:dyDescent="0.25">
      <c r="A1011" s="2">
        <v>42027</v>
      </c>
      <c r="B1011" s="1" t="s">
        <v>145</v>
      </c>
      <c r="C1011" s="1" t="s">
        <v>146</v>
      </c>
      <c r="D1011">
        <v>1.37</v>
      </c>
      <c r="E1011">
        <v>420197</v>
      </c>
      <c r="F1011">
        <v>557670</v>
      </c>
      <c r="G1011">
        <v>6078000</v>
      </c>
      <c r="H1011">
        <f t="shared" si="15"/>
        <v>1</v>
      </c>
    </row>
    <row r="1012" spans="1:8" x14ac:dyDescent="0.25">
      <c r="A1012" s="2">
        <v>42027</v>
      </c>
      <c r="B1012" s="1" t="s">
        <v>147</v>
      </c>
      <c r="C1012" s="1" t="s">
        <v>148</v>
      </c>
      <c r="D1012">
        <v>73.36</v>
      </c>
      <c r="E1012">
        <v>0</v>
      </c>
      <c r="F1012">
        <v>0</v>
      </c>
      <c r="G1012">
        <v>6034000</v>
      </c>
      <c r="H1012">
        <f t="shared" si="15"/>
        <v>0</v>
      </c>
    </row>
    <row r="1013" spans="1:8" x14ac:dyDescent="0.25">
      <c r="A1013" s="2">
        <v>42027</v>
      </c>
      <c r="B1013" s="1" t="s">
        <v>149</v>
      </c>
      <c r="C1013" s="1" t="s">
        <v>150</v>
      </c>
      <c r="D1013">
        <v>1.65</v>
      </c>
      <c r="E1013">
        <v>329392</v>
      </c>
      <c r="F1013">
        <v>552800</v>
      </c>
      <c r="G1013">
        <v>50108000</v>
      </c>
      <c r="H1013">
        <f t="shared" si="15"/>
        <v>1</v>
      </c>
    </row>
    <row r="1014" spans="1:8" x14ac:dyDescent="0.25">
      <c r="A1014" s="2">
        <v>42027</v>
      </c>
      <c r="B1014" s="1" t="s">
        <v>151</v>
      </c>
      <c r="C1014" s="1" t="s">
        <v>152</v>
      </c>
      <c r="D1014">
        <v>343.15</v>
      </c>
      <c r="E1014">
        <v>64293</v>
      </c>
      <c r="F1014">
        <v>21821440</v>
      </c>
      <c r="G1014">
        <v>28420000</v>
      </c>
      <c r="H1014">
        <f t="shared" si="15"/>
        <v>1</v>
      </c>
    </row>
    <row r="1015" spans="1:8" x14ac:dyDescent="0.25">
      <c r="A1015" s="2">
        <v>42027</v>
      </c>
      <c r="B1015" s="1" t="s">
        <v>153</v>
      </c>
      <c r="C1015" s="1" t="s">
        <v>154</v>
      </c>
      <c r="D1015">
        <v>1.03</v>
      </c>
      <c r="E1015">
        <v>17340</v>
      </c>
      <c r="F1015">
        <v>17920</v>
      </c>
      <c r="G1015">
        <v>0</v>
      </c>
      <c r="H1015">
        <f t="shared" si="15"/>
        <v>1</v>
      </c>
    </row>
    <row r="1016" spans="1:8" x14ac:dyDescent="0.25">
      <c r="A1016" s="2">
        <v>42027</v>
      </c>
      <c r="B1016" s="1" t="s">
        <v>155</v>
      </c>
      <c r="C1016" s="1" t="s">
        <v>156</v>
      </c>
      <c r="D1016">
        <v>4</v>
      </c>
      <c r="E1016">
        <v>2050</v>
      </c>
      <c r="F1016">
        <v>8200</v>
      </c>
      <c r="G1016">
        <v>4262000</v>
      </c>
      <c r="H1016">
        <f t="shared" si="15"/>
        <v>1</v>
      </c>
    </row>
    <row r="1017" spans="1:8" x14ac:dyDescent="0.25">
      <c r="A1017" s="2">
        <v>42027</v>
      </c>
      <c r="B1017" s="1" t="s">
        <v>157</v>
      </c>
      <c r="C1017" s="1" t="s">
        <v>158</v>
      </c>
      <c r="D1017">
        <v>2.48</v>
      </c>
      <c r="E1017">
        <v>10895</v>
      </c>
      <c r="F1017">
        <v>27190</v>
      </c>
      <c r="G1017">
        <v>14368000</v>
      </c>
      <c r="H1017">
        <f t="shared" si="15"/>
        <v>1</v>
      </c>
    </row>
    <row r="1018" spans="1:8" x14ac:dyDescent="0.25">
      <c r="A1018" s="2">
        <v>42027</v>
      </c>
      <c r="B1018" s="1" t="s">
        <v>159</v>
      </c>
      <c r="C1018" s="1" t="s">
        <v>160</v>
      </c>
      <c r="D1018">
        <v>0.43</v>
      </c>
      <c r="E1018">
        <v>2000</v>
      </c>
      <c r="F1018">
        <v>860</v>
      </c>
      <c r="G1018">
        <v>0</v>
      </c>
      <c r="H1018">
        <f t="shared" si="15"/>
        <v>1</v>
      </c>
    </row>
    <row r="1019" spans="1:8" x14ac:dyDescent="0.25">
      <c r="A1019" s="2">
        <v>42027</v>
      </c>
      <c r="B1019" s="1" t="s">
        <v>161</v>
      </c>
      <c r="C1019" s="1" t="s">
        <v>162</v>
      </c>
      <c r="D1019">
        <v>149.35</v>
      </c>
      <c r="E1019">
        <v>37862</v>
      </c>
      <c r="F1019">
        <v>5597250</v>
      </c>
      <c r="G1019">
        <v>22030000</v>
      </c>
      <c r="H1019">
        <f t="shared" si="15"/>
        <v>1</v>
      </c>
    </row>
    <row r="1020" spans="1:8" x14ac:dyDescent="0.25">
      <c r="A1020" s="2">
        <v>42027</v>
      </c>
      <c r="B1020" s="1" t="s">
        <v>163</v>
      </c>
      <c r="C1020" s="1" t="s">
        <v>164</v>
      </c>
      <c r="D1020">
        <v>0.06</v>
      </c>
      <c r="E1020">
        <v>461</v>
      </c>
      <c r="F1020">
        <v>30</v>
      </c>
      <c r="G1020">
        <v>0</v>
      </c>
      <c r="H1020">
        <f t="shared" si="15"/>
        <v>1</v>
      </c>
    </row>
    <row r="1021" spans="1:8" x14ac:dyDescent="0.25">
      <c r="A1021" s="2">
        <v>42027</v>
      </c>
      <c r="B1021" s="1" t="s">
        <v>165</v>
      </c>
      <c r="C1021" s="1" t="s">
        <v>166</v>
      </c>
      <c r="D1021">
        <v>16.3</v>
      </c>
      <c r="E1021">
        <v>72778</v>
      </c>
      <c r="F1021">
        <v>1198540</v>
      </c>
      <c r="G1021">
        <v>60952000</v>
      </c>
      <c r="H1021">
        <f t="shared" si="15"/>
        <v>1</v>
      </c>
    </row>
    <row r="1022" spans="1:8" x14ac:dyDescent="0.25">
      <c r="A1022" s="2">
        <v>42027</v>
      </c>
      <c r="B1022" s="1" t="s">
        <v>167</v>
      </c>
      <c r="C1022" s="1" t="s">
        <v>168</v>
      </c>
      <c r="D1022">
        <v>16.3</v>
      </c>
      <c r="E1022">
        <v>8712</v>
      </c>
      <c r="F1022">
        <v>143230</v>
      </c>
      <c r="G1022">
        <v>1050000</v>
      </c>
      <c r="H1022">
        <f t="shared" si="15"/>
        <v>1</v>
      </c>
    </row>
    <row r="1023" spans="1:8" x14ac:dyDescent="0.25">
      <c r="A1023" s="2">
        <v>42027</v>
      </c>
      <c r="B1023" s="1" t="s">
        <v>169</v>
      </c>
      <c r="C1023" s="1" t="s">
        <v>170</v>
      </c>
      <c r="D1023">
        <v>5</v>
      </c>
      <c r="E1023">
        <v>51</v>
      </c>
      <c r="F1023">
        <v>260</v>
      </c>
      <c r="G1023">
        <v>4916000</v>
      </c>
      <c r="H1023">
        <f t="shared" si="15"/>
        <v>1</v>
      </c>
    </row>
    <row r="1024" spans="1:8" x14ac:dyDescent="0.25">
      <c r="A1024" s="2">
        <v>42027</v>
      </c>
      <c r="B1024" s="1" t="s">
        <v>171</v>
      </c>
      <c r="C1024" s="1" t="s">
        <v>172</v>
      </c>
      <c r="D1024">
        <v>88.3</v>
      </c>
      <c r="E1024">
        <v>16223</v>
      </c>
      <c r="F1024">
        <v>1433530</v>
      </c>
      <c r="G1024">
        <v>22240000</v>
      </c>
      <c r="H1024">
        <f t="shared" si="15"/>
        <v>0</v>
      </c>
    </row>
    <row r="1025" spans="1:8" x14ac:dyDescent="0.25">
      <c r="A1025" s="2">
        <v>42027</v>
      </c>
      <c r="B1025" s="1" t="s">
        <v>173</v>
      </c>
      <c r="C1025" s="1" t="s">
        <v>174</v>
      </c>
      <c r="D1025">
        <v>1.08</v>
      </c>
      <c r="E1025">
        <v>16389</v>
      </c>
      <c r="F1025">
        <v>17470</v>
      </c>
      <c r="G1025">
        <v>10109000</v>
      </c>
      <c r="H1025">
        <f t="shared" si="15"/>
        <v>1</v>
      </c>
    </row>
    <row r="1026" spans="1:8" x14ac:dyDescent="0.25">
      <c r="A1026" s="2">
        <v>42027</v>
      </c>
      <c r="B1026" s="1" t="s">
        <v>175</v>
      </c>
      <c r="C1026" s="1" t="s">
        <v>176</v>
      </c>
      <c r="D1026">
        <v>48.4</v>
      </c>
      <c r="E1026">
        <v>27353</v>
      </c>
      <c r="F1026">
        <v>1301110</v>
      </c>
      <c r="G1026">
        <v>25747000</v>
      </c>
      <c r="H1026">
        <f t="shared" si="15"/>
        <v>1</v>
      </c>
    </row>
    <row r="1027" spans="1:8" x14ac:dyDescent="0.25">
      <c r="A1027" s="2">
        <v>42027</v>
      </c>
      <c r="B1027" s="1" t="s">
        <v>177</v>
      </c>
      <c r="C1027" s="1" t="s">
        <v>178</v>
      </c>
      <c r="D1027">
        <v>8.4499999999999993</v>
      </c>
      <c r="E1027">
        <v>34433</v>
      </c>
      <c r="F1027">
        <v>289570</v>
      </c>
      <c r="G1027">
        <v>7558000</v>
      </c>
      <c r="H1027">
        <f t="shared" ref="H1027:H1090" si="16">IF(LEFT(C1027,2)="PL",1,0)</f>
        <v>1</v>
      </c>
    </row>
    <row r="1028" spans="1:8" x14ac:dyDescent="0.25">
      <c r="A1028" s="2">
        <v>42027</v>
      </c>
      <c r="B1028" s="1" t="s">
        <v>179</v>
      </c>
      <c r="C1028" s="1" t="s">
        <v>180</v>
      </c>
      <c r="D1028">
        <v>8.2899999999999991</v>
      </c>
      <c r="E1028">
        <v>4531</v>
      </c>
      <c r="F1028">
        <v>38010</v>
      </c>
      <c r="G1028">
        <v>3648000</v>
      </c>
      <c r="H1028">
        <f t="shared" si="16"/>
        <v>1</v>
      </c>
    </row>
    <row r="1029" spans="1:8" x14ac:dyDescent="0.25">
      <c r="A1029" s="2">
        <v>42027</v>
      </c>
      <c r="B1029" s="1" t="s">
        <v>181</v>
      </c>
      <c r="C1029" s="1" t="s">
        <v>182</v>
      </c>
      <c r="D1029">
        <v>0.64</v>
      </c>
      <c r="E1029">
        <v>90233</v>
      </c>
      <c r="F1029">
        <v>58280</v>
      </c>
      <c r="G1029">
        <v>11252000</v>
      </c>
      <c r="H1029">
        <f t="shared" si="16"/>
        <v>0</v>
      </c>
    </row>
    <row r="1030" spans="1:8" x14ac:dyDescent="0.25">
      <c r="A1030" s="2">
        <v>42027</v>
      </c>
      <c r="B1030" s="1" t="s">
        <v>183</v>
      </c>
      <c r="C1030" s="1" t="s">
        <v>184</v>
      </c>
      <c r="D1030">
        <v>1.33</v>
      </c>
      <c r="E1030">
        <v>2756</v>
      </c>
      <c r="F1030">
        <v>3690</v>
      </c>
      <c r="G1030">
        <v>22530000</v>
      </c>
      <c r="H1030">
        <f t="shared" si="16"/>
        <v>1</v>
      </c>
    </row>
    <row r="1031" spans="1:8" x14ac:dyDescent="0.25">
      <c r="A1031" s="2">
        <v>42027</v>
      </c>
      <c r="B1031" s="1" t="s">
        <v>185</v>
      </c>
      <c r="C1031" s="1" t="s">
        <v>186</v>
      </c>
      <c r="D1031">
        <v>3.55</v>
      </c>
      <c r="E1031">
        <v>5867</v>
      </c>
      <c r="F1031">
        <v>20900</v>
      </c>
      <c r="G1031">
        <v>48753000</v>
      </c>
      <c r="H1031">
        <f t="shared" si="16"/>
        <v>1</v>
      </c>
    </row>
    <row r="1032" spans="1:8" x14ac:dyDescent="0.25">
      <c r="A1032" s="2">
        <v>42027</v>
      </c>
      <c r="B1032" s="1" t="s">
        <v>187</v>
      </c>
      <c r="C1032" s="1" t="s">
        <v>188</v>
      </c>
      <c r="D1032">
        <v>110</v>
      </c>
      <c r="E1032">
        <v>525</v>
      </c>
      <c r="F1032">
        <v>57030</v>
      </c>
      <c r="G1032">
        <v>4610000</v>
      </c>
      <c r="H1032">
        <f t="shared" si="16"/>
        <v>1</v>
      </c>
    </row>
    <row r="1033" spans="1:8" x14ac:dyDescent="0.25">
      <c r="A1033" s="2">
        <v>42027</v>
      </c>
      <c r="B1033" s="1" t="s">
        <v>189</v>
      </c>
      <c r="C1033" s="1" t="s">
        <v>190</v>
      </c>
      <c r="D1033">
        <v>55.75</v>
      </c>
      <c r="E1033">
        <v>3716</v>
      </c>
      <c r="F1033">
        <v>204710</v>
      </c>
      <c r="G1033">
        <v>4122000</v>
      </c>
      <c r="H1033">
        <f t="shared" si="16"/>
        <v>1</v>
      </c>
    </row>
    <row r="1034" spans="1:8" x14ac:dyDescent="0.25">
      <c r="A1034" s="2">
        <v>42027</v>
      </c>
      <c r="B1034" s="1" t="s">
        <v>191</v>
      </c>
      <c r="C1034" s="1" t="s">
        <v>192</v>
      </c>
      <c r="D1034">
        <v>21.35</v>
      </c>
      <c r="E1034">
        <v>598</v>
      </c>
      <c r="F1034">
        <v>12530</v>
      </c>
      <c r="G1034">
        <v>1091000</v>
      </c>
      <c r="H1034">
        <f t="shared" si="16"/>
        <v>1</v>
      </c>
    </row>
    <row r="1035" spans="1:8" x14ac:dyDescent="0.25">
      <c r="A1035" s="2">
        <v>42027</v>
      </c>
      <c r="B1035" s="1" t="s">
        <v>193</v>
      </c>
      <c r="C1035" s="1" t="s">
        <v>194</v>
      </c>
      <c r="D1035">
        <v>3.33</v>
      </c>
      <c r="E1035">
        <v>225988</v>
      </c>
      <c r="F1035">
        <v>777710</v>
      </c>
      <c r="G1035">
        <v>20455000</v>
      </c>
      <c r="H1035">
        <f t="shared" si="16"/>
        <v>1</v>
      </c>
    </row>
    <row r="1036" spans="1:8" x14ac:dyDescent="0.25">
      <c r="A1036" s="2">
        <v>42027</v>
      </c>
      <c r="B1036" s="1" t="s">
        <v>195</v>
      </c>
      <c r="C1036" s="1" t="s">
        <v>196</v>
      </c>
      <c r="D1036">
        <v>4.1500000000000004</v>
      </c>
      <c r="E1036">
        <v>840</v>
      </c>
      <c r="F1036">
        <v>3420</v>
      </c>
      <c r="G1036">
        <v>26984000</v>
      </c>
      <c r="H1036">
        <f t="shared" si="16"/>
        <v>1</v>
      </c>
    </row>
    <row r="1037" spans="1:8" x14ac:dyDescent="0.25">
      <c r="A1037" s="2">
        <v>42027</v>
      </c>
      <c r="B1037" s="1" t="s">
        <v>197</v>
      </c>
      <c r="C1037" s="1" t="s">
        <v>198</v>
      </c>
      <c r="D1037">
        <v>4.4000000000000004</v>
      </c>
      <c r="E1037">
        <v>587</v>
      </c>
      <c r="F1037">
        <v>2580</v>
      </c>
      <c r="G1037">
        <v>0</v>
      </c>
      <c r="H1037">
        <f t="shared" si="16"/>
        <v>1</v>
      </c>
    </row>
    <row r="1038" spans="1:8" x14ac:dyDescent="0.25">
      <c r="A1038" s="2">
        <v>42027</v>
      </c>
      <c r="B1038" s="1" t="s">
        <v>199</v>
      </c>
      <c r="C1038" s="1" t="s">
        <v>200</v>
      </c>
      <c r="D1038">
        <v>22.9</v>
      </c>
      <c r="E1038">
        <v>414489</v>
      </c>
      <c r="F1038">
        <v>9427410</v>
      </c>
      <c r="G1038">
        <v>214367000</v>
      </c>
      <c r="H1038">
        <f t="shared" si="16"/>
        <v>1</v>
      </c>
    </row>
    <row r="1039" spans="1:8" x14ac:dyDescent="0.25">
      <c r="A1039" s="2">
        <v>42027</v>
      </c>
      <c r="B1039" s="1" t="s">
        <v>201</v>
      </c>
      <c r="C1039" s="1" t="s">
        <v>202</v>
      </c>
      <c r="D1039">
        <v>2.59</v>
      </c>
      <c r="E1039">
        <v>163690</v>
      </c>
      <c r="F1039">
        <v>421870</v>
      </c>
      <c r="G1039">
        <v>0</v>
      </c>
      <c r="H1039">
        <f t="shared" si="16"/>
        <v>1</v>
      </c>
    </row>
    <row r="1040" spans="1:8" x14ac:dyDescent="0.25">
      <c r="A1040" s="2">
        <v>42027</v>
      </c>
      <c r="B1040" s="1" t="s">
        <v>203</v>
      </c>
      <c r="C1040" s="1" t="s">
        <v>204</v>
      </c>
      <c r="D1040">
        <v>90.9</v>
      </c>
      <c r="E1040">
        <v>188</v>
      </c>
      <c r="F1040">
        <v>16960</v>
      </c>
      <c r="G1040">
        <v>2567000</v>
      </c>
      <c r="H1040">
        <f t="shared" si="16"/>
        <v>1</v>
      </c>
    </row>
    <row r="1041" spans="1:8" x14ac:dyDescent="0.25">
      <c r="A1041" s="2">
        <v>42027</v>
      </c>
      <c r="B1041" s="1" t="s">
        <v>205</v>
      </c>
      <c r="C1041" s="1" t="s">
        <v>206</v>
      </c>
      <c r="D1041">
        <v>6.11</v>
      </c>
      <c r="E1041">
        <v>6147</v>
      </c>
      <c r="F1041">
        <v>38110</v>
      </c>
      <c r="G1041">
        <v>8556000</v>
      </c>
      <c r="H1041">
        <f t="shared" si="16"/>
        <v>1</v>
      </c>
    </row>
    <row r="1042" spans="1:8" x14ac:dyDescent="0.25">
      <c r="A1042" s="2">
        <v>42027</v>
      </c>
      <c r="B1042" s="1" t="s">
        <v>207</v>
      </c>
      <c r="C1042" s="1" t="s">
        <v>208</v>
      </c>
      <c r="D1042">
        <v>5.0599999999999996</v>
      </c>
      <c r="E1042">
        <v>0</v>
      </c>
      <c r="F1042">
        <v>0</v>
      </c>
      <c r="G1042">
        <v>2659000</v>
      </c>
      <c r="H1042">
        <f t="shared" si="16"/>
        <v>1</v>
      </c>
    </row>
    <row r="1043" spans="1:8" x14ac:dyDescent="0.25">
      <c r="A1043" s="2">
        <v>42027</v>
      </c>
      <c r="B1043" s="1" t="s">
        <v>209</v>
      </c>
      <c r="C1043" s="1" t="s">
        <v>210</v>
      </c>
      <c r="D1043">
        <v>6.28</v>
      </c>
      <c r="E1043">
        <v>210</v>
      </c>
      <c r="F1043">
        <v>1320</v>
      </c>
      <c r="G1043">
        <v>0</v>
      </c>
      <c r="H1043">
        <f t="shared" si="16"/>
        <v>1</v>
      </c>
    </row>
    <row r="1044" spans="1:8" x14ac:dyDescent="0.25">
      <c r="A1044" s="2">
        <v>42027</v>
      </c>
      <c r="B1044" s="1" t="s">
        <v>211</v>
      </c>
      <c r="C1044" s="1" t="s">
        <v>212</v>
      </c>
      <c r="D1044">
        <v>0.7</v>
      </c>
      <c r="E1044">
        <v>12862</v>
      </c>
      <c r="F1044">
        <v>9010</v>
      </c>
      <c r="G1044">
        <v>8257000</v>
      </c>
      <c r="H1044">
        <f t="shared" si="16"/>
        <v>1</v>
      </c>
    </row>
    <row r="1045" spans="1:8" x14ac:dyDescent="0.25">
      <c r="A1045" s="2">
        <v>42027</v>
      </c>
      <c r="B1045" s="1" t="s">
        <v>213</v>
      </c>
      <c r="C1045" s="1" t="s">
        <v>214</v>
      </c>
      <c r="D1045">
        <v>46.7</v>
      </c>
      <c r="E1045">
        <v>235</v>
      </c>
      <c r="F1045">
        <v>11060</v>
      </c>
      <c r="G1045">
        <v>7229000</v>
      </c>
      <c r="H1045">
        <f t="shared" si="16"/>
        <v>1</v>
      </c>
    </row>
    <row r="1046" spans="1:8" x14ac:dyDescent="0.25">
      <c r="A1046" s="2">
        <v>42027</v>
      </c>
      <c r="B1046" s="1" t="s">
        <v>215</v>
      </c>
      <c r="C1046" s="1" t="s">
        <v>216</v>
      </c>
      <c r="D1046">
        <v>2.82</v>
      </c>
      <c r="E1046">
        <v>346</v>
      </c>
      <c r="F1046">
        <v>990</v>
      </c>
      <c r="G1046">
        <v>0</v>
      </c>
      <c r="H1046">
        <f t="shared" si="16"/>
        <v>1</v>
      </c>
    </row>
    <row r="1047" spans="1:8" x14ac:dyDescent="0.25">
      <c r="A1047" s="2">
        <v>42027</v>
      </c>
      <c r="B1047" s="1" t="s">
        <v>217</v>
      </c>
      <c r="C1047" s="1" t="s">
        <v>218</v>
      </c>
      <c r="D1047">
        <v>0.21</v>
      </c>
      <c r="E1047">
        <v>0</v>
      </c>
      <c r="F1047">
        <v>0</v>
      </c>
      <c r="G1047">
        <v>0</v>
      </c>
      <c r="H1047">
        <f t="shared" si="16"/>
        <v>1</v>
      </c>
    </row>
    <row r="1048" spans="1:8" x14ac:dyDescent="0.25">
      <c r="A1048" s="2">
        <v>42027</v>
      </c>
      <c r="B1048" s="1" t="s">
        <v>219</v>
      </c>
      <c r="C1048" s="1" t="s">
        <v>220</v>
      </c>
      <c r="D1048">
        <v>1.72</v>
      </c>
      <c r="E1048">
        <v>790</v>
      </c>
      <c r="F1048">
        <v>1360</v>
      </c>
      <c r="G1048">
        <v>0</v>
      </c>
      <c r="H1048">
        <f t="shared" si="16"/>
        <v>1</v>
      </c>
    </row>
    <row r="1049" spans="1:8" x14ac:dyDescent="0.25">
      <c r="A1049" s="2">
        <v>42027</v>
      </c>
      <c r="B1049" s="1" t="s">
        <v>221</v>
      </c>
      <c r="C1049" s="1" t="s">
        <v>222</v>
      </c>
      <c r="D1049">
        <v>3.3</v>
      </c>
      <c r="E1049">
        <v>10</v>
      </c>
      <c r="F1049">
        <v>30</v>
      </c>
      <c r="G1049">
        <v>3196000</v>
      </c>
      <c r="H1049">
        <f t="shared" si="16"/>
        <v>1</v>
      </c>
    </row>
    <row r="1050" spans="1:8" x14ac:dyDescent="0.25">
      <c r="A1050" s="2">
        <v>42027</v>
      </c>
      <c r="B1050" s="1" t="s">
        <v>223</v>
      </c>
      <c r="C1050" s="1" t="s">
        <v>224</v>
      </c>
      <c r="D1050">
        <v>0.3</v>
      </c>
      <c r="E1050">
        <v>3760</v>
      </c>
      <c r="F1050">
        <v>1130</v>
      </c>
      <c r="G1050">
        <v>13003000</v>
      </c>
      <c r="H1050">
        <f t="shared" si="16"/>
        <v>1</v>
      </c>
    </row>
    <row r="1051" spans="1:8" x14ac:dyDescent="0.25">
      <c r="A1051" s="2">
        <v>42027</v>
      </c>
      <c r="B1051" s="1" t="s">
        <v>225</v>
      </c>
      <c r="C1051" s="1" t="s">
        <v>226</v>
      </c>
      <c r="D1051">
        <v>3.85</v>
      </c>
      <c r="E1051">
        <v>24</v>
      </c>
      <c r="F1051">
        <v>90</v>
      </c>
      <c r="G1051">
        <v>0</v>
      </c>
      <c r="H1051">
        <f t="shared" si="16"/>
        <v>1</v>
      </c>
    </row>
    <row r="1052" spans="1:8" x14ac:dyDescent="0.25">
      <c r="A1052" s="2">
        <v>42027</v>
      </c>
      <c r="B1052" s="1" t="s">
        <v>227</v>
      </c>
      <c r="C1052" s="1" t="s">
        <v>228</v>
      </c>
      <c r="D1052">
        <v>7.18</v>
      </c>
      <c r="E1052">
        <v>3065</v>
      </c>
      <c r="F1052">
        <v>22050</v>
      </c>
      <c r="G1052">
        <v>17743000</v>
      </c>
      <c r="H1052">
        <f t="shared" si="16"/>
        <v>1</v>
      </c>
    </row>
    <row r="1053" spans="1:8" x14ac:dyDescent="0.25">
      <c r="A1053" s="2">
        <v>42027</v>
      </c>
      <c r="B1053" s="1" t="s">
        <v>229</v>
      </c>
      <c r="C1053" s="1" t="s">
        <v>230</v>
      </c>
      <c r="D1053">
        <v>1.95</v>
      </c>
      <c r="E1053">
        <v>74364</v>
      </c>
      <c r="F1053">
        <v>145640</v>
      </c>
      <c r="G1053">
        <v>45748000</v>
      </c>
      <c r="H1053">
        <f t="shared" si="16"/>
        <v>1</v>
      </c>
    </row>
    <row r="1054" spans="1:8" x14ac:dyDescent="0.25">
      <c r="A1054" s="2">
        <v>42027</v>
      </c>
      <c r="B1054" s="1" t="s">
        <v>231</v>
      </c>
      <c r="C1054" s="1" t="s">
        <v>232</v>
      </c>
      <c r="D1054">
        <v>1.66</v>
      </c>
      <c r="E1054">
        <v>7</v>
      </c>
      <c r="F1054">
        <v>10</v>
      </c>
      <c r="G1054">
        <v>0</v>
      </c>
      <c r="H1054">
        <f t="shared" si="16"/>
        <v>1</v>
      </c>
    </row>
    <row r="1055" spans="1:8" x14ac:dyDescent="0.25">
      <c r="A1055" s="2">
        <v>42027</v>
      </c>
      <c r="B1055" s="1" t="s">
        <v>233</v>
      </c>
      <c r="C1055" s="1" t="s">
        <v>234</v>
      </c>
      <c r="D1055">
        <v>6.64</v>
      </c>
      <c r="E1055">
        <v>174444</v>
      </c>
      <c r="F1055">
        <v>1141530</v>
      </c>
      <c r="G1055">
        <v>223328000</v>
      </c>
      <c r="H1055">
        <f t="shared" si="16"/>
        <v>1</v>
      </c>
    </row>
    <row r="1056" spans="1:8" x14ac:dyDescent="0.25">
      <c r="A1056" s="2">
        <v>42027</v>
      </c>
      <c r="B1056" s="1" t="s">
        <v>235</v>
      </c>
      <c r="C1056" s="1" t="s">
        <v>236</v>
      </c>
      <c r="D1056">
        <v>2.2200000000000002</v>
      </c>
      <c r="E1056">
        <v>23</v>
      </c>
      <c r="F1056">
        <v>50</v>
      </c>
      <c r="G1056">
        <v>2588000</v>
      </c>
      <c r="H1056">
        <f t="shared" si="16"/>
        <v>1</v>
      </c>
    </row>
    <row r="1057" spans="1:8" x14ac:dyDescent="0.25">
      <c r="A1057" s="2">
        <v>42027</v>
      </c>
      <c r="B1057" s="1" t="s">
        <v>237</v>
      </c>
      <c r="C1057" s="1" t="s">
        <v>238</v>
      </c>
      <c r="D1057">
        <v>15.05</v>
      </c>
      <c r="E1057">
        <v>322</v>
      </c>
      <c r="F1057">
        <v>4830</v>
      </c>
      <c r="G1057">
        <v>1039000</v>
      </c>
      <c r="H1057">
        <f t="shared" si="16"/>
        <v>1</v>
      </c>
    </row>
    <row r="1058" spans="1:8" x14ac:dyDescent="0.25">
      <c r="A1058" s="2">
        <v>42027</v>
      </c>
      <c r="B1058" s="1" t="s">
        <v>239</v>
      </c>
      <c r="C1058" s="1" t="s">
        <v>240</v>
      </c>
      <c r="D1058">
        <v>0.17</v>
      </c>
      <c r="E1058">
        <v>14400</v>
      </c>
      <c r="F1058">
        <v>2450</v>
      </c>
      <c r="G1058">
        <v>0</v>
      </c>
      <c r="H1058">
        <f t="shared" si="16"/>
        <v>1</v>
      </c>
    </row>
    <row r="1059" spans="1:8" x14ac:dyDescent="0.25">
      <c r="A1059" s="2">
        <v>42027</v>
      </c>
      <c r="B1059" s="1" t="s">
        <v>241</v>
      </c>
      <c r="C1059" s="1" t="s">
        <v>242</v>
      </c>
      <c r="D1059">
        <v>0.28000000000000003</v>
      </c>
      <c r="E1059">
        <v>143833</v>
      </c>
      <c r="F1059">
        <v>42580</v>
      </c>
      <c r="G1059">
        <v>0</v>
      </c>
      <c r="H1059">
        <f t="shared" si="16"/>
        <v>1</v>
      </c>
    </row>
    <row r="1060" spans="1:8" x14ac:dyDescent="0.25">
      <c r="A1060" s="2">
        <v>42027</v>
      </c>
      <c r="B1060" s="1" t="s">
        <v>243</v>
      </c>
      <c r="C1060" s="1" t="s">
        <v>244</v>
      </c>
      <c r="D1060">
        <v>25</v>
      </c>
      <c r="E1060">
        <v>51907</v>
      </c>
      <c r="F1060">
        <v>1332660</v>
      </c>
      <c r="G1060">
        <v>7837000</v>
      </c>
      <c r="H1060">
        <f t="shared" si="16"/>
        <v>1</v>
      </c>
    </row>
    <row r="1061" spans="1:8" x14ac:dyDescent="0.25">
      <c r="A1061" s="2">
        <v>42027</v>
      </c>
      <c r="B1061" s="1" t="s">
        <v>245</v>
      </c>
      <c r="C1061" s="1" t="s">
        <v>246</v>
      </c>
      <c r="D1061">
        <v>81.22</v>
      </c>
      <c r="E1061">
        <v>45</v>
      </c>
      <c r="F1061">
        <v>3660</v>
      </c>
      <c r="G1061">
        <v>4747000</v>
      </c>
      <c r="H1061">
        <f t="shared" si="16"/>
        <v>1</v>
      </c>
    </row>
    <row r="1062" spans="1:8" x14ac:dyDescent="0.25">
      <c r="A1062" s="2">
        <v>42027</v>
      </c>
      <c r="B1062" s="1" t="s">
        <v>247</v>
      </c>
      <c r="C1062" s="1" t="s">
        <v>248</v>
      </c>
      <c r="D1062">
        <v>10.65</v>
      </c>
      <c r="E1062">
        <v>3618</v>
      </c>
      <c r="F1062">
        <v>37800</v>
      </c>
      <c r="G1062">
        <v>7051000</v>
      </c>
      <c r="H1062">
        <f t="shared" si="16"/>
        <v>1</v>
      </c>
    </row>
    <row r="1063" spans="1:8" x14ac:dyDescent="0.25">
      <c r="A1063" s="2">
        <v>42027</v>
      </c>
      <c r="B1063" s="1" t="s">
        <v>249</v>
      </c>
      <c r="C1063" s="1" t="s">
        <v>250</v>
      </c>
      <c r="D1063">
        <v>3.43</v>
      </c>
      <c r="E1063">
        <v>38584</v>
      </c>
      <c r="F1063">
        <v>132020</v>
      </c>
      <c r="G1063">
        <v>110913000</v>
      </c>
      <c r="H1063">
        <f t="shared" si="16"/>
        <v>1</v>
      </c>
    </row>
    <row r="1064" spans="1:8" x14ac:dyDescent="0.25">
      <c r="A1064" s="2">
        <v>42027</v>
      </c>
      <c r="B1064" s="1" t="s">
        <v>251</v>
      </c>
      <c r="C1064" s="1" t="s">
        <v>252</v>
      </c>
      <c r="D1064">
        <v>1.44</v>
      </c>
      <c r="E1064">
        <v>9311</v>
      </c>
      <c r="F1064">
        <v>13220</v>
      </c>
      <c r="G1064">
        <v>3333000</v>
      </c>
      <c r="H1064">
        <f t="shared" si="16"/>
        <v>1</v>
      </c>
    </row>
    <row r="1065" spans="1:8" x14ac:dyDescent="0.25">
      <c r="A1065" s="2">
        <v>42027</v>
      </c>
      <c r="B1065" s="1" t="s">
        <v>253</v>
      </c>
      <c r="C1065" s="1" t="s">
        <v>254</v>
      </c>
      <c r="D1065">
        <v>15.6</v>
      </c>
      <c r="E1065">
        <v>2842</v>
      </c>
      <c r="F1065">
        <v>43690</v>
      </c>
      <c r="G1065">
        <v>2716000</v>
      </c>
      <c r="H1065">
        <f t="shared" si="16"/>
        <v>1</v>
      </c>
    </row>
    <row r="1066" spans="1:8" x14ac:dyDescent="0.25">
      <c r="A1066" s="2">
        <v>42027</v>
      </c>
      <c r="B1066" s="1" t="s">
        <v>255</v>
      </c>
      <c r="C1066" s="1" t="s">
        <v>256</v>
      </c>
      <c r="D1066">
        <v>13.33</v>
      </c>
      <c r="E1066">
        <v>2070</v>
      </c>
      <c r="F1066">
        <v>27070</v>
      </c>
      <c r="G1066">
        <v>3579000</v>
      </c>
      <c r="H1066">
        <f t="shared" si="16"/>
        <v>1</v>
      </c>
    </row>
    <row r="1067" spans="1:8" x14ac:dyDescent="0.25">
      <c r="A1067" s="2">
        <v>42027</v>
      </c>
      <c r="B1067" s="1" t="s">
        <v>257</v>
      </c>
      <c r="C1067" s="1" t="s">
        <v>258</v>
      </c>
      <c r="D1067">
        <v>50.51</v>
      </c>
      <c r="E1067">
        <v>3769</v>
      </c>
      <c r="F1067">
        <v>192290</v>
      </c>
      <c r="G1067">
        <v>13044000</v>
      </c>
      <c r="H1067">
        <f t="shared" si="16"/>
        <v>1</v>
      </c>
    </row>
    <row r="1068" spans="1:8" x14ac:dyDescent="0.25">
      <c r="A1068" s="2">
        <v>42027</v>
      </c>
      <c r="B1068" s="1" t="s">
        <v>259</v>
      </c>
      <c r="C1068" s="1" t="s">
        <v>260</v>
      </c>
      <c r="D1068">
        <v>1.03</v>
      </c>
      <c r="E1068">
        <v>4001</v>
      </c>
      <c r="F1068">
        <v>4120</v>
      </c>
      <c r="G1068">
        <v>11545000</v>
      </c>
      <c r="H1068">
        <f t="shared" si="16"/>
        <v>1</v>
      </c>
    </row>
    <row r="1069" spans="1:8" x14ac:dyDescent="0.25">
      <c r="A1069" s="2">
        <v>42027</v>
      </c>
      <c r="B1069" s="1" t="s">
        <v>261</v>
      </c>
      <c r="C1069" s="1" t="s">
        <v>262</v>
      </c>
      <c r="D1069">
        <v>16.96</v>
      </c>
      <c r="E1069">
        <v>394213</v>
      </c>
      <c r="F1069">
        <v>6645070</v>
      </c>
      <c r="G1069">
        <v>214078000</v>
      </c>
      <c r="H1069">
        <f t="shared" si="16"/>
        <v>1</v>
      </c>
    </row>
    <row r="1070" spans="1:8" x14ac:dyDescent="0.25">
      <c r="A1070" s="2">
        <v>42027</v>
      </c>
      <c r="B1070" s="1" t="s">
        <v>263</v>
      </c>
      <c r="C1070" s="1" t="s">
        <v>264</v>
      </c>
      <c r="D1070">
        <v>11.31</v>
      </c>
      <c r="E1070">
        <v>208</v>
      </c>
      <c r="F1070">
        <v>2360</v>
      </c>
      <c r="G1070">
        <v>7353000</v>
      </c>
      <c r="H1070">
        <f t="shared" si="16"/>
        <v>1</v>
      </c>
    </row>
    <row r="1071" spans="1:8" x14ac:dyDescent="0.25">
      <c r="A1071" s="2">
        <v>42027</v>
      </c>
      <c r="B1071" s="1" t="s">
        <v>265</v>
      </c>
      <c r="C1071" s="1" t="s">
        <v>266</v>
      </c>
      <c r="D1071">
        <v>23.3</v>
      </c>
      <c r="E1071">
        <v>1099671</v>
      </c>
      <c r="F1071">
        <v>25340470</v>
      </c>
      <c r="G1071">
        <v>200740000</v>
      </c>
      <c r="H1071">
        <f t="shared" si="16"/>
        <v>1</v>
      </c>
    </row>
    <row r="1072" spans="1:8" x14ac:dyDescent="0.25">
      <c r="A1072" s="2">
        <v>42027</v>
      </c>
      <c r="B1072" s="1" t="s">
        <v>267</v>
      </c>
      <c r="C1072" s="1" t="s">
        <v>268</v>
      </c>
      <c r="D1072">
        <v>11.44</v>
      </c>
      <c r="E1072">
        <v>6</v>
      </c>
      <c r="F1072">
        <v>70</v>
      </c>
      <c r="G1072">
        <v>5047000</v>
      </c>
      <c r="H1072">
        <f t="shared" si="16"/>
        <v>1</v>
      </c>
    </row>
    <row r="1073" spans="1:8" x14ac:dyDescent="0.25">
      <c r="A1073" s="2">
        <v>42027</v>
      </c>
      <c r="B1073" s="1" t="s">
        <v>269</v>
      </c>
      <c r="C1073" s="1" t="s">
        <v>270</v>
      </c>
      <c r="D1073">
        <v>25.86</v>
      </c>
      <c r="E1073">
        <v>2555</v>
      </c>
      <c r="F1073">
        <v>66370</v>
      </c>
      <c r="G1073">
        <v>4986000</v>
      </c>
      <c r="H1073">
        <f t="shared" si="16"/>
        <v>1</v>
      </c>
    </row>
    <row r="1074" spans="1:8" x14ac:dyDescent="0.25">
      <c r="A1074" s="2">
        <v>42027</v>
      </c>
      <c r="B1074" s="1" t="s">
        <v>271</v>
      </c>
      <c r="C1074" s="1" t="s">
        <v>272</v>
      </c>
      <c r="D1074">
        <v>16.170000000000002</v>
      </c>
      <c r="E1074">
        <v>625</v>
      </c>
      <c r="F1074">
        <v>10170</v>
      </c>
      <c r="G1074">
        <v>530000</v>
      </c>
      <c r="H1074">
        <f t="shared" si="16"/>
        <v>1</v>
      </c>
    </row>
    <row r="1075" spans="1:8" x14ac:dyDescent="0.25">
      <c r="A1075" s="2">
        <v>42027</v>
      </c>
      <c r="B1075" s="1" t="s">
        <v>273</v>
      </c>
      <c r="C1075" s="1" t="s">
        <v>274</v>
      </c>
      <c r="D1075">
        <v>4.1399999999999997</v>
      </c>
      <c r="E1075">
        <v>7578</v>
      </c>
      <c r="F1075">
        <v>31350</v>
      </c>
      <c r="G1075">
        <v>24228000</v>
      </c>
      <c r="H1075">
        <f t="shared" si="16"/>
        <v>1</v>
      </c>
    </row>
    <row r="1076" spans="1:8" x14ac:dyDescent="0.25">
      <c r="A1076" s="2">
        <v>42027</v>
      </c>
      <c r="B1076" s="1" t="s">
        <v>275</v>
      </c>
      <c r="C1076" s="1" t="s">
        <v>276</v>
      </c>
      <c r="D1076">
        <v>2.44</v>
      </c>
      <c r="E1076">
        <v>1100</v>
      </c>
      <c r="F1076">
        <v>2590</v>
      </c>
      <c r="G1076">
        <v>13646000</v>
      </c>
      <c r="H1076">
        <f t="shared" si="16"/>
        <v>1</v>
      </c>
    </row>
    <row r="1077" spans="1:8" x14ac:dyDescent="0.25">
      <c r="A1077" s="2">
        <v>42027</v>
      </c>
      <c r="B1077" s="1" t="s">
        <v>277</v>
      </c>
      <c r="C1077" s="1" t="s">
        <v>278</v>
      </c>
      <c r="D1077">
        <v>1.69</v>
      </c>
      <c r="E1077">
        <v>0</v>
      </c>
      <c r="F1077">
        <v>0</v>
      </c>
      <c r="G1077">
        <v>0</v>
      </c>
      <c r="H1077">
        <f t="shared" si="16"/>
        <v>0</v>
      </c>
    </row>
    <row r="1078" spans="1:8" x14ac:dyDescent="0.25">
      <c r="A1078" s="2">
        <v>42027</v>
      </c>
      <c r="B1078" s="1" t="s">
        <v>279</v>
      </c>
      <c r="C1078" s="1" t="s">
        <v>280</v>
      </c>
      <c r="D1078">
        <v>25.2</v>
      </c>
      <c r="E1078">
        <v>107</v>
      </c>
      <c r="F1078">
        <v>2700</v>
      </c>
      <c r="G1078">
        <v>2121000</v>
      </c>
      <c r="H1078">
        <f t="shared" si="16"/>
        <v>1</v>
      </c>
    </row>
    <row r="1079" spans="1:8" x14ac:dyDescent="0.25">
      <c r="A1079" s="2">
        <v>42027</v>
      </c>
      <c r="B1079" s="1" t="s">
        <v>281</v>
      </c>
      <c r="C1079" s="1" t="s">
        <v>282</v>
      </c>
      <c r="D1079">
        <v>0.01</v>
      </c>
      <c r="E1079">
        <v>60000</v>
      </c>
      <c r="F1079">
        <v>600</v>
      </c>
      <c r="G1079">
        <v>0</v>
      </c>
      <c r="H1079">
        <f t="shared" si="16"/>
        <v>1</v>
      </c>
    </row>
    <row r="1080" spans="1:8" x14ac:dyDescent="0.25">
      <c r="A1080" s="2">
        <v>42027</v>
      </c>
      <c r="B1080" s="1" t="s">
        <v>283</v>
      </c>
      <c r="C1080" s="1" t="s">
        <v>284</v>
      </c>
      <c r="D1080">
        <v>36.5</v>
      </c>
      <c r="E1080">
        <v>882131</v>
      </c>
      <c r="F1080">
        <v>32190680</v>
      </c>
      <c r="G1080">
        <v>77963000</v>
      </c>
      <c r="H1080">
        <f t="shared" si="16"/>
        <v>1</v>
      </c>
    </row>
    <row r="1081" spans="1:8" x14ac:dyDescent="0.25">
      <c r="A1081" s="2">
        <v>42027</v>
      </c>
      <c r="B1081" s="1" t="s">
        <v>285</v>
      </c>
      <c r="C1081" s="1" t="s">
        <v>286</v>
      </c>
      <c r="D1081">
        <v>2.17</v>
      </c>
      <c r="E1081">
        <v>0</v>
      </c>
      <c r="F1081">
        <v>0</v>
      </c>
      <c r="G1081">
        <v>453000</v>
      </c>
      <c r="H1081">
        <f t="shared" si="16"/>
        <v>0</v>
      </c>
    </row>
    <row r="1082" spans="1:8" x14ac:dyDescent="0.25">
      <c r="A1082" s="2">
        <v>42027</v>
      </c>
      <c r="B1082" s="1" t="s">
        <v>287</v>
      </c>
      <c r="C1082" s="1" t="s">
        <v>288</v>
      </c>
      <c r="D1082">
        <v>13.8</v>
      </c>
      <c r="E1082">
        <v>563</v>
      </c>
      <c r="F1082">
        <v>7740</v>
      </c>
      <c r="G1082">
        <v>1423000</v>
      </c>
      <c r="H1082">
        <f t="shared" si="16"/>
        <v>1</v>
      </c>
    </row>
    <row r="1083" spans="1:8" x14ac:dyDescent="0.25">
      <c r="A1083" s="2">
        <v>42027</v>
      </c>
      <c r="B1083" s="1" t="s">
        <v>289</v>
      </c>
      <c r="C1083" s="1" t="s">
        <v>290</v>
      </c>
      <c r="D1083">
        <v>7.14</v>
      </c>
      <c r="E1083">
        <v>0</v>
      </c>
      <c r="F1083">
        <v>0</v>
      </c>
      <c r="G1083">
        <v>14000</v>
      </c>
      <c r="H1083">
        <f t="shared" si="16"/>
        <v>0</v>
      </c>
    </row>
    <row r="1084" spans="1:8" x14ac:dyDescent="0.25">
      <c r="A1084" s="2">
        <v>42027</v>
      </c>
      <c r="B1084" s="1" t="s">
        <v>291</v>
      </c>
      <c r="C1084" s="1" t="s">
        <v>292</v>
      </c>
      <c r="D1084">
        <v>0.44</v>
      </c>
      <c r="E1084">
        <v>460</v>
      </c>
      <c r="F1084">
        <v>200</v>
      </c>
      <c r="G1084">
        <v>0</v>
      </c>
      <c r="H1084">
        <f t="shared" si="16"/>
        <v>1</v>
      </c>
    </row>
    <row r="1085" spans="1:8" x14ac:dyDescent="0.25">
      <c r="A1085" s="2">
        <v>42027</v>
      </c>
      <c r="B1085" s="1" t="s">
        <v>293</v>
      </c>
      <c r="C1085" s="1" t="s">
        <v>294</v>
      </c>
      <c r="D1085">
        <v>3.28</v>
      </c>
      <c r="E1085">
        <v>5650</v>
      </c>
      <c r="F1085">
        <v>18700</v>
      </c>
      <c r="G1085">
        <v>138273000</v>
      </c>
      <c r="H1085">
        <f t="shared" si="16"/>
        <v>1</v>
      </c>
    </row>
    <row r="1086" spans="1:8" x14ac:dyDescent="0.25">
      <c r="A1086" s="2">
        <v>42027</v>
      </c>
      <c r="B1086" s="1" t="s">
        <v>295</v>
      </c>
      <c r="C1086" s="1" t="s">
        <v>296</v>
      </c>
      <c r="D1086">
        <v>51.4</v>
      </c>
      <c r="E1086">
        <v>621</v>
      </c>
      <c r="F1086">
        <v>31920</v>
      </c>
      <c r="G1086">
        <v>11601000</v>
      </c>
      <c r="H1086">
        <f t="shared" si="16"/>
        <v>1</v>
      </c>
    </row>
    <row r="1087" spans="1:8" x14ac:dyDescent="0.25">
      <c r="A1087" s="2">
        <v>42027</v>
      </c>
      <c r="B1087" s="1" t="s">
        <v>297</v>
      </c>
      <c r="C1087" s="1" t="s">
        <v>298</v>
      </c>
      <c r="D1087">
        <v>19.2</v>
      </c>
      <c r="E1087">
        <v>1349</v>
      </c>
      <c r="F1087">
        <v>25440</v>
      </c>
      <c r="G1087">
        <v>1239000</v>
      </c>
      <c r="H1087">
        <f t="shared" si="16"/>
        <v>1</v>
      </c>
    </row>
    <row r="1088" spans="1:8" x14ac:dyDescent="0.25">
      <c r="A1088" s="2">
        <v>42027</v>
      </c>
      <c r="B1088" s="1" t="s">
        <v>299</v>
      </c>
      <c r="C1088" s="1" t="s">
        <v>300</v>
      </c>
      <c r="D1088">
        <v>1.45</v>
      </c>
      <c r="E1088">
        <v>450</v>
      </c>
      <c r="F1088">
        <v>650</v>
      </c>
      <c r="G1088">
        <v>0</v>
      </c>
      <c r="H1088">
        <f t="shared" si="16"/>
        <v>1</v>
      </c>
    </row>
    <row r="1089" spans="1:8" x14ac:dyDescent="0.25">
      <c r="A1089" s="2">
        <v>42027</v>
      </c>
      <c r="B1089" s="1" t="s">
        <v>301</v>
      </c>
      <c r="C1089" s="1" t="s">
        <v>302</v>
      </c>
      <c r="D1089">
        <v>16.64</v>
      </c>
      <c r="E1089">
        <v>13</v>
      </c>
      <c r="F1089">
        <v>220</v>
      </c>
      <c r="G1089">
        <v>3144000</v>
      </c>
      <c r="H1089">
        <f t="shared" si="16"/>
        <v>1</v>
      </c>
    </row>
    <row r="1090" spans="1:8" x14ac:dyDescent="0.25">
      <c r="A1090" s="2">
        <v>42027</v>
      </c>
      <c r="B1090" s="1" t="s">
        <v>303</v>
      </c>
      <c r="C1090" s="1" t="s">
        <v>304</v>
      </c>
      <c r="D1090">
        <v>25.9</v>
      </c>
      <c r="E1090">
        <v>3</v>
      </c>
      <c r="F1090">
        <v>80</v>
      </c>
      <c r="G1090">
        <v>3305000</v>
      </c>
      <c r="H1090">
        <f t="shared" si="16"/>
        <v>0</v>
      </c>
    </row>
    <row r="1091" spans="1:8" x14ac:dyDescent="0.25">
      <c r="A1091" s="2">
        <v>42027</v>
      </c>
      <c r="B1091" s="1" t="s">
        <v>305</v>
      </c>
      <c r="C1091" s="1" t="s">
        <v>306</v>
      </c>
      <c r="D1091">
        <v>9.1999999999999993</v>
      </c>
      <c r="E1091">
        <v>9386</v>
      </c>
      <c r="F1091">
        <v>84180</v>
      </c>
      <c r="G1091">
        <v>17846000</v>
      </c>
      <c r="H1091">
        <f t="shared" ref="H1091:H1154" si="17">IF(LEFT(C1091,2)="PL",1,0)</f>
        <v>1</v>
      </c>
    </row>
    <row r="1092" spans="1:8" x14ac:dyDescent="0.25">
      <c r="A1092" s="2">
        <v>42027</v>
      </c>
      <c r="B1092" s="1" t="s">
        <v>307</v>
      </c>
      <c r="C1092" s="1" t="s">
        <v>308</v>
      </c>
      <c r="D1092">
        <v>4.6399999999999997</v>
      </c>
      <c r="E1092">
        <v>18</v>
      </c>
      <c r="F1092">
        <v>80</v>
      </c>
      <c r="G1092">
        <v>4501000</v>
      </c>
      <c r="H1092">
        <f t="shared" si="17"/>
        <v>1</v>
      </c>
    </row>
    <row r="1093" spans="1:8" x14ac:dyDescent="0.25">
      <c r="A1093" s="2">
        <v>42027</v>
      </c>
      <c r="B1093" s="1" t="s">
        <v>309</v>
      </c>
      <c r="C1093" s="1" t="s">
        <v>310</v>
      </c>
      <c r="D1093">
        <v>0.95</v>
      </c>
      <c r="E1093">
        <v>4608</v>
      </c>
      <c r="F1093">
        <v>4320</v>
      </c>
      <c r="G1093">
        <v>11150000</v>
      </c>
      <c r="H1093">
        <f t="shared" si="17"/>
        <v>1</v>
      </c>
    </row>
    <row r="1094" spans="1:8" x14ac:dyDescent="0.25">
      <c r="A1094" s="2">
        <v>42027</v>
      </c>
      <c r="B1094" s="1" t="s">
        <v>311</v>
      </c>
      <c r="C1094" s="1" t="s">
        <v>312</v>
      </c>
      <c r="D1094">
        <v>50</v>
      </c>
      <c r="E1094">
        <v>50559</v>
      </c>
      <c r="F1094">
        <v>2508750</v>
      </c>
      <c r="G1094">
        <v>16737000</v>
      </c>
      <c r="H1094">
        <f t="shared" si="17"/>
        <v>1</v>
      </c>
    </row>
    <row r="1095" spans="1:8" x14ac:dyDescent="0.25">
      <c r="A1095" s="2">
        <v>42027</v>
      </c>
      <c r="B1095" s="1" t="s">
        <v>313</v>
      </c>
      <c r="C1095" s="1" t="s">
        <v>314</v>
      </c>
      <c r="D1095">
        <v>18.760000000000002</v>
      </c>
      <c r="E1095">
        <v>110</v>
      </c>
      <c r="F1095">
        <v>2050</v>
      </c>
      <c r="G1095">
        <v>17024000</v>
      </c>
      <c r="H1095">
        <f t="shared" si="17"/>
        <v>0</v>
      </c>
    </row>
    <row r="1096" spans="1:8" x14ac:dyDescent="0.25">
      <c r="A1096" s="2">
        <v>42027</v>
      </c>
      <c r="B1096" s="1" t="s">
        <v>315</v>
      </c>
      <c r="C1096" s="1" t="s">
        <v>316</v>
      </c>
      <c r="D1096">
        <v>0.85</v>
      </c>
      <c r="E1096">
        <v>95334</v>
      </c>
      <c r="F1096">
        <v>81330</v>
      </c>
      <c r="G1096">
        <v>0</v>
      </c>
      <c r="H1096">
        <f t="shared" si="17"/>
        <v>1</v>
      </c>
    </row>
    <row r="1097" spans="1:8" x14ac:dyDescent="0.25">
      <c r="A1097" s="2">
        <v>42027</v>
      </c>
      <c r="B1097" s="1" t="s">
        <v>317</v>
      </c>
      <c r="C1097" s="1" t="s">
        <v>318</v>
      </c>
      <c r="D1097">
        <v>0.35</v>
      </c>
      <c r="E1097">
        <v>1831</v>
      </c>
      <c r="F1097">
        <v>640</v>
      </c>
      <c r="G1097">
        <v>0</v>
      </c>
      <c r="H1097">
        <f t="shared" si="17"/>
        <v>1</v>
      </c>
    </row>
    <row r="1098" spans="1:8" x14ac:dyDescent="0.25">
      <c r="A1098" s="2">
        <v>42027</v>
      </c>
      <c r="B1098" s="1" t="s">
        <v>319</v>
      </c>
      <c r="C1098" s="1" t="s">
        <v>320</v>
      </c>
      <c r="D1098">
        <v>1.98</v>
      </c>
      <c r="E1098">
        <v>101795</v>
      </c>
      <c r="F1098">
        <v>202420</v>
      </c>
      <c r="G1098">
        <v>293645000</v>
      </c>
      <c r="H1098">
        <f t="shared" si="17"/>
        <v>1</v>
      </c>
    </row>
    <row r="1099" spans="1:8" x14ac:dyDescent="0.25">
      <c r="A1099" s="2">
        <v>42027</v>
      </c>
      <c r="B1099" s="1" t="s">
        <v>321</v>
      </c>
      <c r="C1099" s="1" t="s">
        <v>322</v>
      </c>
      <c r="D1099">
        <v>1.8</v>
      </c>
      <c r="E1099">
        <v>3907767</v>
      </c>
      <c r="F1099">
        <v>7069170</v>
      </c>
      <c r="G1099">
        <v>1095354000</v>
      </c>
      <c r="H1099">
        <f t="shared" si="17"/>
        <v>1</v>
      </c>
    </row>
    <row r="1100" spans="1:8" x14ac:dyDescent="0.25">
      <c r="A1100" s="2">
        <v>42027</v>
      </c>
      <c r="B1100" s="1" t="s">
        <v>323</v>
      </c>
      <c r="C1100" s="1" t="s">
        <v>324</v>
      </c>
      <c r="D1100">
        <v>3.37</v>
      </c>
      <c r="E1100">
        <v>41513</v>
      </c>
      <c r="F1100">
        <v>139560</v>
      </c>
      <c r="G1100">
        <v>43628000</v>
      </c>
      <c r="H1100">
        <f t="shared" si="17"/>
        <v>1</v>
      </c>
    </row>
    <row r="1101" spans="1:8" x14ac:dyDescent="0.25">
      <c r="A1101" s="2">
        <v>42027</v>
      </c>
      <c r="B1101" s="1" t="s">
        <v>325</v>
      </c>
      <c r="C1101" s="1" t="s">
        <v>326</v>
      </c>
      <c r="D1101">
        <v>6.85</v>
      </c>
      <c r="E1101">
        <v>11124</v>
      </c>
      <c r="F1101">
        <v>75930</v>
      </c>
      <c r="G1101">
        <v>6721000</v>
      </c>
      <c r="H1101">
        <f t="shared" si="17"/>
        <v>1</v>
      </c>
    </row>
    <row r="1102" spans="1:8" x14ac:dyDescent="0.25">
      <c r="A1102" s="2">
        <v>42027</v>
      </c>
      <c r="B1102" s="1" t="s">
        <v>327</v>
      </c>
      <c r="C1102" s="1" t="s">
        <v>328</v>
      </c>
      <c r="D1102">
        <v>41.53</v>
      </c>
      <c r="E1102">
        <v>845</v>
      </c>
      <c r="F1102">
        <v>35370</v>
      </c>
      <c r="G1102">
        <v>20769000</v>
      </c>
      <c r="H1102">
        <f t="shared" si="17"/>
        <v>0</v>
      </c>
    </row>
    <row r="1103" spans="1:8" x14ac:dyDescent="0.25">
      <c r="A1103" s="2">
        <v>42027</v>
      </c>
      <c r="B1103" s="1" t="s">
        <v>329</v>
      </c>
      <c r="C1103" s="1" t="s">
        <v>330</v>
      </c>
      <c r="D1103">
        <v>24.99</v>
      </c>
      <c r="E1103">
        <v>2</v>
      </c>
      <c r="F1103">
        <v>50</v>
      </c>
      <c r="G1103">
        <v>1991000</v>
      </c>
      <c r="H1103">
        <f t="shared" si="17"/>
        <v>0</v>
      </c>
    </row>
    <row r="1104" spans="1:8" x14ac:dyDescent="0.25">
      <c r="A1104" s="2">
        <v>42027</v>
      </c>
      <c r="B1104" s="1" t="s">
        <v>331</v>
      </c>
      <c r="C1104" s="1" t="s">
        <v>332</v>
      </c>
      <c r="D1104">
        <v>44.5</v>
      </c>
      <c r="E1104">
        <v>153269</v>
      </c>
      <c r="F1104">
        <v>6670720</v>
      </c>
      <c r="G1104">
        <v>27164000</v>
      </c>
      <c r="H1104">
        <f t="shared" si="17"/>
        <v>1</v>
      </c>
    </row>
    <row r="1105" spans="1:8" x14ac:dyDescent="0.25">
      <c r="A1105" s="2">
        <v>42027</v>
      </c>
      <c r="B1105" s="1" t="s">
        <v>333</v>
      </c>
      <c r="C1105" s="1" t="s">
        <v>334</v>
      </c>
      <c r="D1105">
        <v>16.57</v>
      </c>
      <c r="E1105">
        <v>10774</v>
      </c>
      <c r="F1105">
        <v>181040</v>
      </c>
      <c r="G1105">
        <v>3502000</v>
      </c>
      <c r="H1105">
        <f t="shared" si="17"/>
        <v>1</v>
      </c>
    </row>
    <row r="1106" spans="1:8" x14ac:dyDescent="0.25">
      <c r="A1106" s="2">
        <v>42027</v>
      </c>
      <c r="B1106" s="1" t="s">
        <v>335</v>
      </c>
      <c r="C1106" s="1" t="s">
        <v>336</v>
      </c>
      <c r="D1106">
        <v>30.65</v>
      </c>
      <c r="E1106">
        <v>420</v>
      </c>
      <c r="F1106">
        <v>12640</v>
      </c>
      <c r="G1106">
        <v>17315000</v>
      </c>
      <c r="H1106">
        <f t="shared" si="17"/>
        <v>1</v>
      </c>
    </row>
    <row r="1107" spans="1:8" x14ac:dyDescent="0.25">
      <c r="A1107" s="2">
        <v>42027</v>
      </c>
      <c r="B1107" s="1" t="s">
        <v>337</v>
      </c>
      <c r="C1107" s="1" t="s">
        <v>338</v>
      </c>
      <c r="D1107">
        <v>1.51</v>
      </c>
      <c r="E1107">
        <v>0</v>
      </c>
      <c r="F1107">
        <v>0</v>
      </c>
      <c r="G1107">
        <v>0</v>
      </c>
      <c r="H1107">
        <f t="shared" si="17"/>
        <v>1</v>
      </c>
    </row>
    <row r="1108" spans="1:8" x14ac:dyDescent="0.25">
      <c r="A1108" s="2">
        <v>42027</v>
      </c>
      <c r="B1108" s="1" t="s">
        <v>339</v>
      </c>
      <c r="C1108" s="1" t="s">
        <v>340</v>
      </c>
      <c r="D1108">
        <v>11.3</v>
      </c>
      <c r="E1108">
        <v>282511</v>
      </c>
      <c r="F1108">
        <v>3218830</v>
      </c>
      <c r="G1108">
        <v>3233000</v>
      </c>
      <c r="H1108">
        <f t="shared" si="17"/>
        <v>1</v>
      </c>
    </row>
    <row r="1109" spans="1:8" x14ac:dyDescent="0.25">
      <c r="A1109" s="2">
        <v>42027</v>
      </c>
      <c r="B1109" s="1" t="s">
        <v>341</v>
      </c>
      <c r="C1109" s="1" t="s">
        <v>342</v>
      </c>
      <c r="D1109">
        <v>72</v>
      </c>
      <c r="E1109">
        <v>50610</v>
      </c>
      <c r="F1109">
        <v>3620070</v>
      </c>
      <c r="G1109">
        <v>40919000</v>
      </c>
      <c r="H1109">
        <f t="shared" si="17"/>
        <v>1</v>
      </c>
    </row>
    <row r="1110" spans="1:8" x14ac:dyDescent="0.25">
      <c r="A1110" s="2">
        <v>42027</v>
      </c>
      <c r="B1110" s="1" t="s">
        <v>343</v>
      </c>
      <c r="C1110" s="1" t="s">
        <v>344</v>
      </c>
      <c r="D1110">
        <v>4.91</v>
      </c>
      <c r="E1110">
        <v>167594</v>
      </c>
      <c r="F1110">
        <v>827230</v>
      </c>
      <c r="G1110">
        <v>245350000</v>
      </c>
      <c r="H1110">
        <f t="shared" si="17"/>
        <v>1</v>
      </c>
    </row>
    <row r="1111" spans="1:8" x14ac:dyDescent="0.25">
      <c r="A1111" s="2">
        <v>42027</v>
      </c>
      <c r="B1111" s="1" t="s">
        <v>345</v>
      </c>
      <c r="C1111" s="1" t="s">
        <v>346</v>
      </c>
      <c r="D1111">
        <v>108.8</v>
      </c>
      <c r="E1111">
        <v>42530</v>
      </c>
      <c r="F1111">
        <v>4609490</v>
      </c>
      <c r="G1111">
        <v>30584000</v>
      </c>
      <c r="H1111">
        <f t="shared" si="17"/>
        <v>1</v>
      </c>
    </row>
    <row r="1112" spans="1:8" x14ac:dyDescent="0.25">
      <c r="A1112" s="2">
        <v>42027</v>
      </c>
      <c r="B1112" s="1" t="s">
        <v>347</v>
      </c>
      <c r="C1112" s="1" t="s">
        <v>348</v>
      </c>
      <c r="D1112">
        <v>3.3</v>
      </c>
      <c r="E1112">
        <v>1505</v>
      </c>
      <c r="F1112">
        <v>4940</v>
      </c>
      <c r="G1112">
        <v>25500000</v>
      </c>
      <c r="H1112">
        <f t="shared" si="17"/>
        <v>1</v>
      </c>
    </row>
    <row r="1113" spans="1:8" x14ac:dyDescent="0.25">
      <c r="A1113" s="2">
        <v>42027</v>
      </c>
      <c r="B1113" s="1" t="s">
        <v>349</v>
      </c>
      <c r="C1113" s="1" t="s">
        <v>350</v>
      </c>
      <c r="D1113">
        <v>1.86</v>
      </c>
      <c r="E1113">
        <v>455566</v>
      </c>
      <c r="F1113">
        <v>851100</v>
      </c>
      <c r="G1113">
        <v>70928000</v>
      </c>
      <c r="H1113">
        <f t="shared" si="17"/>
        <v>1</v>
      </c>
    </row>
    <row r="1114" spans="1:8" x14ac:dyDescent="0.25">
      <c r="A1114" s="2">
        <v>42027</v>
      </c>
      <c r="B1114" s="1" t="s">
        <v>351</v>
      </c>
      <c r="C1114" s="1" t="s">
        <v>352</v>
      </c>
      <c r="D1114">
        <v>5</v>
      </c>
      <c r="E1114">
        <v>558</v>
      </c>
      <c r="F1114">
        <v>2790</v>
      </c>
      <c r="G1114">
        <v>1143000</v>
      </c>
      <c r="H1114">
        <f t="shared" si="17"/>
        <v>1</v>
      </c>
    </row>
    <row r="1115" spans="1:8" x14ac:dyDescent="0.25">
      <c r="A1115" s="2">
        <v>42027</v>
      </c>
      <c r="B1115" s="1" t="s">
        <v>353</v>
      </c>
      <c r="C1115" s="1" t="s">
        <v>354</v>
      </c>
      <c r="D1115">
        <v>3.22</v>
      </c>
      <c r="E1115">
        <v>58607</v>
      </c>
      <c r="F1115">
        <v>189140</v>
      </c>
      <c r="G1115">
        <v>36119000</v>
      </c>
      <c r="H1115">
        <f t="shared" si="17"/>
        <v>1</v>
      </c>
    </row>
    <row r="1116" spans="1:8" x14ac:dyDescent="0.25">
      <c r="A1116" s="2">
        <v>42027</v>
      </c>
      <c r="B1116" s="1" t="s">
        <v>355</v>
      </c>
      <c r="C1116" s="1" t="s">
        <v>356</v>
      </c>
      <c r="D1116">
        <v>5.12</v>
      </c>
      <c r="E1116">
        <v>5079</v>
      </c>
      <c r="F1116">
        <v>25820</v>
      </c>
      <c r="G1116">
        <v>4199000</v>
      </c>
      <c r="H1116">
        <f t="shared" si="17"/>
        <v>1</v>
      </c>
    </row>
    <row r="1117" spans="1:8" x14ac:dyDescent="0.25">
      <c r="A1117" s="2">
        <v>42027</v>
      </c>
      <c r="B1117" s="1" t="s">
        <v>357</v>
      </c>
      <c r="C1117" s="1" t="s">
        <v>358</v>
      </c>
      <c r="D1117">
        <v>32.15</v>
      </c>
      <c r="E1117">
        <v>1441</v>
      </c>
      <c r="F1117">
        <v>45340</v>
      </c>
      <c r="G1117">
        <v>1839000</v>
      </c>
      <c r="H1117">
        <f t="shared" si="17"/>
        <v>1</v>
      </c>
    </row>
    <row r="1118" spans="1:8" x14ac:dyDescent="0.25">
      <c r="A1118" s="2">
        <v>42027</v>
      </c>
      <c r="B1118" s="1" t="s">
        <v>359</v>
      </c>
      <c r="C1118" s="1" t="s">
        <v>360</v>
      </c>
      <c r="D1118">
        <v>3.08</v>
      </c>
      <c r="E1118">
        <v>34853</v>
      </c>
      <c r="F1118">
        <v>105020</v>
      </c>
      <c r="G1118">
        <v>7831000</v>
      </c>
      <c r="H1118">
        <f t="shared" si="17"/>
        <v>1</v>
      </c>
    </row>
    <row r="1119" spans="1:8" x14ac:dyDescent="0.25">
      <c r="A1119" s="2">
        <v>42027</v>
      </c>
      <c r="B1119" s="1" t="s">
        <v>361</v>
      </c>
      <c r="C1119" s="1" t="s">
        <v>362</v>
      </c>
      <c r="D1119">
        <v>0.02</v>
      </c>
      <c r="E1119">
        <v>59542</v>
      </c>
      <c r="F1119">
        <v>1190</v>
      </c>
      <c r="G1119">
        <v>0</v>
      </c>
      <c r="H1119">
        <f t="shared" si="17"/>
        <v>1</v>
      </c>
    </row>
    <row r="1120" spans="1:8" x14ac:dyDescent="0.25">
      <c r="A1120" s="2">
        <v>42027</v>
      </c>
      <c r="B1120" s="1" t="s">
        <v>363</v>
      </c>
      <c r="C1120" s="1" t="s">
        <v>364</v>
      </c>
      <c r="D1120">
        <v>0.13</v>
      </c>
      <c r="E1120">
        <v>484387</v>
      </c>
      <c r="F1120">
        <v>60620</v>
      </c>
      <c r="G1120">
        <v>0</v>
      </c>
      <c r="H1120">
        <f t="shared" si="17"/>
        <v>1</v>
      </c>
    </row>
    <row r="1121" spans="1:8" x14ac:dyDescent="0.25">
      <c r="A1121" s="2">
        <v>42027</v>
      </c>
      <c r="B1121" s="1" t="s">
        <v>365</v>
      </c>
      <c r="C1121" s="1" t="s">
        <v>366</v>
      </c>
      <c r="D1121">
        <v>1.1000000000000001</v>
      </c>
      <c r="E1121">
        <v>10516</v>
      </c>
      <c r="F1121">
        <v>11190</v>
      </c>
      <c r="G1121">
        <v>4084000</v>
      </c>
      <c r="H1121">
        <f t="shared" si="17"/>
        <v>1</v>
      </c>
    </row>
    <row r="1122" spans="1:8" x14ac:dyDescent="0.25">
      <c r="A1122" s="2">
        <v>42027</v>
      </c>
      <c r="B1122" s="1" t="s">
        <v>367</v>
      </c>
      <c r="C1122" s="1" t="s">
        <v>368</v>
      </c>
      <c r="D1122">
        <v>0.98</v>
      </c>
      <c r="E1122">
        <v>19735</v>
      </c>
      <c r="F1122">
        <v>19310</v>
      </c>
      <c r="G1122">
        <v>5438000</v>
      </c>
      <c r="H1122">
        <f t="shared" si="17"/>
        <v>1</v>
      </c>
    </row>
    <row r="1123" spans="1:8" x14ac:dyDescent="0.25">
      <c r="A1123" s="2">
        <v>42027</v>
      </c>
      <c r="B1123" s="1" t="s">
        <v>369</v>
      </c>
      <c r="C1123" s="1" t="s">
        <v>370</v>
      </c>
      <c r="D1123">
        <v>9</v>
      </c>
      <c r="E1123">
        <v>0</v>
      </c>
      <c r="F1123">
        <v>0</v>
      </c>
      <c r="G1123">
        <v>15129000</v>
      </c>
      <c r="H1123">
        <f t="shared" si="17"/>
        <v>0</v>
      </c>
    </row>
    <row r="1124" spans="1:8" x14ac:dyDescent="0.25">
      <c r="A1124" s="2">
        <v>42027</v>
      </c>
      <c r="B1124" s="1" t="s">
        <v>371</v>
      </c>
      <c r="C1124" s="1" t="s">
        <v>372</v>
      </c>
      <c r="D1124">
        <v>5.8</v>
      </c>
      <c r="E1124">
        <v>5085</v>
      </c>
      <c r="F1124">
        <v>29050</v>
      </c>
      <c r="G1124">
        <v>9809000</v>
      </c>
      <c r="H1124">
        <f t="shared" si="17"/>
        <v>0</v>
      </c>
    </row>
    <row r="1125" spans="1:8" x14ac:dyDescent="0.25">
      <c r="A1125" s="2">
        <v>42027</v>
      </c>
      <c r="B1125" s="1" t="s">
        <v>373</v>
      </c>
      <c r="C1125" s="1" t="s">
        <v>374</v>
      </c>
      <c r="D1125">
        <v>2.29</v>
      </c>
      <c r="E1125">
        <v>549</v>
      </c>
      <c r="F1125">
        <v>1210</v>
      </c>
      <c r="G1125">
        <v>11568000</v>
      </c>
      <c r="H1125">
        <f t="shared" si="17"/>
        <v>1</v>
      </c>
    </row>
    <row r="1126" spans="1:8" x14ac:dyDescent="0.25">
      <c r="A1126" s="2">
        <v>42027</v>
      </c>
      <c r="B1126" s="1" t="s">
        <v>375</v>
      </c>
      <c r="C1126" s="1" t="s">
        <v>376</v>
      </c>
      <c r="D1126">
        <v>29.9</v>
      </c>
      <c r="E1126">
        <v>3964</v>
      </c>
      <c r="F1126">
        <v>116020</v>
      </c>
      <c r="G1126">
        <v>4187000</v>
      </c>
      <c r="H1126">
        <f t="shared" si="17"/>
        <v>1</v>
      </c>
    </row>
    <row r="1127" spans="1:8" x14ac:dyDescent="0.25">
      <c r="A1127" s="2">
        <v>42027</v>
      </c>
      <c r="B1127" s="1" t="s">
        <v>377</v>
      </c>
      <c r="C1127" s="1" t="s">
        <v>378</v>
      </c>
      <c r="D1127">
        <v>1.54</v>
      </c>
      <c r="E1127">
        <v>18</v>
      </c>
      <c r="F1127">
        <v>30</v>
      </c>
      <c r="G1127">
        <v>3715000</v>
      </c>
      <c r="H1127">
        <f t="shared" si="17"/>
        <v>1</v>
      </c>
    </row>
    <row r="1128" spans="1:8" x14ac:dyDescent="0.25">
      <c r="A1128" s="2">
        <v>42027</v>
      </c>
      <c r="B1128" s="1" t="s">
        <v>379</v>
      </c>
      <c r="C1128" s="1" t="s">
        <v>380</v>
      </c>
      <c r="D1128">
        <v>2.62</v>
      </c>
      <c r="E1128">
        <v>55562</v>
      </c>
      <c r="F1128">
        <v>146060</v>
      </c>
      <c r="G1128">
        <v>93737000</v>
      </c>
      <c r="H1128">
        <f t="shared" si="17"/>
        <v>1</v>
      </c>
    </row>
    <row r="1129" spans="1:8" x14ac:dyDescent="0.25">
      <c r="A1129" s="2">
        <v>42027</v>
      </c>
      <c r="B1129" s="1" t="s">
        <v>381</v>
      </c>
      <c r="C1129" s="1" t="s">
        <v>382</v>
      </c>
      <c r="D1129">
        <v>2.27</v>
      </c>
      <c r="E1129">
        <v>24835</v>
      </c>
      <c r="F1129">
        <v>56260</v>
      </c>
      <c r="G1129">
        <v>7444000</v>
      </c>
      <c r="H1129">
        <f t="shared" si="17"/>
        <v>1</v>
      </c>
    </row>
    <row r="1130" spans="1:8" x14ac:dyDescent="0.25">
      <c r="A1130" s="2">
        <v>42027</v>
      </c>
      <c r="B1130" s="1" t="s">
        <v>383</v>
      </c>
      <c r="C1130" s="1" t="s">
        <v>384</v>
      </c>
      <c r="D1130">
        <v>1.76</v>
      </c>
      <c r="E1130">
        <v>5624</v>
      </c>
      <c r="F1130">
        <v>9740</v>
      </c>
      <c r="G1130">
        <v>5435000</v>
      </c>
      <c r="H1130">
        <f t="shared" si="17"/>
        <v>1</v>
      </c>
    </row>
    <row r="1131" spans="1:8" x14ac:dyDescent="0.25">
      <c r="A1131" s="2">
        <v>42027</v>
      </c>
      <c r="B1131" s="1" t="s">
        <v>385</v>
      </c>
      <c r="C1131" s="1" t="s">
        <v>386</v>
      </c>
      <c r="D1131">
        <v>0.8</v>
      </c>
      <c r="E1131">
        <v>52321</v>
      </c>
      <c r="F1131">
        <v>41230</v>
      </c>
      <c r="G1131">
        <v>23452000</v>
      </c>
      <c r="H1131">
        <f t="shared" si="17"/>
        <v>1</v>
      </c>
    </row>
    <row r="1132" spans="1:8" x14ac:dyDescent="0.25">
      <c r="A1132" s="2">
        <v>42027</v>
      </c>
      <c r="B1132" s="1" t="s">
        <v>387</v>
      </c>
      <c r="C1132" s="1" t="s">
        <v>388</v>
      </c>
      <c r="D1132">
        <v>56.85</v>
      </c>
      <c r="E1132">
        <v>1806</v>
      </c>
      <c r="F1132">
        <v>101400</v>
      </c>
      <c r="G1132">
        <v>1165000</v>
      </c>
      <c r="H1132">
        <f t="shared" si="17"/>
        <v>1</v>
      </c>
    </row>
    <row r="1133" spans="1:8" x14ac:dyDescent="0.25">
      <c r="A1133" s="2">
        <v>42027</v>
      </c>
      <c r="B1133" s="1" t="s">
        <v>389</v>
      </c>
      <c r="C1133" s="1" t="s">
        <v>390</v>
      </c>
      <c r="D1133">
        <v>136.5</v>
      </c>
      <c r="E1133">
        <v>98797</v>
      </c>
      <c r="F1133">
        <v>13570390</v>
      </c>
      <c r="G1133">
        <v>30454000</v>
      </c>
      <c r="H1133">
        <f t="shared" si="17"/>
        <v>1</v>
      </c>
    </row>
    <row r="1134" spans="1:8" x14ac:dyDescent="0.25">
      <c r="A1134" s="2">
        <v>42027</v>
      </c>
      <c r="B1134" s="1" t="s">
        <v>391</v>
      </c>
      <c r="C1134" s="1" t="s">
        <v>392</v>
      </c>
      <c r="D1134">
        <v>3.46</v>
      </c>
      <c r="E1134">
        <v>2535</v>
      </c>
      <c r="F1134">
        <v>8770</v>
      </c>
      <c r="G1134">
        <v>12110000</v>
      </c>
      <c r="H1134">
        <f t="shared" si="17"/>
        <v>1</v>
      </c>
    </row>
    <row r="1135" spans="1:8" x14ac:dyDescent="0.25">
      <c r="A1135" s="2">
        <v>42027</v>
      </c>
      <c r="B1135" s="1" t="s">
        <v>393</v>
      </c>
      <c r="C1135" s="1" t="s">
        <v>394</v>
      </c>
      <c r="D1135">
        <v>16.22</v>
      </c>
      <c r="E1135">
        <v>2310</v>
      </c>
      <c r="F1135">
        <v>36960</v>
      </c>
      <c r="G1135">
        <v>6189000</v>
      </c>
      <c r="H1135">
        <f t="shared" si="17"/>
        <v>1</v>
      </c>
    </row>
    <row r="1136" spans="1:8" x14ac:dyDescent="0.25">
      <c r="A1136" s="2">
        <v>42027</v>
      </c>
      <c r="B1136" s="1" t="s">
        <v>395</v>
      </c>
      <c r="C1136" s="1" t="s">
        <v>396</v>
      </c>
      <c r="D1136">
        <v>13</v>
      </c>
      <c r="E1136">
        <v>5</v>
      </c>
      <c r="F1136">
        <v>70</v>
      </c>
      <c r="G1136">
        <v>0</v>
      </c>
      <c r="H1136">
        <f t="shared" si="17"/>
        <v>1</v>
      </c>
    </row>
    <row r="1137" spans="1:8" x14ac:dyDescent="0.25">
      <c r="A1137" s="2">
        <v>42027</v>
      </c>
      <c r="B1137" s="1" t="s">
        <v>397</v>
      </c>
      <c r="C1137" s="1" t="s">
        <v>398</v>
      </c>
      <c r="D1137">
        <v>175.5</v>
      </c>
      <c r="E1137">
        <v>33636</v>
      </c>
      <c r="F1137">
        <v>5795670</v>
      </c>
      <c r="G1137">
        <v>5028000</v>
      </c>
      <c r="H1137">
        <f t="shared" si="17"/>
        <v>1</v>
      </c>
    </row>
    <row r="1138" spans="1:8" x14ac:dyDescent="0.25">
      <c r="A1138" s="2">
        <v>42027</v>
      </c>
      <c r="B1138" s="1" t="s">
        <v>399</v>
      </c>
      <c r="C1138" s="1" t="s">
        <v>400</v>
      </c>
      <c r="D1138">
        <v>18.670000000000002</v>
      </c>
      <c r="E1138">
        <v>981</v>
      </c>
      <c r="F1138">
        <v>18300</v>
      </c>
      <c r="G1138">
        <v>4000000</v>
      </c>
      <c r="H1138">
        <f t="shared" si="17"/>
        <v>0</v>
      </c>
    </row>
    <row r="1139" spans="1:8" x14ac:dyDescent="0.25">
      <c r="A1139" s="2">
        <v>42027</v>
      </c>
      <c r="B1139" s="1" t="s">
        <v>401</v>
      </c>
      <c r="C1139" s="1" t="s">
        <v>402</v>
      </c>
      <c r="D1139">
        <v>0.9</v>
      </c>
      <c r="E1139">
        <v>7991</v>
      </c>
      <c r="F1139">
        <v>7200</v>
      </c>
      <c r="G1139">
        <v>0</v>
      </c>
      <c r="H1139">
        <f t="shared" si="17"/>
        <v>1</v>
      </c>
    </row>
    <row r="1140" spans="1:8" x14ac:dyDescent="0.25">
      <c r="A1140" s="2">
        <v>42027</v>
      </c>
      <c r="B1140" s="1" t="s">
        <v>403</v>
      </c>
      <c r="C1140" s="1" t="s">
        <v>404</v>
      </c>
      <c r="D1140">
        <v>212.95</v>
      </c>
      <c r="E1140">
        <v>17402</v>
      </c>
      <c r="F1140">
        <v>3613150</v>
      </c>
      <c r="G1140">
        <v>8393000</v>
      </c>
      <c r="H1140">
        <f t="shared" si="17"/>
        <v>1</v>
      </c>
    </row>
    <row r="1141" spans="1:8" x14ac:dyDescent="0.25">
      <c r="A1141" s="2">
        <v>42027</v>
      </c>
      <c r="B1141" s="1" t="s">
        <v>405</v>
      </c>
      <c r="C1141" s="1" t="s">
        <v>406</v>
      </c>
      <c r="D1141">
        <v>4.24</v>
      </c>
      <c r="E1141">
        <v>608</v>
      </c>
      <c r="F1141">
        <v>2500</v>
      </c>
      <c r="G1141">
        <v>2639000</v>
      </c>
      <c r="H1141">
        <f t="shared" si="17"/>
        <v>1</v>
      </c>
    </row>
    <row r="1142" spans="1:8" x14ac:dyDescent="0.25">
      <c r="A1142" s="2">
        <v>42027</v>
      </c>
      <c r="B1142" s="1" t="s">
        <v>407</v>
      </c>
      <c r="C1142" s="1" t="s">
        <v>408</v>
      </c>
      <c r="D1142">
        <v>1.06</v>
      </c>
      <c r="E1142">
        <v>669</v>
      </c>
      <c r="F1142">
        <v>680</v>
      </c>
      <c r="G1142">
        <v>0</v>
      </c>
      <c r="H1142">
        <f t="shared" si="17"/>
        <v>1</v>
      </c>
    </row>
    <row r="1143" spans="1:8" x14ac:dyDescent="0.25">
      <c r="A1143" s="2">
        <v>42027</v>
      </c>
      <c r="B1143" s="1" t="s">
        <v>409</v>
      </c>
      <c r="C1143" s="1" t="s">
        <v>410</v>
      </c>
      <c r="D1143">
        <v>9.0500000000000007</v>
      </c>
      <c r="E1143">
        <v>110</v>
      </c>
      <c r="F1143">
        <v>1000</v>
      </c>
      <c r="G1143">
        <v>5944000</v>
      </c>
      <c r="H1143">
        <f t="shared" si="17"/>
        <v>1</v>
      </c>
    </row>
    <row r="1144" spans="1:8" x14ac:dyDescent="0.25">
      <c r="A1144" s="2">
        <v>42027</v>
      </c>
      <c r="B1144" s="1" t="s">
        <v>411</v>
      </c>
      <c r="C1144" s="1" t="s">
        <v>412</v>
      </c>
      <c r="D1144">
        <v>0.11</v>
      </c>
      <c r="E1144">
        <v>25489</v>
      </c>
      <c r="F1144">
        <v>2800</v>
      </c>
      <c r="G1144">
        <v>0</v>
      </c>
      <c r="H1144">
        <f t="shared" si="17"/>
        <v>1</v>
      </c>
    </row>
    <row r="1145" spans="1:8" x14ac:dyDescent="0.25">
      <c r="A1145" s="2">
        <v>42027</v>
      </c>
      <c r="B1145" s="1" t="s">
        <v>413</v>
      </c>
      <c r="C1145" s="1" t="s">
        <v>414</v>
      </c>
      <c r="D1145">
        <v>2.2000000000000002</v>
      </c>
      <c r="E1145">
        <v>150</v>
      </c>
      <c r="F1145">
        <v>330</v>
      </c>
      <c r="G1145">
        <v>0</v>
      </c>
      <c r="H1145">
        <f t="shared" si="17"/>
        <v>1</v>
      </c>
    </row>
    <row r="1146" spans="1:8" x14ac:dyDescent="0.25">
      <c r="A1146" s="2">
        <v>42027</v>
      </c>
      <c r="B1146" s="1" t="s">
        <v>415</v>
      </c>
      <c r="C1146" s="1" t="s">
        <v>416</v>
      </c>
      <c r="D1146">
        <v>4.0199999999999996</v>
      </c>
      <c r="E1146">
        <v>31103</v>
      </c>
      <c r="F1146">
        <v>125880</v>
      </c>
      <c r="G1146">
        <v>18968000</v>
      </c>
      <c r="H1146">
        <f t="shared" si="17"/>
        <v>1</v>
      </c>
    </row>
    <row r="1147" spans="1:8" x14ac:dyDescent="0.25">
      <c r="A1147" s="2">
        <v>42027</v>
      </c>
      <c r="B1147" s="1" t="s">
        <v>417</v>
      </c>
      <c r="C1147" s="1" t="s">
        <v>418</v>
      </c>
      <c r="D1147">
        <v>0.85</v>
      </c>
      <c r="E1147">
        <v>13890</v>
      </c>
      <c r="F1147">
        <v>11840</v>
      </c>
      <c r="G1147">
        <v>8070000</v>
      </c>
      <c r="H1147">
        <f t="shared" si="17"/>
        <v>1</v>
      </c>
    </row>
    <row r="1148" spans="1:8" x14ac:dyDescent="0.25">
      <c r="A1148" s="2">
        <v>42027</v>
      </c>
      <c r="B1148" s="1" t="s">
        <v>419</v>
      </c>
      <c r="C1148" s="1" t="s">
        <v>420</v>
      </c>
      <c r="D1148">
        <v>3.34</v>
      </c>
      <c r="E1148">
        <v>200</v>
      </c>
      <c r="F1148">
        <v>600</v>
      </c>
      <c r="G1148">
        <v>3600000</v>
      </c>
      <c r="H1148">
        <f t="shared" si="17"/>
        <v>1</v>
      </c>
    </row>
    <row r="1149" spans="1:8" x14ac:dyDescent="0.25">
      <c r="A1149" s="2">
        <v>42027</v>
      </c>
      <c r="B1149" s="1" t="s">
        <v>421</v>
      </c>
      <c r="C1149" s="1" t="s">
        <v>422</v>
      </c>
      <c r="D1149">
        <v>1.61</v>
      </c>
      <c r="E1149">
        <v>2474</v>
      </c>
      <c r="F1149">
        <v>3960</v>
      </c>
      <c r="G1149">
        <v>0</v>
      </c>
      <c r="H1149">
        <f t="shared" si="17"/>
        <v>1</v>
      </c>
    </row>
    <row r="1150" spans="1:8" x14ac:dyDescent="0.25">
      <c r="A1150" s="2">
        <v>42027</v>
      </c>
      <c r="B1150" s="1" t="s">
        <v>423</v>
      </c>
      <c r="C1150" s="1" t="s">
        <v>424</v>
      </c>
      <c r="D1150">
        <v>5</v>
      </c>
      <c r="E1150">
        <v>3213</v>
      </c>
      <c r="F1150">
        <v>16040</v>
      </c>
      <c r="G1150">
        <v>11334000</v>
      </c>
      <c r="H1150">
        <f t="shared" si="17"/>
        <v>1</v>
      </c>
    </row>
    <row r="1151" spans="1:8" x14ac:dyDescent="0.25">
      <c r="A1151" s="2">
        <v>42027</v>
      </c>
      <c r="B1151" s="1" t="s">
        <v>425</v>
      </c>
      <c r="C1151" s="1" t="s">
        <v>426</v>
      </c>
      <c r="D1151">
        <v>1.86</v>
      </c>
      <c r="E1151">
        <v>9250</v>
      </c>
      <c r="F1151">
        <v>17160</v>
      </c>
      <c r="G1151">
        <v>0</v>
      </c>
      <c r="H1151">
        <f t="shared" si="17"/>
        <v>1</v>
      </c>
    </row>
    <row r="1152" spans="1:8" x14ac:dyDescent="0.25">
      <c r="A1152" s="2">
        <v>42027</v>
      </c>
      <c r="B1152" s="1" t="s">
        <v>427</v>
      </c>
      <c r="C1152" s="1" t="s">
        <v>428</v>
      </c>
      <c r="D1152">
        <v>21</v>
      </c>
      <c r="E1152">
        <v>5</v>
      </c>
      <c r="F1152">
        <v>110</v>
      </c>
      <c r="G1152">
        <v>0</v>
      </c>
      <c r="H1152">
        <f t="shared" si="17"/>
        <v>0</v>
      </c>
    </row>
    <row r="1153" spans="1:8" x14ac:dyDescent="0.25">
      <c r="A1153" s="2">
        <v>42027</v>
      </c>
      <c r="B1153" s="1" t="s">
        <v>429</v>
      </c>
      <c r="C1153" s="1" t="s">
        <v>430</v>
      </c>
      <c r="D1153">
        <v>20.399999999999999</v>
      </c>
      <c r="E1153">
        <v>199841</v>
      </c>
      <c r="F1153">
        <v>4181460</v>
      </c>
      <c r="G1153">
        <v>52636000</v>
      </c>
      <c r="H1153">
        <f t="shared" si="17"/>
        <v>1</v>
      </c>
    </row>
    <row r="1154" spans="1:8" x14ac:dyDescent="0.25">
      <c r="A1154" s="2">
        <v>42027</v>
      </c>
      <c r="B1154" s="1" t="s">
        <v>431</v>
      </c>
      <c r="C1154" s="1" t="s">
        <v>432</v>
      </c>
      <c r="D1154">
        <v>0.3</v>
      </c>
      <c r="E1154">
        <v>48892</v>
      </c>
      <c r="F1154">
        <v>14670</v>
      </c>
      <c r="G1154">
        <v>0</v>
      </c>
      <c r="H1154">
        <f t="shared" si="17"/>
        <v>1</v>
      </c>
    </row>
    <row r="1155" spans="1:8" x14ac:dyDescent="0.25">
      <c r="A1155" s="2">
        <v>42027</v>
      </c>
      <c r="B1155" s="1" t="s">
        <v>433</v>
      </c>
      <c r="C1155" s="1" t="s">
        <v>434</v>
      </c>
      <c r="D1155">
        <v>2.6</v>
      </c>
      <c r="E1155">
        <v>21694</v>
      </c>
      <c r="F1155">
        <v>56420</v>
      </c>
      <c r="G1155">
        <v>32447000</v>
      </c>
      <c r="H1155">
        <f t="shared" ref="H1155:H1218" si="18">IF(LEFT(C1155,2)="PL",1,0)</f>
        <v>1</v>
      </c>
    </row>
    <row r="1156" spans="1:8" x14ac:dyDescent="0.25">
      <c r="A1156" s="2">
        <v>42027</v>
      </c>
      <c r="B1156" s="1" t="s">
        <v>435</v>
      </c>
      <c r="C1156" s="1" t="s">
        <v>436</v>
      </c>
      <c r="D1156">
        <v>9.81</v>
      </c>
      <c r="E1156">
        <v>6471</v>
      </c>
      <c r="F1156">
        <v>64380</v>
      </c>
      <c r="G1156">
        <v>1509000</v>
      </c>
      <c r="H1156">
        <f t="shared" si="18"/>
        <v>1</v>
      </c>
    </row>
    <row r="1157" spans="1:8" x14ac:dyDescent="0.25">
      <c r="A1157" s="2">
        <v>42027</v>
      </c>
      <c r="B1157" s="1" t="s">
        <v>437</v>
      </c>
      <c r="C1157" s="1" t="s">
        <v>438</v>
      </c>
      <c r="D1157">
        <v>2.94</v>
      </c>
      <c r="E1157">
        <v>108261</v>
      </c>
      <c r="F1157">
        <v>313070</v>
      </c>
      <c r="G1157">
        <v>26333000</v>
      </c>
      <c r="H1157">
        <f t="shared" si="18"/>
        <v>1</v>
      </c>
    </row>
    <row r="1158" spans="1:8" x14ac:dyDescent="0.25">
      <c r="A1158" s="2">
        <v>42027</v>
      </c>
      <c r="B1158" s="1" t="s">
        <v>439</v>
      </c>
      <c r="C1158" s="1" t="s">
        <v>440</v>
      </c>
      <c r="D1158">
        <v>2.4</v>
      </c>
      <c r="E1158">
        <v>405</v>
      </c>
      <c r="F1158">
        <v>970</v>
      </c>
      <c r="G1158">
        <v>4047000</v>
      </c>
      <c r="H1158">
        <f t="shared" si="18"/>
        <v>1</v>
      </c>
    </row>
    <row r="1159" spans="1:8" x14ac:dyDescent="0.25">
      <c r="A1159" s="2">
        <v>42027</v>
      </c>
      <c r="B1159" s="1" t="s">
        <v>441</v>
      </c>
      <c r="C1159" s="1" t="s">
        <v>442</v>
      </c>
      <c r="D1159">
        <v>0.02</v>
      </c>
      <c r="E1159">
        <v>53730</v>
      </c>
      <c r="F1159">
        <v>1070</v>
      </c>
      <c r="G1159">
        <v>0</v>
      </c>
      <c r="H1159">
        <f t="shared" si="18"/>
        <v>1</v>
      </c>
    </row>
    <row r="1160" spans="1:8" x14ac:dyDescent="0.25">
      <c r="A1160" s="2">
        <v>42027</v>
      </c>
      <c r="B1160" s="1" t="s">
        <v>443</v>
      </c>
      <c r="C1160" s="1" t="s">
        <v>444</v>
      </c>
      <c r="D1160">
        <v>6.66</v>
      </c>
      <c r="E1160">
        <v>0</v>
      </c>
      <c r="F1160">
        <v>0</v>
      </c>
      <c r="G1160">
        <v>3329000</v>
      </c>
      <c r="H1160">
        <f t="shared" si="18"/>
        <v>0</v>
      </c>
    </row>
    <row r="1161" spans="1:8" x14ac:dyDescent="0.25">
      <c r="A1161" s="2">
        <v>42027</v>
      </c>
      <c r="B1161" s="1" t="s">
        <v>445</v>
      </c>
      <c r="C1161" s="1" t="s">
        <v>446</v>
      </c>
      <c r="D1161">
        <v>1.21</v>
      </c>
      <c r="E1161">
        <v>195414</v>
      </c>
      <c r="F1161">
        <v>241150</v>
      </c>
      <c r="G1161">
        <v>45144000</v>
      </c>
      <c r="H1161">
        <f t="shared" si="18"/>
        <v>1</v>
      </c>
    </row>
    <row r="1162" spans="1:8" x14ac:dyDescent="0.25">
      <c r="A1162" s="2">
        <v>42027</v>
      </c>
      <c r="B1162" s="1" t="s">
        <v>447</v>
      </c>
      <c r="C1162" s="1" t="s">
        <v>448</v>
      </c>
      <c r="D1162">
        <v>32.479999999999997</v>
      </c>
      <c r="E1162">
        <v>39911</v>
      </c>
      <c r="F1162">
        <v>1293950</v>
      </c>
      <c r="G1162">
        <v>48500000</v>
      </c>
      <c r="H1162">
        <f t="shared" si="18"/>
        <v>0</v>
      </c>
    </row>
    <row r="1163" spans="1:8" x14ac:dyDescent="0.25">
      <c r="A1163" s="2">
        <v>42027</v>
      </c>
      <c r="B1163" s="1" t="s">
        <v>449</v>
      </c>
      <c r="C1163" s="1" t="s">
        <v>450</v>
      </c>
      <c r="D1163">
        <v>280</v>
      </c>
      <c r="E1163">
        <v>8308</v>
      </c>
      <c r="F1163">
        <v>2326150</v>
      </c>
      <c r="G1163">
        <v>9380000</v>
      </c>
      <c r="H1163">
        <f t="shared" si="18"/>
        <v>1</v>
      </c>
    </row>
    <row r="1164" spans="1:8" x14ac:dyDescent="0.25">
      <c r="A1164" s="2">
        <v>42027</v>
      </c>
      <c r="B1164" s="1" t="s">
        <v>451</v>
      </c>
      <c r="C1164" s="1" t="s">
        <v>452</v>
      </c>
      <c r="D1164">
        <v>108.25</v>
      </c>
      <c r="E1164">
        <v>770179</v>
      </c>
      <c r="F1164">
        <v>83823260</v>
      </c>
      <c r="G1164">
        <v>136410000</v>
      </c>
      <c r="H1164">
        <f t="shared" si="18"/>
        <v>1</v>
      </c>
    </row>
    <row r="1165" spans="1:8" x14ac:dyDescent="0.25">
      <c r="A1165" s="2">
        <v>42027</v>
      </c>
      <c r="B1165" s="1" t="s">
        <v>453</v>
      </c>
      <c r="C1165" s="1" t="s">
        <v>454</v>
      </c>
      <c r="D1165">
        <v>13.04</v>
      </c>
      <c r="E1165">
        <v>2231</v>
      </c>
      <c r="F1165">
        <v>28730</v>
      </c>
      <c r="G1165">
        <v>6739000</v>
      </c>
      <c r="H1165">
        <f t="shared" si="18"/>
        <v>1</v>
      </c>
    </row>
    <row r="1166" spans="1:8" x14ac:dyDescent="0.25">
      <c r="A1166" s="2">
        <v>42027</v>
      </c>
      <c r="B1166" s="1" t="s">
        <v>455</v>
      </c>
      <c r="C1166" s="1" t="s">
        <v>456</v>
      </c>
      <c r="D1166">
        <v>36.19</v>
      </c>
      <c r="E1166">
        <v>61</v>
      </c>
      <c r="F1166">
        <v>2100</v>
      </c>
      <c r="G1166">
        <v>13085000</v>
      </c>
      <c r="H1166">
        <f t="shared" si="18"/>
        <v>1</v>
      </c>
    </row>
    <row r="1167" spans="1:8" x14ac:dyDescent="0.25">
      <c r="A1167" s="2">
        <v>42027</v>
      </c>
      <c r="B1167" s="1" t="s">
        <v>457</v>
      </c>
      <c r="C1167" s="1" t="s">
        <v>458</v>
      </c>
      <c r="D1167">
        <v>52.5</v>
      </c>
      <c r="E1167">
        <v>50</v>
      </c>
      <c r="F1167">
        <v>2630</v>
      </c>
      <c r="G1167">
        <v>7449000</v>
      </c>
      <c r="H1167">
        <f t="shared" si="18"/>
        <v>1</v>
      </c>
    </row>
    <row r="1168" spans="1:8" x14ac:dyDescent="0.25">
      <c r="A1168" s="2">
        <v>42027</v>
      </c>
      <c r="B1168" s="1" t="s">
        <v>459</v>
      </c>
      <c r="C1168" s="1" t="s">
        <v>460</v>
      </c>
      <c r="D1168">
        <v>7.37</v>
      </c>
      <c r="E1168">
        <v>5</v>
      </c>
      <c r="F1168">
        <v>40</v>
      </c>
      <c r="G1168">
        <v>0</v>
      </c>
      <c r="H1168">
        <f t="shared" si="18"/>
        <v>1</v>
      </c>
    </row>
    <row r="1169" spans="1:8" x14ac:dyDescent="0.25">
      <c r="A1169" s="2">
        <v>42027</v>
      </c>
      <c r="B1169" s="1" t="s">
        <v>461</v>
      </c>
      <c r="C1169" s="1" t="s">
        <v>462</v>
      </c>
      <c r="D1169">
        <v>7.35</v>
      </c>
      <c r="E1169">
        <v>22524</v>
      </c>
      <c r="F1169">
        <v>166640</v>
      </c>
      <c r="G1169">
        <v>4222000</v>
      </c>
      <c r="H1169">
        <f t="shared" si="18"/>
        <v>1</v>
      </c>
    </row>
    <row r="1170" spans="1:8" x14ac:dyDescent="0.25">
      <c r="A1170" s="2">
        <v>42027</v>
      </c>
      <c r="B1170" s="1" t="s">
        <v>463</v>
      </c>
      <c r="C1170" s="1" t="s">
        <v>464</v>
      </c>
      <c r="D1170">
        <v>22.48</v>
      </c>
      <c r="E1170">
        <v>2819</v>
      </c>
      <c r="F1170">
        <v>62790</v>
      </c>
      <c r="G1170">
        <v>3459000</v>
      </c>
      <c r="H1170">
        <f t="shared" si="18"/>
        <v>1</v>
      </c>
    </row>
    <row r="1171" spans="1:8" x14ac:dyDescent="0.25">
      <c r="A1171" s="2">
        <v>42027</v>
      </c>
      <c r="B1171" s="1" t="s">
        <v>465</v>
      </c>
      <c r="C1171" s="1" t="s">
        <v>466</v>
      </c>
      <c r="D1171">
        <v>10.82</v>
      </c>
      <c r="E1171">
        <v>12015</v>
      </c>
      <c r="F1171">
        <v>129910</v>
      </c>
      <c r="G1171">
        <v>23006000</v>
      </c>
      <c r="H1171">
        <f t="shared" si="18"/>
        <v>1</v>
      </c>
    </row>
    <row r="1172" spans="1:8" x14ac:dyDescent="0.25">
      <c r="A1172" s="2">
        <v>42027</v>
      </c>
      <c r="B1172" s="1" t="s">
        <v>467</v>
      </c>
      <c r="C1172" s="1" t="s">
        <v>468</v>
      </c>
      <c r="D1172">
        <v>29.25</v>
      </c>
      <c r="E1172">
        <v>0</v>
      </c>
      <c r="F1172">
        <v>0</v>
      </c>
      <c r="G1172">
        <v>184000</v>
      </c>
      <c r="H1172">
        <f t="shared" si="18"/>
        <v>1</v>
      </c>
    </row>
    <row r="1173" spans="1:8" x14ac:dyDescent="0.25">
      <c r="A1173" s="2">
        <v>42027</v>
      </c>
      <c r="B1173" s="1" t="s">
        <v>469</v>
      </c>
      <c r="C1173" s="1" t="s">
        <v>470</v>
      </c>
      <c r="D1173">
        <v>3.8</v>
      </c>
      <c r="E1173">
        <v>2082</v>
      </c>
      <c r="F1173">
        <v>7950</v>
      </c>
      <c r="G1173">
        <v>4815000</v>
      </c>
      <c r="H1173">
        <f t="shared" si="18"/>
        <v>1</v>
      </c>
    </row>
    <row r="1174" spans="1:8" x14ac:dyDescent="0.25">
      <c r="A1174" s="2">
        <v>42027</v>
      </c>
      <c r="B1174" s="1" t="s">
        <v>471</v>
      </c>
      <c r="C1174" s="1" t="s">
        <v>472</v>
      </c>
      <c r="D1174">
        <v>9.31</v>
      </c>
      <c r="E1174">
        <v>54012</v>
      </c>
      <c r="F1174">
        <v>502380</v>
      </c>
      <c r="G1174">
        <v>6713000</v>
      </c>
      <c r="H1174">
        <f t="shared" si="18"/>
        <v>1</v>
      </c>
    </row>
    <row r="1175" spans="1:8" x14ac:dyDescent="0.25">
      <c r="A1175" s="2">
        <v>42027</v>
      </c>
      <c r="B1175" s="1" t="s">
        <v>473</v>
      </c>
      <c r="C1175" s="1" t="s">
        <v>474</v>
      </c>
      <c r="D1175">
        <v>19.29</v>
      </c>
      <c r="E1175">
        <v>40004</v>
      </c>
      <c r="F1175">
        <v>766020</v>
      </c>
      <c r="G1175">
        <v>10769000</v>
      </c>
      <c r="H1175">
        <f t="shared" si="18"/>
        <v>1</v>
      </c>
    </row>
    <row r="1176" spans="1:8" x14ac:dyDescent="0.25">
      <c r="A1176" s="2">
        <v>42027</v>
      </c>
      <c r="B1176" s="1" t="s">
        <v>475</v>
      </c>
      <c r="C1176" s="1" t="s">
        <v>476</v>
      </c>
      <c r="D1176">
        <v>3.3</v>
      </c>
      <c r="E1176">
        <v>3997</v>
      </c>
      <c r="F1176">
        <v>13150</v>
      </c>
      <c r="G1176">
        <v>11880000</v>
      </c>
      <c r="H1176">
        <f t="shared" si="18"/>
        <v>1</v>
      </c>
    </row>
    <row r="1177" spans="1:8" x14ac:dyDescent="0.25">
      <c r="A1177" s="2">
        <v>42027</v>
      </c>
      <c r="B1177" s="1" t="s">
        <v>477</v>
      </c>
      <c r="C1177" s="1" t="s">
        <v>478</v>
      </c>
      <c r="D1177">
        <v>260</v>
      </c>
      <c r="E1177">
        <v>0</v>
      </c>
      <c r="F1177">
        <v>0</v>
      </c>
      <c r="G1177">
        <v>1231000</v>
      </c>
      <c r="H1177">
        <f t="shared" si="18"/>
        <v>0</v>
      </c>
    </row>
    <row r="1178" spans="1:8" x14ac:dyDescent="0.25">
      <c r="A1178" s="2">
        <v>42027</v>
      </c>
      <c r="B1178" s="1" t="s">
        <v>479</v>
      </c>
      <c r="C1178" s="1" t="s">
        <v>480</v>
      </c>
      <c r="D1178">
        <v>113</v>
      </c>
      <c r="E1178">
        <v>13237</v>
      </c>
      <c r="F1178">
        <v>1499640</v>
      </c>
      <c r="G1178">
        <v>14953000</v>
      </c>
      <c r="H1178">
        <f t="shared" si="18"/>
        <v>1</v>
      </c>
    </row>
    <row r="1179" spans="1:8" x14ac:dyDescent="0.25">
      <c r="A1179" s="2">
        <v>42027</v>
      </c>
      <c r="B1179" s="1" t="s">
        <v>481</v>
      </c>
      <c r="C1179" s="1" t="s">
        <v>482</v>
      </c>
      <c r="D1179">
        <v>55.8</v>
      </c>
      <c r="E1179">
        <v>2969</v>
      </c>
      <c r="F1179">
        <v>162540</v>
      </c>
      <c r="G1179">
        <v>2418000</v>
      </c>
      <c r="H1179">
        <f t="shared" si="18"/>
        <v>1</v>
      </c>
    </row>
    <row r="1180" spans="1:8" x14ac:dyDescent="0.25">
      <c r="A1180" s="2">
        <v>42027</v>
      </c>
      <c r="B1180" s="1" t="s">
        <v>483</v>
      </c>
      <c r="C1180" s="1" t="s">
        <v>484</v>
      </c>
      <c r="D1180">
        <v>1.07</v>
      </c>
      <c r="E1180">
        <v>78957</v>
      </c>
      <c r="F1180">
        <v>83530</v>
      </c>
      <c r="G1180">
        <v>5093000</v>
      </c>
      <c r="H1180">
        <f t="shared" si="18"/>
        <v>0</v>
      </c>
    </row>
    <row r="1181" spans="1:8" x14ac:dyDescent="0.25">
      <c r="A1181" s="2">
        <v>42027</v>
      </c>
      <c r="B1181" s="1" t="s">
        <v>485</v>
      </c>
      <c r="C1181" s="1" t="s">
        <v>486</v>
      </c>
      <c r="D1181">
        <v>1.8</v>
      </c>
      <c r="E1181">
        <v>21557</v>
      </c>
      <c r="F1181">
        <v>39360</v>
      </c>
      <c r="G1181">
        <v>218198000</v>
      </c>
      <c r="H1181">
        <f t="shared" si="18"/>
        <v>1</v>
      </c>
    </row>
    <row r="1182" spans="1:8" x14ac:dyDescent="0.25">
      <c r="A1182" s="2">
        <v>42027</v>
      </c>
      <c r="B1182" s="1" t="s">
        <v>487</v>
      </c>
      <c r="C1182" s="1" t="s">
        <v>488</v>
      </c>
      <c r="D1182">
        <v>4.26</v>
      </c>
      <c r="E1182">
        <v>31177</v>
      </c>
      <c r="F1182">
        <v>132090</v>
      </c>
      <c r="G1182">
        <v>10150000</v>
      </c>
      <c r="H1182">
        <f t="shared" si="18"/>
        <v>1</v>
      </c>
    </row>
    <row r="1183" spans="1:8" x14ac:dyDescent="0.25">
      <c r="A1183" s="2">
        <v>42027</v>
      </c>
      <c r="B1183" s="1" t="s">
        <v>489</v>
      </c>
      <c r="C1183" s="1" t="s">
        <v>490</v>
      </c>
      <c r="D1183">
        <v>8.4</v>
      </c>
      <c r="E1183">
        <v>4419</v>
      </c>
      <c r="F1183">
        <v>36850</v>
      </c>
      <c r="G1183">
        <v>30148000</v>
      </c>
      <c r="H1183">
        <f t="shared" si="18"/>
        <v>1</v>
      </c>
    </row>
    <row r="1184" spans="1:8" x14ac:dyDescent="0.25">
      <c r="A1184" s="2">
        <v>42027</v>
      </c>
      <c r="B1184" s="1" t="s">
        <v>491</v>
      </c>
      <c r="C1184" s="1" t="s">
        <v>492</v>
      </c>
      <c r="D1184">
        <v>2.4300000000000002</v>
      </c>
      <c r="E1184">
        <v>10295</v>
      </c>
      <c r="F1184">
        <v>24850</v>
      </c>
      <c r="G1184">
        <v>34971000</v>
      </c>
      <c r="H1184">
        <f t="shared" si="18"/>
        <v>1</v>
      </c>
    </row>
    <row r="1185" spans="1:8" x14ac:dyDescent="0.25">
      <c r="A1185" s="2">
        <v>42027</v>
      </c>
      <c r="B1185" s="1" t="s">
        <v>493</v>
      </c>
      <c r="C1185" s="1" t="s">
        <v>494</v>
      </c>
      <c r="D1185">
        <v>27.35</v>
      </c>
      <c r="E1185">
        <v>197</v>
      </c>
      <c r="F1185">
        <v>5400</v>
      </c>
      <c r="G1185">
        <v>5128000</v>
      </c>
      <c r="H1185">
        <f t="shared" si="18"/>
        <v>1</v>
      </c>
    </row>
    <row r="1186" spans="1:8" x14ac:dyDescent="0.25">
      <c r="A1186" s="2">
        <v>42027</v>
      </c>
      <c r="B1186" s="1" t="s">
        <v>495</v>
      </c>
      <c r="C1186" s="1" t="s">
        <v>496</v>
      </c>
      <c r="D1186">
        <v>24.74</v>
      </c>
      <c r="E1186">
        <v>342599</v>
      </c>
      <c r="F1186">
        <v>8468070</v>
      </c>
      <c r="G1186">
        <v>60796000</v>
      </c>
      <c r="H1186">
        <f t="shared" si="18"/>
        <v>1</v>
      </c>
    </row>
    <row r="1187" spans="1:8" x14ac:dyDescent="0.25">
      <c r="A1187" s="2">
        <v>42027</v>
      </c>
      <c r="B1187" s="1" t="s">
        <v>497</v>
      </c>
      <c r="C1187" s="1" t="s">
        <v>498</v>
      </c>
      <c r="D1187">
        <v>7716</v>
      </c>
      <c r="E1187">
        <v>1542</v>
      </c>
      <c r="F1187">
        <v>11897000</v>
      </c>
      <c r="G1187">
        <v>1279000</v>
      </c>
      <c r="H1187">
        <f t="shared" si="18"/>
        <v>1</v>
      </c>
    </row>
    <row r="1188" spans="1:8" x14ac:dyDescent="0.25">
      <c r="A1188" s="2">
        <v>42027</v>
      </c>
      <c r="B1188" s="1" t="s">
        <v>499</v>
      </c>
      <c r="C1188" s="1" t="s">
        <v>500</v>
      </c>
      <c r="D1188">
        <v>4.3499999999999996</v>
      </c>
      <c r="E1188">
        <v>6311</v>
      </c>
      <c r="F1188">
        <v>26520</v>
      </c>
      <c r="G1188">
        <v>1827000</v>
      </c>
      <c r="H1188">
        <f t="shared" si="18"/>
        <v>1</v>
      </c>
    </row>
    <row r="1189" spans="1:8" x14ac:dyDescent="0.25">
      <c r="A1189" s="2">
        <v>42027</v>
      </c>
      <c r="B1189" s="1" t="s">
        <v>501</v>
      </c>
      <c r="C1189" s="1" t="s">
        <v>502</v>
      </c>
      <c r="D1189">
        <v>1.08</v>
      </c>
      <c r="E1189">
        <v>231541</v>
      </c>
      <c r="F1189">
        <v>252530</v>
      </c>
      <c r="G1189">
        <v>72970000</v>
      </c>
      <c r="H1189">
        <f t="shared" si="18"/>
        <v>1</v>
      </c>
    </row>
    <row r="1190" spans="1:8" x14ac:dyDescent="0.25">
      <c r="A1190" s="2">
        <v>42027</v>
      </c>
      <c r="B1190" s="1" t="s">
        <v>503</v>
      </c>
      <c r="C1190" s="1" t="s">
        <v>504</v>
      </c>
      <c r="D1190">
        <v>41.27</v>
      </c>
      <c r="E1190">
        <v>2761</v>
      </c>
      <c r="F1190">
        <v>113210</v>
      </c>
      <c r="G1190">
        <v>5975000</v>
      </c>
      <c r="H1190">
        <f t="shared" si="18"/>
        <v>1</v>
      </c>
    </row>
    <row r="1191" spans="1:8" x14ac:dyDescent="0.25">
      <c r="A1191" s="2">
        <v>42027</v>
      </c>
      <c r="B1191" s="1" t="s">
        <v>505</v>
      </c>
      <c r="C1191" s="1" t="s">
        <v>506</v>
      </c>
      <c r="D1191">
        <v>66.150000000000006</v>
      </c>
      <c r="E1191">
        <v>16593</v>
      </c>
      <c r="F1191">
        <v>1101450</v>
      </c>
      <c r="G1191">
        <v>6611000</v>
      </c>
      <c r="H1191">
        <f t="shared" si="18"/>
        <v>1</v>
      </c>
    </row>
    <row r="1192" spans="1:8" x14ac:dyDescent="0.25">
      <c r="A1192" s="2">
        <v>42027</v>
      </c>
      <c r="B1192" s="1" t="s">
        <v>507</v>
      </c>
      <c r="C1192" s="1" t="s">
        <v>508</v>
      </c>
      <c r="D1192">
        <v>6</v>
      </c>
      <c r="E1192">
        <v>926</v>
      </c>
      <c r="F1192">
        <v>5490</v>
      </c>
      <c r="G1192">
        <v>3832000</v>
      </c>
      <c r="H1192">
        <f t="shared" si="18"/>
        <v>1</v>
      </c>
    </row>
    <row r="1193" spans="1:8" x14ac:dyDescent="0.25">
      <c r="A1193" s="2">
        <v>42027</v>
      </c>
      <c r="B1193" s="1" t="s">
        <v>509</v>
      </c>
      <c r="C1193" s="1" t="s">
        <v>510</v>
      </c>
      <c r="D1193">
        <v>7.58</v>
      </c>
      <c r="E1193">
        <v>13533</v>
      </c>
      <c r="F1193">
        <v>102560</v>
      </c>
      <c r="G1193">
        <v>11888000</v>
      </c>
      <c r="H1193">
        <f t="shared" si="18"/>
        <v>1</v>
      </c>
    </row>
    <row r="1194" spans="1:8" x14ac:dyDescent="0.25">
      <c r="A1194" s="2">
        <v>42027</v>
      </c>
      <c r="B1194" s="1" t="s">
        <v>511</v>
      </c>
      <c r="C1194" s="1" t="s">
        <v>512</v>
      </c>
      <c r="D1194">
        <v>466.2</v>
      </c>
      <c r="E1194">
        <v>23300</v>
      </c>
      <c r="F1194">
        <v>10723720</v>
      </c>
      <c r="G1194">
        <v>12038000</v>
      </c>
      <c r="H1194">
        <f t="shared" si="18"/>
        <v>1</v>
      </c>
    </row>
    <row r="1195" spans="1:8" x14ac:dyDescent="0.25">
      <c r="A1195" s="2">
        <v>42027</v>
      </c>
      <c r="B1195" s="1" t="s">
        <v>513</v>
      </c>
      <c r="C1195" s="1" t="s">
        <v>514</v>
      </c>
      <c r="D1195">
        <v>10.199999999999999</v>
      </c>
      <c r="E1195">
        <v>25281</v>
      </c>
      <c r="F1195">
        <v>257200</v>
      </c>
      <c r="G1195">
        <v>30174000</v>
      </c>
      <c r="H1195">
        <f t="shared" si="18"/>
        <v>1</v>
      </c>
    </row>
    <row r="1196" spans="1:8" x14ac:dyDescent="0.25">
      <c r="A1196" s="2">
        <v>42027</v>
      </c>
      <c r="B1196" s="1" t="s">
        <v>515</v>
      </c>
      <c r="C1196" s="1" t="s">
        <v>516</v>
      </c>
      <c r="D1196">
        <v>35</v>
      </c>
      <c r="E1196">
        <v>350</v>
      </c>
      <c r="F1196">
        <v>12270</v>
      </c>
      <c r="G1196">
        <v>689000</v>
      </c>
      <c r="H1196">
        <f t="shared" si="18"/>
        <v>1</v>
      </c>
    </row>
    <row r="1197" spans="1:8" x14ac:dyDescent="0.25">
      <c r="A1197" s="2">
        <v>42027</v>
      </c>
      <c r="B1197" s="1" t="s">
        <v>517</v>
      </c>
      <c r="C1197" s="1" t="s">
        <v>518</v>
      </c>
      <c r="D1197">
        <v>0.51</v>
      </c>
      <c r="E1197">
        <v>2015</v>
      </c>
      <c r="F1197">
        <v>950</v>
      </c>
      <c r="G1197">
        <v>0</v>
      </c>
      <c r="H1197">
        <f t="shared" si="18"/>
        <v>1</v>
      </c>
    </row>
    <row r="1198" spans="1:8" x14ac:dyDescent="0.25">
      <c r="A1198" s="2">
        <v>42027</v>
      </c>
      <c r="B1198" s="1" t="s">
        <v>519</v>
      </c>
      <c r="C1198" s="1" t="s">
        <v>520</v>
      </c>
      <c r="D1198">
        <v>211.5</v>
      </c>
      <c r="E1198">
        <v>11337</v>
      </c>
      <c r="F1198">
        <v>2350870</v>
      </c>
      <c r="G1198">
        <v>2559000</v>
      </c>
      <c r="H1198">
        <f t="shared" si="18"/>
        <v>1</v>
      </c>
    </row>
    <row r="1199" spans="1:8" x14ac:dyDescent="0.25">
      <c r="A1199" s="2">
        <v>42027</v>
      </c>
      <c r="B1199" s="1" t="s">
        <v>521</v>
      </c>
      <c r="C1199" s="1" t="s">
        <v>522</v>
      </c>
      <c r="D1199">
        <v>21</v>
      </c>
      <c r="E1199">
        <v>0</v>
      </c>
      <c r="F1199">
        <v>0</v>
      </c>
      <c r="G1199">
        <v>0</v>
      </c>
      <c r="H1199">
        <f t="shared" si="18"/>
        <v>1</v>
      </c>
    </row>
    <row r="1200" spans="1:8" x14ac:dyDescent="0.25">
      <c r="A1200" s="2">
        <v>42027</v>
      </c>
      <c r="B1200" s="1" t="s">
        <v>523</v>
      </c>
      <c r="C1200" s="1" t="s">
        <v>524</v>
      </c>
      <c r="D1200">
        <v>14.15</v>
      </c>
      <c r="E1200">
        <v>16461</v>
      </c>
      <c r="F1200">
        <v>230390</v>
      </c>
      <c r="G1200">
        <v>23198000</v>
      </c>
      <c r="H1200">
        <f t="shared" si="18"/>
        <v>1</v>
      </c>
    </row>
    <row r="1201" spans="1:8" x14ac:dyDescent="0.25">
      <c r="A1201" s="2">
        <v>42027</v>
      </c>
      <c r="B1201" s="1" t="s">
        <v>525</v>
      </c>
      <c r="C1201" s="1" t="s">
        <v>526</v>
      </c>
      <c r="D1201">
        <v>13.67</v>
      </c>
      <c r="E1201">
        <v>5583</v>
      </c>
      <c r="F1201">
        <v>74890</v>
      </c>
      <c r="G1201">
        <v>2276000</v>
      </c>
      <c r="H1201">
        <f t="shared" si="18"/>
        <v>1</v>
      </c>
    </row>
    <row r="1202" spans="1:8" x14ac:dyDescent="0.25">
      <c r="A1202" s="2">
        <v>42027</v>
      </c>
      <c r="B1202" s="1" t="s">
        <v>527</v>
      </c>
      <c r="C1202" s="1" t="s">
        <v>528</v>
      </c>
      <c r="D1202">
        <v>8.77</v>
      </c>
      <c r="E1202">
        <v>2781</v>
      </c>
      <c r="F1202">
        <v>24220</v>
      </c>
      <c r="G1202">
        <v>9921000</v>
      </c>
      <c r="H1202">
        <f t="shared" si="18"/>
        <v>1</v>
      </c>
    </row>
    <row r="1203" spans="1:8" x14ac:dyDescent="0.25">
      <c r="A1203" s="2">
        <v>42027</v>
      </c>
      <c r="B1203" s="1" t="s">
        <v>529</v>
      </c>
      <c r="C1203" s="1" t="s">
        <v>530</v>
      </c>
      <c r="D1203">
        <v>7.0000000000000007E-2</v>
      </c>
      <c r="E1203">
        <v>148991</v>
      </c>
      <c r="F1203">
        <v>10430</v>
      </c>
      <c r="G1203">
        <v>0</v>
      </c>
      <c r="H1203">
        <f t="shared" si="18"/>
        <v>1</v>
      </c>
    </row>
    <row r="1204" spans="1:8" x14ac:dyDescent="0.25">
      <c r="A1204" s="2">
        <v>42027</v>
      </c>
      <c r="B1204" s="1" t="s">
        <v>531</v>
      </c>
      <c r="C1204" s="1" t="s">
        <v>532</v>
      </c>
      <c r="D1204">
        <v>2.0499999999999998</v>
      </c>
      <c r="E1204">
        <v>12520</v>
      </c>
      <c r="F1204">
        <v>25070</v>
      </c>
      <c r="G1204">
        <v>2516000</v>
      </c>
      <c r="H1204">
        <f t="shared" si="18"/>
        <v>1</v>
      </c>
    </row>
    <row r="1205" spans="1:8" x14ac:dyDescent="0.25">
      <c r="A1205" s="2">
        <v>42027</v>
      </c>
      <c r="B1205" s="1" t="s">
        <v>533</v>
      </c>
      <c r="C1205" s="1" t="s">
        <v>534</v>
      </c>
      <c r="D1205">
        <v>10.29</v>
      </c>
      <c r="E1205">
        <v>301</v>
      </c>
      <c r="F1205">
        <v>3100</v>
      </c>
      <c r="G1205">
        <v>2000000</v>
      </c>
      <c r="H1205">
        <f t="shared" si="18"/>
        <v>1</v>
      </c>
    </row>
    <row r="1206" spans="1:8" x14ac:dyDescent="0.25">
      <c r="A1206" s="2">
        <v>42027</v>
      </c>
      <c r="B1206" s="1" t="s">
        <v>535</v>
      </c>
      <c r="C1206" s="1" t="s">
        <v>536</v>
      </c>
      <c r="D1206">
        <v>0.56999999999999995</v>
      </c>
      <c r="E1206">
        <v>495652</v>
      </c>
      <c r="F1206">
        <v>282320</v>
      </c>
      <c r="G1206">
        <v>503124000</v>
      </c>
      <c r="H1206">
        <f t="shared" si="18"/>
        <v>1</v>
      </c>
    </row>
    <row r="1207" spans="1:8" x14ac:dyDescent="0.25">
      <c r="A1207" s="2">
        <v>42027</v>
      </c>
      <c r="B1207" s="1" t="s">
        <v>537</v>
      </c>
      <c r="C1207" s="1" t="s">
        <v>538</v>
      </c>
      <c r="D1207">
        <v>2.02</v>
      </c>
      <c r="E1207">
        <v>172223</v>
      </c>
      <c r="F1207">
        <v>314970</v>
      </c>
      <c r="G1207">
        <v>8276000</v>
      </c>
      <c r="H1207">
        <f t="shared" si="18"/>
        <v>0</v>
      </c>
    </row>
    <row r="1208" spans="1:8" x14ac:dyDescent="0.25">
      <c r="A1208" s="2">
        <v>42027</v>
      </c>
      <c r="B1208" s="1" t="s">
        <v>539</v>
      </c>
      <c r="C1208" s="1" t="s">
        <v>540</v>
      </c>
      <c r="D1208">
        <v>7.5</v>
      </c>
      <c r="E1208">
        <v>2157338</v>
      </c>
      <c r="F1208">
        <v>16129520</v>
      </c>
      <c r="G1208">
        <v>391726000</v>
      </c>
      <c r="H1208">
        <f t="shared" si="18"/>
        <v>1</v>
      </c>
    </row>
    <row r="1209" spans="1:8" x14ac:dyDescent="0.25">
      <c r="A1209" s="2">
        <v>42027</v>
      </c>
      <c r="B1209" s="1" t="s">
        <v>541</v>
      </c>
      <c r="C1209" s="1" t="s">
        <v>542</v>
      </c>
      <c r="D1209">
        <v>1.5</v>
      </c>
      <c r="E1209">
        <v>8416</v>
      </c>
      <c r="F1209">
        <v>12840</v>
      </c>
      <c r="G1209">
        <v>3254000</v>
      </c>
      <c r="H1209">
        <f t="shared" si="18"/>
        <v>1</v>
      </c>
    </row>
    <row r="1210" spans="1:8" x14ac:dyDescent="0.25">
      <c r="A1210" s="2">
        <v>42027</v>
      </c>
      <c r="B1210" s="1" t="s">
        <v>543</v>
      </c>
      <c r="C1210" s="1" t="s">
        <v>544</v>
      </c>
      <c r="D1210">
        <v>1.31</v>
      </c>
      <c r="E1210">
        <v>105073</v>
      </c>
      <c r="F1210">
        <v>138690</v>
      </c>
      <c r="G1210">
        <v>50027000</v>
      </c>
      <c r="H1210">
        <f t="shared" si="18"/>
        <v>1</v>
      </c>
    </row>
    <row r="1211" spans="1:8" x14ac:dyDescent="0.25">
      <c r="A1211" s="2">
        <v>42027</v>
      </c>
      <c r="B1211" s="1" t="s">
        <v>545</v>
      </c>
      <c r="C1211" s="1" t="s">
        <v>546</v>
      </c>
      <c r="D1211">
        <v>0.16</v>
      </c>
      <c r="E1211">
        <v>65049</v>
      </c>
      <c r="F1211">
        <v>10410</v>
      </c>
      <c r="G1211">
        <v>0</v>
      </c>
      <c r="H1211">
        <f t="shared" si="18"/>
        <v>1</v>
      </c>
    </row>
    <row r="1212" spans="1:8" x14ac:dyDescent="0.25">
      <c r="A1212" s="2">
        <v>42027</v>
      </c>
      <c r="B1212" s="1" t="s">
        <v>547</v>
      </c>
      <c r="C1212" s="1" t="s">
        <v>548</v>
      </c>
      <c r="D1212">
        <v>33.9</v>
      </c>
      <c r="E1212">
        <v>5</v>
      </c>
      <c r="F1212">
        <v>170</v>
      </c>
      <c r="G1212">
        <v>3773000</v>
      </c>
      <c r="H1212">
        <f t="shared" si="18"/>
        <v>1</v>
      </c>
    </row>
    <row r="1213" spans="1:8" x14ac:dyDescent="0.25">
      <c r="A1213" s="2">
        <v>42027</v>
      </c>
      <c r="B1213" s="1" t="s">
        <v>549</v>
      </c>
      <c r="C1213" s="1" t="s">
        <v>550</v>
      </c>
      <c r="D1213">
        <v>1.46</v>
      </c>
      <c r="E1213">
        <v>905</v>
      </c>
      <c r="F1213">
        <v>1300</v>
      </c>
      <c r="G1213">
        <v>42888000</v>
      </c>
      <c r="H1213">
        <f t="shared" si="18"/>
        <v>1</v>
      </c>
    </row>
    <row r="1214" spans="1:8" x14ac:dyDescent="0.25">
      <c r="A1214" s="2">
        <v>42027</v>
      </c>
      <c r="B1214" s="1" t="s">
        <v>551</v>
      </c>
      <c r="C1214" s="1" t="s">
        <v>552</v>
      </c>
      <c r="D1214">
        <v>9.75</v>
      </c>
      <c r="E1214">
        <v>630</v>
      </c>
      <c r="F1214">
        <v>5970</v>
      </c>
      <c r="G1214">
        <v>356000</v>
      </c>
      <c r="H1214">
        <f t="shared" si="18"/>
        <v>1</v>
      </c>
    </row>
    <row r="1215" spans="1:8" x14ac:dyDescent="0.25">
      <c r="A1215" s="2">
        <v>42027</v>
      </c>
      <c r="B1215" s="1" t="s">
        <v>553</v>
      </c>
      <c r="C1215" s="1" t="s">
        <v>554</v>
      </c>
      <c r="D1215">
        <v>1.39</v>
      </c>
      <c r="E1215">
        <v>1600</v>
      </c>
      <c r="F1215">
        <v>2220</v>
      </c>
      <c r="G1215">
        <v>4265000</v>
      </c>
      <c r="H1215">
        <f t="shared" si="18"/>
        <v>1</v>
      </c>
    </row>
    <row r="1216" spans="1:8" x14ac:dyDescent="0.25">
      <c r="A1216" s="2">
        <v>42027</v>
      </c>
      <c r="B1216" s="1" t="s">
        <v>555</v>
      </c>
      <c r="C1216" s="1" t="s">
        <v>556</v>
      </c>
      <c r="D1216">
        <v>154.69999999999999</v>
      </c>
      <c r="E1216">
        <v>20</v>
      </c>
      <c r="F1216">
        <v>3090</v>
      </c>
      <c r="G1216">
        <v>3703000</v>
      </c>
      <c r="H1216">
        <f t="shared" si="18"/>
        <v>0</v>
      </c>
    </row>
    <row r="1217" spans="1:8" x14ac:dyDescent="0.25">
      <c r="A1217" s="2">
        <v>42027</v>
      </c>
      <c r="B1217" s="1" t="s">
        <v>557</v>
      </c>
      <c r="C1217" s="1" t="s">
        <v>558</v>
      </c>
      <c r="D1217">
        <v>12.94</v>
      </c>
      <c r="E1217">
        <v>98827</v>
      </c>
      <c r="F1217">
        <v>1276080</v>
      </c>
      <c r="G1217">
        <v>16905000</v>
      </c>
      <c r="H1217">
        <f t="shared" si="18"/>
        <v>1</v>
      </c>
    </row>
    <row r="1218" spans="1:8" x14ac:dyDescent="0.25">
      <c r="A1218" s="2">
        <v>42027</v>
      </c>
      <c r="B1218" s="1" t="s">
        <v>559</v>
      </c>
      <c r="C1218" s="1" t="s">
        <v>560</v>
      </c>
      <c r="D1218">
        <v>10.39</v>
      </c>
      <c r="E1218">
        <v>622</v>
      </c>
      <c r="F1218">
        <v>6230</v>
      </c>
      <c r="G1218">
        <v>1026000</v>
      </c>
      <c r="H1218">
        <f t="shared" si="18"/>
        <v>1</v>
      </c>
    </row>
    <row r="1219" spans="1:8" x14ac:dyDescent="0.25">
      <c r="A1219" s="2">
        <v>42027</v>
      </c>
      <c r="B1219" s="1" t="s">
        <v>561</v>
      </c>
      <c r="C1219" s="1" t="s">
        <v>562</v>
      </c>
      <c r="D1219">
        <v>6.25</v>
      </c>
      <c r="E1219">
        <v>7541</v>
      </c>
      <c r="F1219">
        <v>46790</v>
      </c>
      <c r="G1219">
        <v>9981000</v>
      </c>
      <c r="H1219">
        <f t="shared" ref="H1219:H1282" si="19">IF(LEFT(C1219,2)="PL",1,0)</f>
        <v>1</v>
      </c>
    </row>
    <row r="1220" spans="1:8" x14ac:dyDescent="0.25">
      <c r="A1220" s="2">
        <v>42027</v>
      </c>
      <c r="B1220" s="1" t="s">
        <v>563</v>
      </c>
      <c r="C1220" s="1" t="s">
        <v>564</v>
      </c>
      <c r="D1220">
        <v>2.21</v>
      </c>
      <c r="E1220">
        <v>420654</v>
      </c>
      <c r="F1220">
        <v>928270</v>
      </c>
      <c r="G1220">
        <v>95095000</v>
      </c>
      <c r="H1220">
        <f t="shared" si="19"/>
        <v>1</v>
      </c>
    </row>
    <row r="1221" spans="1:8" x14ac:dyDescent="0.25">
      <c r="A1221" s="2">
        <v>42027</v>
      </c>
      <c r="B1221" s="1" t="s">
        <v>565</v>
      </c>
      <c r="C1221" s="1" t="s">
        <v>566</v>
      </c>
      <c r="D1221">
        <v>1.61</v>
      </c>
      <c r="E1221">
        <v>42457</v>
      </c>
      <c r="F1221">
        <v>69000</v>
      </c>
      <c r="G1221">
        <v>9957000</v>
      </c>
      <c r="H1221">
        <f t="shared" si="19"/>
        <v>1</v>
      </c>
    </row>
    <row r="1222" spans="1:8" x14ac:dyDescent="0.25">
      <c r="A1222" s="2">
        <v>42027</v>
      </c>
      <c r="B1222" s="1" t="s">
        <v>567</v>
      </c>
      <c r="C1222" s="1" t="s">
        <v>568</v>
      </c>
      <c r="D1222">
        <v>3.34</v>
      </c>
      <c r="E1222">
        <v>30</v>
      </c>
      <c r="F1222">
        <v>100</v>
      </c>
      <c r="G1222">
        <v>1453000</v>
      </c>
      <c r="H1222">
        <f t="shared" si="19"/>
        <v>1</v>
      </c>
    </row>
    <row r="1223" spans="1:8" x14ac:dyDescent="0.25">
      <c r="A1223" s="2">
        <v>42027</v>
      </c>
      <c r="B1223" s="1" t="s">
        <v>569</v>
      </c>
      <c r="C1223" s="1" t="s">
        <v>570</v>
      </c>
      <c r="D1223">
        <v>17.600000000000001</v>
      </c>
      <c r="E1223">
        <v>11</v>
      </c>
      <c r="F1223">
        <v>190</v>
      </c>
      <c r="G1223">
        <v>2386000</v>
      </c>
      <c r="H1223">
        <f t="shared" si="19"/>
        <v>1</v>
      </c>
    </row>
    <row r="1224" spans="1:8" x14ac:dyDescent="0.25">
      <c r="A1224" s="2">
        <v>42027</v>
      </c>
      <c r="B1224" s="1" t="s">
        <v>571</v>
      </c>
      <c r="C1224" s="1" t="s">
        <v>572</v>
      </c>
      <c r="D1224">
        <v>5.7</v>
      </c>
      <c r="E1224">
        <v>22204</v>
      </c>
      <c r="F1224">
        <v>126380</v>
      </c>
      <c r="G1224">
        <v>257931000</v>
      </c>
      <c r="H1224">
        <f t="shared" si="19"/>
        <v>1</v>
      </c>
    </row>
    <row r="1225" spans="1:8" x14ac:dyDescent="0.25">
      <c r="A1225" s="2">
        <v>42027</v>
      </c>
      <c r="B1225" s="1" t="s">
        <v>573</v>
      </c>
      <c r="C1225" s="1" t="s">
        <v>574</v>
      </c>
      <c r="D1225">
        <v>4.78</v>
      </c>
      <c r="E1225">
        <v>6300</v>
      </c>
      <c r="F1225">
        <v>30810</v>
      </c>
      <c r="G1225">
        <v>3499000</v>
      </c>
      <c r="H1225">
        <f t="shared" si="19"/>
        <v>1</v>
      </c>
    </row>
    <row r="1226" spans="1:8" x14ac:dyDescent="0.25">
      <c r="A1226" s="2">
        <v>42027</v>
      </c>
      <c r="B1226" s="1" t="s">
        <v>575</v>
      </c>
      <c r="C1226" s="1" t="s">
        <v>576</v>
      </c>
      <c r="D1226">
        <v>242</v>
      </c>
      <c r="E1226">
        <v>3052</v>
      </c>
      <c r="F1226">
        <v>749720</v>
      </c>
      <c r="G1226">
        <v>1930000</v>
      </c>
      <c r="H1226">
        <f t="shared" si="19"/>
        <v>1</v>
      </c>
    </row>
    <row r="1227" spans="1:8" x14ac:dyDescent="0.25">
      <c r="A1227" s="2">
        <v>42027</v>
      </c>
      <c r="B1227" s="1" t="s">
        <v>577</v>
      </c>
      <c r="C1227" s="1" t="s">
        <v>578</v>
      </c>
      <c r="D1227">
        <v>24.25</v>
      </c>
      <c r="E1227">
        <v>522444</v>
      </c>
      <c r="F1227">
        <v>12541560</v>
      </c>
      <c r="G1227">
        <v>25618000</v>
      </c>
      <c r="H1227">
        <f t="shared" si="19"/>
        <v>1</v>
      </c>
    </row>
    <row r="1228" spans="1:8" x14ac:dyDescent="0.25">
      <c r="A1228" s="2">
        <v>42027</v>
      </c>
      <c r="B1228" s="1" t="s">
        <v>579</v>
      </c>
      <c r="C1228" s="1" t="s">
        <v>580</v>
      </c>
      <c r="D1228">
        <v>7.0000000000000007E-2</v>
      </c>
      <c r="E1228">
        <v>363255</v>
      </c>
      <c r="F1228">
        <v>25430</v>
      </c>
      <c r="G1228">
        <v>0</v>
      </c>
      <c r="H1228">
        <f t="shared" si="19"/>
        <v>0</v>
      </c>
    </row>
    <row r="1229" spans="1:8" x14ac:dyDescent="0.25">
      <c r="A1229" s="2">
        <v>42027</v>
      </c>
      <c r="B1229" s="1" t="s">
        <v>581</v>
      </c>
      <c r="C1229" s="1" t="s">
        <v>582</v>
      </c>
      <c r="D1229">
        <v>4.4000000000000004</v>
      </c>
      <c r="E1229">
        <v>2186</v>
      </c>
      <c r="F1229">
        <v>9350</v>
      </c>
      <c r="G1229">
        <v>24936000</v>
      </c>
      <c r="H1229">
        <f t="shared" si="19"/>
        <v>1</v>
      </c>
    </row>
    <row r="1230" spans="1:8" x14ac:dyDescent="0.25">
      <c r="A1230" s="2">
        <v>42027</v>
      </c>
      <c r="B1230" s="1" t="s">
        <v>583</v>
      </c>
      <c r="C1230" s="1" t="s">
        <v>584</v>
      </c>
      <c r="D1230">
        <v>1.28</v>
      </c>
      <c r="E1230">
        <v>5187</v>
      </c>
      <c r="F1230">
        <v>6610</v>
      </c>
      <c r="G1230">
        <v>4052000</v>
      </c>
      <c r="H1230">
        <f t="shared" si="19"/>
        <v>1</v>
      </c>
    </row>
    <row r="1231" spans="1:8" x14ac:dyDescent="0.25">
      <c r="A1231" s="2">
        <v>42027</v>
      </c>
      <c r="B1231" s="1" t="s">
        <v>585</v>
      </c>
      <c r="C1231" s="1" t="s">
        <v>586</v>
      </c>
      <c r="D1231">
        <v>3.8</v>
      </c>
      <c r="E1231">
        <v>4145</v>
      </c>
      <c r="F1231">
        <v>15930</v>
      </c>
      <c r="G1231">
        <v>1500000</v>
      </c>
      <c r="H1231">
        <f t="shared" si="19"/>
        <v>1</v>
      </c>
    </row>
    <row r="1232" spans="1:8" x14ac:dyDescent="0.25">
      <c r="A1232" s="2">
        <v>42027</v>
      </c>
      <c r="B1232" s="1" t="s">
        <v>587</v>
      </c>
      <c r="C1232" s="1" t="s">
        <v>588</v>
      </c>
      <c r="D1232">
        <v>50.3</v>
      </c>
      <c r="E1232">
        <v>292</v>
      </c>
      <c r="F1232">
        <v>14560</v>
      </c>
      <c r="G1232">
        <v>297000</v>
      </c>
      <c r="H1232">
        <f t="shared" si="19"/>
        <v>1</v>
      </c>
    </row>
    <row r="1233" spans="1:8" x14ac:dyDescent="0.25">
      <c r="A1233" s="2">
        <v>42027</v>
      </c>
      <c r="B1233" s="1" t="s">
        <v>589</v>
      </c>
      <c r="C1233" s="1" t="s">
        <v>590</v>
      </c>
      <c r="D1233">
        <v>1.1499999999999999</v>
      </c>
      <c r="E1233">
        <v>8000</v>
      </c>
      <c r="F1233">
        <v>9180</v>
      </c>
      <c r="G1233">
        <v>36087000</v>
      </c>
      <c r="H1233">
        <f t="shared" si="19"/>
        <v>1</v>
      </c>
    </row>
    <row r="1234" spans="1:8" x14ac:dyDescent="0.25">
      <c r="A1234" s="2">
        <v>42027</v>
      </c>
      <c r="B1234" s="1" t="s">
        <v>591</v>
      </c>
      <c r="C1234" s="1" t="s">
        <v>592</v>
      </c>
      <c r="D1234">
        <v>2.02</v>
      </c>
      <c r="E1234">
        <v>2929</v>
      </c>
      <c r="F1234">
        <v>5970</v>
      </c>
      <c r="G1234">
        <v>4803000</v>
      </c>
      <c r="H1234">
        <f t="shared" si="19"/>
        <v>1</v>
      </c>
    </row>
    <row r="1235" spans="1:8" x14ac:dyDescent="0.25">
      <c r="A1235" s="2">
        <v>42027</v>
      </c>
      <c r="B1235" s="1" t="s">
        <v>593</v>
      </c>
      <c r="C1235" s="1" t="s">
        <v>594</v>
      </c>
      <c r="D1235">
        <v>2.08</v>
      </c>
      <c r="E1235">
        <v>5</v>
      </c>
      <c r="F1235">
        <v>10</v>
      </c>
      <c r="G1235">
        <v>8487000</v>
      </c>
      <c r="H1235">
        <f t="shared" si="19"/>
        <v>1</v>
      </c>
    </row>
    <row r="1236" spans="1:8" x14ac:dyDescent="0.25">
      <c r="A1236" s="2">
        <v>42027</v>
      </c>
      <c r="B1236" s="1" t="s">
        <v>595</v>
      </c>
      <c r="C1236" s="1" t="s">
        <v>596</v>
      </c>
      <c r="D1236">
        <v>7.05</v>
      </c>
      <c r="E1236">
        <v>0</v>
      </c>
      <c r="F1236">
        <v>0</v>
      </c>
      <c r="G1236">
        <v>247000</v>
      </c>
      <c r="H1236">
        <f t="shared" si="19"/>
        <v>0</v>
      </c>
    </row>
    <row r="1237" spans="1:8" x14ac:dyDescent="0.25">
      <c r="A1237" s="2">
        <v>42027</v>
      </c>
      <c r="B1237" s="1" t="s">
        <v>597</v>
      </c>
      <c r="C1237" s="1" t="s">
        <v>598</v>
      </c>
      <c r="D1237">
        <v>0.11</v>
      </c>
      <c r="E1237">
        <v>0</v>
      </c>
      <c r="F1237">
        <v>0</v>
      </c>
      <c r="G1237">
        <v>0</v>
      </c>
      <c r="H1237">
        <f t="shared" si="19"/>
        <v>1</v>
      </c>
    </row>
    <row r="1238" spans="1:8" x14ac:dyDescent="0.25">
      <c r="A1238" s="2">
        <v>42027</v>
      </c>
      <c r="B1238" s="1" t="s">
        <v>599</v>
      </c>
      <c r="C1238" s="1" t="s">
        <v>600</v>
      </c>
      <c r="D1238">
        <v>2.9</v>
      </c>
      <c r="E1238">
        <v>15981</v>
      </c>
      <c r="F1238">
        <v>46540</v>
      </c>
      <c r="G1238">
        <v>24856000</v>
      </c>
      <c r="H1238">
        <f t="shared" si="19"/>
        <v>1</v>
      </c>
    </row>
    <row r="1239" spans="1:8" x14ac:dyDescent="0.25">
      <c r="A1239" s="2">
        <v>42027</v>
      </c>
      <c r="B1239" s="1" t="s">
        <v>601</v>
      </c>
      <c r="C1239" s="1" t="s">
        <v>602</v>
      </c>
      <c r="D1239">
        <v>9.99</v>
      </c>
      <c r="E1239">
        <v>3782</v>
      </c>
      <c r="F1239">
        <v>38100</v>
      </c>
      <c r="G1239">
        <v>6624000</v>
      </c>
      <c r="H1239">
        <f t="shared" si="19"/>
        <v>1</v>
      </c>
    </row>
    <row r="1240" spans="1:8" x14ac:dyDescent="0.25">
      <c r="A1240" s="2">
        <v>42027</v>
      </c>
      <c r="B1240" s="1" t="s">
        <v>603</v>
      </c>
      <c r="C1240" s="1" t="s">
        <v>604</v>
      </c>
      <c r="D1240">
        <v>5.3</v>
      </c>
      <c r="E1240">
        <v>200</v>
      </c>
      <c r="F1240">
        <v>1060</v>
      </c>
      <c r="G1240">
        <v>1399000</v>
      </c>
      <c r="H1240">
        <f t="shared" si="19"/>
        <v>1</v>
      </c>
    </row>
    <row r="1241" spans="1:8" x14ac:dyDescent="0.25">
      <c r="A1241" s="2">
        <v>42027</v>
      </c>
      <c r="B1241" s="1" t="s">
        <v>605</v>
      </c>
      <c r="C1241" s="1" t="s">
        <v>606</v>
      </c>
      <c r="D1241">
        <v>8.1999999999999993</v>
      </c>
      <c r="E1241">
        <v>4825359</v>
      </c>
      <c r="F1241">
        <v>39643700</v>
      </c>
      <c r="G1241">
        <v>647357000</v>
      </c>
      <c r="H1241">
        <f t="shared" si="19"/>
        <v>1</v>
      </c>
    </row>
    <row r="1242" spans="1:8" x14ac:dyDescent="0.25">
      <c r="A1242" s="2">
        <v>42027</v>
      </c>
      <c r="B1242" s="1" t="s">
        <v>607</v>
      </c>
      <c r="C1242" s="1" t="s">
        <v>608</v>
      </c>
      <c r="D1242">
        <v>41</v>
      </c>
      <c r="E1242">
        <v>956</v>
      </c>
      <c r="F1242">
        <v>39650</v>
      </c>
      <c r="G1242">
        <v>21800000</v>
      </c>
      <c r="H1242">
        <f t="shared" si="19"/>
        <v>1</v>
      </c>
    </row>
    <row r="1243" spans="1:8" x14ac:dyDescent="0.25">
      <c r="A1243" s="2">
        <v>42027</v>
      </c>
      <c r="B1243" s="1" t="s">
        <v>609</v>
      </c>
      <c r="C1243" s="1" t="s">
        <v>610</v>
      </c>
      <c r="D1243">
        <v>1.52</v>
      </c>
      <c r="E1243">
        <v>3400</v>
      </c>
      <c r="F1243">
        <v>5170</v>
      </c>
      <c r="G1243">
        <v>2352000</v>
      </c>
      <c r="H1243">
        <f t="shared" si="19"/>
        <v>0</v>
      </c>
    </row>
    <row r="1244" spans="1:8" x14ac:dyDescent="0.25">
      <c r="A1244" s="2">
        <v>42027</v>
      </c>
      <c r="B1244" s="1" t="s">
        <v>611</v>
      </c>
      <c r="C1244" s="1" t="s">
        <v>612</v>
      </c>
      <c r="D1244">
        <v>6.29</v>
      </c>
      <c r="E1244">
        <v>6579</v>
      </c>
      <c r="F1244">
        <v>40650</v>
      </c>
      <c r="G1244">
        <v>6568000</v>
      </c>
      <c r="H1244">
        <f t="shared" si="19"/>
        <v>1</v>
      </c>
    </row>
    <row r="1245" spans="1:8" x14ac:dyDescent="0.25">
      <c r="A1245" s="2">
        <v>42027</v>
      </c>
      <c r="B1245" s="1" t="s">
        <v>613</v>
      </c>
      <c r="C1245" s="1" t="s">
        <v>614</v>
      </c>
      <c r="D1245">
        <v>232.05</v>
      </c>
      <c r="E1245">
        <v>41</v>
      </c>
      <c r="F1245">
        <v>9510</v>
      </c>
      <c r="G1245">
        <v>349000</v>
      </c>
      <c r="H1245">
        <f t="shared" si="19"/>
        <v>1</v>
      </c>
    </row>
    <row r="1246" spans="1:8" x14ac:dyDescent="0.25">
      <c r="A1246" s="2">
        <v>42027</v>
      </c>
      <c r="B1246" s="1" t="s">
        <v>615</v>
      </c>
      <c r="C1246" s="1" t="s">
        <v>616</v>
      </c>
      <c r="D1246">
        <v>8.36</v>
      </c>
      <c r="E1246">
        <v>325</v>
      </c>
      <c r="F1246">
        <v>2690</v>
      </c>
      <c r="G1246">
        <v>6256000</v>
      </c>
      <c r="H1246">
        <f t="shared" si="19"/>
        <v>1</v>
      </c>
    </row>
    <row r="1247" spans="1:8" x14ac:dyDescent="0.25">
      <c r="A1247" s="2">
        <v>42027</v>
      </c>
      <c r="B1247" s="1" t="s">
        <v>617</v>
      </c>
      <c r="C1247" s="1" t="s">
        <v>618</v>
      </c>
      <c r="D1247">
        <v>73.5</v>
      </c>
      <c r="E1247">
        <v>30</v>
      </c>
      <c r="F1247">
        <v>2210</v>
      </c>
      <c r="G1247">
        <v>1725000</v>
      </c>
      <c r="H1247">
        <f t="shared" si="19"/>
        <v>0</v>
      </c>
    </row>
    <row r="1248" spans="1:8" x14ac:dyDescent="0.25">
      <c r="A1248" s="2">
        <v>42027</v>
      </c>
      <c r="B1248" s="1" t="s">
        <v>619</v>
      </c>
      <c r="C1248" s="1" t="s">
        <v>620</v>
      </c>
      <c r="D1248">
        <v>48.55</v>
      </c>
      <c r="E1248">
        <v>3246</v>
      </c>
      <c r="F1248">
        <v>156690</v>
      </c>
      <c r="G1248">
        <v>1688000</v>
      </c>
      <c r="H1248">
        <f t="shared" si="19"/>
        <v>1</v>
      </c>
    </row>
    <row r="1249" spans="1:8" x14ac:dyDescent="0.25">
      <c r="A1249" s="2">
        <v>42027</v>
      </c>
      <c r="B1249" s="1" t="s">
        <v>621</v>
      </c>
      <c r="C1249" s="1" t="s">
        <v>622</v>
      </c>
      <c r="D1249">
        <v>1.1200000000000001</v>
      </c>
      <c r="E1249">
        <v>2000</v>
      </c>
      <c r="F1249">
        <v>2240</v>
      </c>
      <c r="G1249">
        <v>6642000</v>
      </c>
      <c r="H1249">
        <f t="shared" si="19"/>
        <v>1</v>
      </c>
    </row>
    <row r="1250" spans="1:8" x14ac:dyDescent="0.25">
      <c r="A1250" s="2">
        <v>42027</v>
      </c>
      <c r="B1250" s="1" t="s">
        <v>623</v>
      </c>
      <c r="C1250" s="1" t="s">
        <v>624</v>
      </c>
      <c r="D1250">
        <v>14.85</v>
      </c>
      <c r="E1250">
        <v>2</v>
      </c>
      <c r="F1250">
        <v>30</v>
      </c>
      <c r="G1250">
        <v>5551000</v>
      </c>
      <c r="H1250">
        <f t="shared" si="19"/>
        <v>1</v>
      </c>
    </row>
    <row r="1251" spans="1:8" x14ac:dyDescent="0.25">
      <c r="A1251" s="2">
        <v>42027</v>
      </c>
      <c r="B1251" s="1" t="s">
        <v>625</v>
      </c>
      <c r="C1251" s="1" t="s">
        <v>626</v>
      </c>
      <c r="D1251">
        <v>1.1499999999999999</v>
      </c>
      <c r="E1251">
        <v>11682</v>
      </c>
      <c r="F1251">
        <v>13210</v>
      </c>
      <c r="G1251">
        <v>5959000</v>
      </c>
      <c r="H1251">
        <f t="shared" si="19"/>
        <v>1</v>
      </c>
    </row>
    <row r="1252" spans="1:8" x14ac:dyDescent="0.25">
      <c r="A1252" s="2">
        <v>42027</v>
      </c>
      <c r="B1252" s="1" t="s">
        <v>627</v>
      </c>
      <c r="C1252" s="1" t="s">
        <v>628</v>
      </c>
      <c r="D1252">
        <v>1.6</v>
      </c>
      <c r="E1252">
        <v>25231</v>
      </c>
      <c r="F1252">
        <v>40500</v>
      </c>
      <c r="G1252">
        <v>0</v>
      </c>
      <c r="H1252">
        <f t="shared" si="19"/>
        <v>1</v>
      </c>
    </row>
    <row r="1253" spans="1:8" x14ac:dyDescent="0.25">
      <c r="A1253" s="2">
        <v>42027</v>
      </c>
      <c r="B1253" s="1" t="s">
        <v>629</v>
      </c>
      <c r="C1253" s="1" t="s">
        <v>630</v>
      </c>
      <c r="D1253">
        <v>0.27</v>
      </c>
      <c r="E1253">
        <v>6849</v>
      </c>
      <c r="F1253">
        <v>1840</v>
      </c>
      <c r="G1253">
        <v>0</v>
      </c>
      <c r="H1253">
        <f t="shared" si="19"/>
        <v>1</v>
      </c>
    </row>
    <row r="1254" spans="1:8" x14ac:dyDescent="0.25">
      <c r="A1254" s="2">
        <v>42027</v>
      </c>
      <c r="B1254" s="1" t="s">
        <v>631</v>
      </c>
      <c r="C1254" s="1" t="s">
        <v>632</v>
      </c>
      <c r="D1254">
        <v>3.79</v>
      </c>
      <c r="E1254">
        <v>100</v>
      </c>
      <c r="F1254">
        <v>380</v>
      </c>
      <c r="G1254">
        <v>3736000</v>
      </c>
      <c r="H1254">
        <f t="shared" si="19"/>
        <v>1</v>
      </c>
    </row>
    <row r="1255" spans="1:8" x14ac:dyDescent="0.25">
      <c r="A1255" s="2">
        <v>42027</v>
      </c>
      <c r="B1255" s="1" t="s">
        <v>633</v>
      </c>
      <c r="C1255" s="1" t="s">
        <v>634</v>
      </c>
      <c r="D1255">
        <v>3.31</v>
      </c>
      <c r="E1255">
        <v>0</v>
      </c>
      <c r="F1255">
        <v>0</v>
      </c>
      <c r="G1255">
        <v>0</v>
      </c>
      <c r="H1255">
        <f t="shared" si="19"/>
        <v>1</v>
      </c>
    </row>
    <row r="1256" spans="1:8" x14ac:dyDescent="0.25">
      <c r="A1256" s="2">
        <v>42027</v>
      </c>
      <c r="B1256" s="1" t="s">
        <v>635</v>
      </c>
      <c r="C1256" s="1" t="s">
        <v>636</v>
      </c>
      <c r="D1256">
        <v>1.62</v>
      </c>
      <c r="E1256">
        <v>29</v>
      </c>
      <c r="F1256">
        <v>50</v>
      </c>
      <c r="G1256">
        <v>18756000</v>
      </c>
      <c r="H1256">
        <f t="shared" si="19"/>
        <v>1</v>
      </c>
    </row>
    <row r="1257" spans="1:8" x14ac:dyDescent="0.25">
      <c r="A1257" s="2">
        <v>42027</v>
      </c>
      <c r="B1257" s="1" t="s">
        <v>637</v>
      </c>
      <c r="C1257" s="1" t="s">
        <v>638</v>
      </c>
      <c r="D1257">
        <v>37.979999999999997</v>
      </c>
      <c r="E1257">
        <v>399</v>
      </c>
      <c r="F1257">
        <v>14980</v>
      </c>
      <c r="G1257">
        <v>3144000</v>
      </c>
      <c r="H1257">
        <f t="shared" si="19"/>
        <v>1</v>
      </c>
    </row>
    <row r="1258" spans="1:8" x14ac:dyDescent="0.25">
      <c r="A1258" s="2">
        <v>42027</v>
      </c>
      <c r="B1258" s="1" t="s">
        <v>639</v>
      </c>
      <c r="C1258" s="1" t="s">
        <v>640</v>
      </c>
      <c r="D1258">
        <v>0.23</v>
      </c>
      <c r="E1258">
        <v>16060</v>
      </c>
      <c r="F1258">
        <v>3690</v>
      </c>
      <c r="G1258">
        <v>0</v>
      </c>
      <c r="H1258">
        <f t="shared" si="19"/>
        <v>1</v>
      </c>
    </row>
    <row r="1259" spans="1:8" x14ac:dyDescent="0.25">
      <c r="A1259" s="2">
        <v>42027</v>
      </c>
      <c r="B1259" s="1" t="s">
        <v>641</v>
      </c>
      <c r="C1259" s="1" t="s">
        <v>642</v>
      </c>
      <c r="D1259">
        <v>51.9</v>
      </c>
      <c r="E1259">
        <v>1439</v>
      </c>
      <c r="F1259">
        <v>74570</v>
      </c>
      <c r="G1259">
        <v>4763000</v>
      </c>
      <c r="H1259">
        <f t="shared" si="19"/>
        <v>1</v>
      </c>
    </row>
    <row r="1260" spans="1:8" x14ac:dyDescent="0.25">
      <c r="A1260" s="2">
        <v>42027</v>
      </c>
      <c r="B1260" s="1" t="s">
        <v>643</v>
      </c>
      <c r="C1260" s="1" t="s">
        <v>644</v>
      </c>
      <c r="D1260">
        <v>100</v>
      </c>
      <c r="E1260">
        <v>0</v>
      </c>
      <c r="F1260">
        <v>0</v>
      </c>
      <c r="G1260">
        <v>826000</v>
      </c>
      <c r="H1260">
        <f t="shared" si="19"/>
        <v>0</v>
      </c>
    </row>
    <row r="1261" spans="1:8" x14ac:dyDescent="0.25">
      <c r="A1261" s="2">
        <v>42027</v>
      </c>
      <c r="B1261" s="1" t="s">
        <v>645</v>
      </c>
      <c r="C1261" s="1" t="s">
        <v>646</v>
      </c>
      <c r="D1261">
        <v>7.9</v>
      </c>
      <c r="E1261">
        <v>5651</v>
      </c>
      <c r="F1261">
        <v>43310</v>
      </c>
      <c r="G1261">
        <v>2500000</v>
      </c>
      <c r="H1261">
        <f t="shared" si="19"/>
        <v>0</v>
      </c>
    </row>
    <row r="1262" spans="1:8" x14ac:dyDescent="0.25">
      <c r="A1262" s="2">
        <v>42027</v>
      </c>
      <c r="B1262" s="1" t="s">
        <v>647</v>
      </c>
      <c r="C1262" s="1" t="s">
        <v>648</v>
      </c>
      <c r="D1262">
        <v>10.8</v>
      </c>
      <c r="E1262">
        <v>0</v>
      </c>
      <c r="F1262">
        <v>0</v>
      </c>
      <c r="G1262">
        <v>11288000</v>
      </c>
      <c r="H1262">
        <f t="shared" si="19"/>
        <v>1</v>
      </c>
    </row>
    <row r="1263" spans="1:8" x14ac:dyDescent="0.25">
      <c r="A1263" s="2">
        <v>42027</v>
      </c>
      <c r="B1263" s="1" t="s">
        <v>649</v>
      </c>
      <c r="C1263" s="1" t="s">
        <v>650</v>
      </c>
      <c r="D1263">
        <v>179</v>
      </c>
      <c r="E1263">
        <v>373180</v>
      </c>
      <c r="F1263">
        <v>67794460</v>
      </c>
      <c r="G1263">
        <v>122632000</v>
      </c>
      <c r="H1263">
        <f t="shared" si="19"/>
        <v>1</v>
      </c>
    </row>
    <row r="1264" spans="1:8" x14ac:dyDescent="0.25">
      <c r="A1264" s="2">
        <v>42027</v>
      </c>
      <c r="B1264" s="1" t="s">
        <v>651</v>
      </c>
      <c r="C1264" s="1" t="s">
        <v>652</v>
      </c>
      <c r="D1264">
        <v>85.56</v>
      </c>
      <c r="E1264">
        <v>1043</v>
      </c>
      <c r="F1264">
        <v>89400</v>
      </c>
      <c r="G1264">
        <v>7304000</v>
      </c>
      <c r="H1264">
        <f t="shared" si="19"/>
        <v>1</v>
      </c>
    </row>
    <row r="1265" spans="1:8" x14ac:dyDescent="0.25">
      <c r="A1265" s="2">
        <v>42027</v>
      </c>
      <c r="B1265" s="1" t="s">
        <v>653</v>
      </c>
      <c r="C1265" s="1" t="s">
        <v>654</v>
      </c>
      <c r="D1265">
        <v>0.49</v>
      </c>
      <c r="E1265">
        <v>0</v>
      </c>
      <c r="F1265">
        <v>0</v>
      </c>
      <c r="G1265">
        <v>0</v>
      </c>
      <c r="H1265">
        <f t="shared" si="19"/>
        <v>1</v>
      </c>
    </row>
    <row r="1266" spans="1:8" x14ac:dyDescent="0.25">
      <c r="A1266" s="2">
        <v>42027</v>
      </c>
      <c r="B1266" s="1" t="s">
        <v>655</v>
      </c>
      <c r="C1266" s="1" t="s">
        <v>656</v>
      </c>
      <c r="D1266">
        <v>29.99</v>
      </c>
      <c r="E1266">
        <v>1</v>
      </c>
      <c r="F1266">
        <v>30</v>
      </c>
      <c r="G1266">
        <v>8365000</v>
      </c>
      <c r="H1266">
        <f t="shared" si="19"/>
        <v>1</v>
      </c>
    </row>
    <row r="1267" spans="1:8" x14ac:dyDescent="0.25">
      <c r="A1267" s="2">
        <v>42027</v>
      </c>
      <c r="B1267" s="1" t="s">
        <v>657</v>
      </c>
      <c r="C1267" s="1" t="s">
        <v>658</v>
      </c>
      <c r="D1267">
        <v>0.49</v>
      </c>
      <c r="E1267">
        <v>19796</v>
      </c>
      <c r="F1267">
        <v>9580</v>
      </c>
      <c r="G1267">
        <v>49286000</v>
      </c>
      <c r="H1267">
        <f t="shared" si="19"/>
        <v>1</v>
      </c>
    </row>
    <row r="1268" spans="1:8" x14ac:dyDescent="0.25">
      <c r="A1268" s="2">
        <v>42027</v>
      </c>
      <c r="B1268" s="1" t="s">
        <v>659</v>
      </c>
      <c r="C1268" s="1" t="s">
        <v>660</v>
      </c>
      <c r="D1268">
        <v>0.16</v>
      </c>
      <c r="E1268">
        <v>619645</v>
      </c>
      <c r="F1268">
        <v>99140</v>
      </c>
      <c r="G1268">
        <v>0</v>
      </c>
      <c r="H1268">
        <f t="shared" si="19"/>
        <v>1</v>
      </c>
    </row>
    <row r="1269" spans="1:8" x14ac:dyDescent="0.25">
      <c r="A1269" s="2">
        <v>42027</v>
      </c>
      <c r="B1269" s="1" t="s">
        <v>661</v>
      </c>
      <c r="C1269" s="1" t="s">
        <v>662</v>
      </c>
      <c r="D1269">
        <v>19.07</v>
      </c>
      <c r="E1269">
        <v>1603463</v>
      </c>
      <c r="F1269">
        <v>30889170</v>
      </c>
      <c r="G1269">
        <v>778079000</v>
      </c>
      <c r="H1269">
        <f t="shared" si="19"/>
        <v>1</v>
      </c>
    </row>
    <row r="1270" spans="1:8" x14ac:dyDescent="0.25">
      <c r="A1270" s="2">
        <v>42027</v>
      </c>
      <c r="B1270" s="1" t="s">
        <v>663</v>
      </c>
      <c r="C1270" s="1" t="s">
        <v>664</v>
      </c>
      <c r="D1270">
        <v>4.3600000000000003</v>
      </c>
      <c r="E1270">
        <v>4729266</v>
      </c>
      <c r="F1270">
        <v>21068110</v>
      </c>
      <c r="G1270">
        <v>1628262000</v>
      </c>
      <c r="H1270">
        <f t="shared" si="19"/>
        <v>1</v>
      </c>
    </row>
    <row r="1271" spans="1:8" x14ac:dyDescent="0.25">
      <c r="A1271" s="2">
        <v>42027</v>
      </c>
      <c r="B1271" s="1" t="s">
        <v>665</v>
      </c>
      <c r="C1271" s="1" t="s">
        <v>666</v>
      </c>
      <c r="D1271">
        <v>5.5</v>
      </c>
      <c r="E1271">
        <v>11949</v>
      </c>
      <c r="F1271">
        <v>66090</v>
      </c>
      <c r="G1271">
        <v>31779000</v>
      </c>
      <c r="H1271">
        <f t="shared" si="19"/>
        <v>1</v>
      </c>
    </row>
    <row r="1272" spans="1:8" x14ac:dyDescent="0.25">
      <c r="A1272" s="2">
        <v>42027</v>
      </c>
      <c r="B1272" s="1" t="s">
        <v>667</v>
      </c>
      <c r="C1272" s="1" t="s">
        <v>668</v>
      </c>
      <c r="D1272">
        <v>25.2</v>
      </c>
      <c r="E1272">
        <v>264</v>
      </c>
      <c r="F1272">
        <v>6650</v>
      </c>
      <c r="G1272">
        <v>13699000</v>
      </c>
      <c r="H1272">
        <f t="shared" si="19"/>
        <v>1</v>
      </c>
    </row>
    <row r="1273" spans="1:8" x14ac:dyDescent="0.25">
      <c r="A1273" s="2">
        <v>42027</v>
      </c>
      <c r="B1273" s="1" t="s">
        <v>669</v>
      </c>
      <c r="C1273" s="1" t="s">
        <v>670</v>
      </c>
      <c r="D1273">
        <v>53.31</v>
      </c>
      <c r="E1273">
        <v>1164766</v>
      </c>
      <c r="F1273">
        <v>61137020</v>
      </c>
      <c r="G1273">
        <v>309998000</v>
      </c>
      <c r="H1273">
        <f t="shared" si="19"/>
        <v>1</v>
      </c>
    </row>
    <row r="1274" spans="1:8" x14ac:dyDescent="0.25">
      <c r="A1274" s="2">
        <v>42027</v>
      </c>
      <c r="B1274" s="1" t="s">
        <v>671</v>
      </c>
      <c r="C1274" s="1" t="s">
        <v>672</v>
      </c>
      <c r="D1274">
        <v>33</v>
      </c>
      <c r="E1274">
        <v>2362022</v>
      </c>
      <c r="F1274">
        <v>78610550</v>
      </c>
      <c r="G1274">
        <v>783205000</v>
      </c>
      <c r="H1274">
        <f t="shared" si="19"/>
        <v>1</v>
      </c>
    </row>
    <row r="1275" spans="1:8" x14ac:dyDescent="0.25">
      <c r="A1275" s="2">
        <v>42027</v>
      </c>
      <c r="B1275" s="1" t="s">
        <v>673</v>
      </c>
      <c r="C1275" s="1" t="s">
        <v>674</v>
      </c>
      <c r="D1275">
        <v>88.2</v>
      </c>
      <c r="E1275">
        <v>111464</v>
      </c>
      <c r="F1275">
        <v>9849160</v>
      </c>
      <c r="G1275">
        <v>25336000</v>
      </c>
      <c r="H1275">
        <f t="shared" si="19"/>
        <v>1</v>
      </c>
    </row>
    <row r="1276" spans="1:8" x14ac:dyDescent="0.25">
      <c r="A1276" s="2">
        <v>42027</v>
      </c>
      <c r="B1276" s="1" t="s">
        <v>675</v>
      </c>
      <c r="C1276" s="1" t="s">
        <v>676</v>
      </c>
      <c r="D1276">
        <v>2.59</v>
      </c>
      <c r="E1276">
        <v>7160</v>
      </c>
      <c r="F1276">
        <v>18450</v>
      </c>
      <c r="G1276">
        <v>17382000</v>
      </c>
      <c r="H1276">
        <f t="shared" si="19"/>
        <v>1</v>
      </c>
    </row>
    <row r="1277" spans="1:8" x14ac:dyDescent="0.25">
      <c r="A1277" s="2">
        <v>42027</v>
      </c>
      <c r="B1277" s="1" t="s">
        <v>677</v>
      </c>
      <c r="C1277" s="1" t="s">
        <v>678</v>
      </c>
      <c r="D1277">
        <v>0.19</v>
      </c>
      <c r="E1277">
        <v>101576</v>
      </c>
      <c r="F1277">
        <v>19300</v>
      </c>
      <c r="G1277">
        <v>0</v>
      </c>
      <c r="H1277">
        <f t="shared" si="19"/>
        <v>0</v>
      </c>
    </row>
    <row r="1278" spans="1:8" x14ac:dyDescent="0.25">
      <c r="A1278" s="2">
        <v>42027</v>
      </c>
      <c r="B1278" s="1" t="s">
        <v>679</v>
      </c>
      <c r="C1278" s="1" t="s">
        <v>680</v>
      </c>
      <c r="D1278">
        <v>2.15</v>
      </c>
      <c r="E1278">
        <v>0</v>
      </c>
      <c r="F1278">
        <v>0</v>
      </c>
      <c r="G1278">
        <v>0</v>
      </c>
      <c r="H1278">
        <f t="shared" si="19"/>
        <v>1</v>
      </c>
    </row>
    <row r="1279" spans="1:8" x14ac:dyDescent="0.25">
      <c r="A1279" s="2">
        <v>42027</v>
      </c>
      <c r="B1279" s="1" t="s">
        <v>681</v>
      </c>
      <c r="C1279" s="1" t="s">
        <v>682</v>
      </c>
      <c r="D1279">
        <v>0.7</v>
      </c>
      <c r="E1279">
        <v>0</v>
      </c>
      <c r="F1279">
        <v>0</v>
      </c>
      <c r="G1279">
        <v>0</v>
      </c>
      <c r="H1279">
        <f t="shared" si="19"/>
        <v>1</v>
      </c>
    </row>
    <row r="1280" spans="1:8" x14ac:dyDescent="0.25">
      <c r="A1280" s="2">
        <v>42027</v>
      </c>
      <c r="B1280" s="1" t="s">
        <v>683</v>
      </c>
      <c r="C1280" s="1" t="s">
        <v>684</v>
      </c>
      <c r="D1280">
        <v>18.5</v>
      </c>
      <c r="E1280">
        <v>18827</v>
      </c>
      <c r="F1280">
        <v>335140</v>
      </c>
      <c r="G1280">
        <v>15164000</v>
      </c>
      <c r="H1280">
        <f t="shared" si="19"/>
        <v>1</v>
      </c>
    </row>
    <row r="1281" spans="1:8" x14ac:dyDescent="0.25">
      <c r="A1281" s="2">
        <v>42027</v>
      </c>
      <c r="B1281" s="1" t="s">
        <v>685</v>
      </c>
      <c r="C1281" s="1" t="s">
        <v>686</v>
      </c>
      <c r="D1281">
        <v>0.09</v>
      </c>
      <c r="E1281">
        <v>571477</v>
      </c>
      <c r="F1281">
        <v>47050</v>
      </c>
      <c r="G1281">
        <v>0</v>
      </c>
      <c r="H1281">
        <f t="shared" si="19"/>
        <v>1</v>
      </c>
    </row>
    <row r="1282" spans="1:8" x14ac:dyDescent="0.25">
      <c r="A1282" s="2">
        <v>42027</v>
      </c>
      <c r="B1282" s="1" t="s">
        <v>687</v>
      </c>
      <c r="C1282" s="1" t="s">
        <v>688</v>
      </c>
      <c r="D1282">
        <v>2.19</v>
      </c>
      <c r="E1282">
        <v>202</v>
      </c>
      <c r="F1282">
        <v>420</v>
      </c>
      <c r="G1282">
        <v>0</v>
      </c>
      <c r="H1282">
        <f t="shared" si="19"/>
        <v>1</v>
      </c>
    </row>
    <row r="1283" spans="1:8" x14ac:dyDescent="0.25">
      <c r="A1283" s="2">
        <v>42027</v>
      </c>
      <c r="B1283" s="1" t="s">
        <v>689</v>
      </c>
      <c r="C1283" s="1" t="s">
        <v>690</v>
      </c>
      <c r="D1283">
        <v>28.4</v>
      </c>
      <c r="E1283">
        <v>1773</v>
      </c>
      <c r="F1283">
        <v>49210</v>
      </c>
      <c r="G1283">
        <v>794000</v>
      </c>
      <c r="H1283">
        <f t="shared" ref="H1283:H1346" si="20">IF(LEFT(C1283,2)="PL",1,0)</f>
        <v>1</v>
      </c>
    </row>
    <row r="1284" spans="1:8" x14ac:dyDescent="0.25">
      <c r="A1284" s="2">
        <v>42027</v>
      </c>
      <c r="B1284" s="1" t="s">
        <v>691</v>
      </c>
      <c r="C1284" s="1" t="s">
        <v>692</v>
      </c>
      <c r="D1284">
        <v>6.42</v>
      </c>
      <c r="E1284">
        <v>24087</v>
      </c>
      <c r="F1284">
        <v>155170</v>
      </c>
      <c r="G1284">
        <v>25585000</v>
      </c>
      <c r="H1284">
        <f t="shared" si="20"/>
        <v>1</v>
      </c>
    </row>
    <row r="1285" spans="1:8" x14ac:dyDescent="0.25">
      <c r="A1285" s="2">
        <v>42027</v>
      </c>
      <c r="B1285" s="1" t="s">
        <v>693</v>
      </c>
      <c r="C1285" s="1" t="s">
        <v>694</v>
      </c>
      <c r="D1285">
        <v>16.649999999999999</v>
      </c>
      <c r="E1285">
        <v>7185</v>
      </c>
      <c r="F1285">
        <v>118350</v>
      </c>
      <c r="G1285">
        <v>5930000</v>
      </c>
      <c r="H1285">
        <f t="shared" si="20"/>
        <v>1</v>
      </c>
    </row>
    <row r="1286" spans="1:8" x14ac:dyDescent="0.25">
      <c r="A1286" s="2">
        <v>42027</v>
      </c>
      <c r="B1286" s="1" t="s">
        <v>695</v>
      </c>
      <c r="C1286" s="1" t="s">
        <v>696</v>
      </c>
      <c r="D1286">
        <v>4.4000000000000004</v>
      </c>
      <c r="E1286">
        <v>2</v>
      </c>
      <c r="F1286">
        <v>10</v>
      </c>
      <c r="G1286">
        <v>21432000</v>
      </c>
      <c r="H1286">
        <f t="shared" si="20"/>
        <v>1</v>
      </c>
    </row>
    <row r="1287" spans="1:8" x14ac:dyDescent="0.25">
      <c r="A1287" s="2">
        <v>42027</v>
      </c>
      <c r="B1287" s="1" t="s">
        <v>697</v>
      </c>
      <c r="C1287" s="1" t="s">
        <v>698</v>
      </c>
      <c r="D1287">
        <v>1.25</v>
      </c>
      <c r="E1287">
        <v>200</v>
      </c>
      <c r="F1287">
        <v>250</v>
      </c>
      <c r="G1287">
        <v>0</v>
      </c>
      <c r="H1287">
        <f t="shared" si="20"/>
        <v>1</v>
      </c>
    </row>
    <row r="1288" spans="1:8" x14ac:dyDescent="0.25">
      <c r="A1288" s="2">
        <v>42027</v>
      </c>
      <c r="B1288" s="1" t="s">
        <v>699</v>
      </c>
      <c r="C1288" s="1" t="s">
        <v>700</v>
      </c>
      <c r="D1288">
        <v>13</v>
      </c>
      <c r="E1288">
        <v>2</v>
      </c>
      <c r="F1288">
        <v>30</v>
      </c>
      <c r="G1288">
        <v>423000</v>
      </c>
      <c r="H1288">
        <f t="shared" si="20"/>
        <v>1</v>
      </c>
    </row>
    <row r="1289" spans="1:8" x14ac:dyDescent="0.25">
      <c r="A1289" s="2">
        <v>42027</v>
      </c>
      <c r="B1289" s="1" t="s">
        <v>701</v>
      </c>
      <c r="C1289" s="1" t="s">
        <v>702</v>
      </c>
      <c r="D1289">
        <v>15</v>
      </c>
      <c r="E1289">
        <v>386</v>
      </c>
      <c r="F1289">
        <v>5790</v>
      </c>
      <c r="G1289">
        <v>1032000</v>
      </c>
      <c r="H1289">
        <f t="shared" si="20"/>
        <v>1</v>
      </c>
    </row>
    <row r="1290" spans="1:8" x14ac:dyDescent="0.25">
      <c r="A1290" s="2">
        <v>42027</v>
      </c>
      <c r="B1290" s="1" t="s">
        <v>703</v>
      </c>
      <c r="C1290" s="1" t="s">
        <v>704</v>
      </c>
      <c r="D1290">
        <v>2.82</v>
      </c>
      <c r="E1290">
        <v>489</v>
      </c>
      <c r="F1290">
        <v>1380</v>
      </c>
      <c r="G1290">
        <v>2631000</v>
      </c>
      <c r="H1290">
        <f t="shared" si="20"/>
        <v>1</v>
      </c>
    </row>
    <row r="1291" spans="1:8" x14ac:dyDescent="0.25">
      <c r="A1291" s="2">
        <v>42027</v>
      </c>
      <c r="B1291" s="1" t="s">
        <v>705</v>
      </c>
      <c r="C1291" s="1" t="s">
        <v>706</v>
      </c>
      <c r="D1291">
        <v>1.2</v>
      </c>
      <c r="E1291">
        <v>21143</v>
      </c>
      <c r="F1291">
        <v>25360</v>
      </c>
      <c r="G1291">
        <v>0</v>
      </c>
      <c r="H1291">
        <f t="shared" si="20"/>
        <v>1</v>
      </c>
    </row>
    <row r="1292" spans="1:8" x14ac:dyDescent="0.25">
      <c r="A1292" s="2">
        <v>42027</v>
      </c>
      <c r="B1292" s="1" t="s">
        <v>707</v>
      </c>
      <c r="C1292" s="1" t="s">
        <v>708</v>
      </c>
      <c r="D1292">
        <v>1.04</v>
      </c>
      <c r="E1292">
        <v>3426</v>
      </c>
      <c r="F1292">
        <v>3500</v>
      </c>
      <c r="G1292">
        <v>0</v>
      </c>
      <c r="H1292">
        <f t="shared" si="20"/>
        <v>1</v>
      </c>
    </row>
    <row r="1293" spans="1:8" x14ac:dyDescent="0.25">
      <c r="A1293" s="2">
        <v>42027</v>
      </c>
      <c r="B1293" s="1" t="s">
        <v>709</v>
      </c>
      <c r="C1293" s="1" t="s">
        <v>710</v>
      </c>
      <c r="D1293">
        <v>16.5</v>
      </c>
      <c r="E1293">
        <v>54033</v>
      </c>
      <c r="F1293">
        <v>864860</v>
      </c>
      <c r="G1293">
        <v>2716000</v>
      </c>
      <c r="H1293">
        <f t="shared" si="20"/>
        <v>1</v>
      </c>
    </row>
    <row r="1294" spans="1:8" x14ac:dyDescent="0.25">
      <c r="A1294" s="2">
        <v>42027</v>
      </c>
      <c r="B1294" s="1" t="s">
        <v>711</v>
      </c>
      <c r="C1294" s="1" t="s">
        <v>712</v>
      </c>
      <c r="D1294">
        <v>1.44</v>
      </c>
      <c r="E1294">
        <v>321456</v>
      </c>
      <c r="F1294">
        <v>483840</v>
      </c>
      <c r="G1294">
        <v>21115000</v>
      </c>
      <c r="H1294">
        <f t="shared" si="20"/>
        <v>1</v>
      </c>
    </row>
    <row r="1295" spans="1:8" x14ac:dyDescent="0.25">
      <c r="A1295" s="2">
        <v>42027</v>
      </c>
      <c r="B1295" s="1" t="s">
        <v>713</v>
      </c>
      <c r="C1295" s="1" t="s">
        <v>714</v>
      </c>
      <c r="D1295">
        <v>6.15</v>
      </c>
      <c r="E1295">
        <v>12690</v>
      </c>
      <c r="F1295">
        <v>79070</v>
      </c>
      <c r="G1295">
        <v>5439000</v>
      </c>
      <c r="H1295">
        <f t="shared" si="20"/>
        <v>1</v>
      </c>
    </row>
    <row r="1296" spans="1:8" x14ac:dyDescent="0.25">
      <c r="A1296" s="2">
        <v>42027</v>
      </c>
      <c r="B1296" s="1" t="s">
        <v>715</v>
      </c>
      <c r="C1296" s="1" t="s">
        <v>716</v>
      </c>
      <c r="D1296">
        <v>2.89</v>
      </c>
      <c r="E1296">
        <v>9040</v>
      </c>
      <c r="F1296">
        <v>26080</v>
      </c>
      <c r="G1296">
        <v>14959000</v>
      </c>
      <c r="H1296">
        <f t="shared" si="20"/>
        <v>1</v>
      </c>
    </row>
    <row r="1297" spans="1:8" x14ac:dyDescent="0.25">
      <c r="A1297" s="2">
        <v>42027</v>
      </c>
      <c r="B1297" s="1" t="s">
        <v>717</v>
      </c>
      <c r="C1297" s="1" t="s">
        <v>718</v>
      </c>
      <c r="D1297">
        <v>24</v>
      </c>
      <c r="E1297">
        <v>80</v>
      </c>
      <c r="F1297">
        <v>1920</v>
      </c>
      <c r="G1297">
        <v>93000</v>
      </c>
      <c r="H1297">
        <f t="shared" si="20"/>
        <v>0</v>
      </c>
    </row>
    <row r="1298" spans="1:8" x14ac:dyDescent="0.25">
      <c r="A1298" s="2">
        <v>42027</v>
      </c>
      <c r="B1298" s="1" t="s">
        <v>719</v>
      </c>
      <c r="C1298" s="1" t="s">
        <v>720</v>
      </c>
      <c r="D1298">
        <v>14.48</v>
      </c>
      <c r="E1298">
        <v>2961</v>
      </c>
      <c r="F1298">
        <v>42770</v>
      </c>
      <c r="G1298">
        <v>8907000</v>
      </c>
      <c r="H1298">
        <f t="shared" si="20"/>
        <v>1</v>
      </c>
    </row>
    <row r="1299" spans="1:8" x14ac:dyDescent="0.25">
      <c r="A1299" s="2">
        <v>42027</v>
      </c>
      <c r="B1299" s="1" t="s">
        <v>721</v>
      </c>
      <c r="C1299" s="1" t="s">
        <v>722</v>
      </c>
      <c r="D1299">
        <v>140.85</v>
      </c>
      <c r="E1299">
        <v>124</v>
      </c>
      <c r="F1299">
        <v>17450</v>
      </c>
      <c r="G1299">
        <v>3122000</v>
      </c>
      <c r="H1299">
        <f t="shared" si="20"/>
        <v>1</v>
      </c>
    </row>
    <row r="1300" spans="1:8" x14ac:dyDescent="0.25">
      <c r="A1300" s="2">
        <v>42027</v>
      </c>
      <c r="B1300" s="1" t="s">
        <v>723</v>
      </c>
      <c r="C1300" s="1" t="s">
        <v>724</v>
      </c>
      <c r="D1300">
        <v>1.19</v>
      </c>
      <c r="E1300">
        <v>0</v>
      </c>
      <c r="F1300">
        <v>0</v>
      </c>
      <c r="G1300">
        <v>0</v>
      </c>
      <c r="H1300">
        <f t="shared" si="20"/>
        <v>1</v>
      </c>
    </row>
    <row r="1301" spans="1:8" x14ac:dyDescent="0.25">
      <c r="A1301" s="2">
        <v>42027</v>
      </c>
      <c r="B1301" s="1" t="s">
        <v>725</v>
      </c>
      <c r="C1301" s="1" t="s">
        <v>726</v>
      </c>
      <c r="D1301">
        <v>508.65</v>
      </c>
      <c r="E1301">
        <v>145512</v>
      </c>
      <c r="F1301">
        <v>73380130</v>
      </c>
      <c r="G1301">
        <v>55967000</v>
      </c>
      <c r="H1301">
        <f t="shared" si="20"/>
        <v>1</v>
      </c>
    </row>
    <row r="1302" spans="1:8" x14ac:dyDescent="0.25">
      <c r="A1302" s="2">
        <v>42027</v>
      </c>
      <c r="B1302" s="1" t="s">
        <v>727</v>
      </c>
      <c r="C1302" s="1" t="s">
        <v>728</v>
      </c>
      <c r="D1302">
        <v>4.1500000000000004</v>
      </c>
      <c r="E1302">
        <v>0</v>
      </c>
      <c r="F1302">
        <v>0</v>
      </c>
      <c r="G1302">
        <v>0</v>
      </c>
      <c r="H1302">
        <f t="shared" si="20"/>
        <v>1</v>
      </c>
    </row>
    <row r="1303" spans="1:8" x14ac:dyDescent="0.25">
      <c r="A1303" s="2">
        <v>42027</v>
      </c>
      <c r="B1303" s="1" t="s">
        <v>729</v>
      </c>
      <c r="C1303" s="1" t="s">
        <v>730</v>
      </c>
      <c r="D1303">
        <v>6.4</v>
      </c>
      <c r="E1303">
        <v>13434</v>
      </c>
      <c r="F1303">
        <v>84890</v>
      </c>
      <c r="G1303">
        <v>35376000</v>
      </c>
      <c r="H1303">
        <f t="shared" si="20"/>
        <v>1</v>
      </c>
    </row>
    <row r="1304" spans="1:8" x14ac:dyDescent="0.25">
      <c r="A1304" s="2">
        <v>42027</v>
      </c>
      <c r="B1304" s="1" t="s">
        <v>731</v>
      </c>
      <c r="C1304" s="1" t="s">
        <v>732</v>
      </c>
      <c r="D1304">
        <v>12.56</v>
      </c>
      <c r="E1304">
        <v>11818</v>
      </c>
      <c r="F1304">
        <v>149000</v>
      </c>
      <c r="G1304">
        <v>10375000</v>
      </c>
      <c r="H1304">
        <f t="shared" si="20"/>
        <v>1</v>
      </c>
    </row>
    <row r="1305" spans="1:8" x14ac:dyDescent="0.25">
      <c r="A1305" s="2">
        <v>42027</v>
      </c>
      <c r="B1305" s="1" t="s">
        <v>733</v>
      </c>
      <c r="C1305" s="1" t="s">
        <v>734</v>
      </c>
      <c r="D1305">
        <v>8.24</v>
      </c>
      <c r="E1305">
        <v>17230</v>
      </c>
      <c r="F1305">
        <v>140510</v>
      </c>
      <c r="G1305">
        <v>19626000</v>
      </c>
      <c r="H1305">
        <f t="shared" si="20"/>
        <v>1</v>
      </c>
    </row>
    <row r="1306" spans="1:8" x14ac:dyDescent="0.25">
      <c r="A1306" s="2">
        <v>42027</v>
      </c>
      <c r="B1306" s="1" t="s">
        <v>735</v>
      </c>
      <c r="C1306" s="1" t="s">
        <v>736</v>
      </c>
      <c r="D1306">
        <v>5.95</v>
      </c>
      <c r="E1306">
        <v>30228</v>
      </c>
      <c r="F1306">
        <v>180360</v>
      </c>
      <c r="G1306">
        <v>27134000</v>
      </c>
      <c r="H1306">
        <f t="shared" si="20"/>
        <v>1</v>
      </c>
    </row>
    <row r="1307" spans="1:8" x14ac:dyDescent="0.25">
      <c r="A1307" s="2">
        <v>42027</v>
      </c>
      <c r="B1307" s="1" t="s">
        <v>737</v>
      </c>
      <c r="C1307" s="1" t="s">
        <v>738</v>
      </c>
      <c r="D1307">
        <v>15.82</v>
      </c>
      <c r="E1307">
        <v>138</v>
      </c>
      <c r="F1307">
        <v>2190</v>
      </c>
      <c r="G1307">
        <v>1469000</v>
      </c>
      <c r="H1307">
        <f t="shared" si="20"/>
        <v>1</v>
      </c>
    </row>
    <row r="1308" spans="1:8" x14ac:dyDescent="0.25">
      <c r="A1308" s="2">
        <v>42027</v>
      </c>
      <c r="B1308" s="1" t="s">
        <v>739</v>
      </c>
      <c r="C1308" s="1" t="s">
        <v>740</v>
      </c>
      <c r="D1308">
        <v>17.8</v>
      </c>
      <c r="E1308">
        <v>148652</v>
      </c>
      <c r="F1308">
        <v>2651110</v>
      </c>
      <c r="G1308">
        <v>6355000</v>
      </c>
      <c r="H1308">
        <f t="shared" si="20"/>
        <v>1</v>
      </c>
    </row>
    <row r="1309" spans="1:8" x14ac:dyDescent="0.25">
      <c r="A1309" s="2">
        <v>42027</v>
      </c>
      <c r="B1309" s="1" t="s">
        <v>741</v>
      </c>
      <c r="C1309" s="1" t="s">
        <v>742</v>
      </c>
      <c r="D1309">
        <v>2.35</v>
      </c>
      <c r="E1309">
        <v>1256206</v>
      </c>
      <c r="F1309">
        <v>2640660</v>
      </c>
      <c r="G1309">
        <v>19987000</v>
      </c>
      <c r="H1309">
        <f t="shared" si="20"/>
        <v>1</v>
      </c>
    </row>
    <row r="1310" spans="1:8" x14ac:dyDescent="0.25">
      <c r="A1310" s="2">
        <v>42027</v>
      </c>
      <c r="B1310" s="1" t="s">
        <v>743</v>
      </c>
      <c r="C1310" s="1" t="s">
        <v>744</v>
      </c>
      <c r="D1310">
        <v>6.49</v>
      </c>
      <c r="E1310">
        <v>108226</v>
      </c>
      <c r="F1310">
        <v>684060</v>
      </c>
      <c r="G1310">
        <v>12912000</v>
      </c>
      <c r="H1310">
        <f t="shared" si="20"/>
        <v>1</v>
      </c>
    </row>
    <row r="1311" spans="1:8" x14ac:dyDescent="0.25">
      <c r="A1311" s="2">
        <v>42027</v>
      </c>
      <c r="B1311" s="1" t="s">
        <v>745</v>
      </c>
      <c r="C1311" s="1" t="s">
        <v>746</v>
      </c>
      <c r="D1311">
        <v>1.96</v>
      </c>
      <c r="E1311">
        <v>30575</v>
      </c>
      <c r="F1311">
        <v>61550</v>
      </c>
      <c r="G1311">
        <v>13353000</v>
      </c>
      <c r="H1311">
        <f t="shared" si="20"/>
        <v>1</v>
      </c>
    </row>
    <row r="1312" spans="1:8" x14ac:dyDescent="0.25">
      <c r="A1312" s="2">
        <v>42027</v>
      </c>
      <c r="B1312" s="1" t="s">
        <v>747</v>
      </c>
      <c r="C1312" s="1" t="s">
        <v>748</v>
      </c>
      <c r="D1312">
        <v>5.0999999999999996</v>
      </c>
      <c r="E1312">
        <v>2595</v>
      </c>
      <c r="F1312">
        <v>13330</v>
      </c>
      <c r="G1312">
        <v>0</v>
      </c>
      <c r="H1312">
        <f t="shared" si="20"/>
        <v>1</v>
      </c>
    </row>
    <row r="1313" spans="1:8" x14ac:dyDescent="0.25">
      <c r="A1313" s="2">
        <v>42027</v>
      </c>
      <c r="B1313" s="1" t="s">
        <v>749</v>
      </c>
      <c r="C1313" s="1" t="s">
        <v>750</v>
      </c>
      <c r="D1313">
        <v>0.04</v>
      </c>
      <c r="E1313">
        <v>100</v>
      </c>
      <c r="F1313">
        <v>8</v>
      </c>
      <c r="G1313">
        <v>6100000</v>
      </c>
      <c r="H1313">
        <f t="shared" si="20"/>
        <v>1</v>
      </c>
    </row>
    <row r="1314" spans="1:8" x14ac:dyDescent="0.25">
      <c r="A1314" s="2">
        <v>42027</v>
      </c>
      <c r="B1314" s="1" t="s">
        <v>751</v>
      </c>
      <c r="C1314" s="1" t="s">
        <v>752</v>
      </c>
      <c r="D1314">
        <v>0.7</v>
      </c>
      <c r="E1314">
        <v>4528</v>
      </c>
      <c r="F1314">
        <v>3110</v>
      </c>
      <c r="G1314">
        <v>0</v>
      </c>
      <c r="H1314">
        <f t="shared" si="20"/>
        <v>0</v>
      </c>
    </row>
    <row r="1315" spans="1:8" x14ac:dyDescent="0.25">
      <c r="A1315" s="2">
        <v>42027</v>
      </c>
      <c r="B1315" s="1" t="s">
        <v>753</v>
      </c>
      <c r="C1315" s="1" t="s">
        <v>754</v>
      </c>
      <c r="D1315">
        <v>5.7</v>
      </c>
      <c r="E1315">
        <v>2614</v>
      </c>
      <c r="F1315">
        <v>15040</v>
      </c>
      <c r="G1315">
        <v>5343000</v>
      </c>
      <c r="H1315">
        <f t="shared" si="20"/>
        <v>1</v>
      </c>
    </row>
    <row r="1316" spans="1:8" x14ac:dyDescent="0.25">
      <c r="A1316" s="2">
        <v>42027</v>
      </c>
      <c r="B1316" s="1" t="s">
        <v>755</v>
      </c>
      <c r="C1316" s="1" t="s">
        <v>756</v>
      </c>
      <c r="D1316">
        <v>11.6</v>
      </c>
      <c r="E1316">
        <v>312</v>
      </c>
      <c r="F1316">
        <v>3620</v>
      </c>
      <c r="G1316">
        <v>1451000</v>
      </c>
      <c r="H1316">
        <f t="shared" si="20"/>
        <v>1</v>
      </c>
    </row>
    <row r="1317" spans="1:8" x14ac:dyDescent="0.25">
      <c r="A1317" s="2">
        <v>42027</v>
      </c>
      <c r="B1317" s="1" t="s">
        <v>757</v>
      </c>
      <c r="C1317" s="1" t="s">
        <v>758</v>
      </c>
      <c r="D1317">
        <v>2.41</v>
      </c>
      <c r="E1317">
        <v>2249</v>
      </c>
      <c r="F1317">
        <v>5350</v>
      </c>
      <c r="G1317">
        <v>3055000</v>
      </c>
      <c r="H1317">
        <f t="shared" si="20"/>
        <v>1</v>
      </c>
    </row>
    <row r="1318" spans="1:8" x14ac:dyDescent="0.25">
      <c r="A1318" s="2">
        <v>42027</v>
      </c>
      <c r="B1318" s="1" t="s">
        <v>759</v>
      </c>
      <c r="C1318" s="1" t="s">
        <v>760</v>
      </c>
      <c r="D1318">
        <v>2.16</v>
      </c>
      <c r="E1318">
        <v>307173</v>
      </c>
      <c r="F1318">
        <v>666030</v>
      </c>
      <c r="G1318">
        <v>121599000</v>
      </c>
      <c r="H1318">
        <f t="shared" si="20"/>
        <v>1</v>
      </c>
    </row>
    <row r="1319" spans="1:8" x14ac:dyDescent="0.25">
      <c r="A1319" s="2">
        <v>42027</v>
      </c>
      <c r="B1319" s="1" t="s">
        <v>761</v>
      </c>
      <c r="C1319" s="1" t="s">
        <v>762</v>
      </c>
      <c r="D1319">
        <v>1.44</v>
      </c>
      <c r="E1319">
        <v>15446</v>
      </c>
      <c r="F1319">
        <v>22290</v>
      </c>
      <c r="G1319">
        <v>55661000</v>
      </c>
      <c r="H1319">
        <f t="shared" si="20"/>
        <v>0</v>
      </c>
    </row>
    <row r="1320" spans="1:8" x14ac:dyDescent="0.25">
      <c r="A1320" s="2">
        <v>42027</v>
      </c>
      <c r="B1320" s="1" t="s">
        <v>763</v>
      </c>
      <c r="C1320" s="1" t="s">
        <v>764</v>
      </c>
      <c r="D1320">
        <v>16.600000000000001</v>
      </c>
      <c r="E1320">
        <v>6</v>
      </c>
      <c r="F1320">
        <v>100</v>
      </c>
      <c r="G1320">
        <v>2220000</v>
      </c>
      <c r="H1320">
        <f t="shared" si="20"/>
        <v>1</v>
      </c>
    </row>
    <row r="1321" spans="1:8" x14ac:dyDescent="0.25">
      <c r="A1321" s="2">
        <v>42027</v>
      </c>
      <c r="B1321" s="1" t="s">
        <v>765</v>
      </c>
      <c r="C1321" s="1" t="s">
        <v>766</v>
      </c>
      <c r="D1321">
        <v>1.4</v>
      </c>
      <c r="E1321">
        <v>67366</v>
      </c>
      <c r="F1321">
        <v>94940</v>
      </c>
      <c r="G1321">
        <v>0</v>
      </c>
      <c r="H1321">
        <f t="shared" si="20"/>
        <v>1</v>
      </c>
    </row>
    <row r="1322" spans="1:8" x14ac:dyDescent="0.25">
      <c r="A1322" s="2">
        <v>42027</v>
      </c>
      <c r="B1322" s="1" t="s">
        <v>767</v>
      </c>
      <c r="C1322" s="1" t="s">
        <v>768</v>
      </c>
      <c r="D1322">
        <v>1.71</v>
      </c>
      <c r="E1322">
        <v>3776</v>
      </c>
      <c r="F1322">
        <v>6460</v>
      </c>
      <c r="G1322">
        <v>2747000</v>
      </c>
      <c r="H1322">
        <f t="shared" si="20"/>
        <v>1</v>
      </c>
    </row>
    <row r="1323" spans="1:8" x14ac:dyDescent="0.25">
      <c r="A1323" s="2">
        <v>42027</v>
      </c>
      <c r="B1323" s="1" t="s">
        <v>769</v>
      </c>
      <c r="C1323" s="1" t="s">
        <v>770</v>
      </c>
      <c r="D1323">
        <v>0.79</v>
      </c>
      <c r="E1323">
        <v>0</v>
      </c>
      <c r="F1323">
        <v>0</v>
      </c>
      <c r="G1323">
        <v>0</v>
      </c>
      <c r="H1323">
        <f t="shared" si="20"/>
        <v>0</v>
      </c>
    </row>
    <row r="1324" spans="1:8" x14ac:dyDescent="0.25">
      <c r="A1324" s="2">
        <v>42027</v>
      </c>
      <c r="B1324" s="1" t="s">
        <v>771</v>
      </c>
      <c r="C1324" s="1" t="s">
        <v>772</v>
      </c>
      <c r="D1324">
        <v>53.5</v>
      </c>
      <c r="E1324">
        <v>29982</v>
      </c>
      <c r="F1324">
        <v>1608950</v>
      </c>
      <c r="G1324">
        <v>23914000</v>
      </c>
      <c r="H1324">
        <f t="shared" si="20"/>
        <v>1</v>
      </c>
    </row>
    <row r="1325" spans="1:8" x14ac:dyDescent="0.25">
      <c r="A1325" s="2">
        <v>42027</v>
      </c>
      <c r="B1325" s="1" t="s">
        <v>773</v>
      </c>
      <c r="C1325" s="1" t="s">
        <v>774</v>
      </c>
      <c r="D1325">
        <v>26.95</v>
      </c>
      <c r="E1325">
        <v>25</v>
      </c>
      <c r="F1325">
        <v>670</v>
      </c>
      <c r="G1325">
        <v>0</v>
      </c>
      <c r="H1325">
        <f t="shared" si="20"/>
        <v>0</v>
      </c>
    </row>
    <row r="1326" spans="1:8" x14ac:dyDescent="0.25">
      <c r="A1326" s="2">
        <v>42027</v>
      </c>
      <c r="B1326" s="1" t="s">
        <v>775</v>
      </c>
      <c r="C1326" s="1" t="s">
        <v>776</v>
      </c>
      <c r="D1326">
        <v>0.21</v>
      </c>
      <c r="E1326">
        <v>14891</v>
      </c>
      <c r="F1326">
        <v>3060</v>
      </c>
      <c r="G1326">
        <v>0</v>
      </c>
      <c r="H1326">
        <f t="shared" si="20"/>
        <v>1</v>
      </c>
    </row>
    <row r="1327" spans="1:8" x14ac:dyDescent="0.25">
      <c r="A1327" s="2">
        <v>42027</v>
      </c>
      <c r="B1327" s="1" t="s">
        <v>777</v>
      </c>
      <c r="C1327" s="1" t="s">
        <v>778</v>
      </c>
      <c r="D1327">
        <v>1.74</v>
      </c>
      <c r="E1327">
        <v>100</v>
      </c>
      <c r="F1327">
        <v>170</v>
      </c>
      <c r="G1327">
        <v>3496000</v>
      </c>
      <c r="H1327">
        <f t="shared" si="20"/>
        <v>1</v>
      </c>
    </row>
    <row r="1328" spans="1:8" x14ac:dyDescent="0.25">
      <c r="A1328" s="2">
        <v>42027</v>
      </c>
      <c r="B1328" s="1" t="s">
        <v>779</v>
      </c>
      <c r="C1328" s="1" t="s">
        <v>780</v>
      </c>
      <c r="D1328">
        <v>23.73</v>
      </c>
      <c r="E1328">
        <v>720</v>
      </c>
      <c r="F1328">
        <v>17090</v>
      </c>
      <c r="G1328">
        <v>5187000</v>
      </c>
      <c r="H1328">
        <f t="shared" si="20"/>
        <v>1</v>
      </c>
    </row>
    <row r="1329" spans="1:8" x14ac:dyDescent="0.25">
      <c r="A1329" s="2">
        <v>42027</v>
      </c>
      <c r="B1329" s="1" t="s">
        <v>781</v>
      </c>
      <c r="C1329" s="1" t="s">
        <v>782</v>
      </c>
      <c r="D1329">
        <v>6</v>
      </c>
      <c r="E1329">
        <v>2699</v>
      </c>
      <c r="F1329">
        <v>16250</v>
      </c>
      <c r="G1329">
        <v>2500000</v>
      </c>
      <c r="H1329">
        <f t="shared" si="20"/>
        <v>1</v>
      </c>
    </row>
    <row r="1330" spans="1:8" x14ac:dyDescent="0.25">
      <c r="A1330" s="2">
        <v>42027</v>
      </c>
      <c r="B1330" s="1" t="s">
        <v>783</v>
      </c>
      <c r="C1330" s="1" t="s">
        <v>784</v>
      </c>
      <c r="D1330">
        <v>16.55</v>
      </c>
      <c r="E1330">
        <v>1670</v>
      </c>
      <c r="F1330">
        <v>27510</v>
      </c>
      <c r="G1330">
        <v>5246000</v>
      </c>
      <c r="H1330">
        <f t="shared" si="20"/>
        <v>1</v>
      </c>
    </row>
    <row r="1331" spans="1:8" x14ac:dyDescent="0.25">
      <c r="A1331" s="2">
        <v>42027</v>
      </c>
      <c r="B1331" s="1" t="s">
        <v>785</v>
      </c>
      <c r="C1331" s="1" t="s">
        <v>786</v>
      </c>
      <c r="D1331">
        <v>15.7</v>
      </c>
      <c r="E1331">
        <v>250</v>
      </c>
      <c r="F1331">
        <v>3930</v>
      </c>
      <c r="G1331">
        <v>3182000</v>
      </c>
      <c r="H1331">
        <f t="shared" si="20"/>
        <v>1</v>
      </c>
    </row>
    <row r="1332" spans="1:8" x14ac:dyDescent="0.25">
      <c r="A1332" s="2">
        <v>42027</v>
      </c>
      <c r="B1332" s="1" t="s">
        <v>787</v>
      </c>
      <c r="C1332" s="1" t="s">
        <v>788</v>
      </c>
      <c r="D1332">
        <v>3.1</v>
      </c>
      <c r="E1332">
        <v>165158</v>
      </c>
      <c r="F1332">
        <v>531090</v>
      </c>
      <c r="G1332">
        <v>32839000</v>
      </c>
      <c r="H1332">
        <f t="shared" si="20"/>
        <v>0</v>
      </c>
    </row>
    <row r="1333" spans="1:8" x14ac:dyDescent="0.25">
      <c r="A1333" s="2">
        <v>42027</v>
      </c>
      <c r="B1333" s="1" t="s">
        <v>789</v>
      </c>
      <c r="C1333" s="1" t="s">
        <v>790</v>
      </c>
      <c r="D1333">
        <v>1.9</v>
      </c>
      <c r="E1333">
        <v>30788</v>
      </c>
      <c r="F1333">
        <v>57160</v>
      </c>
      <c r="G1333">
        <v>18377000</v>
      </c>
      <c r="H1333">
        <f t="shared" si="20"/>
        <v>1</v>
      </c>
    </row>
    <row r="1334" spans="1:8" x14ac:dyDescent="0.25">
      <c r="A1334" s="2">
        <v>42027</v>
      </c>
      <c r="B1334" s="1" t="s">
        <v>791</v>
      </c>
      <c r="C1334" s="1" t="s">
        <v>792</v>
      </c>
      <c r="D1334">
        <v>5.38</v>
      </c>
      <c r="E1334">
        <v>11641</v>
      </c>
      <c r="F1334">
        <v>62630</v>
      </c>
      <c r="G1334">
        <v>5448000</v>
      </c>
      <c r="H1334">
        <f t="shared" si="20"/>
        <v>0</v>
      </c>
    </row>
    <row r="1335" spans="1:8" x14ac:dyDescent="0.25">
      <c r="A1335" s="2">
        <v>42027</v>
      </c>
      <c r="B1335" s="1" t="s">
        <v>793</v>
      </c>
      <c r="C1335" s="1" t="s">
        <v>794</v>
      </c>
      <c r="D1335">
        <v>9.4499999999999993</v>
      </c>
      <c r="E1335">
        <v>3</v>
      </c>
      <c r="F1335">
        <v>30</v>
      </c>
      <c r="G1335">
        <v>1962000</v>
      </c>
      <c r="H1335">
        <f t="shared" si="20"/>
        <v>1</v>
      </c>
    </row>
    <row r="1336" spans="1:8" x14ac:dyDescent="0.25">
      <c r="A1336" s="2">
        <v>42027</v>
      </c>
      <c r="B1336" s="1" t="s">
        <v>795</v>
      </c>
      <c r="C1336" s="1" t="s">
        <v>796</v>
      </c>
      <c r="D1336">
        <v>35.65</v>
      </c>
      <c r="E1336">
        <v>35984</v>
      </c>
      <c r="F1336">
        <v>1260360</v>
      </c>
      <c r="G1336">
        <v>1729000</v>
      </c>
      <c r="H1336">
        <f t="shared" si="20"/>
        <v>1</v>
      </c>
    </row>
    <row r="1337" spans="1:8" x14ac:dyDescent="0.25">
      <c r="A1337" s="2">
        <v>42027</v>
      </c>
      <c r="B1337" s="1" t="s">
        <v>797</v>
      </c>
      <c r="C1337" s="1" t="s">
        <v>798</v>
      </c>
      <c r="D1337">
        <v>1.81</v>
      </c>
      <c r="E1337">
        <v>0</v>
      </c>
      <c r="F1337">
        <v>0</v>
      </c>
      <c r="G1337">
        <v>0</v>
      </c>
      <c r="H1337">
        <f t="shared" si="20"/>
        <v>1</v>
      </c>
    </row>
    <row r="1338" spans="1:8" x14ac:dyDescent="0.25">
      <c r="A1338" s="2">
        <v>42027</v>
      </c>
      <c r="B1338" s="1" t="s">
        <v>799</v>
      </c>
      <c r="C1338" s="1" t="s">
        <v>800</v>
      </c>
      <c r="D1338">
        <v>1.05</v>
      </c>
      <c r="E1338">
        <v>318070</v>
      </c>
      <c r="F1338">
        <v>332020</v>
      </c>
      <c r="G1338">
        <v>31508000</v>
      </c>
      <c r="H1338">
        <f t="shared" si="20"/>
        <v>1</v>
      </c>
    </row>
    <row r="1339" spans="1:8" x14ac:dyDescent="0.25">
      <c r="A1339" s="2">
        <v>42027</v>
      </c>
      <c r="B1339" s="1" t="s">
        <v>801</v>
      </c>
      <c r="C1339" s="1" t="s">
        <v>802</v>
      </c>
      <c r="D1339">
        <v>0.54</v>
      </c>
      <c r="E1339">
        <v>25961</v>
      </c>
      <c r="F1339">
        <v>13550</v>
      </c>
      <c r="G1339">
        <v>0</v>
      </c>
      <c r="H1339">
        <f t="shared" si="20"/>
        <v>1</v>
      </c>
    </row>
    <row r="1340" spans="1:8" x14ac:dyDescent="0.25">
      <c r="A1340" s="2">
        <v>42027</v>
      </c>
      <c r="B1340" s="1" t="s">
        <v>803</v>
      </c>
      <c r="C1340" s="1" t="s">
        <v>804</v>
      </c>
      <c r="D1340">
        <v>3.6</v>
      </c>
      <c r="E1340">
        <v>12896</v>
      </c>
      <c r="F1340">
        <v>45470</v>
      </c>
      <c r="G1340">
        <v>0</v>
      </c>
      <c r="H1340">
        <f t="shared" si="20"/>
        <v>1</v>
      </c>
    </row>
    <row r="1341" spans="1:8" x14ac:dyDescent="0.25">
      <c r="A1341" s="2">
        <v>42027</v>
      </c>
      <c r="B1341" s="1" t="s">
        <v>805</v>
      </c>
      <c r="C1341" s="1" t="s">
        <v>806</v>
      </c>
      <c r="D1341">
        <v>12.06</v>
      </c>
      <c r="E1341">
        <v>2350</v>
      </c>
      <c r="F1341">
        <v>28540</v>
      </c>
      <c r="G1341">
        <v>9601000</v>
      </c>
      <c r="H1341">
        <f t="shared" si="20"/>
        <v>1</v>
      </c>
    </row>
    <row r="1342" spans="1:8" x14ac:dyDescent="0.25">
      <c r="A1342" s="2">
        <v>42027</v>
      </c>
      <c r="B1342" s="1" t="s">
        <v>807</v>
      </c>
      <c r="C1342" s="1" t="s">
        <v>808</v>
      </c>
      <c r="D1342">
        <v>41.98</v>
      </c>
      <c r="E1342">
        <v>4383</v>
      </c>
      <c r="F1342">
        <v>180590</v>
      </c>
      <c r="G1342">
        <v>5026000</v>
      </c>
      <c r="H1342">
        <f t="shared" si="20"/>
        <v>1</v>
      </c>
    </row>
    <row r="1343" spans="1:8" x14ac:dyDescent="0.25">
      <c r="A1343" s="2">
        <v>42027</v>
      </c>
      <c r="B1343" s="1" t="s">
        <v>809</v>
      </c>
      <c r="C1343" s="1" t="s">
        <v>810</v>
      </c>
      <c r="D1343">
        <v>43.58</v>
      </c>
      <c r="E1343">
        <v>120</v>
      </c>
      <c r="F1343">
        <v>5230</v>
      </c>
      <c r="G1343">
        <v>176000</v>
      </c>
      <c r="H1343">
        <f t="shared" si="20"/>
        <v>0</v>
      </c>
    </row>
    <row r="1344" spans="1:8" x14ac:dyDescent="0.25">
      <c r="A1344" s="2">
        <v>42027</v>
      </c>
      <c r="B1344" s="1" t="s">
        <v>811</v>
      </c>
      <c r="C1344" s="1" t="s">
        <v>812</v>
      </c>
      <c r="D1344">
        <v>2.4</v>
      </c>
      <c r="E1344">
        <v>58946</v>
      </c>
      <c r="F1344">
        <v>142380</v>
      </c>
      <c r="G1344">
        <v>12010000</v>
      </c>
      <c r="H1344">
        <f t="shared" si="20"/>
        <v>1</v>
      </c>
    </row>
    <row r="1345" spans="1:8" x14ac:dyDescent="0.25">
      <c r="A1345" s="2">
        <v>42027</v>
      </c>
      <c r="B1345" s="1" t="s">
        <v>813</v>
      </c>
      <c r="C1345" s="1" t="s">
        <v>814</v>
      </c>
      <c r="D1345">
        <v>8</v>
      </c>
      <c r="E1345">
        <v>550</v>
      </c>
      <c r="F1345">
        <v>4400</v>
      </c>
      <c r="G1345">
        <v>4755000</v>
      </c>
      <c r="H1345">
        <f t="shared" si="20"/>
        <v>1</v>
      </c>
    </row>
    <row r="1346" spans="1:8" x14ac:dyDescent="0.25">
      <c r="A1346" s="2">
        <v>42027</v>
      </c>
      <c r="B1346" s="1" t="s">
        <v>815</v>
      </c>
      <c r="C1346" s="1" t="s">
        <v>816</v>
      </c>
      <c r="D1346">
        <v>8.4</v>
      </c>
      <c r="E1346">
        <v>0</v>
      </c>
      <c r="F1346">
        <v>0</v>
      </c>
      <c r="G1346">
        <v>12000</v>
      </c>
      <c r="H1346">
        <f t="shared" si="20"/>
        <v>0</v>
      </c>
    </row>
    <row r="1347" spans="1:8" x14ac:dyDescent="0.25">
      <c r="A1347" s="2">
        <v>42027</v>
      </c>
      <c r="B1347" s="1" t="s">
        <v>817</v>
      </c>
      <c r="C1347" s="1" t="s">
        <v>818</v>
      </c>
      <c r="D1347">
        <v>2.68</v>
      </c>
      <c r="E1347">
        <v>30778</v>
      </c>
      <c r="F1347">
        <v>82070</v>
      </c>
      <c r="G1347">
        <v>97338000</v>
      </c>
      <c r="H1347">
        <f t="shared" ref="H1347:H1410" si="21">IF(LEFT(C1347,2)="PL",1,0)</f>
        <v>1</v>
      </c>
    </row>
    <row r="1348" spans="1:8" x14ac:dyDescent="0.25">
      <c r="A1348" s="2">
        <v>42027</v>
      </c>
      <c r="B1348" s="1" t="s">
        <v>819</v>
      </c>
      <c r="C1348" s="1" t="s">
        <v>820</v>
      </c>
      <c r="D1348">
        <v>353</v>
      </c>
      <c r="E1348">
        <v>488</v>
      </c>
      <c r="F1348">
        <v>170730</v>
      </c>
      <c r="G1348">
        <v>1810000</v>
      </c>
      <c r="H1348">
        <f t="shared" si="21"/>
        <v>1</v>
      </c>
    </row>
    <row r="1349" spans="1:8" x14ac:dyDescent="0.25">
      <c r="A1349" s="2">
        <v>42027</v>
      </c>
      <c r="B1349" s="1" t="s">
        <v>821</v>
      </c>
      <c r="C1349" s="1" t="s">
        <v>822</v>
      </c>
      <c r="D1349">
        <v>12.45</v>
      </c>
      <c r="E1349">
        <v>926</v>
      </c>
      <c r="F1349">
        <v>11490</v>
      </c>
      <c r="G1349">
        <v>7716000</v>
      </c>
      <c r="H1349">
        <f t="shared" si="21"/>
        <v>1</v>
      </c>
    </row>
    <row r="1350" spans="1:8" x14ac:dyDescent="0.25">
      <c r="A1350" s="2">
        <v>42027</v>
      </c>
      <c r="B1350" s="1" t="s">
        <v>823</v>
      </c>
      <c r="C1350" s="1" t="s">
        <v>824</v>
      </c>
      <c r="D1350">
        <v>10.5</v>
      </c>
      <c r="E1350">
        <v>783</v>
      </c>
      <c r="F1350">
        <v>8220</v>
      </c>
      <c r="G1350">
        <v>1791000</v>
      </c>
      <c r="H1350">
        <f t="shared" si="21"/>
        <v>1</v>
      </c>
    </row>
    <row r="1351" spans="1:8" x14ac:dyDescent="0.25">
      <c r="A1351" s="2">
        <v>42027</v>
      </c>
      <c r="B1351" s="1" t="s">
        <v>825</v>
      </c>
      <c r="C1351" s="1" t="s">
        <v>826</v>
      </c>
      <c r="D1351">
        <v>2.7</v>
      </c>
      <c r="E1351">
        <v>168911</v>
      </c>
      <c r="F1351">
        <v>437990</v>
      </c>
      <c r="G1351">
        <v>0</v>
      </c>
      <c r="H1351">
        <f t="shared" si="21"/>
        <v>1</v>
      </c>
    </row>
    <row r="1352" spans="1:8" x14ac:dyDescent="0.25">
      <c r="A1352" s="2">
        <v>42027</v>
      </c>
      <c r="B1352" s="1" t="s">
        <v>827</v>
      </c>
      <c r="C1352" s="1" t="s">
        <v>828</v>
      </c>
      <c r="D1352">
        <v>13.3</v>
      </c>
      <c r="E1352">
        <v>379</v>
      </c>
      <c r="F1352">
        <v>4940</v>
      </c>
      <c r="G1352">
        <v>925000</v>
      </c>
      <c r="H1352">
        <f t="shared" si="21"/>
        <v>1</v>
      </c>
    </row>
    <row r="1353" spans="1:8" x14ac:dyDescent="0.25">
      <c r="A1353" s="2">
        <v>42027</v>
      </c>
      <c r="B1353" s="1" t="s">
        <v>829</v>
      </c>
      <c r="C1353" s="1" t="s">
        <v>830</v>
      </c>
      <c r="D1353">
        <v>0.24</v>
      </c>
      <c r="E1353">
        <v>14278</v>
      </c>
      <c r="F1353">
        <v>3500</v>
      </c>
      <c r="G1353">
        <v>0</v>
      </c>
      <c r="H1353">
        <f t="shared" si="21"/>
        <v>1</v>
      </c>
    </row>
    <row r="1354" spans="1:8" x14ac:dyDescent="0.25">
      <c r="A1354" s="2">
        <v>42027</v>
      </c>
      <c r="B1354" s="1" t="s">
        <v>831</v>
      </c>
      <c r="C1354" s="1" t="s">
        <v>832</v>
      </c>
      <c r="D1354">
        <v>13.6</v>
      </c>
      <c r="E1354">
        <v>10363</v>
      </c>
      <c r="F1354">
        <v>139310</v>
      </c>
      <c r="G1354">
        <v>11886000</v>
      </c>
      <c r="H1354">
        <f t="shared" si="21"/>
        <v>1</v>
      </c>
    </row>
    <row r="1355" spans="1:8" x14ac:dyDescent="0.25">
      <c r="A1355" s="2">
        <v>42027</v>
      </c>
      <c r="B1355" s="1" t="s">
        <v>833</v>
      </c>
      <c r="C1355" s="1" t="s">
        <v>834</v>
      </c>
      <c r="D1355">
        <v>21</v>
      </c>
      <c r="E1355">
        <v>19471</v>
      </c>
      <c r="F1355">
        <v>409050</v>
      </c>
      <c r="G1355">
        <v>5947000</v>
      </c>
      <c r="H1355">
        <f t="shared" si="21"/>
        <v>1</v>
      </c>
    </row>
    <row r="1356" spans="1:8" x14ac:dyDescent="0.25">
      <c r="A1356" s="2">
        <v>42027</v>
      </c>
      <c r="B1356" s="1" t="s">
        <v>835</v>
      </c>
      <c r="C1356" s="1" t="s">
        <v>836</v>
      </c>
      <c r="D1356">
        <v>4.07</v>
      </c>
      <c r="E1356">
        <v>1332264</v>
      </c>
      <c r="F1356">
        <v>5385470</v>
      </c>
      <c r="G1356">
        <v>496690000</v>
      </c>
      <c r="H1356">
        <f t="shared" si="21"/>
        <v>1</v>
      </c>
    </row>
    <row r="1357" spans="1:8" x14ac:dyDescent="0.25">
      <c r="A1357" s="2">
        <v>42027</v>
      </c>
      <c r="B1357" s="1" t="s">
        <v>837</v>
      </c>
      <c r="C1357" s="1" t="s">
        <v>838</v>
      </c>
      <c r="D1357">
        <v>109</v>
      </c>
      <c r="E1357">
        <v>0</v>
      </c>
      <c r="F1357">
        <v>0</v>
      </c>
      <c r="G1357">
        <v>142000</v>
      </c>
      <c r="H1357">
        <f t="shared" si="21"/>
        <v>0</v>
      </c>
    </row>
    <row r="1358" spans="1:8" x14ac:dyDescent="0.25">
      <c r="A1358" s="2">
        <v>42027</v>
      </c>
      <c r="B1358" s="1" t="s">
        <v>839</v>
      </c>
      <c r="C1358" s="1" t="s">
        <v>840</v>
      </c>
      <c r="D1358">
        <v>21.6</v>
      </c>
      <c r="E1358">
        <v>5441</v>
      </c>
      <c r="F1358">
        <v>117440</v>
      </c>
      <c r="G1358">
        <v>730000</v>
      </c>
      <c r="H1358">
        <f t="shared" si="21"/>
        <v>1</v>
      </c>
    </row>
    <row r="1359" spans="1:8" x14ac:dyDescent="0.25">
      <c r="A1359" s="2">
        <v>42027</v>
      </c>
      <c r="B1359" s="1" t="s">
        <v>841</v>
      </c>
      <c r="C1359" s="1" t="s">
        <v>842</v>
      </c>
      <c r="D1359">
        <v>12.75</v>
      </c>
      <c r="E1359">
        <v>1788</v>
      </c>
      <c r="F1359">
        <v>22660</v>
      </c>
      <c r="G1359">
        <v>7000000</v>
      </c>
      <c r="H1359">
        <f t="shared" si="21"/>
        <v>1</v>
      </c>
    </row>
    <row r="1360" spans="1:8" x14ac:dyDescent="0.25">
      <c r="A1360" s="2">
        <v>42027</v>
      </c>
      <c r="B1360" s="1" t="s">
        <v>843</v>
      </c>
      <c r="C1360" s="1" t="s">
        <v>844</v>
      </c>
      <c r="D1360">
        <v>87</v>
      </c>
      <c r="E1360">
        <v>0</v>
      </c>
      <c r="F1360">
        <v>0</v>
      </c>
      <c r="G1360">
        <v>84000</v>
      </c>
      <c r="H1360">
        <f t="shared" si="21"/>
        <v>0</v>
      </c>
    </row>
    <row r="1361" spans="1:8" x14ac:dyDescent="0.25">
      <c r="A1361" s="2">
        <v>42027</v>
      </c>
      <c r="B1361" s="1" t="s">
        <v>845</v>
      </c>
      <c r="C1361" s="1" t="s">
        <v>846</v>
      </c>
      <c r="D1361">
        <v>5.01</v>
      </c>
      <c r="E1361">
        <v>1875871</v>
      </c>
      <c r="F1361">
        <v>9435900</v>
      </c>
      <c r="G1361">
        <v>1043590000</v>
      </c>
      <c r="H1361">
        <f t="shared" si="21"/>
        <v>1</v>
      </c>
    </row>
    <row r="1362" spans="1:8" x14ac:dyDescent="0.25">
      <c r="A1362" s="2">
        <v>42027</v>
      </c>
      <c r="B1362" s="1" t="s">
        <v>847</v>
      </c>
      <c r="C1362" s="1" t="s">
        <v>848</v>
      </c>
      <c r="D1362">
        <v>0.76</v>
      </c>
      <c r="E1362">
        <v>0</v>
      </c>
      <c r="F1362">
        <v>0</v>
      </c>
      <c r="G1362">
        <v>0</v>
      </c>
      <c r="H1362">
        <f t="shared" si="21"/>
        <v>1</v>
      </c>
    </row>
    <row r="1363" spans="1:8" x14ac:dyDescent="0.25">
      <c r="A1363" s="2">
        <v>42027</v>
      </c>
      <c r="B1363" s="1" t="s">
        <v>849</v>
      </c>
      <c r="C1363" s="1" t="s">
        <v>850</v>
      </c>
      <c r="D1363">
        <v>9.7899999999999991</v>
      </c>
      <c r="E1363">
        <v>995</v>
      </c>
      <c r="F1363">
        <v>9740</v>
      </c>
      <c r="G1363">
        <v>2847000</v>
      </c>
      <c r="H1363">
        <f t="shared" si="21"/>
        <v>1</v>
      </c>
    </row>
    <row r="1364" spans="1:8" x14ac:dyDescent="0.25">
      <c r="A1364" s="2">
        <v>42027</v>
      </c>
      <c r="B1364" s="1" t="s">
        <v>851</v>
      </c>
      <c r="C1364" s="1" t="s">
        <v>852</v>
      </c>
      <c r="D1364">
        <v>16.2</v>
      </c>
      <c r="E1364">
        <v>231</v>
      </c>
      <c r="F1364">
        <v>3760</v>
      </c>
      <c r="G1364">
        <v>448000</v>
      </c>
      <c r="H1364">
        <f t="shared" si="21"/>
        <v>1</v>
      </c>
    </row>
    <row r="1365" spans="1:8" x14ac:dyDescent="0.25">
      <c r="A1365" s="2">
        <v>42027</v>
      </c>
      <c r="B1365" s="1" t="s">
        <v>853</v>
      </c>
      <c r="C1365" s="1" t="s">
        <v>854</v>
      </c>
      <c r="D1365">
        <v>4</v>
      </c>
      <c r="E1365">
        <v>9861</v>
      </c>
      <c r="F1365">
        <v>35850</v>
      </c>
      <c r="G1365">
        <v>19158000</v>
      </c>
      <c r="H1365">
        <f t="shared" si="21"/>
        <v>1</v>
      </c>
    </row>
    <row r="1366" spans="1:8" x14ac:dyDescent="0.25">
      <c r="A1366" s="2">
        <v>42027</v>
      </c>
      <c r="B1366" s="1" t="s">
        <v>855</v>
      </c>
      <c r="C1366" s="1" t="s">
        <v>856</v>
      </c>
      <c r="D1366">
        <v>3.65</v>
      </c>
      <c r="E1366">
        <v>48</v>
      </c>
      <c r="F1366">
        <v>180</v>
      </c>
      <c r="G1366">
        <v>6157000</v>
      </c>
      <c r="H1366">
        <f t="shared" si="21"/>
        <v>1</v>
      </c>
    </row>
    <row r="1367" spans="1:8" x14ac:dyDescent="0.25">
      <c r="A1367" s="2">
        <v>42027</v>
      </c>
      <c r="B1367" s="1" t="s">
        <v>857</v>
      </c>
      <c r="C1367" s="1" t="s">
        <v>858</v>
      </c>
      <c r="D1367">
        <v>6.71</v>
      </c>
      <c r="E1367">
        <v>3744</v>
      </c>
      <c r="F1367">
        <v>25130</v>
      </c>
      <c r="G1367">
        <v>3969000</v>
      </c>
      <c r="H1367">
        <f t="shared" si="21"/>
        <v>1</v>
      </c>
    </row>
    <row r="1368" spans="1:8" x14ac:dyDescent="0.25">
      <c r="A1368" s="2">
        <v>42027</v>
      </c>
      <c r="B1368" s="1" t="s">
        <v>859</v>
      </c>
      <c r="C1368" s="1" t="s">
        <v>860</v>
      </c>
      <c r="D1368">
        <v>6.39</v>
      </c>
      <c r="E1368">
        <v>1380</v>
      </c>
      <c r="F1368">
        <v>8450</v>
      </c>
      <c r="G1368">
        <v>15008000</v>
      </c>
      <c r="H1368">
        <f t="shared" si="21"/>
        <v>1</v>
      </c>
    </row>
    <row r="1369" spans="1:8" x14ac:dyDescent="0.25">
      <c r="A1369" s="2">
        <v>42027</v>
      </c>
      <c r="B1369" s="1" t="s">
        <v>861</v>
      </c>
      <c r="C1369" s="1" t="s">
        <v>862</v>
      </c>
      <c r="D1369">
        <v>9.75</v>
      </c>
      <c r="E1369">
        <v>8408</v>
      </c>
      <c r="F1369">
        <v>79930</v>
      </c>
      <c r="G1369">
        <v>14241000</v>
      </c>
      <c r="H1369">
        <f t="shared" si="21"/>
        <v>1</v>
      </c>
    </row>
    <row r="1370" spans="1:8" x14ac:dyDescent="0.25">
      <c r="A1370" s="2">
        <v>42027</v>
      </c>
      <c r="B1370" s="1" t="s">
        <v>863</v>
      </c>
      <c r="C1370" s="1" t="s">
        <v>864</v>
      </c>
      <c r="D1370">
        <v>4.8899999999999997</v>
      </c>
      <c r="E1370">
        <v>29004</v>
      </c>
      <c r="F1370">
        <v>138540</v>
      </c>
      <c r="G1370">
        <v>11716000</v>
      </c>
      <c r="H1370">
        <f t="shared" si="21"/>
        <v>1</v>
      </c>
    </row>
    <row r="1371" spans="1:8" x14ac:dyDescent="0.25">
      <c r="A1371" s="2">
        <v>42027</v>
      </c>
      <c r="B1371" s="1" t="s">
        <v>865</v>
      </c>
      <c r="C1371" s="1" t="s">
        <v>866</v>
      </c>
      <c r="D1371">
        <v>8.82</v>
      </c>
      <c r="E1371">
        <v>51479</v>
      </c>
      <c r="F1371">
        <v>456210</v>
      </c>
      <c r="G1371">
        <v>36592000</v>
      </c>
      <c r="H1371">
        <f t="shared" si="21"/>
        <v>1</v>
      </c>
    </row>
    <row r="1372" spans="1:8" x14ac:dyDescent="0.25">
      <c r="A1372" s="2">
        <v>42027</v>
      </c>
      <c r="B1372" s="1" t="s">
        <v>867</v>
      </c>
      <c r="C1372" s="1" t="s">
        <v>868</v>
      </c>
      <c r="D1372">
        <v>4.93</v>
      </c>
      <c r="E1372">
        <v>698</v>
      </c>
      <c r="F1372">
        <v>3440</v>
      </c>
      <c r="G1372">
        <v>2580000</v>
      </c>
      <c r="H1372">
        <f t="shared" si="21"/>
        <v>1</v>
      </c>
    </row>
    <row r="1373" spans="1:8" x14ac:dyDescent="0.25">
      <c r="A1373" s="2">
        <v>42027</v>
      </c>
      <c r="B1373" s="1" t="s">
        <v>869</v>
      </c>
      <c r="C1373" s="1" t="s">
        <v>870</v>
      </c>
      <c r="D1373">
        <v>3.96</v>
      </c>
      <c r="E1373">
        <v>0</v>
      </c>
      <c r="F1373">
        <v>0</v>
      </c>
      <c r="G1373">
        <v>0</v>
      </c>
      <c r="H1373">
        <f t="shared" si="21"/>
        <v>1</v>
      </c>
    </row>
    <row r="1374" spans="1:8" x14ac:dyDescent="0.25">
      <c r="A1374" s="2">
        <v>42027</v>
      </c>
      <c r="B1374" s="1" t="s">
        <v>871</v>
      </c>
      <c r="C1374" s="1" t="s">
        <v>872</v>
      </c>
      <c r="D1374">
        <v>1.95</v>
      </c>
      <c r="E1374">
        <v>0</v>
      </c>
      <c r="F1374">
        <v>0</v>
      </c>
      <c r="G1374">
        <v>3297000</v>
      </c>
      <c r="H1374">
        <f t="shared" si="21"/>
        <v>1</v>
      </c>
    </row>
    <row r="1375" spans="1:8" x14ac:dyDescent="0.25">
      <c r="A1375" s="2">
        <v>42027</v>
      </c>
      <c r="B1375" s="1" t="s">
        <v>873</v>
      </c>
      <c r="C1375" s="1" t="s">
        <v>874</v>
      </c>
      <c r="D1375">
        <v>17.600000000000001</v>
      </c>
      <c r="E1375">
        <v>295284</v>
      </c>
      <c r="F1375">
        <v>5210530</v>
      </c>
      <c r="G1375">
        <v>163100000</v>
      </c>
      <c r="H1375">
        <f t="shared" si="21"/>
        <v>1</v>
      </c>
    </row>
    <row r="1376" spans="1:8" x14ac:dyDescent="0.25">
      <c r="A1376" s="2">
        <v>42027</v>
      </c>
      <c r="B1376" s="1" t="s">
        <v>875</v>
      </c>
      <c r="C1376" s="1" t="s">
        <v>876</v>
      </c>
      <c r="D1376">
        <v>56</v>
      </c>
      <c r="E1376">
        <v>29</v>
      </c>
      <c r="F1376">
        <v>1620</v>
      </c>
      <c r="G1376">
        <v>1288000</v>
      </c>
      <c r="H1376">
        <f t="shared" si="21"/>
        <v>1</v>
      </c>
    </row>
    <row r="1377" spans="1:8" x14ac:dyDescent="0.25">
      <c r="A1377" s="2">
        <v>42027</v>
      </c>
      <c r="B1377" s="1" t="s">
        <v>877</v>
      </c>
      <c r="C1377" s="1" t="s">
        <v>878</v>
      </c>
      <c r="D1377">
        <v>8.6</v>
      </c>
      <c r="E1377">
        <v>3014</v>
      </c>
      <c r="F1377">
        <v>26040</v>
      </c>
      <c r="G1377">
        <v>14002000</v>
      </c>
      <c r="H1377">
        <f t="shared" si="21"/>
        <v>1</v>
      </c>
    </row>
    <row r="1378" spans="1:8" x14ac:dyDescent="0.25">
      <c r="A1378" s="2">
        <v>42027</v>
      </c>
      <c r="B1378" s="1" t="s">
        <v>879</v>
      </c>
      <c r="C1378" s="1" t="s">
        <v>880</v>
      </c>
      <c r="D1378">
        <v>24.69</v>
      </c>
      <c r="E1378">
        <v>2056</v>
      </c>
      <c r="F1378">
        <v>50750</v>
      </c>
      <c r="G1378">
        <v>28378000</v>
      </c>
      <c r="H1378">
        <f t="shared" si="21"/>
        <v>0</v>
      </c>
    </row>
    <row r="1379" spans="1:8" x14ac:dyDescent="0.25">
      <c r="A1379" s="2">
        <v>42027</v>
      </c>
      <c r="B1379" s="1" t="s">
        <v>881</v>
      </c>
      <c r="C1379" s="1" t="s">
        <v>882</v>
      </c>
      <c r="D1379">
        <v>2.4</v>
      </c>
      <c r="E1379">
        <v>847</v>
      </c>
      <c r="F1379">
        <v>2030</v>
      </c>
      <c r="G1379">
        <v>0</v>
      </c>
      <c r="H1379">
        <f t="shared" si="21"/>
        <v>1</v>
      </c>
    </row>
    <row r="1380" spans="1:8" x14ac:dyDescent="0.25">
      <c r="A1380" s="2">
        <v>42027</v>
      </c>
      <c r="B1380" s="1" t="s">
        <v>883</v>
      </c>
      <c r="C1380" s="1" t="s">
        <v>884</v>
      </c>
      <c r="D1380">
        <v>2.09</v>
      </c>
      <c r="E1380">
        <v>53823</v>
      </c>
      <c r="F1380">
        <v>111770</v>
      </c>
      <c r="G1380">
        <v>20551000</v>
      </c>
      <c r="H1380">
        <f t="shared" si="21"/>
        <v>1</v>
      </c>
    </row>
    <row r="1381" spans="1:8" x14ac:dyDescent="0.25">
      <c r="A1381" s="2">
        <v>42027</v>
      </c>
      <c r="B1381" s="1" t="s">
        <v>885</v>
      </c>
      <c r="C1381" s="1" t="s">
        <v>886</v>
      </c>
      <c r="D1381">
        <v>2.6</v>
      </c>
      <c r="E1381">
        <v>4544</v>
      </c>
      <c r="F1381">
        <v>11390</v>
      </c>
      <c r="G1381">
        <v>16914000</v>
      </c>
      <c r="H1381">
        <f t="shared" si="21"/>
        <v>1</v>
      </c>
    </row>
    <row r="1382" spans="1:8" x14ac:dyDescent="0.25">
      <c r="A1382" s="2">
        <v>42027</v>
      </c>
      <c r="B1382" s="1" t="s">
        <v>887</v>
      </c>
      <c r="C1382" s="1" t="s">
        <v>888</v>
      </c>
      <c r="D1382">
        <v>1.63</v>
      </c>
      <c r="E1382">
        <v>20</v>
      </c>
      <c r="F1382">
        <v>30</v>
      </c>
      <c r="G1382">
        <v>0</v>
      </c>
      <c r="H1382">
        <f t="shared" si="21"/>
        <v>1</v>
      </c>
    </row>
    <row r="1383" spans="1:8" x14ac:dyDescent="0.25">
      <c r="A1383" s="2">
        <v>42027</v>
      </c>
      <c r="B1383" s="1" t="s">
        <v>889</v>
      </c>
      <c r="C1383" s="1" t="s">
        <v>890</v>
      </c>
      <c r="D1383">
        <v>193</v>
      </c>
      <c r="E1383">
        <v>158</v>
      </c>
      <c r="F1383">
        <v>30180</v>
      </c>
      <c r="G1383">
        <v>370000</v>
      </c>
      <c r="H1383">
        <f t="shared" si="21"/>
        <v>1</v>
      </c>
    </row>
    <row r="1384" spans="1:8" x14ac:dyDescent="0.25">
      <c r="A1384" s="2">
        <v>42027</v>
      </c>
      <c r="B1384" s="1" t="s">
        <v>891</v>
      </c>
      <c r="C1384" s="1" t="s">
        <v>892</v>
      </c>
      <c r="D1384">
        <v>4.3499999999999996</v>
      </c>
      <c r="E1384">
        <v>5</v>
      </c>
      <c r="F1384">
        <v>20</v>
      </c>
      <c r="G1384">
        <v>4890000</v>
      </c>
      <c r="H1384">
        <f t="shared" si="21"/>
        <v>1</v>
      </c>
    </row>
    <row r="1385" spans="1:8" x14ac:dyDescent="0.25">
      <c r="A1385" s="2">
        <v>42027</v>
      </c>
      <c r="B1385" s="1" t="s">
        <v>893</v>
      </c>
      <c r="C1385" s="1" t="s">
        <v>894</v>
      </c>
      <c r="D1385">
        <v>9.59</v>
      </c>
      <c r="E1385">
        <v>5453</v>
      </c>
      <c r="F1385">
        <v>50710</v>
      </c>
      <c r="G1385">
        <v>4210000</v>
      </c>
      <c r="H1385">
        <f t="shared" si="21"/>
        <v>1</v>
      </c>
    </row>
    <row r="1386" spans="1:8" x14ac:dyDescent="0.25">
      <c r="A1386" s="2">
        <v>42027</v>
      </c>
      <c r="B1386" s="1" t="s">
        <v>895</v>
      </c>
      <c r="C1386" s="1" t="s">
        <v>896</v>
      </c>
      <c r="D1386">
        <v>2.0299999999999998</v>
      </c>
      <c r="E1386">
        <v>279385</v>
      </c>
      <c r="F1386">
        <v>569310</v>
      </c>
      <c r="G1386">
        <v>158887000</v>
      </c>
      <c r="H1386">
        <f t="shared" si="21"/>
        <v>1</v>
      </c>
    </row>
    <row r="1387" spans="1:8" x14ac:dyDescent="0.25">
      <c r="A1387" s="2">
        <v>42027</v>
      </c>
      <c r="B1387" s="1" t="s">
        <v>897</v>
      </c>
      <c r="C1387" s="1" t="s">
        <v>898</v>
      </c>
      <c r="D1387">
        <v>9.7799999999999994</v>
      </c>
      <c r="E1387">
        <v>3510</v>
      </c>
      <c r="F1387">
        <v>34090</v>
      </c>
      <c r="G1387">
        <v>3957000</v>
      </c>
      <c r="H1387">
        <f t="shared" si="21"/>
        <v>1</v>
      </c>
    </row>
    <row r="1388" spans="1:8" x14ac:dyDescent="0.25">
      <c r="A1388" s="2">
        <v>42027</v>
      </c>
      <c r="B1388" s="1" t="s">
        <v>899</v>
      </c>
      <c r="C1388" s="1" t="s">
        <v>900</v>
      </c>
      <c r="D1388">
        <v>9.35</v>
      </c>
      <c r="E1388">
        <v>4246</v>
      </c>
      <c r="F1388">
        <v>39350</v>
      </c>
      <c r="G1388">
        <v>5328000</v>
      </c>
      <c r="H1388">
        <f t="shared" si="21"/>
        <v>1</v>
      </c>
    </row>
    <row r="1389" spans="1:8" x14ac:dyDescent="0.25">
      <c r="A1389" s="2">
        <v>42027</v>
      </c>
      <c r="B1389" s="1" t="s">
        <v>901</v>
      </c>
      <c r="C1389" s="1" t="s">
        <v>902</v>
      </c>
      <c r="D1389">
        <v>4.05</v>
      </c>
      <c r="E1389">
        <v>4683</v>
      </c>
      <c r="F1389">
        <v>19020</v>
      </c>
      <c r="G1389">
        <v>0</v>
      </c>
      <c r="H1389">
        <f t="shared" si="21"/>
        <v>1</v>
      </c>
    </row>
    <row r="1390" spans="1:8" x14ac:dyDescent="0.25">
      <c r="A1390" s="2">
        <v>42027</v>
      </c>
      <c r="B1390" s="1" t="s">
        <v>903</v>
      </c>
      <c r="C1390" s="1" t="s">
        <v>904</v>
      </c>
      <c r="D1390">
        <v>3.15</v>
      </c>
      <c r="E1390">
        <v>4430</v>
      </c>
      <c r="F1390">
        <v>13950</v>
      </c>
      <c r="G1390">
        <v>2113000</v>
      </c>
      <c r="H1390">
        <f t="shared" si="21"/>
        <v>1</v>
      </c>
    </row>
    <row r="1391" spans="1:8" x14ac:dyDescent="0.25">
      <c r="A1391" s="2">
        <v>42027</v>
      </c>
      <c r="B1391" s="1" t="s">
        <v>905</v>
      </c>
      <c r="C1391" s="1" t="s">
        <v>906</v>
      </c>
      <c r="D1391">
        <v>3.45</v>
      </c>
      <c r="E1391">
        <v>38182</v>
      </c>
      <c r="F1391">
        <v>131230</v>
      </c>
      <c r="G1391">
        <v>13763000</v>
      </c>
      <c r="H1391">
        <f t="shared" si="21"/>
        <v>0</v>
      </c>
    </row>
    <row r="1392" spans="1:8" x14ac:dyDescent="0.25">
      <c r="A1392" s="2">
        <v>42027</v>
      </c>
      <c r="B1392" s="1" t="s">
        <v>907</v>
      </c>
      <c r="C1392" s="1" t="s">
        <v>908</v>
      </c>
      <c r="D1392">
        <v>1.6</v>
      </c>
      <c r="E1392">
        <v>96646</v>
      </c>
      <c r="F1392">
        <v>157270</v>
      </c>
      <c r="G1392">
        <v>17392000</v>
      </c>
      <c r="H1392">
        <f t="shared" si="21"/>
        <v>1</v>
      </c>
    </row>
    <row r="1393" spans="1:8" x14ac:dyDescent="0.25">
      <c r="A1393" s="2">
        <v>42027</v>
      </c>
      <c r="B1393" s="1" t="s">
        <v>909</v>
      </c>
      <c r="C1393" s="1" t="s">
        <v>910</v>
      </c>
      <c r="D1393">
        <v>982.05</v>
      </c>
      <c r="E1393">
        <v>97</v>
      </c>
      <c r="F1393">
        <v>93970</v>
      </c>
      <c r="G1393">
        <v>717000</v>
      </c>
      <c r="H1393">
        <f t="shared" si="21"/>
        <v>1</v>
      </c>
    </row>
    <row r="1394" spans="1:8" x14ac:dyDescent="0.25">
      <c r="A1394" s="2">
        <v>42027</v>
      </c>
      <c r="B1394" s="1" t="s">
        <v>911</v>
      </c>
      <c r="C1394" s="1" t="s">
        <v>912</v>
      </c>
      <c r="D1394">
        <v>7.26</v>
      </c>
      <c r="E1394">
        <v>2927</v>
      </c>
      <c r="F1394">
        <v>20870</v>
      </c>
      <c r="G1394">
        <v>0</v>
      </c>
      <c r="H1394">
        <f t="shared" si="21"/>
        <v>1</v>
      </c>
    </row>
    <row r="1395" spans="1:8" x14ac:dyDescent="0.25">
      <c r="A1395" s="2">
        <v>42027</v>
      </c>
      <c r="B1395" s="1" t="s">
        <v>913</v>
      </c>
      <c r="C1395" s="1" t="s">
        <v>914</v>
      </c>
      <c r="D1395">
        <v>0.14000000000000001</v>
      </c>
      <c r="E1395">
        <v>12000</v>
      </c>
      <c r="F1395">
        <v>1680</v>
      </c>
      <c r="G1395">
        <v>0</v>
      </c>
      <c r="H1395">
        <f t="shared" si="21"/>
        <v>0</v>
      </c>
    </row>
    <row r="1396" spans="1:8" x14ac:dyDescent="0.25">
      <c r="A1396" s="2">
        <v>42027</v>
      </c>
      <c r="B1396" s="1" t="s">
        <v>915</v>
      </c>
      <c r="C1396" s="1" t="s">
        <v>916</v>
      </c>
      <c r="D1396">
        <v>4.4400000000000004</v>
      </c>
      <c r="E1396">
        <v>99554</v>
      </c>
      <c r="F1396">
        <v>445780</v>
      </c>
      <c r="G1396">
        <v>17549000</v>
      </c>
      <c r="H1396">
        <f t="shared" si="21"/>
        <v>1</v>
      </c>
    </row>
    <row r="1397" spans="1:8" x14ac:dyDescent="0.25">
      <c r="A1397" s="2">
        <v>42027</v>
      </c>
      <c r="B1397" s="1" t="s">
        <v>917</v>
      </c>
      <c r="C1397" s="1" t="s">
        <v>918</v>
      </c>
      <c r="D1397">
        <v>2.4</v>
      </c>
      <c r="E1397">
        <v>21</v>
      </c>
      <c r="F1397">
        <v>50</v>
      </c>
      <c r="G1397">
        <v>0</v>
      </c>
      <c r="H1397">
        <f t="shared" si="21"/>
        <v>1</v>
      </c>
    </row>
    <row r="1398" spans="1:8" x14ac:dyDescent="0.25">
      <c r="A1398" s="2">
        <v>42027</v>
      </c>
      <c r="B1398" s="1" t="s">
        <v>919</v>
      </c>
      <c r="C1398" s="1" t="s">
        <v>920</v>
      </c>
      <c r="D1398">
        <v>0.86</v>
      </c>
      <c r="E1398">
        <v>13050</v>
      </c>
      <c r="F1398">
        <v>10790</v>
      </c>
      <c r="G1398">
        <v>0</v>
      </c>
      <c r="H1398">
        <f t="shared" si="21"/>
        <v>1</v>
      </c>
    </row>
    <row r="1399" spans="1:8" x14ac:dyDescent="0.25">
      <c r="A1399" s="2">
        <v>42027</v>
      </c>
      <c r="B1399" s="1" t="s">
        <v>921</v>
      </c>
      <c r="C1399" s="1" t="s">
        <v>922</v>
      </c>
      <c r="D1399">
        <v>7.48</v>
      </c>
      <c r="E1399">
        <v>1</v>
      </c>
      <c r="F1399">
        <v>10</v>
      </c>
      <c r="G1399">
        <v>7452000</v>
      </c>
      <c r="H1399">
        <f t="shared" si="21"/>
        <v>1</v>
      </c>
    </row>
    <row r="1400" spans="1:8" x14ac:dyDescent="0.25">
      <c r="A1400" s="2">
        <v>42027</v>
      </c>
      <c r="B1400" s="1" t="s">
        <v>923</v>
      </c>
      <c r="C1400" s="1" t="s">
        <v>924</v>
      </c>
      <c r="D1400">
        <v>38.9</v>
      </c>
      <c r="E1400">
        <v>0</v>
      </c>
      <c r="F1400">
        <v>0</v>
      </c>
      <c r="G1400">
        <v>0</v>
      </c>
      <c r="H1400">
        <f t="shared" si="21"/>
        <v>1</v>
      </c>
    </row>
    <row r="1401" spans="1:8" x14ac:dyDescent="0.25">
      <c r="A1401" s="2">
        <v>42027</v>
      </c>
      <c r="B1401" s="1" t="s">
        <v>925</v>
      </c>
      <c r="C1401" s="1" t="s">
        <v>926</v>
      </c>
      <c r="D1401">
        <v>8.69</v>
      </c>
      <c r="E1401">
        <v>58203</v>
      </c>
      <c r="F1401">
        <v>501040</v>
      </c>
      <c r="G1401">
        <v>2046000</v>
      </c>
      <c r="H1401">
        <f t="shared" si="21"/>
        <v>1</v>
      </c>
    </row>
    <row r="1402" spans="1:8" x14ac:dyDescent="0.25">
      <c r="A1402" s="2">
        <v>42027</v>
      </c>
      <c r="B1402" s="1" t="s">
        <v>927</v>
      </c>
      <c r="C1402" s="1" t="s">
        <v>928</v>
      </c>
      <c r="D1402">
        <v>18.11</v>
      </c>
      <c r="E1402">
        <v>21368</v>
      </c>
      <c r="F1402">
        <v>388600</v>
      </c>
      <c r="G1402">
        <v>24711000</v>
      </c>
      <c r="H1402">
        <f t="shared" si="21"/>
        <v>1</v>
      </c>
    </row>
    <row r="1403" spans="1:8" x14ac:dyDescent="0.25">
      <c r="A1403" s="2">
        <v>42027</v>
      </c>
      <c r="B1403" s="1" t="s">
        <v>929</v>
      </c>
      <c r="C1403" s="1" t="s">
        <v>930</v>
      </c>
      <c r="D1403">
        <v>8.4</v>
      </c>
      <c r="E1403">
        <v>0</v>
      </c>
      <c r="F1403">
        <v>0</v>
      </c>
      <c r="G1403">
        <v>1535000</v>
      </c>
      <c r="H1403">
        <f t="shared" si="21"/>
        <v>1</v>
      </c>
    </row>
    <row r="1404" spans="1:8" x14ac:dyDescent="0.25">
      <c r="A1404" s="2">
        <v>42027</v>
      </c>
      <c r="B1404" s="1" t="s">
        <v>931</v>
      </c>
      <c r="C1404" s="1" t="s">
        <v>932</v>
      </c>
      <c r="D1404">
        <v>2.85</v>
      </c>
      <c r="E1404">
        <v>65869</v>
      </c>
      <c r="F1404">
        <v>181270</v>
      </c>
      <c r="G1404">
        <v>48149000</v>
      </c>
      <c r="H1404">
        <f t="shared" si="21"/>
        <v>1</v>
      </c>
    </row>
    <row r="1405" spans="1:8" x14ac:dyDescent="0.25">
      <c r="A1405" s="2">
        <v>42027</v>
      </c>
      <c r="B1405" s="1" t="s">
        <v>933</v>
      </c>
      <c r="C1405" s="1" t="s">
        <v>934</v>
      </c>
      <c r="D1405">
        <v>1.04</v>
      </c>
      <c r="E1405">
        <v>108647</v>
      </c>
      <c r="F1405">
        <v>106390</v>
      </c>
      <c r="G1405">
        <v>23434000</v>
      </c>
      <c r="H1405">
        <f t="shared" si="21"/>
        <v>1</v>
      </c>
    </row>
    <row r="1406" spans="1:8" x14ac:dyDescent="0.25">
      <c r="A1406" s="2">
        <v>42027</v>
      </c>
      <c r="B1406" s="1" t="s">
        <v>935</v>
      </c>
      <c r="C1406" s="1" t="s">
        <v>936</v>
      </c>
      <c r="D1406">
        <v>24.62</v>
      </c>
      <c r="E1406">
        <v>15094</v>
      </c>
      <c r="F1406">
        <v>371620</v>
      </c>
      <c r="G1406">
        <v>24622000</v>
      </c>
      <c r="H1406">
        <f t="shared" si="21"/>
        <v>1</v>
      </c>
    </row>
    <row r="1407" spans="1:8" x14ac:dyDescent="0.25">
      <c r="A1407" s="2">
        <v>42027</v>
      </c>
      <c r="B1407" s="1" t="s">
        <v>937</v>
      </c>
      <c r="C1407" s="1" t="s">
        <v>938</v>
      </c>
      <c r="D1407">
        <v>64.790000000000006</v>
      </c>
      <c r="E1407">
        <v>876</v>
      </c>
      <c r="F1407">
        <v>56140</v>
      </c>
      <c r="G1407">
        <v>3288000</v>
      </c>
      <c r="H1407">
        <f t="shared" si="21"/>
        <v>1</v>
      </c>
    </row>
    <row r="1408" spans="1:8" x14ac:dyDescent="0.25">
      <c r="A1408" s="2">
        <v>42027</v>
      </c>
      <c r="B1408" s="1" t="s">
        <v>939</v>
      </c>
      <c r="C1408" s="1" t="s">
        <v>940</v>
      </c>
      <c r="D1408">
        <v>284.89999999999998</v>
      </c>
      <c r="E1408">
        <v>1</v>
      </c>
      <c r="F1408">
        <v>280</v>
      </c>
      <c r="G1408">
        <v>699000</v>
      </c>
      <c r="H1408">
        <f t="shared" si="21"/>
        <v>1</v>
      </c>
    </row>
    <row r="1409" spans="1:8" x14ac:dyDescent="0.25">
      <c r="A1409" s="2">
        <v>42027</v>
      </c>
      <c r="B1409" s="1" t="s">
        <v>941</v>
      </c>
      <c r="C1409" s="1" t="s">
        <v>942</v>
      </c>
      <c r="D1409">
        <v>1.55</v>
      </c>
      <c r="E1409">
        <v>4185</v>
      </c>
      <c r="F1409">
        <v>6260</v>
      </c>
      <c r="G1409">
        <v>6145000</v>
      </c>
      <c r="H1409">
        <f t="shared" si="21"/>
        <v>1</v>
      </c>
    </row>
    <row r="1410" spans="1:8" x14ac:dyDescent="0.25">
      <c r="A1410" s="2">
        <v>42027</v>
      </c>
      <c r="B1410" s="1" t="s">
        <v>943</v>
      </c>
      <c r="C1410" s="1" t="s">
        <v>944</v>
      </c>
      <c r="D1410">
        <v>6.36</v>
      </c>
      <c r="E1410">
        <v>207</v>
      </c>
      <c r="F1410">
        <v>1320</v>
      </c>
      <c r="G1410">
        <v>8629000</v>
      </c>
      <c r="H1410">
        <f t="shared" si="21"/>
        <v>1</v>
      </c>
    </row>
    <row r="1411" spans="1:8" x14ac:dyDescent="0.25">
      <c r="A1411" s="2">
        <v>42027</v>
      </c>
      <c r="B1411" s="1" t="s">
        <v>945</v>
      </c>
      <c r="C1411" s="1" t="s">
        <v>946</v>
      </c>
      <c r="D1411">
        <v>386</v>
      </c>
      <c r="E1411">
        <v>7</v>
      </c>
      <c r="F1411">
        <v>2700</v>
      </c>
      <c r="G1411">
        <v>0</v>
      </c>
      <c r="H1411">
        <f t="shared" ref="H1411" si="22">IF(LEFT(C1411,2)="PL",1,0)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11"/>
  <sheetViews>
    <sheetView workbookViewId="0">
      <selection activeCell="O7" sqref="O7"/>
    </sheetView>
  </sheetViews>
  <sheetFormatPr defaultRowHeight="15" x14ac:dyDescent="0.25"/>
  <cols>
    <col min="1" max="1" width="14.42578125" customWidth="1"/>
    <col min="2" max="2" width="12.7109375" customWidth="1"/>
    <col min="4" max="4" width="15.42578125" customWidth="1"/>
  </cols>
  <sheetData>
    <row r="1" spans="1:15" x14ac:dyDescent="0.25">
      <c r="A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959</v>
      </c>
      <c r="I1" t="s">
        <v>961</v>
      </c>
    </row>
    <row r="2" spans="1:15" x14ac:dyDescent="0.25">
      <c r="A2" s="2">
        <v>42025</v>
      </c>
      <c r="B2" s="1" t="s">
        <v>7</v>
      </c>
      <c r="C2" s="1" t="s">
        <v>8</v>
      </c>
      <c r="D2">
        <v>2.09</v>
      </c>
      <c r="E2">
        <v>9</v>
      </c>
      <c r="F2">
        <v>18</v>
      </c>
      <c r="G2">
        <v>6496000</v>
      </c>
      <c r="H2">
        <f>G2*D2</f>
        <v>13576640</v>
      </c>
      <c r="I2">
        <f>IF(B3=B2,D3-D2,0)</f>
        <v>0.16999999999999993</v>
      </c>
      <c r="J2" t="str">
        <f>IF(B3=B2,IF(AND(I2&lt;I3,I2&gt;0),"K",IF(AND(I2&lt;0,I3&lt;I2),"S","O")),0)</f>
        <v>O</v>
      </c>
      <c r="K2">
        <v>1</v>
      </c>
      <c r="L2" t="str">
        <f>IF(MOD(K2,3)=1,J2,0)</f>
        <v>O</v>
      </c>
      <c r="N2" t="s">
        <v>964</v>
      </c>
      <c r="O2">
        <f>COUNTIF(L:L,"O")</f>
        <v>397</v>
      </c>
    </row>
    <row r="3" spans="1:15" x14ac:dyDescent="0.25">
      <c r="A3" s="2">
        <v>42026</v>
      </c>
      <c r="B3" s="1" t="s">
        <v>7</v>
      </c>
      <c r="C3" s="1" t="s">
        <v>8</v>
      </c>
      <c r="D3">
        <v>2.2599999999999998</v>
      </c>
      <c r="E3">
        <v>20</v>
      </c>
      <c r="F3">
        <v>40</v>
      </c>
      <c r="G3">
        <v>6496000</v>
      </c>
      <c r="H3">
        <f>G3*D3</f>
        <v>14680959.999999998</v>
      </c>
      <c r="I3">
        <f>IF(B4=B3,D4-D3,0)</f>
        <v>-0.11999999999999966</v>
      </c>
      <c r="J3" t="str">
        <f t="shared" ref="J3:J66" si="0">IF(B4=B3,IF(AND(I3&lt;I4,I3&gt;0),"K",IF(AND(I3&lt;0,I4&lt;I3),"S","O")),0)</f>
        <v>O</v>
      </c>
      <c r="K3">
        <v>2</v>
      </c>
      <c r="L3">
        <f t="shared" ref="L3:L66" si="1">IF(MOD(K3,3)=1,J3,0)</f>
        <v>0</v>
      </c>
      <c r="N3" t="s">
        <v>963</v>
      </c>
      <c r="O3">
        <f>COUNTIF(L:L,"K")</f>
        <v>53</v>
      </c>
    </row>
    <row r="4" spans="1:15" x14ac:dyDescent="0.25">
      <c r="A4" s="2">
        <v>42027</v>
      </c>
      <c r="B4" s="1" t="s">
        <v>7</v>
      </c>
      <c r="C4" s="1" t="s">
        <v>8</v>
      </c>
      <c r="D4">
        <v>2.14</v>
      </c>
      <c r="E4">
        <v>15</v>
      </c>
      <c r="F4">
        <v>30</v>
      </c>
      <c r="G4">
        <v>6496000</v>
      </c>
      <c r="H4">
        <f>G4*D4</f>
        <v>13901440</v>
      </c>
      <c r="I4">
        <f t="shared" ref="I4:I67" si="2">IF(B5=B4,D5-D4,0)</f>
        <v>0</v>
      </c>
      <c r="J4">
        <f t="shared" si="0"/>
        <v>0</v>
      </c>
      <c r="K4">
        <v>3</v>
      </c>
      <c r="L4">
        <f t="shared" si="1"/>
        <v>0</v>
      </c>
      <c r="N4" t="s">
        <v>962</v>
      </c>
      <c r="O4">
        <f>COUNTIF(L:L,"S")</f>
        <v>20</v>
      </c>
    </row>
    <row r="5" spans="1:15" x14ac:dyDescent="0.25">
      <c r="A5" s="2">
        <v>42025</v>
      </c>
      <c r="B5" s="1" t="s">
        <v>9</v>
      </c>
      <c r="C5" s="1" t="s">
        <v>10</v>
      </c>
      <c r="D5">
        <v>0.79</v>
      </c>
      <c r="E5">
        <v>25</v>
      </c>
      <c r="F5">
        <v>21</v>
      </c>
      <c r="G5">
        <v>22309000</v>
      </c>
      <c r="H5">
        <f>G5*D5</f>
        <v>17624110</v>
      </c>
      <c r="I5">
        <f t="shared" si="2"/>
        <v>0</v>
      </c>
      <c r="J5" t="str">
        <f t="shared" si="0"/>
        <v>O</v>
      </c>
      <c r="K5">
        <v>4</v>
      </c>
      <c r="L5" t="str">
        <f t="shared" si="1"/>
        <v>O</v>
      </c>
    </row>
    <row r="6" spans="1:15" x14ac:dyDescent="0.25">
      <c r="A6" s="2">
        <v>42026</v>
      </c>
      <c r="B6" s="1" t="s">
        <v>9</v>
      </c>
      <c r="C6" s="1" t="s">
        <v>10</v>
      </c>
      <c r="D6">
        <v>0.79</v>
      </c>
      <c r="E6">
        <v>87</v>
      </c>
      <c r="F6">
        <v>70</v>
      </c>
      <c r="G6">
        <v>22309000</v>
      </c>
      <c r="H6">
        <f>G6*D6</f>
        <v>17624110</v>
      </c>
      <c r="I6">
        <f t="shared" si="2"/>
        <v>0</v>
      </c>
      <c r="J6" t="str">
        <f t="shared" si="0"/>
        <v>O</v>
      </c>
      <c r="K6">
        <v>5</v>
      </c>
      <c r="L6">
        <f t="shared" si="1"/>
        <v>0</v>
      </c>
    </row>
    <row r="7" spans="1:15" x14ac:dyDescent="0.25">
      <c r="A7" s="2">
        <v>42027</v>
      </c>
      <c r="B7" s="1" t="s">
        <v>9</v>
      </c>
      <c r="C7" s="1" t="s">
        <v>10</v>
      </c>
      <c r="D7">
        <v>0.79</v>
      </c>
      <c r="E7">
        <v>79</v>
      </c>
      <c r="F7">
        <v>60</v>
      </c>
      <c r="G7">
        <v>22309000</v>
      </c>
      <c r="H7">
        <f>G7*D7</f>
        <v>17624110</v>
      </c>
      <c r="I7">
        <f t="shared" si="2"/>
        <v>0</v>
      </c>
      <c r="J7">
        <f t="shared" si="0"/>
        <v>0</v>
      </c>
      <c r="K7">
        <v>6</v>
      </c>
      <c r="L7">
        <f t="shared" si="1"/>
        <v>0</v>
      </c>
    </row>
    <row r="8" spans="1:15" x14ac:dyDescent="0.25">
      <c r="A8" s="2">
        <v>42025</v>
      </c>
      <c r="B8" s="1" t="s">
        <v>11</v>
      </c>
      <c r="C8" s="1" t="s">
        <v>12</v>
      </c>
      <c r="D8">
        <v>5.8</v>
      </c>
      <c r="E8">
        <v>1090</v>
      </c>
      <c r="F8">
        <v>6270</v>
      </c>
      <c r="G8">
        <v>1852000</v>
      </c>
      <c r="H8">
        <f>G8*D8</f>
        <v>10741600</v>
      </c>
      <c r="I8">
        <f t="shared" si="2"/>
        <v>4.9999999999999822E-2</v>
      </c>
      <c r="J8" t="str">
        <f t="shared" si="0"/>
        <v>K</v>
      </c>
      <c r="K8">
        <v>7</v>
      </c>
      <c r="L8" t="str">
        <f t="shared" si="1"/>
        <v>K</v>
      </c>
    </row>
    <row r="9" spans="1:15" x14ac:dyDescent="0.25">
      <c r="A9" s="2">
        <v>42026</v>
      </c>
      <c r="B9" s="1" t="s">
        <v>11</v>
      </c>
      <c r="C9" s="1" t="s">
        <v>12</v>
      </c>
      <c r="D9">
        <v>5.85</v>
      </c>
      <c r="E9">
        <v>638</v>
      </c>
      <c r="F9">
        <v>3680</v>
      </c>
      <c r="G9">
        <v>1852000</v>
      </c>
      <c r="H9">
        <f>G9*D9</f>
        <v>10834200</v>
      </c>
      <c r="I9">
        <f t="shared" si="2"/>
        <v>0.25</v>
      </c>
      <c r="J9" t="str">
        <f t="shared" si="0"/>
        <v>O</v>
      </c>
      <c r="K9">
        <v>8</v>
      </c>
      <c r="L9">
        <f t="shared" si="1"/>
        <v>0</v>
      </c>
    </row>
    <row r="10" spans="1:15" x14ac:dyDescent="0.25">
      <c r="A10" s="2">
        <v>42027</v>
      </c>
      <c r="B10" s="1" t="s">
        <v>11</v>
      </c>
      <c r="C10" s="1" t="s">
        <v>12</v>
      </c>
      <c r="D10">
        <v>6.1</v>
      </c>
      <c r="E10">
        <v>469</v>
      </c>
      <c r="F10">
        <v>2830</v>
      </c>
      <c r="G10">
        <v>1852000</v>
      </c>
      <c r="H10">
        <f>G10*D10</f>
        <v>11297200</v>
      </c>
      <c r="I10">
        <f t="shared" si="2"/>
        <v>0</v>
      </c>
      <c r="J10">
        <f t="shared" si="0"/>
        <v>0</v>
      </c>
      <c r="K10">
        <v>9</v>
      </c>
      <c r="L10">
        <f t="shared" si="1"/>
        <v>0</v>
      </c>
    </row>
    <row r="11" spans="1:15" x14ac:dyDescent="0.25">
      <c r="A11" s="2">
        <v>42025</v>
      </c>
      <c r="B11" s="1" t="s">
        <v>13</v>
      </c>
      <c r="C11" s="1" t="s">
        <v>14</v>
      </c>
      <c r="D11">
        <v>3.37</v>
      </c>
      <c r="E11">
        <v>10129</v>
      </c>
      <c r="F11">
        <v>34090</v>
      </c>
      <c r="G11">
        <v>48206000</v>
      </c>
      <c r="H11">
        <f>G11*D11</f>
        <v>162454220</v>
      </c>
      <c r="I11">
        <f t="shared" si="2"/>
        <v>6.0000000000000053E-2</v>
      </c>
      <c r="J11" t="str">
        <f t="shared" si="0"/>
        <v>O</v>
      </c>
      <c r="K11">
        <v>10</v>
      </c>
      <c r="L11" t="str">
        <f t="shared" si="1"/>
        <v>O</v>
      </c>
    </row>
    <row r="12" spans="1:15" x14ac:dyDescent="0.25">
      <c r="A12" s="2">
        <v>42026</v>
      </c>
      <c r="B12" s="1" t="s">
        <v>13</v>
      </c>
      <c r="C12" s="1" t="s">
        <v>14</v>
      </c>
      <c r="D12">
        <v>3.43</v>
      </c>
      <c r="E12">
        <v>17268</v>
      </c>
      <c r="F12">
        <v>58130</v>
      </c>
      <c r="G12">
        <v>48206000</v>
      </c>
      <c r="H12">
        <f>G12*D12</f>
        <v>165346580</v>
      </c>
      <c r="I12">
        <f t="shared" si="2"/>
        <v>-3.0000000000000249E-2</v>
      </c>
      <c r="J12" t="str">
        <f t="shared" si="0"/>
        <v>O</v>
      </c>
      <c r="K12">
        <v>11</v>
      </c>
      <c r="L12">
        <f t="shared" si="1"/>
        <v>0</v>
      </c>
    </row>
    <row r="13" spans="1:15" x14ac:dyDescent="0.25">
      <c r="A13" s="2">
        <v>42027</v>
      </c>
      <c r="B13" s="1" t="s">
        <v>13</v>
      </c>
      <c r="C13" s="1" t="s">
        <v>14</v>
      </c>
      <c r="D13">
        <v>3.4</v>
      </c>
      <c r="E13">
        <v>7616</v>
      </c>
      <c r="F13">
        <v>26050</v>
      </c>
      <c r="G13">
        <v>48206000</v>
      </c>
      <c r="H13">
        <f>G13*D13</f>
        <v>163900400</v>
      </c>
      <c r="I13">
        <f t="shared" si="2"/>
        <v>0</v>
      </c>
      <c r="J13">
        <f t="shared" si="0"/>
        <v>0</v>
      </c>
      <c r="K13">
        <v>12</v>
      </c>
      <c r="L13">
        <f t="shared" si="1"/>
        <v>0</v>
      </c>
    </row>
    <row r="14" spans="1:15" x14ac:dyDescent="0.25">
      <c r="A14" s="2">
        <v>42025</v>
      </c>
      <c r="B14" s="1" t="s">
        <v>15</v>
      </c>
      <c r="C14" s="1" t="s">
        <v>16</v>
      </c>
      <c r="D14">
        <v>0.3</v>
      </c>
      <c r="E14">
        <v>0</v>
      </c>
      <c r="F14">
        <v>0</v>
      </c>
      <c r="G14">
        <v>0</v>
      </c>
      <c r="H14">
        <f>G14*D14</f>
        <v>0</v>
      </c>
      <c r="I14">
        <f t="shared" si="2"/>
        <v>0</v>
      </c>
      <c r="J14" t="str">
        <f t="shared" si="0"/>
        <v>O</v>
      </c>
      <c r="K14">
        <v>13</v>
      </c>
      <c r="L14" t="str">
        <f t="shared" si="1"/>
        <v>O</v>
      </c>
    </row>
    <row r="15" spans="1:15" x14ac:dyDescent="0.25">
      <c r="A15" s="2">
        <v>42026</v>
      </c>
      <c r="B15" s="1" t="s">
        <v>15</v>
      </c>
      <c r="C15" s="1" t="s">
        <v>16</v>
      </c>
      <c r="D15">
        <v>0.3</v>
      </c>
      <c r="E15">
        <v>0</v>
      </c>
      <c r="F15">
        <v>0</v>
      </c>
      <c r="G15">
        <v>0</v>
      </c>
      <c r="H15">
        <f>G15*D15</f>
        <v>0</v>
      </c>
      <c r="I15">
        <f t="shared" si="2"/>
        <v>0</v>
      </c>
      <c r="J15" t="str">
        <f t="shared" si="0"/>
        <v>O</v>
      </c>
      <c r="K15">
        <v>14</v>
      </c>
      <c r="L15">
        <f t="shared" si="1"/>
        <v>0</v>
      </c>
    </row>
    <row r="16" spans="1:15" x14ac:dyDescent="0.25">
      <c r="A16" s="2">
        <v>42027</v>
      </c>
      <c r="B16" s="1" t="s">
        <v>15</v>
      </c>
      <c r="C16" s="1" t="s">
        <v>16</v>
      </c>
      <c r="D16">
        <v>0.3</v>
      </c>
      <c r="E16">
        <v>1500</v>
      </c>
      <c r="F16">
        <v>450</v>
      </c>
      <c r="G16">
        <v>0</v>
      </c>
      <c r="H16">
        <f>G16*D16</f>
        <v>0</v>
      </c>
      <c r="I16">
        <f t="shared" si="2"/>
        <v>0</v>
      </c>
      <c r="J16">
        <f t="shared" si="0"/>
        <v>0</v>
      </c>
      <c r="K16">
        <v>15</v>
      </c>
      <c r="L16">
        <f t="shared" si="1"/>
        <v>0</v>
      </c>
    </row>
    <row r="17" spans="1:12" x14ac:dyDescent="0.25">
      <c r="A17" s="2">
        <v>42025</v>
      </c>
      <c r="B17" s="1" t="s">
        <v>17</v>
      </c>
      <c r="C17" s="1" t="s">
        <v>18</v>
      </c>
      <c r="D17">
        <v>32.5</v>
      </c>
      <c r="E17">
        <v>894</v>
      </c>
      <c r="F17">
        <v>29050</v>
      </c>
      <c r="G17">
        <v>13122000</v>
      </c>
      <c r="H17">
        <f>G17*D17</f>
        <v>426465000</v>
      </c>
      <c r="I17">
        <f t="shared" si="2"/>
        <v>2.490000000000002</v>
      </c>
      <c r="J17" t="str">
        <f t="shared" si="0"/>
        <v>O</v>
      </c>
      <c r="K17">
        <v>16</v>
      </c>
      <c r="L17" t="str">
        <f t="shared" si="1"/>
        <v>O</v>
      </c>
    </row>
    <row r="18" spans="1:12" x14ac:dyDescent="0.25">
      <c r="A18" s="2">
        <v>42026</v>
      </c>
      <c r="B18" s="1" t="s">
        <v>17</v>
      </c>
      <c r="C18" s="1" t="s">
        <v>18</v>
      </c>
      <c r="D18">
        <v>34.99</v>
      </c>
      <c r="E18">
        <v>20654</v>
      </c>
      <c r="F18">
        <v>669900</v>
      </c>
      <c r="G18">
        <v>13122000</v>
      </c>
      <c r="H18">
        <f>G18*D18</f>
        <v>459138780</v>
      </c>
      <c r="I18">
        <f t="shared" si="2"/>
        <v>0.48999999999999488</v>
      </c>
      <c r="J18" t="str">
        <f t="shared" si="0"/>
        <v>O</v>
      </c>
      <c r="K18">
        <v>17</v>
      </c>
      <c r="L18">
        <f t="shared" si="1"/>
        <v>0</v>
      </c>
    </row>
    <row r="19" spans="1:12" x14ac:dyDescent="0.25">
      <c r="A19" s="2">
        <v>42027</v>
      </c>
      <c r="B19" s="1" t="s">
        <v>17</v>
      </c>
      <c r="C19" s="1" t="s">
        <v>18</v>
      </c>
      <c r="D19">
        <v>35.479999999999997</v>
      </c>
      <c r="E19">
        <v>5781</v>
      </c>
      <c r="F19">
        <v>199340</v>
      </c>
      <c r="G19">
        <v>13122000</v>
      </c>
      <c r="H19">
        <f>G19*D19</f>
        <v>465568559.99999994</v>
      </c>
      <c r="I19">
        <f t="shared" si="2"/>
        <v>0</v>
      </c>
      <c r="J19">
        <f t="shared" si="0"/>
        <v>0</v>
      </c>
      <c r="K19">
        <v>18</v>
      </c>
      <c r="L19">
        <f t="shared" si="1"/>
        <v>0</v>
      </c>
    </row>
    <row r="20" spans="1:12" x14ac:dyDescent="0.25">
      <c r="A20" s="2">
        <v>42025</v>
      </c>
      <c r="B20" s="1" t="s">
        <v>19</v>
      </c>
      <c r="C20" s="1" t="s">
        <v>20</v>
      </c>
      <c r="D20">
        <v>27.5</v>
      </c>
      <c r="E20">
        <v>718</v>
      </c>
      <c r="F20">
        <v>19710</v>
      </c>
      <c r="G20">
        <v>8143000</v>
      </c>
      <c r="H20">
        <f>G20*D20</f>
        <v>223932500</v>
      </c>
      <c r="I20">
        <f t="shared" si="2"/>
        <v>1.0000000000001563E-2</v>
      </c>
      <c r="J20" t="str">
        <f t="shared" si="0"/>
        <v>K</v>
      </c>
      <c r="K20">
        <v>19</v>
      </c>
      <c r="L20" t="str">
        <f t="shared" si="1"/>
        <v>K</v>
      </c>
    </row>
    <row r="21" spans="1:12" x14ac:dyDescent="0.25">
      <c r="A21" s="2">
        <v>42026</v>
      </c>
      <c r="B21" s="1" t="s">
        <v>19</v>
      </c>
      <c r="C21" s="1" t="s">
        <v>20</v>
      </c>
      <c r="D21">
        <v>27.51</v>
      </c>
      <c r="E21">
        <v>4</v>
      </c>
      <c r="F21">
        <v>110</v>
      </c>
      <c r="G21">
        <v>8143000</v>
      </c>
      <c r="H21">
        <f>G21*D21</f>
        <v>224013930</v>
      </c>
      <c r="I21">
        <f t="shared" si="2"/>
        <v>8.9999999999999858E-2</v>
      </c>
      <c r="J21" t="str">
        <f t="shared" si="0"/>
        <v>O</v>
      </c>
      <c r="K21">
        <v>20</v>
      </c>
      <c r="L21">
        <f t="shared" si="1"/>
        <v>0</v>
      </c>
    </row>
    <row r="22" spans="1:12" x14ac:dyDescent="0.25">
      <c r="A22" s="2">
        <v>42027</v>
      </c>
      <c r="B22" s="1" t="s">
        <v>19</v>
      </c>
      <c r="C22" s="1" t="s">
        <v>20</v>
      </c>
      <c r="D22">
        <v>27.6</v>
      </c>
      <c r="E22">
        <v>70</v>
      </c>
      <c r="F22">
        <v>1930</v>
      </c>
      <c r="G22">
        <v>8143000</v>
      </c>
      <c r="H22">
        <f>G22*D22</f>
        <v>224746800</v>
      </c>
      <c r="I22">
        <f t="shared" si="2"/>
        <v>0</v>
      </c>
      <c r="J22">
        <f t="shared" si="0"/>
        <v>0</v>
      </c>
      <c r="K22">
        <v>21</v>
      </c>
      <c r="L22">
        <f t="shared" si="1"/>
        <v>0</v>
      </c>
    </row>
    <row r="23" spans="1:12" x14ac:dyDescent="0.25">
      <c r="A23" s="2">
        <v>42025</v>
      </c>
      <c r="B23" s="1" t="s">
        <v>21</v>
      </c>
      <c r="C23" s="1" t="s">
        <v>22</v>
      </c>
      <c r="D23">
        <v>8.24</v>
      </c>
      <c r="E23">
        <v>648</v>
      </c>
      <c r="F23">
        <v>5340</v>
      </c>
      <c r="G23">
        <v>17461000</v>
      </c>
      <c r="H23">
        <f>G23*D23</f>
        <v>143878640</v>
      </c>
      <c r="I23">
        <f t="shared" si="2"/>
        <v>-0.24000000000000021</v>
      </c>
      <c r="J23" t="str">
        <f t="shared" si="0"/>
        <v>O</v>
      </c>
      <c r="K23">
        <v>22</v>
      </c>
      <c r="L23" t="str">
        <f t="shared" si="1"/>
        <v>O</v>
      </c>
    </row>
    <row r="24" spans="1:12" x14ac:dyDescent="0.25">
      <c r="A24" s="2">
        <v>42026</v>
      </c>
      <c r="B24" s="1" t="s">
        <v>21</v>
      </c>
      <c r="C24" s="1" t="s">
        <v>22</v>
      </c>
      <c r="D24">
        <v>8</v>
      </c>
      <c r="E24">
        <v>10793</v>
      </c>
      <c r="F24">
        <v>88910</v>
      </c>
      <c r="G24">
        <v>17461000</v>
      </c>
      <c r="H24">
        <f>G24*D24</f>
        <v>139688000</v>
      </c>
      <c r="I24">
        <f t="shared" si="2"/>
        <v>0.78999999999999915</v>
      </c>
      <c r="J24" t="str">
        <f t="shared" si="0"/>
        <v>O</v>
      </c>
      <c r="K24">
        <v>23</v>
      </c>
      <c r="L24">
        <f t="shared" si="1"/>
        <v>0</v>
      </c>
    </row>
    <row r="25" spans="1:12" x14ac:dyDescent="0.25">
      <c r="A25" s="2">
        <v>42027</v>
      </c>
      <c r="B25" s="1" t="s">
        <v>21</v>
      </c>
      <c r="C25" s="1" t="s">
        <v>22</v>
      </c>
      <c r="D25">
        <v>8.7899999999999991</v>
      </c>
      <c r="E25">
        <v>302553</v>
      </c>
      <c r="F25">
        <v>2500660</v>
      </c>
      <c r="G25">
        <v>17461000</v>
      </c>
      <c r="H25">
        <f>G25*D25</f>
        <v>153482190</v>
      </c>
      <c r="I25">
        <f t="shared" si="2"/>
        <v>0</v>
      </c>
      <c r="J25">
        <f t="shared" si="0"/>
        <v>0</v>
      </c>
      <c r="K25">
        <v>24</v>
      </c>
      <c r="L25">
        <f t="shared" si="1"/>
        <v>0</v>
      </c>
    </row>
    <row r="26" spans="1:12" x14ac:dyDescent="0.25">
      <c r="A26" s="2">
        <v>42025</v>
      </c>
      <c r="B26" s="1" t="s">
        <v>23</v>
      </c>
      <c r="C26" s="1" t="s">
        <v>24</v>
      </c>
      <c r="D26">
        <v>44.89</v>
      </c>
      <c r="E26">
        <v>4548</v>
      </c>
      <c r="F26">
        <v>204890</v>
      </c>
      <c r="G26">
        <v>8852000</v>
      </c>
      <c r="H26">
        <f>G26*D26</f>
        <v>397366280</v>
      </c>
      <c r="I26">
        <f t="shared" si="2"/>
        <v>0.96000000000000085</v>
      </c>
      <c r="J26" t="str">
        <f t="shared" si="0"/>
        <v>O</v>
      </c>
      <c r="K26">
        <v>25</v>
      </c>
      <c r="L26" t="str">
        <f t="shared" si="1"/>
        <v>O</v>
      </c>
    </row>
    <row r="27" spans="1:12" x14ac:dyDescent="0.25">
      <c r="A27" s="2">
        <v>42026</v>
      </c>
      <c r="B27" s="1" t="s">
        <v>23</v>
      </c>
      <c r="C27" s="1" t="s">
        <v>24</v>
      </c>
      <c r="D27">
        <v>45.85</v>
      </c>
      <c r="E27">
        <v>706</v>
      </c>
      <c r="F27">
        <v>31870</v>
      </c>
      <c r="G27">
        <v>8852000</v>
      </c>
      <c r="H27">
        <f>G27*D27</f>
        <v>405864200</v>
      </c>
      <c r="I27">
        <f t="shared" si="2"/>
        <v>-0.64999999999999858</v>
      </c>
      <c r="J27" t="str">
        <f t="shared" si="0"/>
        <v>O</v>
      </c>
      <c r="K27">
        <v>26</v>
      </c>
      <c r="L27">
        <f t="shared" si="1"/>
        <v>0</v>
      </c>
    </row>
    <row r="28" spans="1:12" x14ac:dyDescent="0.25">
      <c r="A28" s="2">
        <v>42027</v>
      </c>
      <c r="B28" s="1" t="s">
        <v>23</v>
      </c>
      <c r="C28" s="1" t="s">
        <v>24</v>
      </c>
      <c r="D28">
        <v>45.2</v>
      </c>
      <c r="E28">
        <v>23374</v>
      </c>
      <c r="F28">
        <v>1060560</v>
      </c>
      <c r="G28">
        <v>8852000</v>
      </c>
      <c r="H28">
        <f>G28*D28</f>
        <v>400110400</v>
      </c>
      <c r="I28">
        <f t="shared" si="2"/>
        <v>0</v>
      </c>
      <c r="J28">
        <f t="shared" si="0"/>
        <v>0</v>
      </c>
      <c r="K28">
        <v>27</v>
      </c>
      <c r="L28">
        <f t="shared" si="1"/>
        <v>0</v>
      </c>
    </row>
    <row r="29" spans="1:12" x14ac:dyDescent="0.25">
      <c r="A29" s="2">
        <v>42025</v>
      </c>
      <c r="B29" s="1" t="s">
        <v>25</v>
      </c>
      <c r="C29" s="1" t="s">
        <v>26</v>
      </c>
      <c r="D29">
        <v>0.01</v>
      </c>
      <c r="E29">
        <v>0</v>
      </c>
      <c r="F29">
        <v>0</v>
      </c>
      <c r="G29">
        <v>0</v>
      </c>
      <c r="H29">
        <f>G29*D29</f>
        <v>0</v>
      </c>
      <c r="I29">
        <f t="shared" si="2"/>
        <v>0</v>
      </c>
      <c r="J29" t="str">
        <f t="shared" si="0"/>
        <v>O</v>
      </c>
      <c r="K29">
        <v>28</v>
      </c>
      <c r="L29" t="str">
        <f t="shared" si="1"/>
        <v>O</v>
      </c>
    </row>
    <row r="30" spans="1:12" x14ac:dyDescent="0.25">
      <c r="A30" s="2">
        <v>42026</v>
      </c>
      <c r="B30" s="1" t="s">
        <v>25</v>
      </c>
      <c r="C30" s="1" t="s">
        <v>26</v>
      </c>
      <c r="D30">
        <v>0.01</v>
      </c>
      <c r="E30">
        <v>4200</v>
      </c>
      <c r="F30">
        <v>40</v>
      </c>
      <c r="G30">
        <v>0</v>
      </c>
      <c r="H30">
        <f>G30*D30</f>
        <v>0</v>
      </c>
      <c r="I30">
        <f t="shared" si="2"/>
        <v>0</v>
      </c>
      <c r="J30" t="str">
        <f t="shared" si="0"/>
        <v>O</v>
      </c>
      <c r="K30">
        <v>29</v>
      </c>
      <c r="L30">
        <f t="shared" si="1"/>
        <v>0</v>
      </c>
    </row>
    <row r="31" spans="1:12" x14ac:dyDescent="0.25">
      <c r="A31" s="2">
        <v>42027</v>
      </c>
      <c r="B31" s="1" t="s">
        <v>25</v>
      </c>
      <c r="C31" s="1" t="s">
        <v>26</v>
      </c>
      <c r="D31">
        <v>0.01</v>
      </c>
      <c r="E31">
        <v>0</v>
      </c>
      <c r="F31">
        <v>0</v>
      </c>
      <c r="G31">
        <v>0</v>
      </c>
      <c r="H31">
        <f>G31*D31</f>
        <v>0</v>
      </c>
      <c r="I31">
        <f t="shared" si="2"/>
        <v>0</v>
      </c>
      <c r="J31">
        <f t="shared" si="0"/>
        <v>0</v>
      </c>
      <c r="K31">
        <v>30</v>
      </c>
      <c r="L31">
        <f t="shared" si="1"/>
        <v>0</v>
      </c>
    </row>
    <row r="32" spans="1:12" x14ac:dyDescent="0.25">
      <c r="A32" s="2">
        <v>42025</v>
      </c>
      <c r="B32" s="1" t="s">
        <v>27</v>
      </c>
      <c r="C32" s="1" t="s">
        <v>28</v>
      </c>
      <c r="D32">
        <v>7.95</v>
      </c>
      <c r="E32">
        <v>25</v>
      </c>
      <c r="F32">
        <v>200</v>
      </c>
      <c r="G32">
        <v>43035000</v>
      </c>
      <c r="H32">
        <f>G32*D32</f>
        <v>342128250</v>
      </c>
      <c r="I32">
        <f t="shared" si="2"/>
        <v>0.14999999999999947</v>
      </c>
      <c r="J32" t="str">
        <f t="shared" si="0"/>
        <v>K</v>
      </c>
      <c r="K32">
        <v>31</v>
      </c>
      <c r="L32" t="str">
        <f t="shared" si="1"/>
        <v>K</v>
      </c>
    </row>
    <row r="33" spans="1:12" x14ac:dyDescent="0.25">
      <c r="A33" s="2">
        <v>42026</v>
      </c>
      <c r="B33" s="1" t="s">
        <v>27</v>
      </c>
      <c r="C33" s="1" t="s">
        <v>28</v>
      </c>
      <c r="D33">
        <v>8.1</v>
      </c>
      <c r="E33">
        <v>213603</v>
      </c>
      <c r="F33">
        <v>1682130</v>
      </c>
      <c r="G33">
        <v>43035000</v>
      </c>
      <c r="H33">
        <f>G33*D33</f>
        <v>348583500</v>
      </c>
      <c r="I33">
        <f t="shared" si="2"/>
        <v>0.25</v>
      </c>
      <c r="J33" t="str">
        <f t="shared" si="0"/>
        <v>O</v>
      </c>
      <c r="K33">
        <v>32</v>
      </c>
      <c r="L33">
        <f t="shared" si="1"/>
        <v>0</v>
      </c>
    </row>
    <row r="34" spans="1:12" x14ac:dyDescent="0.25">
      <c r="A34" s="2">
        <v>42027</v>
      </c>
      <c r="B34" s="1" t="s">
        <v>27</v>
      </c>
      <c r="C34" s="1" t="s">
        <v>28</v>
      </c>
      <c r="D34">
        <v>8.35</v>
      </c>
      <c r="E34">
        <v>40541</v>
      </c>
      <c r="F34">
        <v>334400</v>
      </c>
      <c r="G34">
        <v>43035000</v>
      </c>
      <c r="H34">
        <f>G34*D34</f>
        <v>359342250</v>
      </c>
      <c r="I34">
        <f t="shared" si="2"/>
        <v>0</v>
      </c>
      <c r="J34">
        <f t="shared" si="0"/>
        <v>0</v>
      </c>
      <c r="K34">
        <v>33</v>
      </c>
      <c r="L34">
        <f t="shared" si="1"/>
        <v>0</v>
      </c>
    </row>
    <row r="35" spans="1:12" x14ac:dyDescent="0.25">
      <c r="A35" s="2">
        <v>42025</v>
      </c>
      <c r="B35" s="1" t="s">
        <v>29</v>
      </c>
      <c r="C35" s="1" t="s">
        <v>30</v>
      </c>
      <c r="D35">
        <v>1.37</v>
      </c>
      <c r="E35">
        <v>10228</v>
      </c>
      <c r="F35">
        <v>13810</v>
      </c>
      <c r="G35">
        <v>0</v>
      </c>
      <c r="H35">
        <f>G35*D35</f>
        <v>0</v>
      </c>
      <c r="I35">
        <f t="shared" si="2"/>
        <v>3.9999999999999813E-2</v>
      </c>
      <c r="J35" t="str">
        <f t="shared" si="0"/>
        <v>O</v>
      </c>
      <c r="K35">
        <v>34</v>
      </c>
      <c r="L35" t="str">
        <f t="shared" si="1"/>
        <v>O</v>
      </c>
    </row>
    <row r="36" spans="1:12" x14ac:dyDescent="0.25">
      <c r="A36" s="2">
        <v>42026</v>
      </c>
      <c r="B36" s="1" t="s">
        <v>29</v>
      </c>
      <c r="C36" s="1" t="s">
        <v>30</v>
      </c>
      <c r="D36">
        <v>1.41</v>
      </c>
      <c r="E36">
        <v>70408</v>
      </c>
      <c r="F36">
        <v>98630</v>
      </c>
      <c r="G36">
        <v>0</v>
      </c>
      <c r="H36">
        <f>G36*D36</f>
        <v>0</v>
      </c>
      <c r="I36">
        <f t="shared" si="2"/>
        <v>2.0000000000000018E-2</v>
      </c>
      <c r="J36" t="str">
        <f t="shared" si="0"/>
        <v>O</v>
      </c>
      <c r="K36">
        <v>35</v>
      </c>
      <c r="L36">
        <f t="shared" si="1"/>
        <v>0</v>
      </c>
    </row>
    <row r="37" spans="1:12" x14ac:dyDescent="0.25">
      <c r="A37" s="2">
        <v>42027</v>
      </c>
      <c r="B37" s="1" t="s">
        <v>29</v>
      </c>
      <c r="C37" s="1" t="s">
        <v>30</v>
      </c>
      <c r="D37">
        <v>1.43</v>
      </c>
      <c r="E37">
        <v>36350</v>
      </c>
      <c r="F37">
        <v>51250</v>
      </c>
      <c r="G37">
        <v>0</v>
      </c>
      <c r="H37">
        <f>G37*D37</f>
        <v>0</v>
      </c>
      <c r="I37">
        <f t="shared" si="2"/>
        <v>0</v>
      </c>
      <c r="J37">
        <f t="shared" si="0"/>
        <v>0</v>
      </c>
      <c r="K37">
        <v>36</v>
      </c>
      <c r="L37">
        <f t="shared" si="1"/>
        <v>0</v>
      </c>
    </row>
    <row r="38" spans="1:12" x14ac:dyDescent="0.25">
      <c r="A38" s="2">
        <v>42025</v>
      </c>
      <c r="B38" s="1" t="s">
        <v>31</v>
      </c>
      <c r="C38" s="1" t="s">
        <v>32</v>
      </c>
      <c r="D38">
        <v>1</v>
      </c>
      <c r="E38">
        <v>0</v>
      </c>
      <c r="F38">
        <v>0</v>
      </c>
      <c r="G38">
        <v>0</v>
      </c>
      <c r="H38">
        <f>G38*D38</f>
        <v>0</v>
      </c>
      <c r="I38">
        <f t="shared" si="2"/>
        <v>0</v>
      </c>
      <c r="J38" t="str">
        <f t="shared" si="0"/>
        <v>O</v>
      </c>
      <c r="K38">
        <v>37</v>
      </c>
      <c r="L38" t="str">
        <f t="shared" si="1"/>
        <v>O</v>
      </c>
    </row>
    <row r="39" spans="1:12" x14ac:dyDescent="0.25">
      <c r="A39" s="2">
        <v>42026</v>
      </c>
      <c r="B39" s="1" t="s">
        <v>31</v>
      </c>
      <c r="C39" s="1" t="s">
        <v>32</v>
      </c>
      <c r="D39">
        <v>1</v>
      </c>
      <c r="E39">
        <v>0</v>
      </c>
      <c r="F39">
        <v>0</v>
      </c>
      <c r="G39">
        <v>0</v>
      </c>
      <c r="H39">
        <f>G39*D39</f>
        <v>0</v>
      </c>
      <c r="I39">
        <f t="shared" si="2"/>
        <v>0</v>
      </c>
      <c r="J39" t="str">
        <f t="shared" si="0"/>
        <v>O</v>
      </c>
      <c r="K39">
        <v>38</v>
      </c>
      <c r="L39">
        <f t="shared" si="1"/>
        <v>0</v>
      </c>
    </row>
    <row r="40" spans="1:12" x14ac:dyDescent="0.25">
      <c r="A40" s="2">
        <v>42027</v>
      </c>
      <c r="B40" s="1" t="s">
        <v>31</v>
      </c>
      <c r="C40" s="1" t="s">
        <v>32</v>
      </c>
      <c r="D40">
        <v>1</v>
      </c>
      <c r="E40">
        <v>0</v>
      </c>
      <c r="F40">
        <v>0</v>
      </c>
      <c r="G40">
        <v>0</v>
      </c>
      <c r="H40">
        <f>G40*D40</f>
        <v>0</v>
      </c>
      <c r="I40">
        <f t="shared" si="2"/>
        <v>0</v>
      </c>
      <c r="J40">
        <f t="shared" si="0"/>
        <v>0</v>
      </c>
      <c r="K40">
        <v>39</v>
      </c>
      <c r="L40">
        <f t="shared" si="1"/>
        <v>0</v>
      </c>
    </row>
    <row r="41" spans="1:12" x14ac:dyDescent="0.25">
      <c r="A41" s="2">
        <v>42025</v>
      </c>
      <c r="B41" s="1" t="s">
        <v>33</v>
      </c>
      <c r="C41" s="1" t="s">
        <v>34</v>
      </c>
      <c r="D41">
        <v>5.08</v>
      </c>
      <c r="E41">
        <v>1200234</v>
      </c>
      <c r="F41">
        <v>6091020</v>
      </c>
      <c r="G41">
        <v>29399000</v>
      </c>
      <c r="H41">
        <f>G41*D41</f>
        <v>149346920</v>
      </c>
      <c r="I41">
        <f t="shared" si="2"/>
        <v>0</v>
      </c>
      <c r="J41" t="str">
        <f t="shared" si="0"/>
        <v>O</v>
      </c>
      <c r="K41">
        <v>40</v>
      </c>
      <c r="L41" t="str">
        <f t="shared" si="1"/>
        <v>O</v>
      </c>
    </row>
    <row r="42" spans="1:12" x14ac:dyDescent="0.25">
      <c r="A42" s="2">
        <v>42026</v>
      </c>
      <c r="B42" s="1" t="s">
        <v>33</v>
      </c>
      <c r="C42" s="1" t="s">
        <v>34</v>
      </c>
      <c r="D42">
        <v>5.08</v>
      </c>
      <c r="E42">
        <v>1120106</v>
      </c>
      <c r="F42">
        <v>5657820</v>
      </c>
      <c r="G42">
        <v>29399000</v>
      </c>
      <c r="H42">
        <f>G42*D42</f>
        <v>149346920</v>
      </c>
      <c r="I42">
        <f t="shared" si="2"/>
        <v>-3.0000000000000249E-2</v>
      </c>
      <c r="J42" t="str">
        <f t="shared" si="0"/>
        <v>O</v>
      </c>
      <c r="K42">
        <v>41</v>
      </c>
      <c r="L42">
        <f t="shared" si="1"/>
        <v>0</v>
      </c>
    </row>
    <row r="43" spans="1:12" x14ac:dyDescent="0.25">
      <c r="A43" s="2">
        <v>42027</v>
      </c>
      <c r="B43" s="1" t="s">
        <v>33</v>
      </c>
      <c r="C43" s="1" t="s">
        <v>34</v>
      </c>
      <c r="D43">
        <v>5.05</v>
      </c>
      <c r="E43">
        <v>1205700</v>
      </c>
      <c r="F43">
        <v>6090840</v>
      </c>
      <c r="G43">
        <v>29399000</v>
      </c>
      <c r="H43">
        <f>G43*D43</f>
        <v>148464950</v>
      </c>
      <c r="I43">
        <f t="shared" si="2"/>
        <v>0</v>
      </c>
      <c r="J43">
        <f t="shared" si="0"/>
        <v>0</v>
      </c>
      <c r="K43">
        <v>42</v>
      </c>
      <c r="L43">
        <f t="shared" si="1"/>
        <v>0</v>
      </c>
    </row>
    <row r="44" spans="1:12" x14ac:dyDescent="0.25">
      <c r="A44" s="2">
        <v>42025</v>
      </c>
      <c r="B44" s="1" t="s">
        <v>35</v>
      </c>
      <c r="C44" s="1" t="s">
        <v>36</v>
      </c>
      <c r="D44">
        <v>79.790000000000006</v>
      </c>
      <c r="E44">
        <v>62843</v>
      </c>
      <c r="F44">
        <v>4999620</v>
      </c>
      <c r="G44">
        <v>43097000</v>
      </c>
      <c r="H44">
        <f>G44*D44</f>
        <v>3438709630.0000005</v>
      </c>
      <c r="I44">
        <f t="shared" si="2"/>
        <v>4.2099999999999937</v>
      </c>
      <c r="J44" t="str">
        <f t="shared" si="0"/>
        <v>O</v>
      </c>
      <c r="K44">
        <v>43</v>
      </c>
      <c r="L44" t="str">
        <f t="shared" si="1"/>
        <v>O</v>
      </c>
    </row>
    <row r="45" spans="1:12" x14ac:dyDescent="0.25">
      <c r="A45" s="2">
        <v>42026</v>
      </c>
      <c r="B45" s="1" t="s">
        <v>35</v>
      </c>
      <c r="C45" s="1" t="s">
        <v>36</v>
      </c>
      <c r="D45">
        <v>84</v>
      </c>
      <c r="E45">
        <v>194224</v>
      </c>
      <c r="F45">
        <v>15997670</v>
      </c>
      <c r="G45">
        <v>43097000</v>
      </c>
      <c r="H45">
        <f>G45*D45</f>
        <v>3620148000</v>
      </c>
      <c r="I45">
        <f t="shared" si="2"/>
        <v>0.76999999999999602</v>
      </c>
      <c r="J45" t="str">
        <f t="shared" si="0"/>
        <v>O</v>
      </c>
      <c r="K45">
        <v>44</v>
      </c>
      <c r="L45">
        <f t="shared" si="1"/>
        <v>0</v>
      </c>
    </row>
    <row r="46" spans="1:12" x14ac:dyDescent="0.25">
      <c r="A46" s="2">
        <v>42027</v>
      </c>
      <c r="B46" s="1" t="s">
        <v>35</v>
      </c>
      <c r="C46" s="1" t="s">
        <v>36</v>
      </c>
      <c r="D46">
        <v>84.77</v>
      </c>
      <c r="E46">
        <v>559043</v>
      </c>
      <c r="F46">
        <v>47275020</v>
      </c>
      <c r="G46">
        <v>43097000</v>
      </c>
      <c r="H46">
        <f>G46*D46</f>
        <v>3653332690</v>
      </c>
      <c r="I46">
        <f t="shared" si="2"/>
        <v>0</v>
      </c>
      <c r="J46">
        <f t="shared" si="0"/>
        <v>0</v>
      </c>
      <c r="K46">
        <v>45</v>
      </c>
      <c r="L46">
        <f t="shared" si="1"/>
        <v>0</v>
      </c>
    </row>
    <row r="47" spans="1:12" x14ac:dyDescent="0.25">
      <c r="A47" s="2">
        <v>42025</v>
      </c>
      <c r="B47" s="1" t="s">
        <v>37</v>
      </c>
      <c r="C47" s="1" t="s">
        <v>38</v>
      </c>
      <c r="D47">
        <v>14.14</v>
      </c>
      <c r="E47">
        <v>408</v>
      </c>
      <c r="F47">
        <v>5810</v>
      </c>
      <c r="G47">
        <v>3975000</v>
      </c>
      <c r="H47">
        <f>G47*D47</f>
        <v>56206500</v>
      </c>
      <c r="I47">
        <f t="shared" si="2"/>
        <v>9.9999999999997868E-3</v>
      </c>
      <c r="J47" t="str">
        <f t="shared" si="0"/>
        <v>K</v>
      </c>
      <c r="K47">
        <v>46</v>
      </c>
      <c r="L47" t="str">
        <f t="shared" si="1"/>
        <v>K</v>
      </c>
    </row>
    <row r="48" spans="1:12" x14ac:dyDescent="0.25">
      <c r="A48" s="2">
        <v>42026</v>
      </c>
      <c r="B48" s="1" t="s">
        <v>37</v>
      </c>
      <c r="C48" s="1" t="s">
        <v>38</v>
      </c>
      <c r="D48">
        <v>14.15</v>
      </c>
      <c r="E48">
        <v>1039</v>
      </c>
      <c r="F48">
        <v>14690</v>
      </c>
      <c r="G48">
        <v>3975000</v>
      </c>
      <c r="H48">
        <f>G48*D48</f>
        <v>56246250</v>
      </c>
      <c r="I48">
        <f t="shared" si="2"/>
        <v>0.5</v>
      </c>
      <c r="J48" t="str">
        <f t="shared" si="0"/>
        <v>O</v>
      </c>
      <c r="K48">
        <v>47</v>
      </c>
      <c r="L48">
        <f t="shared" si="1"/>
        <v>0</v>
      </c>
    </row>
    <row r="49" spans="1:12" x14ac:dyDescent="0.25">
      <c r="A49" s="2">
        <v>42027</v>
      </c>
      <c r="B49" s="1" t="s">
        <v>37</v>
      </c>
      <c r="C49" s="1" t="s">
        <v>38</v>
      </c>
      <c r="D49">
        <v>14.65</v>
      </c>
      <c r="E49">
        <v>1108</v>
      </c>
      <c r="F49">
        <v>16070</v>
      </c>
      <c r="G49">
        <v>3975000</v>
      </c>
      <c r="H49">
        <f>G49*D49</f>
        <v>58233750</v>
      </c>
      <c r="I49">
        <f t="shared" si="2"/>
        <v>0</v>
      </c>
      <c r="J49">
        <f t="shared" si="0"/>
        <v>0</v>
      </c>
      <c r="K49">
        <v>48</v>
      </c>
      <c r="L49">
        <f t="shared" si="1"/>
        <v>0</v>
      </c>
    </row>
    <row r="50" spans="1:12" x14ac:dyDescent="0.25">
      <c r="A50" s="2">
        <v>42025</v>
      </c>
      <c r="B50" s="1" t="s">
        <v>39</v>
      </c>
      <c r="C50" s="1" t="s">
        <v>40</v>
      </c>
      <c r="D50">
        <v>2.1</v>
      </c>
      <c r="E50">
        <v>4664</v>
      </c>
      <c r="F50">
        <v>9710</v>
      </c>
      <c r="G50">
        <v>7353000</v>
      </c>
      <c r="H50">
        <f>G50*D50</f>
        <v>15441300</v>
      </c>
      <c r="I50">
        <f t="shared" si="2"/>
        <v>-2.0000000000000018E-2</v>
      </c>
      <c r="J50" t="str">
        <f t="shared" si="0"/>
        <v>O</v>
      </c>
      <c r="K50">
        <v>49</v>
      </c>
      <c r="L50" t="str">
        <f t="shared" si="1"/>
        <v>O</v>
      </c>
    </row>
    <row r="51" spans="1:12" x14ac:dyDescent="0.25">
      <c r="A51" s="2">
        <v>42026</v>
      </c>
      <c r="B51" s="1" t="s">
        <v>39</v>
      </c>
      <c r="C51" s="1" t="s">
        <v>40</v>
      </c>
      <c r="D51">
        <v>2.08</v>
      </c>
      <c r="E51">
        <v>1980</v>
      </c>
      <c r="F51">
        <v>4060</v>
      </c>
      <c r="G51">
        <v>7353000</v>
      </c>
      <c r="H51">
        <f>G51*D51</f>
        <v>15294240</v>
      </c>
      <c r="I51">
        <f t="shared" si="2"/>
        <v>9.9999999999997868E-3</v>
      </c>
      <c r="J51" t="str">
        <f t="shared" si="0"/>
        <v>O</v>
      </c>
      <c r="K51">
        <v>50</v>
      </c>
      <c r="L51">
        <f t="shared" si="1"/>
        <v>0</v>
      </c>
    </row>
    <row r="52" spans="1:12" x14ac:dyDescent="0.25">
      <c r="A52" s="2">
        <v>42027</v>
      </c>
      <c r="B52" s="1" t="s">
        <v>39</v>
      </c>
      <c r="C52" s="1" t="s">
        <v>40</v>
      </c>
      <c r="D52">
        <v>2.09</v>
      </c>
      <c r="E52">
        <v>770</v>
      </c>
      <c r="F52">
        <v>1600</v>
      </c>
      <c r="G52">
        <v>7353000</v>
      </c>
      <c r="H52">
        <f>G52*D52</f>
        <v>15367769.999999998</v>
      </c>
      <c r="I52">
        <f t="shared" si="2"/>
        <v>0</v>
      </c>
      <c r="J52">
        <f t="shared" si="0"/>
        <v>0</v>
      </c>
      <c r="K52">
        <v>51</v>
      </c>
      <c r="L52">
        <f t="shared" si="1"/>
        <v>0</v>
      </c>
    </row>
    <row r="53" spans="1:12" x14ac:dyDescent="0.25">
      <c r="A53" s="2">
        <v>42025</v>
      </c>
      <c r="B53" s="1" t="s">
        <v>41</v>
      </c>
      <c r="C53" s="1" t="s">
        <v>42</v>
      </c>
      <c r="D53">
        <v>0.64</v>
      </c>
      <c r="E53">
        <v>0</v>
      </c>
      <c r="F53">
        <v>0</v>
      </c>
      <c r="G53">
        <v>0</v>
      </c>
      <c r="H53">
        <f>G53*D53</f>
        <v>0</v>
      </c>
      <c r="I53">
        <f t="shared" si="2"/>
        <v>0</v>
      </c>
      <c r="J53" t="str">
        <f t="shared" si="0"/>
        <v>O</v>
      </c>
      <c r="K53">
        <v>52</v>
      </c>
      <c r="L53" t="str">
        <f t="shared" si="1"/>
        <v>O</v>
      </c>
    </row>
    <row r="54" spans="1:12" x14ac:dyDescent="0.25">
      <c r="A54" s="2">
        <v>42026</v>
      </c>
      <c r="B54" s="1" t="s">
        <v>41</v>
      </c>
      <c r="C54" s="1" t="s">
        <v>42</v>
      </c>
      <c r="D54">
        <v>0.64</v>
      </c>
      <c r="E54">
        <v>0</v>
      </c>
      <c r="F54">
        <v>0</v>
      </c>
      <c r="G54">
        <v>0</v>
      </c>
      <c r="H54">
        <f>G54*D54</f>
        <v>0</v>
      </c>
      <c r="I54">
        <f t="shared" si="2"/>
        <v>0</v>
      </c>
      <c r="J54" t="str">
        <f t="shared" si="0"/>
        <v>O</v>
      </c>
      <c r="K54">
        <v>53</v>
      </c>
      <c r="L54">
        <f t="shared" si="1"/>
        <v>0</v>
      </c>
    </row>
    <row r="55" spans="1:12" x14ac:dyDescent="0.25">
      <c r="A55" s="2">
        <v>42027</v>
      </c>
      <c r="B55" s="1" t="s">
        <v>41</v>
      </c>
      <c r="C55" s="1" t="s">
        <v>42</v>
      </c>
      <c r="D55">
        <v>0.64</v>
      </c>
      <c r="E55">
        <v>0</v>
      </c>
      <c r="F55">
        <v>0</v>
      </c>
      <c r="G55">
        <v>0</v>
      </c>
      <c r="H55">
        <f>G55*D55</f>
        <v>0</v>
      </c>
      <c r="I55">
        <f t="shared" si="2"/>
        <v>0</v>
      </c>
      <c r="J55">
        <f t="shared" si="0"/>
        <v>0</v>
      </c>
      <c r="K55">
        <v>54</v>
      </c>
      <c r="L55">
        <f t="shared" si="1"/>
        <v>0</v>
      </c>
    </row>
    <row r="56" spans="1:12" x14ac:dyDescent="0.25">
      <c r="A56" s="2">
        <v>42025</v>
      </c>
      <c r="B56" s="1" t="s">
        <v>43</v>
      </c>
      <c r="C56" s="1" t="s">
        <v>44</v>
      </c>
      <c r="D56">
        <v>9</v>
      </c>
      <c r="E56">
        <v>232624</v>
      </c>
      <c r="F56">
        <v>2099590</v>
      </c>
      <c r="G56">
        <v>24397000</v>
      </c>
      <c r="H56">
        <f>G56*D56</f>
        <v>219573000</v>
      </c>
      <c r="I56">
        <f t="shared" si="2"/>
        <v>9.9999999999999645E-2</v>
      </c>
      <c r="J56" t="str">
        <f t="shared" si="0"/>
        <v>O</v>
      </c>
      <c r="K56">
        <v>55</v>
      </c>
      <c r="L56" t="str">
        <f t="shared" si="1"/>
        <v>O</v>
      </c>
    </row>
    <row r="57" spans="1:12" x14ac:dyDescent="0.25">
      <c r="A57" s="2">
        <v>42026</v>
      </c>
      <c r="B57" s="1" t="s">
        <v>43</v>
      </c>
      <c r="C57" s="1" t="s">
        <v>44</v>
      </c>
      <c r="D57">
        <v>9.1</v>
      </c>
      <c r="E57">
        <v>117048</v>
      </c>
      <c r="F57">
        <v>1062830</v>
      </c>
      <c r="G57">
        <v>24397000</v>
      </c>
      <c r="H57">
        <f>G57*D57</f>
        <v>222012700</v>
      </c>
      <c r="I57">
        <f t="shared" si="2"/>
        <v>0</v>
      </c>
      <c r="J57" t="str">
        <f t="shared" si="0"/>
        <v>O</v>
      </c>
      <c r="K57">
        <v>56</v>
      </c>
      <c r="L57">
        <f t="shared" si="1"/>
        <v>0</v>
      </c>
    </row>
    <row r="58" spans="1:12" x14ac:dyDescent="0.25">
      <c r="A58" s="2">
        <v>42027</v>
      </c>
      <c r="B58" s="1" t="s">
        <v>43</v>
      </c>
      <c r="C58" s="1" t="s">
        <v>44</v>
      </c>
      <c r="D58">
        <v>9.1</v>
      </c>
      <c r="E58">
        <v>8284</v>
      </c>
      <c r="F58">
        <v>75340</v>
      </c>
      <c r="G58">
        <v>24397000</v>
      </c>
      <c r="H58">
        <f>G58*D58</f>
        <v>222012700</v>
      </c>
      <c r="I58">
        <f t="shared" si="2"/>
        <v>0</v>
      </c>
      <c r="J58">
        <f t="shared" si="0"/>
        <v>0</v>
      </c>
      <c r="K58">
        <v>57</v>
      </c>
      <c r="L58">
        <f t="shared" si="1"/>
        <v>0</v>
      </c>
    </row>
    <row r="59" spans="1:12" x14ac:dyDescent="0.25">
      <c r="A59" s="2">
        <v>42025</v>
      </c>
      <c r="B59" s="1" t="s">
        <v>45</v>
      </c>
      <c r="C59" s="1" t="s">
        <v>46</v>
      </c>
      <c r="D59">
        <v>44.4</v>
      </c>
      <c r="E59">
        <v>2992</v>
      </c>
      <c r="F59">
        <v>132870</v>
      </c>
      <c r="G59">
        <v>9046000</v>
      </c>
      <c r="H59">
        <f>G59*D59</f>
        <v>401642400</v>
      </c>
      <c r="I59">
        <f t="shared" si="2"/>
        <v>1.3000000000000043</v>
      </c>
      <c r="J59" t="str">
        <f t="shared" si="0"/>
        <v>O</v>
      </c>
      <c r="K59">
        <v>58</v>
      </c>
      <c r="L59" t="str">
        <f t="shared" si="1"/>
        <v>O</v>
      </c>
    </row>
    <row r="60" spans="1:12" x14ac:dyDescent="0.25">
      <c r="A60" s="2">
        <v>42026</v>
      </c>
      <c r="B60" s="1" t="s">
        <v>45</v>
      </c>
      <c r="C60" s="1" t="s">
        <v>46</v>
      </c>
      <c r="D60">
        <v>45.7</v>
      </c>
      <c r="E60">
        <v>5386</v>
      </c>
      <c r="F60">
        <v>243420</v>
      </c>
      <c r="G60">
        <v>9046000</v>
      </c>
      <c r="H60">
        <f>G60*D60</f>
        <v>413402200</v>
      </c>
      <c r="I60">
        <f t="shared" si="2"/>
        <v>0.48999999999999488</v>
      </c>
      <c r="J60" t="str">
        <f t="shared" si="0"/>
        <v>O</v>
      </c>
      <c r="K60">
        <v>59</v>
      </c>
      <c r="L60">
        <f t="shared" si="1"/>
        <v>0</v>
      </c>
    </row>
    <row r="61" spans="1:12" x14ac:dyDescent="0.25">
      <c r="A61" s="2">
        <v>42027</v>
      </c>
      <c r="B61" s="1" t="s">
        <v>45</v>
      </c>
      <c r="C61" s="1" t="s">
        <v>46</v>
      </c>
      <c r="D61">
        <v>46.19</v>
      </c>
      <c r="E61">
        <v>2635</v>
      </c>
      <c r="F61">
        <v>121140</v>
      </c>
      <c r="G61">
        <v>9046000</v>
      </c>
      <c r="H61">
        <f>G61*D61</f>
        <v>417834740</v>
      </c>
      <c r="I61">
        <f t="shared" si="2"/>
        <v>0</v>
      </c>
      <c r="J61">
        <f t="shared" si="0"/>
        <v>0</v>
      </c>
      <c r="K61">
        <v>60</v>
      </c>
      <c r="L61">
        <f t="shared" si="1"/>
        <v>0</v>
      </c>
    </row>
    <row r="62" spans="1:12" x14ac:dyDescent="0.25">
      <c r="A62" s="2">
        <v>42025</v>
      </c>
      <c r="B62" s="1" t="s">
        <v>47</v>
      </c>
      <c r="C62" s="1" t="s">
        <v>48</v>
      </c>
      <c r="D62">
        <v>8.06</v>
      </c>
      <c r="E62">
        <v>860</v>
      </c>
      <c r="F62">
        <v>6980</v>
      </c>
      <c r="G62">
        <v>9800000</v>
      </c>
      <c r="H62">
        <f>G62*D62</f>
        <v>78988000</v>
      </c>
      <c r="I62">
        <f t="shared" si="2"/>
        <v>-4.0000000000000924E-2</v>
      </c>
      <c r="J62" t="str">
        <f t="shared" si="0"/>
        <v>O</v>
      </c>
      <c r="K62">
        <v>61</v>
      </c>
      <c r="L62" t="str">
        <f t="shared" si="1"/>
        <v>O</v>
      </c>
    </row>
    <row r="63" spans="1:12" x14ac:dyDescent="0.25">
      <c r="A63" s="2">
        <v>42026</v>
      </c>
      <c r="B63" s="1" t="s">
        <v>47</v>
      </c>
      <c r="C63" s="1" t="s">
        <v>48</v>
      </c>
      <c r="D63">
        <v>8.02</v>
      </c>
      <c r="E63">
        <v>2114</v>
      </c>
      <c r="F63">
        <v>17060</v>
      </c>
      <c r="G63">
        <v>9800000</v>
      </c>
      <c r="H63">
        <f>G63*D63</f>
        <v>78596000</v>
      </c>
      <c r="I63">
        <f t="shared" si="2"/>
        <v>0</v>
      </c>
      <c r="J63" t="str">
        <f t="shared" si="0"/>
        <v>O</v>
      </c>
      <c r="K63">
        <v>62</v>
      </c>
      <c r="L63">
        <f t="shared" si="1"/>
        <v>0</v>
      </c>
    </row>
    <row r="64" spans="1:12" x14ac:dyDescent="0.25">
      <c r="A64" s="2">
        <v>42027</v>
      </c>
      <c r="B64" s="1" t="s">
        <v>47</v>
      </c>
      <c r="C64" s="1" t="s">
        <v>48</v>
      </c>
      <c r="D64">
        <v>8.02</v>
      </c>
      <c r="E64">
        <v>1591</v>
      </c>
      <c r="F64">
        <v>12810</v>
      </c>
      <c r="G64">
        <v>9800000</v>
      </c>
      <c r="H64">
        <f>G64*D64</f>
        <v>78596000</v>
      </c>
      <c r="I64">
        <f t="shared" si="2"/>
        <v>0</v>
      </c>
      <c r="J64">
        <f t="shared" si="0"/>
        <v>0</v>
      </c>
      <c r="K64">
        <v>63</v>
      </c>
      <c r="L64">
        <f t="shared" si="1"/>
        <v>0</v>
      </c>
    </row>
    <row r="65" spans="1:12" x14ac:dyDescent="0.25">
      <c r="A65" s="2">
        <v>42025</v>
      </c>
      <c r="B65" s="1" t="s">
        <v>49</v>
      </c>
      <c r="C65" s="1" t="s">
        <v>50</v>
      </c>
      <c r="D65">
        <v>99</v>
      </c>
      <c r="E65">
        <v>13191</v>
      </c>
      <c r="F65">
        <v>1299690</v>
      </c>
      <c r="G65">
        <v>4659000</v>
      </c>
      <c r="H65">
        <f>G65*D65</f>
        <v>461241000</v>
      </c>
      <c r="I65">
        <f t="shared" si="2"/>
        <v>0.5</v>
      </c>
      <c r="J65" t="str">
        <f t="shared" si="0"/>
        <v>K</v>
      </c>
      <c r="K65">
        <v>64</v>
      </c>
      <c r="L65" t="str">
        <f t="shared" si="1"/>
        <v>K</v>
      </c>
    </row>
    <row r="66" spans="1:12" x14ac:dyDescent="0.25">
      <c r="A66" s="2">
        <v>42026</v>
      </c>
      <c r="B66" s="1" t="s">
        <v>49</v>
      </c>
      <c r="C66" s="1" t="s">
        <v>50</v>
      </c>
      <c r="D66">
        <v>99.5</v>
      </c>
      <c r="E66">
        <v>31650</v>
      </c>
      <c r="F66">
        <v>3138890</v>
      </c>
      <c r="G66">
        <v>4659000</v>
      </c>
      <c r="H66">
        <f>G66*D66</f>
        <v>463570500</v>
      </c>
      <c r="I66">
        <f t="shared" si="2"/>
        <v>5.5</v>
      </c>
      <c r="J66" t="str">
        <f t="shared" si="0"/>
        <v>O</v>
      </c>
      <c r="K66">
        <v>65</v>
      </c>
      <c r="L66">
        <f t="shared" si="1"/>
        <v>0</v>
      </c>
    </row>
    <row r="67" spans="1:12" x14ac:dyDescent="0.25">
      <c r="A67" s="2">
        <v>42027</v>
      </c>
      <c r="B67" s="1" t="s">
        <v>49</v>
      </c>
      <c r="C67" s="1" t="s">
        <v>50</v>
      </c>
      <c r="D67">
        <v>105</v>
      </c>
      <c r="E67">
        <v>35257</v>
      </c>
      <c r="F67">
        <v>3532300</v>
      </c>
      <c r="G67">
        <v>4659000</v>
      </c>
      <c r="H67">
        <f>G67*D67</f>
        <v>489195000</v>
      </c>
      <c r="I67">
        <f t="shared" si="2"/>
        <v>0</v>
      </c>
      <c r="J67">
        <f t="shared" ref="J67:J130" si="3">IF(B68=B67,IF(AND(I67&lt;I68,I67&gt;0),"K",IF(AND(I67&lt;0,I68&lt;I67),"S","O")),0)</f>
        <v>0</v>
      </c>
      <c r="K67">
        <v>66</v>
      </c>
      <c r="L67">
        <f t="shared" ref="L67:L130" si="4">IF(MOD(K67,3)=1,J67,0)</f>
        <v>0</v>
      </c>
    </row>
    <row r="68" spans="1:12" x14ac:dyDescent="0.25">
      <c r="A68" s="2">
        <v>42025</v>
      </c>
      <c r="B68" s="1" t="s">
        <v>51</v>
      </c>
      <c r="C68" s="1" t="s">
        <v>52</v>
      </c>
      <c r="D68">
        <v>0.26</v>
      </c>
      <c r="E68">
        <v>0</v>
      </c>
      <c r="F68">
        <v>0</v>
      </c>
      <c r="G68">
        <v>0</v>
      </c>
      <c r="H68">
        <f>G68*D68</f>
        <v>0</v>
      </c>
      <c r="I68">
        <f t="shared" ref="I68:I131" si="5">IF(B69=B68,D69-D68,0)</f>
        <v>0</v>
      </c>
      <c r="J68" t="str">
        <f t="shared" si="3"/>
        <v>O</v>
      </c>
      <c r="K68">
        <v>67</v>
      </c>
      <c r="L68" t="str">
        <f t="shared" si="4"/>
        <v>O</v>
      </c>
    </row>
    <row r="69" spans="1:12" x14ac:dyDescent="0.25">
      <c r="A69" s="2">
        <v>42026</v>
      </c>
      <c r="B69" s="1" t="s">
        <v>51</v>
      </c>
      <c r="C69" s="1" t="s">
        <v>52</v>
      </c>
      <c r="D69">
        <v>0.26</v>
      </c>
      <c r="E69">
        <v>0</v>
      </c>
      <c r="F69">
        <v>0</v>
      </c>
      <c r="G69">
        <v>0</v>
      </c>
      <c r="H69">
        <f>G69*D69</f>
        <v>0</v>
      </c>
      <c r="I69">
        <f t="shared" si="5"/>
        <v>0</v>
      </c>
      <c r="J69" t="str">
        <f t="shared" si="3"/>
        <v>O</v>
      </c>
      <c r="K69">
        <v>68</v>
      </c>
      <c r="L69">
        <f t="shared" si="4"/>
        <v>0</v>
      </c>
    </row>
    <row r="70" spans="1:12" x14ac:dyDescent="0.25">
      <c r="A70" s="2">
        <v>42027</v>
      </c>
      <c r="B70" s="1" t="s">
        <v>51</v>
      </c>
      <c r="C70" s="1" t="s">
        <v>52</v>
      </c>
      <c r="D70">
        <v>0.26</v>
      </c>
      <c r="E70">
        <v>0</v>
      </c>
      <c r="F70">
        <v>0</v>
      </c>
      <c r="G70">
        <v>0</v>
      </c>
      <c r="H70">
        <f>G70*D70</f>
        <v>0</v>
      </c>
      <c r="I70">
        <f t="shared" si="5"/>
        <v>0</v>
      </c>
      <c r="J70">
        <f t="shared" si="3"/>
        <v>0</v>
      </c>
      <c r="K70">
        <v>69</v>
      </c>
      <c r="L70">
        <f t="shared" si="4"/>
        <v>0</v>
      </c>
    </row>
    <row r="71" spans="1:12" x14ac:dyDescent="0.25">
      <c r="A71" s="2">
        <v>42025</v>
      </c>
      <c r="B71" s="1" t="s">
        <v>53</v>
      </c>
      <c r="C71" s="1" t="s">
        <v>54</v>
      </c>
      <c r="D71">
        <v>104.5</v>
      </c>
      <c r="E71">
        <v>332</v>
      </c>
      <c r="F71">
        <v>34380</v>
      </c>
      <c r="G71">
        <v>14487000</v>
      </c>
      <c r="H71">
        <f>G71*D71</f>
        <v>1513891500</v>
      </c>
      <c r="I71">
        <f t="shared" si="5"/>
        <v>3.5</v>
      </c>
      <c r="J71" t="str">
        <f t="shared" si="3"/>
        <v>O</v>
      </c>
      <c r="K71">
        <v>70</v>
      </c>
      <c r="L71" t="str">
        <f t="shared" si="4"/>
        <v>O</v>
      </c>
    </row>
    <row r="72" spans="1:12" x14ac:dyDescent="0.25">
      <c r="A72" s="2">
        <v>42026</v>
      </c>
      <c r="B72" s="1" t="s">
        <v>53</v>
      </c>
      <c r="C72" s="1" t="s">
        <v>54</v>
      </c>
      <c r="D72">
        <v>108</v>
      </c>
      <c r="E72">
        <v>17841</v>
      </c>
      <c r="F72">
        <v>1906540</v>
      </c>
      <c r="G72">
        <v>14487000</v>
      </c>
      <c r="H72">
        <f>G72*D72</f>
        <v>1564596000</v>
      </c>
      <c r="I72">
        <f t="shared" si="5"/>
        <v>0</v>
      </c>
      <c r="J72" t="str">
        <f t="shared" si="3"/>
        <v>O</v>
      </c>
      <c r="K72">
        <v>71</v>
      </c>
      <c r="L72">
        <f t="shared" si="4"/>
        <v>0</v>
      </c>
    </row>
    <row r="73" spans="1:12" x14ac:dyDescent="0.25">
      <c r="A73" s="2">
        <v>42027</v>
      </c>
      <c r="B73" s="1" t="s">
        <v>53</v>
      </c>
      <c r="C73" s="1" t="s">
        <v>54</v>
      </c>
      <c r="D73">
        <v>108</v>
      </c>
      <c r="E73">
        <v>1478</v>
      </c>
      <c r="F73">
        <v>159510</v>
      </c>
      <c r="G73">
        <v>14487000</v>
      </c>
      <c r="H73">
        <f>G73*D73</f>
        <v>1564596000</v>
      </c>
      <c r="I73">
        <f t="shared" si="5"/>
        <v>0</v>
      </c>
      <c r="J73">
        <f t="shared" si="3"/>
        <v>0</v>
      </c>
      <c r="K73">
        <v>72</v>
      </c>
      <c r="L73">
        <f t="shared" si="4"/>
        <v>0</v>
      </c>
    </row>
    <row r="74" spans="1:12" x14ac:dyDescent="0.25">
      <c r="A74" s="2">
        <v>42025</v>
      </c>
      <c r="B74" s="1" t="s">
        <v>55</v>
      </c>
      <c r="C74" s="1" t="s">
        <v>56</v>
      </c>
      <c r="D74">
        <v>35.479999999999997</v>
      </c>
      <c r="E74">
        <v>765</v>
      </c>
      <c r="F74">
        <v>26910</v>
      </c>
      <c r="G74">
        <v>25382000</v>
      </c>
      <c r="H74">
        <f>G74*D74</f>
        <v>900553359.99999988</v>
      </c>
      <c r="I74">
        <f t="shared" si="5"/>
        <v>-0.30999999999999517</v>
      </c>
      <c r="J74" t="str">
        <f t="shared" si="3"/>
        <v>O</v>
      </c>
      <c r="K74">
        <v>73</v>
      </c>
      <c r="L74" t="str">
        <f t="shared" si="4"/>
        <v>O</v>
      </c>
    </row>
    <row r="75" spans="1:12" x14ac:dyDescent="0.25">
      <c r="A75" s="2">
        <v>42026</v>
      </c>
      <c r="B75" s="1" t="s">
        <v>55</v>
      </c>
      <c r="C75" s="1" t="s">
        <v>56</v>
      </c>
      <c r="D75">
        <v>35.17</v>
      </c>
      <c r="E75">
        <v>1405</v>
      </c>
      <c r="F75">
        <v>49850</v>
      </c>
      <c r="G75">
        <v>25382000</v>
      </c>
      <c r="H75">
        <f>G75*D75</f>
        <v>892684940</v>
      </c>
      <c r="I75">
        <f t="shared" si="5"/>
        <v>3.9999999999999147E-2</v>
      </c>
      <c r="J75" t="str">
        <f t="shared" si="3"/>
        <v>O</v>
      </c>
      <c r="K75">
        <v>74</v>
      </c>
      <c r="L75">
        <f t="shared" si="4"/>
        <v>0</v>
      </c>
    </row>
    <row r="76" spans="1:12" x14ac:dyDescent="0.25">
      <c r="A76" s="2">
        <v>42027</v>
      </c>
      <c r="B76" s="1" t="s">
        <v>55</v>
      </c>
      <c r="C76" s="1" t="s">
        <v>56</v>
      </c>
      <c r="D76">
        <v>35.21</v>
      </c>
      <c r="E76">
        <v>1838</v>
      </c>
      <c r="F76">
        <v>64690</v>
      </c>
      <c r="G76">
        <v>25382000</v>
      </c>
      <c r="H76">
        <f>G76*D76</f>
        <v>893700220</v>
      </c>
      <c r="I76">
        <f t="shared" si="5"/>
        <v>0</v>
      </c>
      <c r="J76">
        <f t="shared" si="3"/>
        <v>0</v>
      </c>
      <c r="K76">
        <v>75</v>
      </c>
      <c r="L76">
        <f t="shared" si="4"/>
        <v>0</v>
      </c>
    </row>
    <row r="77" spans="1:12" x14ac:dyDescent="0.25">
      <c r="A77" s="2">
        <v>42025</v>
      </c>
      <c r="B77" s="1" t="s">
        <v>57</v>
      </c>
      <c r="C77" s="1" t="s">
        <v>58</v>
      </c>
      <c r="D77">
        <v>12.3</v>
      </c>
      <c r="E77">
        <v>1</v>
      </c>
      <c r="F77">
        <v>10</v>
      </c>
      <c r="G77">
        <v>5540000</v>
      </c>
      <c r="H77">
        <f>G77*D77</f>
        <v>68142000</v>
      </c>
      <c r="I77">
        <f t="shared" si="5"/>
        <v>0</v>
      </c>
      <c r="J77" t="str">
        <f t="shared" si="3"/>
        <v>O</v>
      </c>
      <c r="K77">
        <v>76</v>
      </c>
      <c r="L77" t="str">
        <f t="shared" si="4"/>
        <v>O</v>
      </c>
    </row>
    <row r="78" spans="1:12" x14ac:dyDescent="0.25">
      <c r="A78" s="2">
        <v>42026</v>
      </c>
      <c r="B78" s="1" t="s">
        <v>57</v>
      </c>
      <c r="C78" s="1" t="s">
        <v>58</v>
      </c>
      <c r="D78">
        <v>12.3</v>
      </c>
      <c r="E78">
        <v>45</v>
      </c>
      <c r="F78">
        <v>550</v>
      </c>
      <c r="G78">
        <v>5540000</v>
      </c>
      <c r="H78">
        <f>G78*D78</f>
        <v>68142000</v>
      </c>
      <c r="I78">
        <f t="shared" si="5"/>
        <v>-1.0000000000001563E-2</v>
      </c>
      <c r="J78" t="str">
        <f t="shared" si="3"/>
        <v>O</v>
      </c>
      <c r="K78">
        <v>77</v>
      </c>
      <c r="L78">
        <f t="shared" si="4"/>
        <v>0</v>
      </c>
    </row>
    <row r="79" spans="1:12" x14ac:dyDescent="0.25">
      <c r="A79" s="2">
        <v>42027</v>
      </c>
      <c r="B79" s="1" t="s">
        <v>57</v>
      </c>
      <c r="C79" s="1" t="s">
        <v>58</v>
      </c>
      <c r="D79">
        <v>12.29</v>
      </c>
      <c r="E79">
        <v>66</v>
      </c>
      <c r="F79">
        <v>810</v>
      </c>
      <c r="G79">
        <v>5540000</v>
      </c>
      <c r="H79">
        <f>G79*D79</f>
        <v>68086600</v>
      </c>
      <c r="I79">
        <f t="shared" si="5"/>
        <v>0</v>
      </c>
      <c r="J79">
        <f t="shared" si="3"/>
        <v>0</v>
      </c>
      <c r="K79">
        <v>78</v>
      </c>
      <c r="L79">
        <f t="shared" si="4"/>
        <v>0</v>
      </c>
    </row>
    <row r="80" spans="1:12" x14ac:dyDescent="0.25">
      <c r="A80" s="2">
        <v>42025</v>
      </c>
      <c r="B80" s="1" t="s">
        <v>59</v>
      </c>
      <c r="C80" s="1" t="s">
        <v>60</v>
      </c>
      <c r="D80">
        <v>4.88</v>
      </c>
      <c r="E80">
        <v>194121</v>
      </c>
      <c r="F80">
        <v>934490</v>
      </c>
      <c r="G80">
        <v>22063000</v>
      </c>
      <c r="H80">
        <f>G80*D80</f>
        <v>107667440</v>
      </c>
      <c r="I80">
        <f t="shared" si="5"/>
        <v>-8.0000000000000071E-2</v>
      </c>
      <c r="J80" t="str">
        <f t="shared" si="3"/>
        <v>O</v>
      </c>
      <c r="K80">
        <v>79</v>
      </c>
      <c r="L80" t="str">
        <f t="shared" si="4"/>
        <v>O</v>
      </c>
    </row>
    <row r="81" spans="1:12" x14ac:dyDescent="0.25">
      <c r="A81" s="2">
        <v>42026</v>
      </c>
      <c r="B81" s="1" t="s">
        <v>59</v>
      </c>
      <c r="C81" s="1" t="s">
        <v>60</v>
      </c>
      <c r="D81">
        <v>4.8</v>
      </c>
      <c r="E81">
        <v>49208</v>
      </c>
      <c r="F81">
        <v>238770</v>
      </c>
      <c r="G81">
        <v>22063000</v>
      </c>
      <c r="H81">
        <f>G81*D81</f>
        <v>105902400</v>
      </c>
      <c r="I81">
        <f t="shared" si="5"/>
        <v>7.0000000000000284E-2</v>
      </c>
      <c r="J81" t="str">
        <f t="shared" si="3"/>
        <v>O</v>
      </c>
      <c r="K81">
        <v>80</v>
      </c>
      <c r="L81">
        <f t="shared" si="4"/>
        <v>0</v>
      </c>
    </row>
    <row r="82" spans="1:12" x14ac:dyDescent="0.25">
      <c r="A82" s="2">
        <v>42027</v>
      </c>
      <c r="B82" s="1" t="s">
        <v>59</v>
      </c>
      <c r="C82" s="1" t="s">
        <v>60</v>
      </c>
      <c r="D82">
        <v>4.87</v>
      </c>
      <c r="E82">
        <v>85584</v>
      </c>
      <c r="F82">
        <v>413590</v>
      </c>
      <c r="G82">
        <v>22063000</v>
      </c>
      <c r="H82">
        <f>G82*D82</f>
        <v>107446810</v>
      </c>
      <c r="I82">
        <f t="shared" si="5"/>
        <v>0</v>
      </c>
      <c r="J82">
        <f t="shared" si="3"/>
        <v>0</v>
      </c>
      <c r="K82">
        <v>81</v>
      </c>
      <c r="L82">
        <f t="shared" si="4"/>
        <v>0</v>
      </c>
    </row>
    <row r="83" spans="1:12" x14ac:dyDescent="0.25">
      <c r="A83" s="2">
        <v>42025</v>
      </c>
      <c r="B83" s="1" t="s">
        <v>61</v>
      </c>
      <c r="C83" s="1" t="s">
        <v>62</v>
      </c>
      <c r="D83">
        <v>1.47</v>
      </c>
      <c r="E83">
        <v>352</v>
      </c>
      <c r="F83">
        <v>490</v>
      </c>
      <c r="G83">
        <v>2520000</v>
      </c>
      <c r="H83">
        <f>G83*D83</f>
        <v>3704400</v>
      </c>
      <c r="I83">
        <f t="shared" si="5"/>
        <v>0</v>
      </c>
      <c r="J83" t="str">
        <f t="shared" si="3"/>
        <v>O</v>
      </c>
      <c r="K83">
        <v>82</v>
      </c>
      <c r="L83" t="str">
        <f t="shared" si="4"/>
        <v>O</v>
      </c>
    </row>
    <row r="84" spans="1:12" x14ac:dyDescent="0.25">
      <c r="A84" s="2">
        <v>42026</v>
      </c>
      <c r="B84" s="1" t="s">
        <v>61</v>
      </c>
      <c r="C84" s="1" t="s">
        <v>62</v>
      </c>
      <c r="D84">
        <v>1.47</v>
      </c>
      <c r="E84">
        <v>2996</v>
      </c>
      <c r="F84">
        <v>4220</v>
      </c>
      <c r="G84">
        <v>2520000</v>
      </c>
      <c r="H84">
        <f>G84*D84</f>
        <v>3704400</v>
      </c>
      <c r="I84">
        <f t="shared" si="5"/>
        <v>0</v>
      </c>
      <c r="J84" t="str">
        <f t="shared" si="3"/>
        <v>O</v>
      </c>
      <c r="K84">
        <v>83</v>
      </c>
      <c r="L84">
        <f t="shared" si="4"/>
        <v>0</v>
      </c>
    </row>
    <row r="85" spans="1:12" x14ac:dyDescent="0.25">
      <c r="A85" s="2">
        <v>42027</v>
      </c>
      <c r="B85" s="1" t="s">
        <v>61</v>
      </c>
      <c r="C85" s="1" t="s">
        <v>62</v>
      </c>
      <c r="D85">
        <v>1.47</v>
      </c>
      <c r="E85">
        <v>0</v>
      </c>
      <c r="F85">
        <v>0</v>
      </c>
      <c r="G85">
        <v>2520000</v>
      </c>
      <c r="H85">
        <f>G85*D85</f>
        <v>3704400</v>
      </c>
      <c r="I85">
        <f t="shared" si="5"/>
        <v>0</v>
      </c>
      <c r="J85">
        <f t="shared" si="3"/>
        <v>0</v>
      </c>
      <c r="K85">
        <v>84</v>
      </c>
      <c r="L85">
        <f t="shared" si="4"/>
        <v>0</v>
      </c>
    </row>
    <row r="86" spans="1:12" x14ac:dyDescent="0.25">
      <c r="A86" s="2">
        <v>42025</v>
      </c>
      <c r="B86" s="1" t="s">
        <v>63</v>
      </c>
      <c r="C86" s="1" t="s">
        <v>64</v>
      </c>
      <c r="D86">
        <v>14.55</v>
      </c>
      <c r="E86">
        <v>5</v>
      </c>
      <c r="F86">
        <v>70</v>
      </c>
      <c r="G86">
        <v>3286000</v>
      </c>
      <c r="H86">
        <f>G86*D86</f>
        <v>47811300</v>
      </c>
      <c r="I86">
        <f t="shared" si="5"/>
        <v>0.33999999999999986</v>
      </c>
      <c r="J86" t="str">
        <f t="shared" si="3"/>
        <v>O</v>
      </c>
      <c r="K86">
        <v>85</v>
      </c>
      <c r="L86" t="str">
        <f t="shared" si="4"/>
        <v>O</v>
      </c>
    </row>
    <row r="87" spans="1:12" x14ac:dyDescent="0.25">
      <c r="A87" s="2">
        <v>42026</v>
      </c>
      <c r="B87" s="1" t="s">
        <v>63</v>
      </c>
      <c r="C87" s="1" t="s">
        <v>64</v>
      </c>
      <c r="D87">
        <v>14.89</v>
      </c>
      <c r="E87">
        <v>588</v>
      </c>
      <c r="F87">
        <v>8750</v>
      </c>
      <c r="G87">
        <v>3286000</v>
      </c>
      <c r="H87">
        <f>G87*D87</f>
        <v>48928540</v>
      </c>
      <c r="I87">
        <f t="shared" si="5"/>
        <v>9.9999999999997868E-3</v>
      </c>
      <c r="J87" t="str">
        <f t="shared" si="3"/>
        <v>O</v>
      </c>
      <c r="K87">
        <v>86</v>
      </c>
      <c r="L87">
        <f t="shared" si="4"/>
        <v>0</v>
      </c>
    </row>
    <row r="88" spans="1:12" x14ac:dyDescent="0.25">
      <c r="A88" s="2">
        <v>42027</v>
      </c>
      <c r="B88" s="1" t="s">
        <v>63</v>
      </c>
      <c r="C88" s="1" t="s">
        <v>64</v>
      </c>
      <c r="D88">
        <v>14.9</v>
      </c>
      <c r="E88">
        <v>97730</v>
      </c>
      <c r="F88">
        <v>1456170</v>
      </c>
      <c r="G88">
        <v>3286000</v>
      </c>
      <c r="H88">
        <f>G88*D88</f>
        <v>48961400</v>
      </c>
      <c r="I88">
        <f t="shared" si="5"/>
        <v>0</v>
      </c>
      <c r="J88">
        <f t="shared" si="3"/>
        <v>0</v>
      </c>
      <c r="K88">
        <v>87</v>
      </c>
      <c r="L88">
        <f t="shared" si="4"/>
        <v>0</v>
      </c>
    </row>
    <row r="89" spans="1:12" x14ac:dyDescent="0.25">
      <c r="A89" s="2">
        <v>42025</v>
      </c>
      <c r="B89" s="1" t="s">
        <v>65</v>
      </c>
      <c r="C89" s="1" t="s">
        <v>66</v>
      </c>
      <c r="D89">
        <v>1.94</v>
      </c>
      <c r="E89">
        <v>743472</v>
      </c>
      <c r="F89">
        <v>1375550</v>
      </c>
      <c r="G89">
        <v>32823000</v>
      </c>
      <c r="H89">
        <f>G89*D89</f>
        <v>63676620</v>
      </c>
      <c r="I89">
        <f t="shared" si="5"/>
        <v>1.0000000000000009E-2</v>
      </c>
      <c r="J89" t="str">
        <f t="shared" si="3"/>
        <v>K</v>
      </c>
      <c r="K89">
        <v>88</v>
      </c>
      <c r="L89" t="str">
        <f t="shared" si="4"/>
        <v>K</v>
      </c>
    </row>
    <row r="90" spans="1:12" x14ac:dyDescent="0.25">
      <c r="A90" s="2">
        <v>42026</v>
      </c>
      <c r="B90" s="1" t="s">
        <v>65</v>
      </c>
      <c r="C90" s="1" t="s">
        <v>66</v>
      </c>
      <c r="D90">
        <v>1.95</v>
      </c>
      <c r="E90">
        <v>750865</v>
      </c>
      <c r="F90">
        <v>1490750</v>
      </c>
      <c r="G90">
        <v>32823000</v>
      </c>
      <c r="H90">
        <f>G90*D90</f>
        <v>64004850</v>
      </c>
      <c r="I90">
        <f t="shared" si="5"/>
        <v>3.0000000000000027E-2</v>
      </c>
      <c r="J90" t="str">
        <f t="shared" si="3"/>
        <v>O</v>
      </c>
      <c r="K90">
        <v>89</v>
      </c>
      <c r="L90">
        <f t="shared" si="4"/>
        <v>0</v>
      </c>
    </row>
    <row r="91" spans="1:12" x14ac:dyDescent="0.25">
      <c r="A91" s="2">
        <v>42027</v>
      </c>
      <c r="B91" s="1" t="s">
        <v>65</v>
      </c>
      <c r="C91" s="1" t="s">
        <v>66</v>
      </c>
      <c r="D91">
        <v>1.98</v>
      </c>
      <c r="E91">
        <v>480355</v>
      </c>
      <c r="F91">
        <v>939510</v>
      </c>
      <c r="G91">
        <v>32823000</v>
      </c>
      <c r="H91">
        <f>G91*D91</f>
        <v>64989540</v>
      </c>
      <c r="I91">
        <f t="shared" si="5"/>
        <v>0</v>
      </c>
      <c r="J91">
        <f t="shared" si="3"/>
        <v>0</v>
      </c>
      <c r="K91">
        <v>90</v>
      </c>
      <c r="L91">
        <f t="shared" si="4"/>
        <v>0</v>
      </c>
    </row>
    <row r="92" spans="1:12" x14ac:dyDescent="0.25">
      <c r="A92" s="2">
        <v>42025</v>
      </c>
      <c r="B92" s="1" t="s">
        <v>67</v>
      </c>
      <c r="C92" s="1" t="s">
        <v>68</v>
      </c>
      <c r="D92">
        <v>12.95</v>
      </c>
      <c r="E92">
        <v>1040</v>
      </c>
      <c r="F92">
        <v>13860</v>
      </c>
      <c r="G92">
        <v>17889000</v>
      </c>
      <c r="H92">
        <f>G92*D92</f>
        <v>231662550</v>
      </c>
      <c r="I92">
        <f t="shared" si="5"/>
        <v>0.25</v>
      </c>
      <c r="J92" t="str">
        <f t="shared" si="3"/>
        <v>O</v>
      </c>
      <c r="K92">
        <v>91</v>
      </c>
      <c r="L92" t="str">
        <f t="shared" si="4"/>
        <v>O</v>
      </c>
    </row>
    <row r="93" spans="1:12" x14ac:dyDescent="0.25">
      <c r="A93" s="2">
        <v>42026</v>
      </c>
      <c r="B93" s="1" t="s">
        <v>67</v>
      </c>
      <c r="C93" s="1" t="s">
        <v>68</v>
      </c>
      <c r="D93">
        <v>13.2</v>
      </c>
      <c r="E93">
        <v>282</v>
      </c>
      <c r="F93">
        <v>3710</v>
      </c>
      <c r="G93">
        <v>17889000</v>
      </c>
      <c r="H93">
        <f>G93*D93</f>
        <v>236134800</v>
      </c>
      <c r="I93">
        <f t="shared" si="5"/>
        <v>0.20000000000000107</v>
      </c>
      <c r="J93" t="str">
        <f t="shared" si="3"/>
        <v>O</v>
      </c>
      <c r="K93">
        <v>92</v>
      </c>
      <c r="L93">
        <f t="shared" si="4"/>
        <v>0</v>
      </c>
    </row>
    <row r="94" spans="1:12" x14ac:dyDescent="0.25">
      <c r="A94" s="2">
        <v>42027</v>
      </c>
      <c r="B94" s="1" t="s">
        <v>67</v>
      </c>
      <c r="C94" s="1" t="s">
        <v>68</v>
      </c>
      <c r="D94">
        <v>13.4</v>
      </c>
      <c r="E94">
        <v>15132</v>
      </c>
      <c r="F94">
        <v>201250</v>
      </c>
      <c r="G94">
        <v>17889000</v>
      </c>
      <c r="H94">
        <f>G94*D94</f>
        <v>239712600</v>
      </c>
      <c r="I94">
        <f t="shared" si="5"/>
        <v>0</v>
      </c>
      <c r="J94">
        <f t="shared" si="3"/>
        <v>0</v>
      </c>
      <c r="K94">
        <v>93</v>
      </c>
      <c r="L94">
        <f t="shared" si="4"/>
        <v>0</v>
      </c>
    </row>
    <row r="95" spans="1:12" x14ac:dyDescent="0.25">
      <c r="A95" s="2">
        <v>42025</v>
      </c>
      <c r="B95" s="1" t="s">
        <v>69</v>
      </c>
      <c r="C95" s="1" t="s">
        <v>70</v>
      </c>
      <c r="D95">
        <v>52.98</v>
      </c>
      <c r="E95">
        <v>98115</v>
      </c>
      <c r="F95">
        <v>5207410</v>
      </c>
      <c r="G95">
        <v>74917000</v>
      </c>
      <c r="H95">
        <f>G95*D95</f>
        <v>3969102660</v>
      </c>
      <c r="I95">
        <f t="shared" si="5"/>
        <v>1.0200000000000031</v>
      </c>
      <c r="J95" t="str">
        <f t="shared" si="3"/>
        <v>O</v>
      </c>
      <c r="K95">
        <v>94</v>
      </c>
      <c r="L95" t="str">
        <f t="shared" si="4"/>
        <v>O</v>
      </c>
    </row>
    <row r="96" spans="1:12" x14ac:dyDescent="0.25">
      <c r="A96" s="2">
        <v>42026</v>
      </c>
      <c r="B96" s="1" t="s">
        <v>69</v>
      </c>
      <c r="C96" s="1" t="s">
        <v>70</v>
      </c>
      <c r="D96">
        <v>54</v>
      </c>
      <c r="E96">
        <v>85264</v>
      </c>
      <c r="F96">
        <v>4567480</v>
      </c>
      <c r="G96">
        <v>74917000</v>
      </c>
      <c r="H96">
        <f>G96*D96</f>
        <v>4045518000</v>
      </c>
      <c r="I96">
        <f t="shared" si="5"/>
        <v>-0.20000000000000284</v>
      </c>
      <c r="J96" t="str">
        <f t="shared" si="3"/>
        <v>O</v>
      </c>
      <c r="K96">
        <v>95</v>
      </c>
      <c r="L96">
        <f t="shared" si="4"/>
        <v>0</v>
      </c>
    </row>
    <row r="97" spans="1:12" x14ac:dyDescent="0.25">
      <c r="A97" s="2">
        <v>42027</v>
      </c>
      <c r="B97" s="1" t="s">
        <v>69</v>
      </c>
      <c r="C97" s="1" t="s">
        <v>70</v>
      </c>
      <c r="D97">
        <v>53.8</v>
      </c>
      <c r="E97">
        <v>92256</v>
      </c>
      <c r="F97">
        <v>4996710</v>
      </c>
      <c r="G97">
        <v>74917000</v>
      </c>
      <c r="H97">
        <f>G97*D97</f>
        <v>4030534600</v>
      </c>
      <c r="I97">
        <f t="shared" si="5"/>
        <v>0</v>
      </c>
      <c r="J97">
        <f t="shared" si="3"/>
        <v>0</v>
      </c>
      <c r="K97">
        <v>96</v>
      </c>
      <c r="L97">
        <f t="shared" si="4"/>
        <v>0</v>
      </c>
    </row>
    <row r="98" spans="1:12" x14ac:dyDescent="0.25">
      <c r="A98" s="2">
        <v>42025</v>
      </c>
      <c r="B98" s="1" t="s">
        <v>71</v>
      </c>
      <c r="C98" s="1" t="s">
        <v>72</v>
      </c>
      <c r="D98">
        <v>8.3000000000000007</v>
      </c>
      <c r="E98">
        <v>1200</v>
      </c>
      <c r="F98">
        <v>9960</v>
      </c>
      <c r="G98">
        <v>16750000</v>
      </c>
      <c r="H98">
        <f>G98*D98</f>
        <v>139025000</v>
      </c>
      <c r="I98">
        <f t="shared" si="5"/>
        <v>0</v>
      </c>
      <c r="J98" t="str">
        <f t="shared" si="3"/>
        <v>O</v>
      </c>
      <c r="K98">
        <v>97</v>
      </c>
      <c r="L98" t="str">
        <f t="shared" si="4"/>
        <v>O</v>
      </c>
    </row>
    <row r="99" spans="1:12" x14ac:dyDescent="0.25">
      <c r="A99" s="2">
        <v>42026</v>
      </c>
      <c r="B99" s="1" t="s">
        <v>71</v>
      </c>
      <c r="C99" s="1" t="s">
        <v>72</v>
      </c>
      <c r="D99">
        <v>8.3000000000000007</v>
      </c>
      <c r="E99">
        <v>100</v>
      </c>
      <c r="F99">
        <v>830</v>
      </c>
      <c r="G99">
        <v>16750000</v>
      </c>
      <c r="H99">
        <f>G99*D99</f>
        <v>139025000</v>
      </c>
      <c r="I99">
        <f t="shared" si="5"/>
        <v>0</v>
      </c>
      <c r="J99" t="str">
        <f t="shared" si="3"/>
        <v>O</v>
      </c>
      <c r="K99">
        <v>98</v>
      </c>
      <c r="L99">
        <f t="shared" si="4"/>
        <v>0</v>
      </c>
    </row>
    <row r="100" spans="1:12" x14ac:dyDescent="0.25">
      <c r="A100" s="2">
        <v>42027</v>
      </c>
      <c r="B100" s="1" t="s">
        <v>71</v>
      </c>
      <c r="C100" s="1" t="s">
        <v>72</v>
      </c>
      <c r="D100">
        <v>8.3000000000000007</v>
      </c>
      <c r="E100">
        <v>2302</v>
      </c>
      <c r="F100">
        <v>19100</v>
      </c>
      <c r="G100">
        <v>16750000</v>
      </c>
      <c r="H100">
        <f>G100*D100</f>
        <v>139025000</v>
      </c>
      <c r="I100">
        <f t="shared" si="5"/>
        <v>0</v>
      </c>
      <c r="J100">
        <f t="shared" si="3"/>
        <v>0</v>
      </c>
      <c r="K100">
        <v>99</v>
      </c>
      <c r="L100">
        <f t="shared" si="4"/>
        <v>0</v>
      </c>
    </row>
    <row r="101" spans="1:12" x14ac:dyDescent="0.25">
      <c r="A101" s="2">
        <v>42025</v>
      </c>
      <c r="B101" s="1" t="s">
        <v>73</v>
      </c>
      <c r="C101" s="1" t="s">
        <v>74</v>
      </c>
      <c r="D101">
        <v>15.56</v>
      </c>
      <c r="E101">
        <v>133</v>
      </c>
      <c r="F101">
        <v>2070</v>
      </c>
      <c r="G101">
        <v>0</v>
      </c>
      <c r="H101">
        <f>G101*D101</f>
        <v>0</v>
      </c>
      <c r="I101">
        <f t="shared" si="5"/>
        <v>0.45999999999999908</v>
      </c>
      <c r="J101" t="str">
        <f t="shared" si="3"/>
        <v>O</v>
      </c>
      <c r="K101">
        <v>100</v>
      </c>
      <c r="L101" t="str">
        <f t="shared" si="4"/>
        <v>O</v>
      </c>
    </row>
    <row r="102" spans="1:12" x14ac:dyDescent="0.25">
      <c r="A102" s="2">
        <v>42026</v>
      </c>
      <c r="B102" s="1" t="s">
        <v>73</v>
      </c>
      <c r="C102" s="1" t="s">
        <v>74</v>
      </c>
      <c r="D102">
        <v>16.02</v>
      </c>
      <c r="E102">
        <v>3</v>
      </c>
      <c r="F102">
        <v>50</v>
      </c>
      <c r="G102">
        <v>0</v>
      </c>
      <c r="H102">
        <f>G102*D102</f>
        <v>0</v>
      </c>
      <c r="I102">
        <f t="shared" si="5"/>
        <v>0</v>
      </c>
      <c r="J102" t="str">
        <f t="shared" si="3"/>
        <v>O</v>
      </c>
      <c r="K102">
        <v>101</v>
      </c>
      <c r="L102">
        <f t="shared" si="4"/>
        <v>0</v>
      </c>
    </row>
    <row r="103" spans="1:12" x14ac:dyDescent="0.25">
      <c r="A103" s="2">
        <v>42027</v>
      </c>
      <c r="B103" s="1" t="s">
        <v>73</v>
      </c>
      <c r="C103" s="1" t="s">
        <v>74</v>
      </c>
      <c r="D103">
        <v>16.02</v>
      </c>
      <c r="E103">
        <v>10</v>
      </c>
      <c r="F103">
        <v>160</v>
      </c>
      <c r="G103">
        <v>0</v>
      </c>
      <c r="H103">
        <f>G103*D103</f>
        <v>0</v>
      </c>
      <c r="I103">
        <f t="shared" si="5"/>
        <v>0</v>
      </c>
      <c r="J103">
        <f t="shared" si="3"/>
        <v>0</v>
      </c>
      <c r="K103">
        <v>102</v>
      </c>
      <c r="L103">
        <f t="shared" si="4"/>
        <v>0</v>
      </c>
    </row>
    <row r="104" spans="1:12" x14ac:dyDescent="0.25">
      <c r="A104" s="2">
        <v>42025</v>
      </c>
      <c r="B104" s="1" t="s">
        <v>75</v>
      </c>
      <c r="C104" s="1" t="s">
        <v>76</v>
      </c>
      <c r="D104">
        <v>26</v>
      </c>
      <c r="E104">
        <v>21878</v>
      </c>
      <c r="F104">
        <v>569020</v>
      </c>
      <c r="G104">
        <v>9253000</v>
      </c>
      <c r="H104">
        <f>G104*D104</f>
        <v>240578000</v>
      </c>
      <c r="I104">
        <f t="shared" si="5"/>
        <v>0.5</v>
      </c>
      <c r="J104" t="str">
        <f t="shared" si="3"/>
        <v>O</v>
      </c>
      <c r="K104">
        <v>103</v>
      </c>
      <c r="L104" t="str">
        <f t="shared" si="4"/>
        <v>O</v>
      </c>
    </row>
    <row r="105" spans="1:12" x14ac:dyDescent="0.25">
      <c r="A105" s="2">
        <v>42026</v>
      </c>
      <c r="B105" s="1" t="s">
        <v>75</v>
      </c>
      <c r="C105" s="1" t="s">
        <v>76</v>
      </c>
      <c r="D105">
        <v>26.5</v>
      </c>
      <c r="E105">
        <v>11520</v>
      </c>
      <c r="F105">
        <v>305320</v>
      </c>
      <c r="G105">
        <v>9253000</v>
      </c>
      <c r="H105">
        <f>G105*D105</f>
        <v>245204500</v>
      </c>
      <c r="I105">
        <f t="shared" si="5"/>
        <v>0.17000000000000171</v>
      </c>
      <c r="J105" t="str">
        <f t="shared" si="3"/>
        <v>O</v>
      </c>
      <c r="K105">
        <v>104</v>
      </c>
      <c r="L105">
        <f t="shared" si="4"/>
        <v>0</v>
      </c>
    </row>
    <row r="106" spans="1:12" x14ac:dyDescent="0.25">
      <c r="A106" s="2">
        <v>42027</v>
      </c>
      <c r="B106" s="1" t="s">
        <v>75</v>
      </c>
      <c r="C106" s="1" t="s">
        <v>76</v>
      </c>
      <c r="D106">
        <v>26.67</v>
      </c>
      <c r="E106">
        <v>3989</v>
      </c>
      <c r="F106">
        <v>106360</v>
      </c>
      <c r="G106">
        <v>9253000</v>
      </c>
      <c r="H106">
        <f>G106*D106</f>
        <v>246777510.00000003</v>
      </c>
      <c r="I106">
        <f t="shared" si="5"/>
        <v>0</v>
      </c>
      <c r="J106">
        <f t="shared" si="3"/>
        <v>0</v>
      </c>
      <c r="K106">
        <v>105</v>
      </c>
      <c r="L106">
        <f t="shared" si="4"/>
        <v>0</v>
      </c>
    </row>
    <row r="107" spans="1:12" x14ac:dyDescent="0.25">
      <c r="A107" s="2">
        <v>42025</v>
      </c>
      <c r="B107" s="1" t="s">
        <v>77</v>
      </c>
      <c r="C107" s="1" t="s">
        <v>78</v>
      </c>
      <c r="D107">
        <v>2.42</v>
      </c>
      <c r="E107">
        <v>1697</v>
      </c>
      <c r="F107">
        <v>4100</v>
      </c>
      <c r="G107">
        <v>24386000</v>
      </c>
      <c r="H107">
        <f>G107*D107</f>
        <v>59014120</v>
      </c>
      <c r="I107">
        <f t="shared" si="5"/>
        <v>8.0000000000000071E-2</v>
      </c>
      <c r="J107" t="str">
        <f t="shared" si="3"/>
        <v>O</v>
      </c>
      <c r="K107">
        <v>106</v>
      </c>
      <c r="L107" t="str">
        <f t="shared" si="4"/>
        <v>O</v>
      </c>
    </row>
    <row r="108" spans="1:12" x14ac:dyDescent="0.25">
      <c r="A108" s="2">
        <v>42026</v>
      </c>
      <c r="B108" s="1" t="s">
        <v>77</v>
      </c>
      <c r="C108" s="1" t="s">
        <v>78</v>
      </c>
      <c r="D108">
        <v>2.5</v>
      </c>
      <c r="E108">
        <v>3370</v>
      </c>
      <c r="F108">
        <v>8410</v>
      </c>
      <c r="G108">
        <v>24386000</v>
      </c>
      <c r="H108">
        <f>G108*D108</f>
        <v>60965000</v>
      </c>
      <c r="I108">
        <f t="shared" si="5"/>
        <v>-6.0000000000000053E-2</v>
      </c>
      <c r="J108" t="str">
        <f t="shared" si="3"/>
        <v>O</v>
      </c>
      <c r="K108">
        <v>107</v>
      </c>
      <c r="L108">
        <f t="shared" si="4"/>
        <v>0</v>
      </c>
    </row>
    <row r="109" spans="1:12" x14ac:dyDescent="0.25">
      <c r="A109" s="2">
        <v>42027</v>
      </c>
      <c r="B109" s="1" t="s">
        <v>77</v>
      </c>
      <c r="C109" s="1" t="s">
        <v>78</v>
      </c>
      <c r="D109">
        <v>2.44</v>
      </c>
      <c r="E109">
        <v>1954</v>
      </c>
      <c r="F109">
        <v>4820</v>
      </c>
      <c r="G109">
        <v>24386000</v>
      </c>
      <c r="H109">
        <f>G109*D109</f>
        <v>59501840</v>
      </c>
      <c r="I109">
        <f t="shared" si="5"/>
        <v>0</v>
      </c>
      <c r="J109">
        <f t="shared" si="3"/>
        <v>0</v>
      </c>
      <c r="K109">
        <v>108</v>
      </c>
      <c r="L109">
        <f t="shared" si="4"/>
        <v>0</v>
      </c>
    </row>
    <row r="110" spans="1:12" x14ac:dyDescent="0.25">
      <c r="A110" s="2">
        <v>42025</v>
      </c>
      <c r="B110" s="1" t="s">
        <v>79</v>
      </c>
      <c r="C110" s="1" t="s">
        <v>80</v>
      </c>
      <c r="D110">
        <v>6.79</v>
      </c>
      <c r="E110">
        <v>1587</v>
      </c>
      <c r="F110">
        <v>10560</v>
      </c>
      <c r="G110">
        <v>2464000</v>
      </c>
      <c r="H110">
        <f>G110*D110</f>
        <v>16730560</v>
      </c>
      <c r="I110">
        <f t="shared" si="5"/>
        <v>8.0000000000000071E-2</v>
      </c>
      <c r="J110" t="str">
        <f t="shared" si="3"/>
        <v>O</v>
      </c>
      <c r="K110">
        <v>109</v>
      </c>
      <c r="L110" t="str">
        <f t="shared" si="4"/>
        <v>O</v>
      </c>
    </row>
    <row r="111" spans="1:12" x14ac:dyDescent="0.25">
      <c r="A111" s="2">
        <v>42026</v>
      </c>
      <c r="B111" s="1" t="s">
        <v>79</v>
      </c>
      <c r="C111" s="1" t="s">
        <v>80</v>
      </c>
      <c r="D111">
        <v>6.87</v>
      </c>
      <c r="E111">
        <v>4231</v>
      </c>
      <c r="F111">
        <v>28930</v>
      </c>
      <c r="G111">
        <v>2464000</v>
      </c>
      <c r="H111">
        <f>G111*D111</f>
        <v>16927680</v>
      </c>
      <c r="I111">
        <f t="shared" si="5"/>
        <v>-8.9999999999999858E-2</v>
      </c>
      <c r="J111" t="str">
        <f t="shared" si="3"/>
        <v>O</v>
      </c>
      <c r="K111">
        <v>110</v>
      </c>
      <c r="L111">
        <f t="shared" si="4"/>
        <v>0</v>
      </c>
    </row>
    <row r="112" spans="1:12" x14ac:dyDescent="0.25">
      <c r="A112" s="2">
        <v>42027</v>
      </c>
      <c r="B112" s="1" t="s">
        <v>79</v>
      </c>
      <c r="C112" s="1" t="s">
        <v>80</v>
      </c>
      <c r="D112">
        <v>6.78</v>
      </c>
      <c r="E112">
        <v>25236</v>
      </c>
      <c r="F112">
        <v>171660</v>
      </c>
      <c r="G112">
        <v>2464000</v>
      </c>
      <c r="H112">
        <f>G112*D112</f>
        <v>16705920</v>
      </c>
      <c r="I112">
        <f t="shared" si="5"/>
        <v>0</v>
      </c>
      <c r="J112">
        <f t="shared" si="3"/>
        <v>0</v>
      </c>
      <c r="K112">
        <v>111</v>
      </c>
      <c r="L112">
        <f t="shared" si="4"/>
        <v>0</v>
      </c>
    </row>
    <row r="113" spans="1:12" x14ac:dyDescent="0.25">
      <c r="A113" s="2">
        <v>42025</v>
      </c>
      <c r="B113" s="1" t="s">
        <v>81</v>
      </c>
      <c r="C113" s="1" t="s">
        <v>82</v>
      </c>
      <c r="D113">
        <v>0.98</v>
      </c>
      <c r="E113">
        <v>19808</v>
      </c>
      <c r="F113">
        <v>18970</v>
      </c>
      <c r="G113">
        <v>11698000</v>
      </c>
      <c r="H113">
        <f>G113*D113</f>
        <v>11464040</v>
      </c>
      <c r="I113">
        <f t="shared" si="5"/>
        <v>1.0000000000000009E-2</v>
      </c>
      <c r="J113" t="str">
        <f t="shared" si="3"/>
        <v>O</v>
      </c>
      <c r="K113">
        <v>112</v>
      </c>
      <c r="L113" t="str">
        <f t="shared" si="4"/>
        <v>O</v>
      </c>
    </row>
    <row r="114" spans="1:12" x14ac:dyDescent="0.25">
      <c r="A114" s="2">
        <v>42026</v>
      </c>
      <c r="B114" s="1" t="s">
        <v>81</v>
      </c>
      <c r="C114" s="1" t="s">
        <v>82</v>
      </c>
      <c r="D114">
        <v>0.99</v>
      </c>
      <c r="E114">
        <v>5919</v>
      </c>
      <c r="F114">
        <v>5790</v>
      </c>
      <c r="G114">
        <v>11698000</v>
      </c>
      <c r="H114">
        <f>G114*D114</f>
        <v>11581020</v>
      </c>
      <c r="I114">
        <f t="shared" si="5"/>
        <v>1.0000000000000009E-2</v>
      </c>
      <c r="J114" t="str">
        <f t="shared" si="3"/>
        <v>O</v>
      </c>
      <c r="K114">
        <v>113</v>
      </c>
      <c r="L114">
        <f t="shared" si="4"/>
        <v>0</v>
      </c>
    </row>
    <row r="115" spans="1:12" x14ac:dyDescent="0.25">
      <c r="A115" s="2">
        <v>42027</v>
      </c>
      <c r="B115" s="1" t="s">
        <v>81</v>
      </c>
      <c r="C115" s="1" t="s">
        <v>82</v>
      </c>
      <c r="D115">
        <v>1</v>
      </c>
      <c r="E115">
        <v>68895</v>
      </c>
      <c r="F115">
        <v>68810</v>
      </c>
      <c r="G115">
        <v>11698000</v>
      </c>
      <c r="H115">
        <f>G115*D115</f>
        <v>11698000</v>
      </c>
      <c r="I115">
        <f t="shared" si="5"/>
        <v>0</v>
      </c>
      <c r="J115">
        <f t="shared" si="3"/>
        <v>0</v>
      </c>
      <c r="K115">
        <v>114</v>
      </c>
      <c r="L115">
        <f t="shared" si="4"/>
        <v>0</v>
      </c>
    </row>
    <row r="116" spans="1:12" x14ac:dyDescent="0.25">
      <c r="A116" s="2">
        <v>42025</v>
      </c>
      <c r="B116" s="1" t="s">
        <v>83</v>
      </c>
      <c r="C116" s="1" t="s">
        <v>84</v>
      </c>
      <c r="D116">
        <v>1.04</v>
      </c>
      <c r="E116">
        <v>10</v>
      </c>
      <c r="F116">
        <v>10</v>
      </c>
      <c r="G116">
        <v>0</v>
      </c>
      <c r="H116">
        <f>G116*D116</f>
        <v>0</v>
      </c>
      <c r="I116">
        <f t="shared" si="5"/>
        <v>1.0000000000000009E-2</v>
      </c>
      <c r="J116" t="str">
        <f t="shared" si="3"/>
        <v>O</v>
      </c>
      <c r="K116">
        <v>115</v>
      </c>
      <c r="L116" t="str">
        <f t="shared" si="4"/>
        <v>O</v>
      </c>
    </row>
    <row r="117" spans="1:12" x14ac:dyDescent="0.25">
      <c r="A117" s="2">
        <v>42026</v>
      </c>
      <c r="B117" s="1" t="s">
        <v>83</v>
      </c>
      <c r="C117" s="1" t="s">
        <v>84</v>
      </c>
      <c r="D117">
        <v>1.05</v>
      </c>
      <c r="E117">
        <v>5</v>
      </c>
      <c r="F117">
        <v>10</v>
      </c>
      <c r="G117">
        <v>0</v>
      </c>
      <c r="H117">
        <f>G117*D117</f>
        <v>0</v>
      </c>
      <c r="I117">
        <f t="shared" si="5"/>
        <v>0</v>
      </c>
      <c r="J117" t="str">
        <f t="shared" si="3"/>
        <v>O</v>
      </c>
      <c r="K117">
        <v>116</v>
      </c>
      <c r="L117">
        <f t="shared" si="4"/>
        <v>0</v>
      </c>
    </row>
    <row r="118" spans="1:12" x14ac:dyDescent="0.25">
      <c r="A118" s="2">
        <v>42027</v>
      </c>
      <c r="B118" s="1" t="s">
        <v>83</v>
      </c>
      <c r="C118" s="1" t="s">
        <v>84</v>
      </c>
      <c r="D118">
        <v>1.05</v>
      </c>
      <c r="E118">
        <v>4600</v>
      </c>
      <c r="F118">
        <v>4830</v>
      </c>
      <c r="G118">
        <v>0</v>
      </c>
      <c r="H118">
        <f>G118*D118</f>
        <v>0</v>
      </c>
      <c r="I118">
        <f t="shared" si="5"/>
        <v>0</v>
      </c>
      <c r="J118">
        <f t="shared" si="3"/>
        <v>0</v>
      </c>
      <c r="K118">
        <v>117</v>
      </c>
      <c r="L118">
        <f t="shared" si="4"/>
        <v>0</v>
      </c>
    </row>
    <row r="119" spans="1:12" x14ac:dyDescent="0.25">
      <c r="A119" s="2">
        <v>42025</v>
      </c>
      <c r="B119" s="1" t="s">
        <v>85</v>
      </c>
      <c r="C119" s="1" t="s">
        <v>86</v>
      </c>
      <c r="D119">
        <v>10.85</v>
      </c>
      <c r="E119">
        <v>916</v>
      </c>
      <c r="F119">
        <v>9950</v>
      </c>
      <c r="G119">
        <v>24981000</v>
      </c>
      <c r="H119">
        <f>G119*D119</f>
        <v>271043850</v>
      </c>
      <c r="I119">
        <f t="shared" si="5"/>
        <v>0.33999999999999986</v>
      </c>
      <c r="J119" t="str">
        <f t="shared" si="3"/>
        <v>O</v>
      </c>
      <c r="K119">
        <v>118</v>
      </c>
      <c r="L119" t="str">
        <f t="shared" si="4"/>
        <v>O</v>
      </c>
    </row>
    <row r="120" spans="1:12" x14ac:dyDescent="0.25">
      <c r="A120" s="2">
        <v>42026</v>
      </c>
      <c r="B120" s="1" t="s">
        <v>85</v>
      </c>
      <c r="C120" s="1" t="s">
        <v>86</v>
      </c>
      <c r="D120">
        <v>11.19</v>
      </c>
      <c r="E120">
        <v>2021</v>
      </c>
      <c r="F120">
        <v>22080</v>
      </c>
      <c r="G120">
        <v>24981000</v>
      </c>
      <c r="H120">
        <f>G120*D120</f>
        <v>279537390</v>
      </c>
      <c r="I120">
        <f t="shared" si="5"/>
        <v>0.21000000000000085</v>
      </c>
      <c r="J120" t="str">
        <f t="shared" si="3"/>
        <v>O</v>
      </c>
      <c r="K120">
        <v>119</v>
      </c>
      <c r="L120">
        <f t="shared" si="4"/>
        <v>0</v>
      </c>
    </row>
    <row r="121" spans="1:12" x14ac:dyDescent="0.25">
      <c r="A121" s="2">
        <v>42027</v>
      </c>
      <c r="B121" s="1" t="s">
        <v>85</v>
      </c>
      <c r="C121" s="1" t="s">
        <v>86</v>
      </c>
      <c r="D121">
        <v>11.4</v>
      </c>
      <c r="E121">
        <v>4285</v>
      </c>
      <c r="F121">
        <v>48030</v>
      </c>
      <c r="G121">
        <v>24981000</v>
      </c>
      <c r="H121">
        <f>G121*D121</f>
        <v>284783400</v>
      </c>
      <c r="I121">
        <f t="shared" si="5"/>
        <v>0</v>
      </c>
      <c r="J121">
        <f t="shared" si="3"/>
        <v>0</v>
      </c>
      <c r="K121">
        <v>120</v>
      </c>
      <c r="L121">
        <f t="shared" si="4"/>
        <v>0</v>
      </c>
    </row>
    <row r="122" spans="1:12" x14ac:dyDescent="0.25">
      <c r="A122" s="2">
        <v>42025</v>
      </c>
      <c r="B122" s="1" t="s">
        <v>87</v>
      </c>
      <c r="C122" s="1" t="s">
        <v>88</v>
      </c>
      <c r="D122">
        <v>3.13</v>
      </c>
      <c r="E122">
        <v>2856</v>
      </c>
      <c r="F122">
        <v>8880</v>
      </c>
      <c r="G122">
        <v>39722000</v>
      </c>
      <c r="H122">
        <f>G122*D122</f>
        <v>124329860</v>
      </c>
      <c r="I122">
        <f t="shared" si="5"/>
        <v>0.10000000000000009</v>
      </c>
      <c r="J122" t="str">
        <f t="shared" si="3"/>
        <v>O</v>
      </c>
      <c r="K122">
        <v>121</v>
      </c>
      <c r="L122" t="str">
        <f t="shared" si="4"/>
        <v>O</v>
      </c>
    </row>
    <row r="123" spans="1:12" x14ac:dyDescent="0.25">
      <c r="A123" s="2">
        <v>42026</v>
      </c>
      <c r="B123" s="1" t="s">
        <v>87</v>
      </c>
      <c r="C123" s="1" t="s">
        <v>88</v>
      </c>
      <c r="D123">
        <v>3.23</v>
      </c>
      <c r="E123">
        <v>35000</v>
      </c>
      <c r="F123">
        <v>110330</v>
      </c>
      <c r="G123">
        <v>39722000</v>
      </c>
      <c r="H123">
        <f>G123*D123</f>
        <v>128302060</v>
      </c>
      <c r="I123">
        <f t="shared" si="5"/>
        <v>0</v>
      </c>
      <c r="J123" t="str">
        <f t="shared" si="3"/>
        <v>O</v>
      </c>
      <c r="K123">
        <v>122</v>
      </c>
      <c r="L123">
        <f t="shared" si="4"/>
        <v>0</v>
      </c>
    </row>
    <row r="124" spans="1:12" x14ac:dyDescent="0.25">
      <c r="A124" s="2">
        <v>42027</v>
      </c>
      <c r="B124" s="1" t="s">
        <v>87</v>
      </c>
      <c r="C124" s="1" t="s">
        <v>88</v>
      </c>
      <c r="D124">
        <v>3.23</v>
      </c>
      <c r="E124">
        <v>1600</v>
      </c>
      <c r="F124">
        <v>5140</v>
      </c>
      <c r="G124">
        <v>39722000</v>
      </c>
      <c r="H124">
        <f>G124*D124</f>
        <v>128302060</v>
      </c>
      <c r="I124">
        <f t="shared" si="5"/>
        <v>0</v>
      </c>
      <c r="J124">
        <f t="shared" si="3"/>
        <v>0</v>
      </c>
      <c r="K124">
        <v>123</v>
      </c>
      <c r="L124">
        <f t="shared" si="4"/>
        <v>0</v>
      </c>
    </row>
    <row r="125" spans="1:12" x14ac:dyDescent="0.25">
      <c r="A125" s="2">
        <v>42025</v>
      </c>
      <c r="B125" s="1" t="s">
        <v>89</v>
      </c>
      <c r="C125" s="1" t="s">
        <v>90</v>
      </c>
      <c r="D125">
        <v>4.33</v>
      </c>
      <c r="E125">
        <v>16</v>
      </c>
      <c r="F125">
        <v>70</v>
      </c>
      <c r="G125">
        <v>3999000</v>
      </c>
      <c r="H125">
        <f>G125*D125</f>
        <v>17315670</v>
      </c>
      <c r="I125">
        <f t="shared" si="5"/>
        <v>0</v>
      </c>
      <c r="J125" t="str">
        <f t="shared" si="3"/>
        <v>O</v>
      </c>
      <c r="K125">
        <v>124</v>
      </c>
      <c r="L125" t="str">
        <f t="shared" si="4"/>
        <v>O</v>
      </c>
    </row>
    <row r="126" spans="1:12" x14ac:dyDescent="0.25">
      <c r="A126" s="2">
        <v>42026</v>
      </c>
      <c r="B126" s="1" t="s">
        <v>89</v>
      </c>
      <c r="C126" s="1" t="s">
        <v>90</v>
      </c>
      <c r="D126">
        <v>4.33</v>
      </c>
      <c r="E126">
        <v>974</v>
      </c>
      <c r="F126">
        <v>4220</v>
      </c>
      <c r="G126">
        <v>3999000</v>
      </c>
      <c r="H126">
        <f>G126*D126</f>
        <v>17315670</v>
      </c>
      <c r="I126">
        <f t="shared" si="5"/>
        <v>-3.0000000000000249E-2</v>
      </c>
      <c r="J126" t="str">
        <f t="shared" si="3"/>
        <v>O</v>
      </c>
      <c r="K126">
        <v>125</v>
      </c>
      <c r="L126">
        <f t="shared" si="4"/>
        <v>0</v>
      </c>
    </row>
    <row r="127" spans="1:12" x14ac:dyDescent="0.25">
      <c r="A127" s="2">
        <v>42027</v>
      </c>
      <c r="B127" s="1" t="s">
        <v>89</v>
      </c>
      <c r="C127" s="1" t="s">
        <v>90</v>
      </c>
      <c r="D127">
        <v>4.3</v>
      </c>
      <c r="E127">
        <v>2300</v>
      </c>
      <c r="F127">
        <v>9960</v>
      </c>
      <c r="G127">
        <v>3999000</v>
      </c>
      <c r="H127">
        <f>G127*D127</f>
        <v>17195700</v>
      </c>
      <c r="I127">
        <f t="shared" si="5"/>
        <v>0</v>
      </c>
      <c r="J127">
        <f t="shared" si="3"/>
        <v>0</v>
      </c>
      <c r="K127">
        <v>126</v>
      </c>
      <c r="L127">
        <f t="shared" si="4"/>
        <v>0</v>
      </c>
    </row>
    <row r="128" spans="1:12" x14ac:dyDescent="0.25">
      <c r="A128" s="2">
        <v>42025</v>
      </c>
      <c r="B128" s="1" t="s">
        <v>91</v>
      </c>
      <c r="C128" s="1" t="s">
        <v>92</v>
      </c>
      <c r="D128">
        <v>7.23</v>
      </c>
      <c r="E128">
        <v>81</v>
      </c>
      <c r="F128">
        <v>590</v>
      </c>
      <c r="G128">
        <v>15327000</v>
      </c>
      <c r="H128">
        <f>G128*D128</f>
        <v>110814210</v>
      </c>
      <c r="I128">
        <f t="shared" si="5"/>
        <v>9.9999999999997868E-3</v>
      </c>
      <c r="J128" t="str">
        <f t="shared" si="3"/>
        <v>O</v>
      </c>
      <c r="K128">
        <v>127</v>
      </c>
      <c r="L128" t="str">
        <f t="shared" si="4"/>
        <v>O</v>
      </c>
    </row>
    <row r="129" spans="1:12" x14ac:dyDescent="0.25">
      <c r="A129" s="2">
        <v>42026</v>
      </c>
      <c r="B129" s="1" t="s">
        <v>91</v>
      </c>
      <c r="C129" s="1" t="s">
        <v>92</v>
      </c>
      <c r="D129">
        <v>7.24</v>
      </c>
      <c r="E129">
        <v>250008</v>
      </c>
      <c r="F129">
        <v>1775060</v>
      </c>
      <c r="G129">
        <v>15327000</v>
      </c>
      <c r="H129">
        <f>G129*D129</f>
        <v>110967480</v>
      </c>
      <c r="I129">
        <f t="shared" si="5"/>
        <v>-6.0000000000000497E-2</v>
      </c>
      <c r="J129" t="str">
        <f t="shared" si="3"/>
        <v>O</v>
      </c>
      <c r="K129">
        <v>128</v>
      </c>
      <c r="L129">
        <f t="shared" si="4"/>
        <v>0</v>
      </c>
    </row>
    <row r="130" spans="1:12" x14ac:dyDescent="0.25">
      <c r="A130" s="2">
        <v>42027</v>
      </c>
      <c r="B130" s="1" t="s">
        <v>91</v>
      </c>
      <c r="C130" s="1" t="s">
        <v>92</v>
      </c>
      <c r="D130">
        <v>7.18</v>
      </c>
      <c r="E130">
        <v>22</v>
      </c>
      <c r="F130">
        <v>160</v>
      </c>
      <c r="G130">
        <v>15327000</v>
      </c>
      <c r="H130">
        <f>G130*D130</f>
        <v>110047860</v>
      </c>
      <c r="I130">
        <f t="shared" si="5"/>
        <v>0</v>
      </c>
      <c r="J130">
        <f t="shared" si="3"/>
        <v>0</v>
      </c>
      <c r="K130">
        <v>129</v>
      </c>
      <c r="L130">
        <f t="shared" si="4"/>
        <v>0</v>
      </c>
    </row>
    <row r="131" spans="1:12" x14ac:dyDescent="0.25">
      <c r="A131" s="2">
        <v>42025</v>
      </c>
      <c r="B131" s="1" t="s">
        <v>93</v>
      </c>
      <c r="C131" s="1" t="s">
        <v>94</v>
      </c>
      <c r="D131">
        <v>20.7</v>
      </c>
      <c r="E131">
        <v>0</v>
      </c>
      <c r="F131">
        <v>0</v>
      </c>
      <c r="G131">
        <v>2322000</v>
      </c>
      <c r="H131">
        <f>G131*D131</f>
        <v>48065400</v>
      </c>
      <c r="I131">
        <f t="shared" si="5"/>
        <v>0</v>
      </c>
      <c r="J131" t="str">
        <f t="shared" ref="J131:J194" si="6">IF(B132=B131,IF(AND(I131&lt;I132,I131&gt;0),"K",IF(AND(I131&lt;0,I132&lt;I131),"S","O")),0)</f>
        <v>O</v>
      </c>
      <c r="K131">
        <v>130</v>
      </c>
      <c r="L131" t="str">
        <f t="shared" ref="L131:L194" si="7">IF(MOD(K131,3)=1,J131,0)</f>
        <v>O</v>
      </c>
    </row>
    <row r="132" spans="1:12" x14ac:dyDescent="0.25">
      <c r="A132" s="2">
        <v>42026</v>
      </c>
      <c r="B132" s="1" t="s">
        <v>93</v>
      </c>
      <c r="C132" s="1" t="s">
        <v>94</v>
      </c>
      <c r="D132">
        <v>20.7</v>
      </c>
      <c r="E132">
        <v>0</v>
      </c>
      <c r="F132">
        <v>0</v>
      </c>
      <c r="G132">
        <v>2322000</v>
      </c>
      <c r="H132">
        <f>G132*D132</f>
        <v>48065400</v>
      </c>
      <c r="I132">
        <f t="shared" ref="I132:I195" si="8">IF(B133=B132,D133-D132,0)</f>
        <v>-0.18999999999999773</v>
      </c>
      <c r="J132" t="str">
        <f t="shared" si="6"/>
        <v>O</v>
      </c>
      <c r="K132">
        <v>131</v>
      </c>
      <c r="L132">
        <f t="shared" si="7"/>
        <v>0</v>
      </c>
    </row>
    <row r="133" spans="1:12" x14ac:dyDescent="0.25">
      <c r="A133" s="2">
        <v>42027</v>
      </c>
      <c r="B133" s="1" t="s">
        <v>93</v>
      </c>
      <c r="C133" s="1" t="s">
        <v>94</v>
      </c>
      <c r="D133">
        <v>20.51</v>
      </c>
      <c r="E133">
        <v>233</v>
      </c>
      <c r="F133">
        <v>4680</v>
      </c>
      <c r="G133">
        <v>2322000</v>
      </c>
      <c r="H133">
        <f>G133*D133</f>
        <v>47624220</v>
      </c>
      <c r="I133">
        <f t="shared" si="8"/>
        <v>0</v>
      </c>
      <c r="J133">
        <f t="shared" si="6"/>
        <v>0</v>
      </c>
      <c r="K133">
        <v>132</v>
      </c>
      <c r="L133">
        <f t="shared" si="7"/>
        <v>0</v>
      </c>
    </row>
    <row r="134" spans="1:12" x14ac:dyDescent="0.25">
      <c r="A134" s="2">
        <v>42025</v>
      </c>
      <c r="B134" s="1" t="s">
        <v>95</v>
      </c>
      <c r="C134" s="1" t="s">
        <v>96</v>
      </c>
      <c r="D134">
        <v>3</v>
      </c>
      <c r="E134">
        <v>0</v>
      </c>
      <c r="F134">
        <v>0</v>
      </c>
      <c r="G134">
        <v>0</v>
      </c>
      <c r="H134">
        <f>G134*D134</f>
        <v>0</v>
      </c>
      <c r="I134">
        <f t="shared" si="8"/>
        <v>0</v>
      </c>
      <c r="J134" t="str">
        <f t="shared" si="6"/>
        <v>O</v>
      </c>
      <c r="K134">
        <v>133</v>
      </c>
      <c r="L134" t="str">
        <f t="shared" si="7"/>
        <v>O</v>
      </c>
    </row>
    <row r="135" spans="1:12" x14ac:dyDescent="0.25">
      <c r="A135" s="2">
        <v>42026</v>
      </c>
      <c r="B135" s="1" t="s">
        <v>95</v>
      </c>
      <c r="C135" s="1" t="s">
        <v>96</v>
      </c>
      <c r="D135">
        <v>3</v>
      </c>
      <c r="E135">
        <v>701</v>
      </c>
      <c r="F135">
        <v>1970</v>
      </c>
      <c r="G135">
        <v>0</v>
      </c>
      <c r="H135">
        <f>G135*D135</f>
        <v>0</v>
      </c>
      <c r="I135">
        <f t="shared" si="8"/>
        <v>-9.9999999999997868E-3</v>
      </c>
      <c r="J135" t="str">
        <f t="shared" si="6"/>
        <v>O</v>
      </c>
      <c r="K135">
        <v>134</v>
      </c>
      <c r="L135">
        <f t="shared" si="7"/>
        <v>0</v>
      </c>
    </row>
    <row r="136" spans="1:12" x14ac:dyDescent="0.25">
      <c r="A136" s="2">
        <v>42027</v>
      </c>
      <c r="B136" s="1" t="s">
        <v>95</v>
      </c>
      <c r="C136" s="1" t="s">
        <v>96</v>
      </c>
      <c r="D136">
        <v>2.99</v>
      </c>
      <c r="E136">
        <v>941</v>
      </c>
      <c r="F136">
        <v>2660</v>
      </c>
      <c r="G136">
        <v>0</v>
      </c>
      <c r="H136">
        <f>G136*D136</f>
        <v>0</v>
      </c>
      <c r="I136">
        <f t="shared" si="8"/>
        <v>0</v>
      </c>
      <c r="J136">
        <f t="shared" si="6"/>
        <v>0</v>
      </c>
      <c r="K136">
        <v>135</v>
      </c>
      <c r="L136">
        <f t="shared" si="7"/>
        <v>0</v>
      </c>
    </row>
    <row r="137" spans="1:12" x14ac:dyDescent="0.25">
      <c r="A137" s="2">
        <v>42025</v>
      </c>
      <c r="B137" s="1" t="s">
        <v>97</v>
      </c>
      <c r="C137" s="1" t="s">
        <v>98</v>
      </c>
      <c r="D137">
        <v>2.48</v>
      </c>
      <c r="E137">
        <v>3557</v>
      </c>
      <c r="F137">
        <v>8780</v>
      </c>
      <c r="G137">
        <v>0</v>
      </c>
      <c r="H137">
        <f>G137*D137</f>
        <v>0</v>
      </c>
      <c r="I137">
        <f t="shared" si="8"/>
        <v>6.999999999999984E-2</v>
      </c>
      <c r="J137" t="str">
        <f t="shared" si="6"/>
        <v>O</v>
      </c>
      <c r="K137">
        <v>136</v>
      </c>
      <c r="L137" t="str">
        <f t="shared" si="7"/>
        <v>O</v>
      </c>
    </row>
    <row r="138" spans="1:12" x14ac:dyDescent="0.25">
      <c r="A138" s="2">
        <v>42026</v>
      </c>
      <c r="B138" s="1" t="s">
        <v>97</v>
      </c>
      <c r="C138" s="1" t="s">
        <v>98</v>
      </c>
      <c r="D138">
        <v>2.5499999999999998</v>
      </c>
      <c r="E138">
        <v>2</v>
      </c>
      <c r="F138">
        <v>10</v>
      </c>
      <c r="G138">
        <v>0</v>
      </c>
      <c r="H138">
        <f>G138*D138</f>
        <v>0</v>
      </c>
      <c r="I138">
        <f t="shared" si="8"/>
        <v>-2.0000000000000018E-2</v>
      </c>
      <c r="J138" t="str">
        <f t="shared" si="6"/>
        <v>O</v>
      </c>
      <c r="K138">
        <v>137</v>
      </c>
      <c r="L138">
        <f t="shared" si="7"/>
        <v>0</v>
      </c>
    </row>
    <row r="139" spans="1:12" x14ac:dyDescent="0.25">
      <c r="A139" s="2">
        <v>42027</v>
      </c>
      <c r="B139" s="1" t="s">
        <v>97</v>
      </c>
      <c r="C139" s="1" t="s">
        <v>98</v>
      </c>
      <c r="D139">
        <v>2.5299999999999998</v>
      </c>
      <c r="E139">
        <v>339</v>
      </c>
      <c r="F139">
        <v>800</v>
      </c>
      <c r="G139">
        <v>0</v>
      </c>
      <c r="H139">
        <f>G139*D139</f>
        <v>0</v>
      </c>
      <c r="I139">
        <f t="shared" si="8"/>
        <v>0</v>
      </c>
      <c r="J139">
        <f t="shared" si="6"/>
        <v>0</v>
      </c>
      <c r="K139">
        <v>138</v>
      </c>
      <c r="L139">
        <f t="shared" si="7"/>
        <v>0</v>
      </c>
    </row>
    <row r="140" spans="1:12" x14ac:dyDescent="0.25">
      <c r="A140" s="2">
        <v>42025</v>
      </c>
      <c r="B140" s="1" t="s">
        <v>99</v>
      </c>
      <c r="C140" s="1" t="s">
        <v>100</v>
      </c>
      <c r="D140">
        <v>2.77</v>
      </c>
      <c r="E140">
        <v>0</v>
      </c>
      <c r="F140">
        <v>0</v>
      </c>
      <c r="G140">
        <v>0</v>
      </c>
      <c r="H140">
        <f>G140*D140</f>
        <v>0</v>
      </c>
      <c r="I140">
        <f t="shared" si="8"/>
        <v>0</v>
      </c>
      <c r="J140" t="str">
        <f t="shared" si="6"/>
        <v>O</v>
      </c>
      <c r="K140">
        <v>139</v>
      </c>
      <c r="L140" t="str">
        <f t="shared" si="7"/>
        <v>O</v>
      </c>
    </row>
    <row r="141" spans="1:12" x14ac:dyDescent="0.25">
      <c r="A141" s="2">
        <v>42026</v>
      </c>
      <c r="B141" s="1" t="s">
        <v>99</v>
      </c>
      <c r="C141" s="1" t="s">
        <v>100</v>
      </c>
      <c r="D141">
        <v>2.77</v>
      </c>
      <c r="E141">
        <v>0</v>
      </c>
      <c r="F141">
        <v>0</v>
      </c>
      <c r="G141">
        <v>0</v>
      </c>
      <c r="H141">
        <f>G141*D141</f>
        <v>0</v>
      </c>
      <c r="I141">
        <f t="shared" si="8"/>
        <v>0</v>
      </c>
      <c r="J141" t="str">
        <f t="shared" si="6"/>
        <v>O</v>
      </c>
      <c r="K141">
        <v>140</v>
      </c>
      <c r="L141">
        <f t="shared" si="7"/>
        <v>0</v>
      </c>
    </row>
    <row r="142" spans="1:12" x14ac:dyDescent="0.25">
      <c r="A142" s="2">
        <v>42027</v>
      </c>
      <c r="B142" s="1" t="s">
        <v>99</v>
      </c>
      <c r="C142" s="1" t="s">
        <v>100</v>
      </c>
      <c r="D142">
        <v>2.77</v>
      </c>
      <c r="E142">
        <v>0</v>
      </c>
      <c r="F142">
        <v>0</v>
      </c>
      <c r="G142">
        <v>0</v>
      </c>
      <c r="H142">
        <f>G142*D142</f>
        <v>0</v>
      </c>
      <c r="I142">
        <f t="shared" si="8"/>
        <v>0</v>
      </c>
      <c r="J142">
        <f t="shared" si="6"/>
        <v>0</v>
      </c>
      <c r="K142">
        <v>141</v>
      </c>
      <c r="L142">
        <f t="shared" si="7"/>
        <v>0</v>
      </c>
    </row>
    <row r="143" spans="1:12" x14ac:dyDescent="0.25">
      <c r="A143" s="2">
        <v>42025</v>
      </c>
      <c r="B143" s="1" t="s">
        <v>101</v>
      </c>
      <c r="C143" s="1" t="s">
        <v>102</v>
      </c>
      <c r="D143">
        <v>7.19</v>
      </c>
      <c r="E143">
        <v>1</v>
      </c>
      <c r="F143">
        <v>10</v>
      </c>
      <c r="G143">
        <v>2174000</v>
      </c>
      <c r="H143">
        <f>G143*D143</f>
        <v>15631060</v>
      </c>
      <c r="I143">
        <f t="shared" si="8"/>
        <v>0</v>
      </c>
      <c r="J143" t="str">
        <f t="shared" si="6"/>
        <v>O</v>
      </c>
      <c r="K143">
        <v>142</v>
      </c>
      <c r="L143" t="str">
        <f t="shared" si="7"/>
        <v>O</v>
      </c>
    </row>
    <row r="144" spans="1:12" x14ac:dyDescent="0.25">
      <c r="A144" s="2">
        <v>42026</v>
      </c>
      <c r="B144" s="1" t="s">
        <v>101</v>
      </c>
      <c r="C144" s="1" t="s">
        <v>102</v>
      </c>
      <c r="D144">
        <v>7.19</v>
      </c>
      <c r="E144">
        <v>1</v>
      </c>
      <c r="F144">
        <v>10</v>
      </c>
      <c r="G144">
        <v>2174000</v>
      </c>
      <c r="H144">
        <f>G144*D144</f>
        <v>15631060</v>
      </c>
      <c r="I144">
        <f t="shared" si="8"/>
        <v>-0.19000000000000039</v>
      </c>
      <c r="J144" t="str">
        <f t="shared" si="6"/>
        <v>O</v>
      </c>
      <c r="K144">
        <v>143</v>
      </c>
      <c r="L144">
        <f t="shared" si="7"/>
        <v>0</v>
      </c>
    </row>
    <row r="145" spans="1:12" x14ac:dyDescent="0.25">
      <c r="A145" s="2">
        <v>42027</v>
      </c>
      <c r="B145" s="1" t="s">
        <v>101</v>
      </c>
      <c r="C145" s="1" t="s">
        <v>102</v>
      </c>
      <c r="D145">
        <v>7</v>
      </c>
      <c r="E145">
        <v>262</v>
      </c>
      <c r="F145">
        <v>1830</v>
      </c>
      <c r="G145">
        <v>2174000</v>
      </c>
      <c r="H145">
        <f>G145*D145</f>
        <v>15218000</v>
      </c>
      <c r="I145">
        <f t="shared" si="8"/>
        <v>0</v>
      </c>
      <c r="J145">
        <f t="shared" si="6"/>
        <v>0</v>
      </c>
      <c r="K145">
        <v>144</v>
      </c>
      <c r="L145">
        <f t="shared" si="7"/>
        <v>0</v>
      </c>
    </row>
    <row r="146" spans="1:12" x14ac:dyDescent="0.25">
      <c r="A146" s="2">
        <v>42025</v>
      </c>
      <c r="B146" s="1" t="s">
        <v>103</v>
      </c>
      <c r="C146" s="1" t="s">
        <v>104</v>
      </c>
      <c r="D146">
        <v>43.5</v>
      </c>
      <c r="E146">
        <v>24346</v>
      </c>
      <c r="F146">
        <v>1057320</v>
      </c>
      <c r="G146">
        <v>7788000</v>
      </c>
      <c r="H146">
        <f>G146*D146</f>
        <v>338778000</v>
      </c>
      <c r="I146">
        <f t="shared" si="8"/>
        <v>-0.5</v>
      </c>
      <c r="J146" t="str">
        <f t="shared" si="6"/>
        <v>O</v>
      </c>
      <c r="K146">
        <v>145</v>
      </c>
      <c r="L146" t="str">
        <f t="shared" si="7"/>
        <v>O</v>
      </c>
    </row>
    <row r="147" spans="1:12" x14ac:dyDescent="0.25">
      <c r="A147" s="2">
        <v>42026</v>
      </c>
      <c r="B147" s="1" t="s">
        <v>103</v>
      </c>
      <c r="C147" s="1" t="s">
        <v>104</v>
      </c>
      <c r="D147">
        <v>43</v>
      </c>
      <c r="E147">
        <v>17210</v>
      </c>
      <c r="F147">
        <v>744390</v>
      </c>
      <c r="G147">
        <v>7788000</v>
      </c>
      <c r="H147">
        <f>G147*D147</f>
        <v>334884000</v>
      </c>
      <c r="I147">
        <f t="shared" si="8"/>
        <v>0.95000000000000284</v>
      </c>
      <c r="J147" t="str">
        <f t="shared" si="6"/>
        <v>O</v>
      </c>
      <c r="K147">
        <v>146</v>
      </c>
      <c r="L147">
        <f t="shared" si="7"/>
        <v>0</v>
      </c>
    </row>
    <row r="148" spans="1:12" x14ac:dyDescent="0.25">
      <c r="A148" s="2">
        <v>42027</v>
      </c>
      <c r="B148" s="1" t="s">
        <v>103</v>
      </c>
      <c r="C148" s="1" t="s">
        <v>104</v>
      </c>
      <c r="D148">
        <v>43.95</v>
      </c>
      <c r="E148">
        <v>15934</v>
      </c>
      <c r="F148">
        <v>684960</v>
      </c>
      <c r="G148">
        <v>7788000</v>
      </c>
      <c r="H148">
        <f>G148*D148</f>
        <v>342282600</v>
      </c>
      <c r="I148">
        <f t="shared" si="8"/>
        <v>0</v>
      </c>
      <c r="J148">
        <f t="shared" si="6"/>
        <v>0</v>
      </c>
      <c r="K148">
        <v>147</v>
      </c>
      <c r="L148">
        <f t="shared" si="7"/>
        <v>0</v>
      </c>
    </row>
    <row r="149" spans="1:12" x14ac:dyDescent="0.25">
      <c r="A149" s="2">
        <v>42025</v>
      </c>
      <c r="B149" s="1" t="s">
        <v>105</v>
      </c>
      <c r="C149" s="1" t="s">
        <v>106</v>
      </c>
      <c r="D149">
        <v>1.1399999999999999</v>
      </c>
      <c r="E149">
        <v>15297</v>
      </c>
      <c r="F149">
        <v>17180</v>
      </c>
      <c r="G149">
        <v>96494000</v>
      </c>
      <c r="H149">
        <f>G149*D149</f>
        <v>110003159.99999999</v>
      </c>
      <c r="I149">
        <f t="shared" si="8"/>
        <v>0</v>
      </c>
      <c r="J149" t="str">
        <f t="shared" si="6"/>
        <v>O</v>
      </c>
      <c r="K149">
        <v>148</v>
      </c>
      <c r="L149" t="str">
        <f t="shared" si="7"/>
        <v>O</v>
      </c>
    </row>
    <row r="150" spans="1:12" x14ac:dyDescent="0.25">
      <c r="A150" s="2">
        <v>42026</v>
      </c>
      <c r="B150" s="1" t="s">
        <v>105</v>
      </c>
      <c r="C150" s="1" t="s">
        <v>106</v>
      </c>
      <c r="D150">
        <v>1.1399999999999999</v>
      </c>
      <c r="E150">
        <v>14109</v>
      </c>
      <c r="F150">
        <v>15850</v>
      </c>
      <c r="G150">
        <v>96494000</v>
      </c>
      <c r="H150">
        <f>G150*D150</f>
        <v>110003159.99999999</v>
      </c>
      <c r="I150">
        <f t="shared" si="8"/>
        <v>-1.9999999999999796E-2</v>
      </c>
      <c r="J150" t="str">
        <f t="shared" si="6"/>
        <v>O</v>
      </c>
      <c r="K150">
        <v>149</v>
      </c>
      <c r="L150">
        <f t="shared" si="7"/>
        <v>0</v>
      </c>
    </row>
    <row r="151" spans="1:12" x14ac:dyDescent="0.25">
      <c r="A151" s="2">
        <v>42027</v>
      </c>
      <c r="B151" s="1" t="s">
        <v>105</v>
      </c>
      <c r="C151" s="1" t="s">
        <v>106</v>
      </c>
      <c r="D151">
        <v>1.1200000000000001</v>
      </c>
      <c r="E151">
        <v>81484</v>
      </c>
      <c r="F151">
        <v>90930</v>
      </c>
      <c r="G151">
        <v>96494000</v>
      </c>
      <c r="H151">
        <f>G151*D151</f>
        <v>108073280.00000001</v>
      </c>
      <c r="I151">
        <f t="shared" si="8"/>
        <v>0</v>
      </c>
      <c r="J151">
        <f t="shared" si="6"/>
        <v>0</v>
      </c>
      <c r="K151">
        <v>150</v>
      </c>
      <c r="L151">
        <f t="shared" si="7"/>
        <v>0</v>
      </c>
    </row>
    <row r="152" spans="1:12" x14ac:dyDescent="0.25">
      <c r="A152" s="2">
        <v>42025</v>
      </c>
      <c r="B152" s="1" t="s">
        <v>107</v>
      </c>
      <c r="C152" s="1" t="s">
        <v>108</v>
      </c>
      <c r="D152">
        <v>12.3</v>
      </c>
      <c r="E152">
        <v>60</v>
      </c>
      <c r="F152">
        <v>740</v>
      </c>
      <c r="G152">
        <v>0</v>
      </c>
      <c r="H152">
        <f>G152*D152</f>
        <v>0</v>
      </c>
      <c r="I152">
        <f t="shared" si="8"/>
        <v>0.69999999999999929</v>
      </c>
      <c r="J152" t="str">
        <f t="shared" si="6"/>
        <v>O</v>
      </c>
      <c r="K152">
        <v>151</v>
      </c>
      <c r="L152" t="str">
        <f t="shared" si="7"/>
        <v>O</v>
      </c>
    </row>
    <row r="153" spans="1:12" x14ac:dyDescent="0.25">
      <c r="A153" s="2">
        <v>42026</v>
      </c>
      <c r="B153" s="1" t="s">
        <v>107</v>
      </c>
      <c r="C153" s="1" t="s">
        <v>108</v>
      </c>
      <c r="D153">
        <v>13</v>
      </c>
      <c r="E153">
        <v>49</v>
      </c>
      <c r="F153">
        <v>640</v>
      </c>
      <c r="G153">
        <v>0</v>
      </c>
      <c r="H153">
        <f>G153*D153</f>
        <v>0</v>
      </c>
      <c r="I153">
        <f t="shared" si="8"/>
        <v>0</v>
      </c>
      <c r="J153" t="str">
        <f t="shared" si="6"/>
        <v>O</v>
      </c>
      <c r="K153">
        <v>152</v>
      </c>
      <c r="L153">
        <f t="shared" si="7"/>
        <v>0</v>
      </c>
    </row>
    <row r="154" spans="1:12" x14ac:dyDescent="0.25">
      <c r="A154" s="2">
        <v>42027</v>
      </c>
      <c r="B154" s="1" t="s">
        <v>107</v>
      </c>
      <c r="C154" s="1" t="s">
        <v>108</v>
      </c>
      <c r="D154">
        <v>13</v>
      </c>
      <c r="E154">
        <v>0</v>
      </c>
      <c r="F154">
        <v>0</v>
      </c>
      <c r="G154">
        <v>0</v>
      </c>
      <c r="H154">
        <f>G154*D154</f>
        <v>0</v>
      </c>
      <c r="I154">
        <f t="shared" si="8"/>
        <v>0</v>
      </c>
      <c r="J154">
        <f t="shared" si="6"/>
        <v>0</v>
      </c>
      <c r="K154">
        <v>153</v>
      </c>
      <c r="L154">
        <f t="shared" si="7"/>
        <v>0</v>
      </c>
    </row>
    <row r="155" spans="1:12" x14ac:dyDescent="0.25">
      <c r="A155" s="2">
        <v>42025</v>
      </c>
      <c r="B155" s="1" t="s">
        <v>109</v>
      </c>
      <c r="C155" s="1" t="s">
        <v>110</v>
      </c>
      <c r="D155">
        <v>304.5</v>
      </c>
      <c r="E155">
        <v>9298</v>
      </c>
      <c r="F155">
        <v>2845390</v>
      </c>
      <c r="G155">
        <v>1075000</v>
      </c>
      <c r="H155">
        <f>G155*D155</f>
        <v>327337500</v>
      </c>
      <c r="I155">
        <f t="shared" si="8"/>
        <v>1.5500000000000114</v>
      </c>
      <c r="J155" t="str">
        <f t="shared" si="6"/>
        <v>K</v>
      </c>
      <c r="K155">
        <v>154</v>
      </c>
      <c r="L155" t="str">
        <f t="shared" si="7"/>
        <v>K</v>
      </c>
    </row>
    <row r="156" spans="1:12" x14ac:dyDescent="0.25">
      <c r="A156" s="2">
        <v>42026</v>
      </c>
      <c r="B156" s="1" t="s">
        <v>109</v>
      </c>
      <c r="C156" s="1" t="s">
        <v>110</v>
      </c>
      <c r="D156">
        <v>306.05</v>
      </c>
      <c r="E156">
        <v>82</v>
      </c>
      <c r="F156">
        <v>25440</v>
      </c>
      <c r="G156">
        <v>1075000</v>
      </c>
      <c r="H156">
        <f>G156*D156</f>
        <v>329003750</v>
      </c>
      <c r="I156">
        <f t="shared" si="8"/>
        <v>2.3999999999999773</v>
      </c>
      <c r="J156" t="str">
        <f t="shared" si="6"/>
        <v>O</v>
      </c>
      <c r="K156">
        <v>155</v>
      </c>
      <c r="L156">
        <f t="shared" si="7"/>
        <v>0</v>
      </c>
    </row>
    <row r="157" spans="1:12" x14ac:dyDescent="0.25">
      <c r="A157" s="2">
        <v>42027</v>
      </c>
      <c r="B157" s="1" t="s">
        <v>109</v>
      </c>
      <c r="C157" s="1" t="s">
        <v>110</v>
      </c>
      <c r="D157">
        <v>308.45</v>
      </c>
      <c r="E157">
        <v>12</v>
      </c>
      <c r="F157">
        <v>3730</v>
      </c>
      <c r="G157">
        <v>1075000</v>
      </c>
      <c r="H157">
        <f>G157*D157</f>
        <v>331583750</v>
      </c>
      <c r="I157">
        <f t="shared" si="8"/>
        <v>0</v>
      </c>
      <c r="J157">
        <f t="shared" si="6"/>
        <v>0</v>
      </c>
      <c r="K157">
        <v>156</v>
      </c>
      <c r="L157">
        <f t="shared" si="7"/>
        <v>0</v>
      </c>
    </row>
    <row r="158" spans="1:12" x14ac:dyDescent="0.25">
      <c r="A158" s="2">
        <v>42025</v>
      </c>
      <c r="B158" s="1" t="s">
        <v>111</v>
      </c>
      <c r="C158" s="1" t="s">
        <v>112</v>
      </c>
      <c r="D158">
        <v>3.79</v>
      </c>
      <c r="E158">
        <v>5130</v>
      </c>
      <c r="F158">
        <v>19440</v>
      </c>
      <c r="G158">
        <v>0</v>
      </c>
      <c r="H158">
        <f>G158*D158</f>
        <v>0</v>
      </c>
      <c r="I158">
        <f t="shared" si="8"/>
        <v>-2.0000000000000018E-2</v>
      </c>
      <c r="J158" t="str">
        <f t="shared" si="6"/>
        <v>O</v>
      </c>
      <c r="K158">
        <v>157</v>
      </c>
      <c r="L158" t="str">
        <f t="shared" si="7"/>
        <v>O</v>
      </c>
    </row>
    <row r="159" spans="1:12" x14ac:dyDescent="0.25">
      <c r="A159" s="2">
        <v>42026</v>
      </c>
      <c r="B159" s="1" t="s">
        <v>111</v>
      </c>
      <c r="C159" s="1" t="s">
        <v>112</v>
      </c>
      <c r="D159">
        <v>3.77</v>
      </c>
      <c r="E159">
        <v>1302</v>
      </c>
      <c r="F159">
        <v>4930</v>
      </c>
      <c r="G159">
        <v>0</v>
      </c>
      <c r="H159">
        <f>G159*D159</f>
        <v>0</v>
      </c>
      <c r="I159">
        <f t="shared" si="8"/>
        <v>2.0000000000000018E-2</v>
      </c>
      <c r="J159" t="str">
        <f t="shared" si="6"/>
        <v>O</v>
      </c>
      <c r="K159">
        <v>158</v>
      </c>
      <c r="L159">
        <f t="shared" si="7"/>
        <v>0</v>
      </c>
    </row>
    <row r="160" spans="1:12" x14ac:dyDescent="0.25">
      <c r="A160" s="2">
        <v>42027</v>
      </c>
      <c r="B160" s="1" t="s">
        <v>111</v>
      </c>
      <c r="C160" s="1" t="s">
        <v>112</v>
      </c>
      <c r="D160">
        <v>3.79</v>
      </c>
      <c r="E160">
        <v>27132</v>
      </c>
      <c r="F160">
        <v>102830</v>
      </c>
      <c r="G160">
        <v>0</v>
      </c>
      <c r="H160">
        <f>G160*D160</f>
        <v>0</v>
      </c>
      <c r="I160">
        <f t="shared" si="8"/>
        <v>0</v>
      </c>
      <c r="J160">
        <f t="shared" si="6"/>
        <v>0</v>
      </c>
      <c r="K160">
        <v>159</v>
      </c>
      <c r="L160">
        <f t="shared" si="7"/>
        <v>0</v>
      </c>
    </row>
    <row r="161" spans="1:12" x14ac:dyDescent="0.25">
      <c r="A161" s="2">
        <v>42025</v>
      </c>
      <c r="B161" s="1" t="s">
        <v>113</v>
      </c>
      <c r="C161" s="1" t="s">
        <v>114</v>
      </c>
      <c r="D161">
        <v>27.9</v>
      </c>
      <c r="E161">
        <v>0</v>
      </c>
      <c r="F161">
        <v>0</v>
      </c>
      <c r="G161">
        <v>0</v>
      </c>
      <c r="H161">
        <f>G161*D161</f>
        <v>0</v>
      </c>
      <c r="I161">
        <f t="shared" si="8"/>
        <v>0</v>
      </c>
      <c r="J161" t="str">
        <f t="shared" si="6"/>
        <v>O</v>
      </c>
      <c r="K161">
        <v>160</v>
      </c>
      <c r="L161" t="str">
        <f t="shared" si="7"/>
        <v>O</v>
      </c>
    </row>
    <row r="162" spans="1:12" x14ac:dyDescent="0.25">
      <c r="A162" s="2">
        <v>42026</v>
      </c>
      <c r="B162" s="1" t="s">
        <v>113</v>
      </c>
      <c r="C162" s="1" t="s">
        <v>114</v>
      </c>
      <c r="D162">
        <v>27.9</v>
      </c>
      <c r="E162">
        <v>0</v>
      </c>
      <c r="F162">
        <v>0</v>
      </c>
      <c r="G162">
        <v>0</v>
      </c>
      <c r="H162">
        <f>G162*D162</f>
        <v>0</v>
      </c>
      <c r="I162">
        <f t="shared" si="8"/>
        <v>0</v>
      </c>
      <c r="J162" t="str">
        <f t="shared" si="6"/>
        <v>O</v>
      </c>
      <c r="K162">
        <v>161</v>
      </c>
      <c r="L162">
        <f t="shared" si="7"/>
        <v>0</v>
      </c>
    </row>
    <row r="163" spans="1:12" x14ac:dyDescent="0.25">
      <c r="A163" s="2">
        <v>42027</v>
      </c>
      <c r="B163" s="1" t="s">
        <v>113</v>
      </c>
      <c r="C163" s="1" t="s">
        <v>114</v>
      </c>
      <c r="D163">
        <v>27.9</v>
      </c>
      <c r="E163">
        <v>0</v>
      </c>
      <c r="F163">
        <v>0</v>
      </c>
      <c r="G163">
        <v>0</v>
      </c>
      <c r="H163">
        <f>G163*D163</f>
        <v>0</v>
      </c>
      <c r="I163">
        <f t="shared" si="8"/>
        <v>0</v>
      </c>
      <c r="J163">
        <f t="shared" si="6"/>
        <v>0</v>
      </c>
      <c r="K163">
        <v>162</v>
      </c>
      <c r="L163">
        <f t="shared" si="7"/>
        <v>0</v>
      </c>
    </row>
    <row r="164" spans="1:12" x14ac:dyDescent="0.25">
      <c r="A164" s="2">
        <v>42025</v>
      </c>
      <c r="B164" s="1" t="s">
        <v>115</v>
      </c>
      <c r="C164" s="1" t="s">
        <v>116</v>
      </c>
      <c r="D164">
        <v>11</v>
      </c>
      <c r="E164">
        <v>194</v>
      </c>
      <c r="F164">
        <v>2110</v>
      </c>
      <c r="G164">
        <v>911000</v>
      </c>
      <c r="H164">
        <f>G164*D164</f>
        <v>10021000</v>
      </c>
      <c r="I164">
        <f t="shared" si="8"/>
        <v>1.9999999999999574E-2</v>
      </c>
      <c r="J164" t="str">
        <f t="shared" si="6"/>
        <v>O</v>
      </c>
      <c r="K164">
        <v>163</v>
      </c>
      <c r="L164" t="str">
        <f t="shared" si="7"/>
        <v>O</v>
      </c>
    </row>
    <row r="165" spans="1:12" x14ac:dyDescent="0.25">
      <c r="A165" s="2">
        <v>42026</v>
      </c>
      <c r="B165" s="1" t="s">
        <v>115</v>
      </c>
      <c r="C165" s="1" t="s">
        <v>116</v>
      </c>
      <c r="D165">
        <v>11.02</v>
      </c>
      <c r="E165">
        <v>1002</v>
      </c>
      <c r="F165">
        <v>11030</v>
      </c>
      <c r="G165">
        <v>911000</v>
      </c>
      <c r="H165">
        <f>G165*D165</f>
        <v>10039220</v>
      </c>
      <c r="I165">
        <f t="shared" si="8"/>
        <v>-1.9999999999999574E-2</v>
      </c>
      <c r="J165" t="str">
        <f t="shared" si="6"/>
        <v>O</v>
      </c>
      <c r="K165">
        <v>164</v>
      </c>
      <c r="L165">
        <f t="shared" si="7"/>
        <v>0</v>
      </c>
    </row>
    <row r="166" spans="1:12" x14ac:dyDescent="0.25">
      <c r="A166" s="2">
        <v>42027</v>
      </c>
      <c r="B166" s="1" t="s">
        <v>115</v>
      </c>
      <c r="C166" s="1" t="s">
        <v>116</v>
      </c>
      <c r="D166">
        <v>11</v>
      </c>
      <c r="E166">
        <v>225</v>
      </c>
      <c r="F166">
        <v>2480</v>
      </c>
      <c r="G166">
        <v>911000</v>
      </c>
      <c r="H166">
        <f>G166*D166</f>
        <v>10021000</v>
      </c>
      <c r="I166">
        <f t="shared" si="8"/>
        <v>0</v>
      </c>
      <c r="J166">
        <f t="shared" si="6"/>
        <v>0</v>
      </c>
      <c r="K166">
        <v>165</v>
      </c>
      <c r="L166">
        <f t="shared" si="7"/>
        <v>0</v>
      </c>
    </row>
    <row r="167" spans="1:12" x14ac:dyDescent="0.25">
      <c r="A167" s="2">
        <v>42025</v>
      </c>
      <c r="B167" s="1" t="s">
        <v>117</v>
      </c>
      <c r="C167" s="1" t="s">
        <v>118</v>
      </c>
      <c r="D167">
        <v>79.95</v>
      </c>
      <c r="E167">
        <v>0</v>
      </c>
      <c r="F167">
        <v>0</v>
      </c>
      <c r="G167">
        <v>0</v>
      </c>
      <c r="H167">
        <f>G167*D167</f>
        <v>0</v>
      </c>
      <c r="I167">
        <f t="shared" si="8"/>
        <v>0</v>
      </c>
      <c r="J167" t="str">
        <f t="shared" si="6"/>
        <v>O</v>
      </c>
      <c r="K167">
        <v>166</v>
      </c>
      <c r="L167" t="str">
        <f t="shared" si="7"/>
        <v>O</v>
      </c>
    </row>
    <row r="168" spans="1:12" x14ac:dyDescent="0.25">
      <c r="A168" s="2">
        <v>42026</v>
      </c>
      <c r="B168" s="1" t="s">
        <v>117</v>
      </c>
      <c r="C168" s="1" t="s">
        <v>118</v>
      </c>
      <c r="D168">
        <v>79.95</v>
      </c>
      <c r="E168">
        <v>0</v>
      </c>
      <c r="F168">
        <v>0</v>
      </c>
      <c r="G168">
        <v>0</v>
      </c>
      <c r="H168">
        <f>G168*D168</f>
        <v>0</v>
      </c>
      <c r="I168">
        <f t="shared" si="8"/>
        <v>0</v>
      </c>
      <c r="J168" t="str">
        <f t="shared" si="6"/>
        <v>O</v>
      </c>
      <c r="K168">
        <v>167</v>
      </c>
      <c r="L168">
        <f t="shared" si="7"/>
        <v>0</v>
      </c>
    </row>
    <row r="169" spans="1:12" x14ac:dyDescent="0.25">
      <c r="A169" s="2">
        <v>42027</v>
      </c>
      <c r="B169" s="1" t="s">
        <v>117</v>
      </c>
      <c r="C169" s="1" t="s">
        <v>118</v>
      </c>
      <c r="D169">
        <v>79.95</v>
      </c>
      <c r="E169">
        <v>0</v>
      </c>
      <c r="F169">
        <v>0</v>
      </c>
      <c r="G169">
        <v>0</v>
      </c>
      <c r="H169">
        <f>G169*D169</f>
        <v>0</v>
      </c>
      <c r="I169">
        <f t="shared" si="8"/>
        <v>0</v>
      </c>
      <c r="J169">
        <f t="shared" si="6"/>
        <v>0</v>
      </c>
      <c r="K169">
        <v>168</v>
      </c>
      <c r="L169">
        <f t="shared" si="7"/>
        <v>0</v>
      </c>
    </row>
    <row r="170" spans="1:12" x14ac:dyDescent="0.25">
      <c r="A170" s="2">
        <v>42025</v>
      </c>
      <c r="B170" s="1" t="s">
        <v>119</v>
      </c>
      <c r="C170" s="1" t="s">
        <v>120</v>
      </c>
      <c r="D170">
        <v>4</v>
      </c>
      <c r="E170">
        <v>54134</v>
      </c>
      <c r="F170">
        <v>215930</v>
      </c>
      <c r="G170">
        <v>67191000</v>
      </c>
      <c r="H170">
        <f>G170*D170</f>
        <v>268764000</v>
      </c>
      <c r="I170">
        <f t="shared" si="8"/>
        <v>0</v>
      </c>
      <c r="J170" t="str">
        <f t="shared" si="6"/>
        <v>O</v>
      </c>
      <c r="K170">
        <v>169</v>
      </c>
      <c r="L170" t="str">
        <f t="shared" si="7"/>
        <v>O</v>
      </c>
    </row>
    <row r="171" spans="1:12" x14ac:dyDescent="0.25">
      <c r="A171" s="2">
        <v>42026</v>
      </c>
      <c r="B171" s="1" t="s">
        <v>119</v>
      </c>
      <c r="C171" s="1" t="s">
        <v>120</v>
      </c>
      <c r="D171">
        <v>4</v>
      </c>
      <c r="E171">
        <v>97499</v>
      </c>
      <c r="F171">
        <v>388340</v>
      </c>
      <c r="G171">
        <v>67191000</v>
      </c>
      <c r="H171">
        <f>G171*D171</f>
        <v>268764000</v>
      </c>
      <c r="I171">
        <f t="shared" si="8"/>
        <v>7.0000000000000284E-2</v>
      </c>
      <c r="J171" t="str">
        <f t="shared" si="6"/>
        <v>O</v>
      </c>
      <c r="K171">
        <v>170</v>
      </c>
      <c r="L171">
        <f t="shared" si="7"/>
        <v>0</v>
      </c>
    </row>
    <row r="172" spans="1:12" x14ac:dyDescent="0.25">
      <c r="A172" s="2">
        <v>42027</v>
      </c>
      <c r="B172" s="1" t="s">
        <v>119</v>
      </c>
      <c r="C172" s="1" t="s">
        <v>120</v>
      </c>
      <c r="D172">
        <v>4.07</v>
      </c>
      <c r="E172">
        <v>51373</v>
      </c>
      <c r="F172">
        <v>206650</v>
      </c>
      <c r="G172">
        <v>67191000</v>
      </c>
      <c r="H172">
        <f>G172*D172</f>
        <v>273467370</v>
      </c>
      <c r="I172">
        <f t="shared" si="8"/>
        <v>0</v>
      </c>
      <c r="J172">
        <f t="shared" si="6"/>
        <v>0</v>
      </c>
      <c r="K172">
        <v>171</v>
      </c>
      <c r="L172">
        <f t="shared" si="7"/>
        <v>0</v>
      </c>
    </row>
    <row r="173" spans="1:12" x14ac:dyDescent="0.25">
      <c r="A173" s="2">
        <v>42025</v>
      </c>
      <c r="B173" s="1" t="s">
        <v>121</v>
      </c>
      <c r="C173" s="1" t="s">
        <v>122</v>
      </c>
      <c r="D173">
        <v>3.49</v>
      </c>
      <c r="E173">
        <v>2513</v>
      </c>
      <c r="F173">
        <v>8770</v>
      </c>
      <c r="G173">
        <v>1797000</v>
      </c>
      <c r="H173">
        <f>G173*D173</f>
        <v>6271530</v>
      </c>
      <c r="I173">
        <f t="shared" si="8"/>
        <v>0</v>
      </c>
      <c r="J173" t="str">
        <f t="shared" si="6"/>
        <v>O</v>
      </c>
      <c r="K173">
        <v>172</v>
      </c>
      <c r="L173" t="str">
        <f t="shared" si="7"/>
        <v>O</v>
      </c>
    </row>
    <row r="174" spans="1:12" x14ac:dyDescent="0.25">
      <c r="A174" s="2">
        <v>42026</v>
      </c>
      <c r="B174" s="1" t="s">
        <v>121</v>
      </c>
      <c r="C174" s="1" t="s">
        <v>122</v>
      </c>
      <c r="D174">
        <v>3.49</v>
      </c>
      <c r="E174">
        <v>46908</v>
      </c>
      <c r="F174">
        <v>163710</v>
      </c>
      <c r="G174">
        <v>1797000</v>
      </c>
      <c r="H174">
        <f>G174*D174</f>
        <v>6271530</v>
      </c>
      <c r="I174">
        <f t="shared" si="8"/>
        <v>9.9999999999997868E-3</v>
      </c>
      <c r="J174" t="str">
        <f t="shared" si="6"/>
        <v>O</v>
      </c>
      <c r="K174">
        <v>173</v>
      </c>
      <c r="L174">
        <f t="shared" si="7"/>
        <v>0</v>
      </c>
    </row>
    <row r="175" spans="1:12" x14ac:dyDescent="0.25">
      <c r="A175" s="2">
        <v>42027</v>
      </c>
      <c r="B175" s="1" t="s">
        <v>121</v>
      </c>
      <c r="C175" s="1" t="s">
        <v>122</v>
      </c>
      <c r="D175">
        <v>3.5</v>
      </c>
      <c r="E175">
        <v>742</v>
      </c>
      <c r="F175">
        <v>2530</v>
      </c>
      <c r="G175">
        <v>1797000</v>
      </c>
      <c r="H175">
        <f>G175*D175</f>
        <v>6289500</v>
      </c>
      <c r="I175">
        <f t="shared" si="8"/>
        <v>0</v>
      </c>
      <c r="J175">
        <f t="shared" si="6"/>
        <v>0</v>
      </c>
      <c r="K175">
        <v>174</v>
      </c>
      <c r="L175">
        <f t="shared" si="7"/>
        <v>0</v>
      </c>
    </row>
    <row r="176" spans="1:12" x14ac:dyDescent="0.25">
      <c r="A176" s="2">
        <v>42025</v>
      </c>
      <c r="B176" s="1" t="s">
        <v>123</v>
      </c>
      <c r="C176" s="1" t="s">
        <v>124</v>
      </c>
      <c r="D176">
        <v>1.2</v>
      </c>
      <c r="E176">
        <v>15438</v>
      </c>
      <c r="F176">
        <v>18910</v>
      </c>
      <c r="G176">
        <v>57095000</v>
      </c>
      <c r="H176">
        <f>G176*D176</f>
        <v>68514000</v>
      </c>
      <c r="I176">
        <f t="shared" si="8"/>
        <v>4.0000000000000036E-2</v>
      </c>
      <c r="J176" t="str">
        <f t="shared" si="6"/>
        <v>O</v>
      </c>
      <c r="K176">
        <v>175</v>
      </c>
      <c r="L176" t="str">
        <f t="shared" si="7"/>
        <v>O</v>
      </c>
    </row>
    <row r="177" spans="1:12" x14ac:dyDescent="0.25">
      <c r="A177" s="2">
        <v>42026</v>
      </c>
      <c r="B177" s="1" t="s">
        <v>123</v>
      </c>
      <c r="C177" s="1" t="s">
        <v>124</v>
      </c>
      <c r="D177">
        <v>1.24</v>
      </c>
      <c r="E177">
        <v>13102</v>
      </c>
      <c r="F177">
        <v>15720</v>
      </c>
      <c r="G177">
        <v>57095000</v>
      </c>
      <c r="H177">
        <f>G177*D177</f>
        <v>70797800</v>
      </c>
      <c r="I177">
        <f t="shared" si="8"/>
        <v>0</v>
      </c>
      <c r="J177" t="str">
        <f t="shared" si="6"/>
        <v>O</v>
      </c>
      <c r="K177">
        <v>176</v>
      </c>
      <c r="L177">
        <f t="shared" si="7"/>
        <v>0</v>
      </c>
    </row>
    <row r="178" spans="1:12" x14ac:dyDescent="0.25">
      <c r="A178" s="2">
        <v>42027</v>
      </c>
      <c r="B178" s="1" t="s">
        <v>123</v>
      </c>
      <c r="C178" s="1" t="s">
        <v>124</v>
      </c>
      <c r="D178">
        <v>1.24</v>
      </c>
      <c r="E178">
        <v>2217</v>
      </c>
      <c r="F178">
        <v>2640</v>
      </c>
      <c r="G178">
        <v>57095000</v>
      </c>
      <c r="H178">
        <f>G178*D178</f>
        <v>70797800</v>
      </c>
      <c r="I178">
        <f t="shared" si="8"/>
        <v>0</v>
      </c>
      <c r="J178">
        <f t="shared" si="6"/>
        <v>0</v>
      </c>
      <c r="K178">
        <v>177</v>
      </c>
      <c r="L178">
        <f t="shared" si="7"/>
        <v>0</v>
      </c>
    </row>
    <row r="179" spans="1:12" x14ac:dyDescent="0.25">
      <c r="A179" s="2">
        <v>42025</v>
      </c>
      <c r="B179" s="1" t="s">
        <v>125</v>
      </c>
      <c r="C179" s="1" t="s">
        <v>126</v>
      </c>
      <c r="D179">
        <v>2.81</v>
      </c>
      <c r="E179">
        <v>58</v>
      </c>
      <c r="F179">
        <v>160</v>
      </c>
      <c r="G179">
        <v>2181000</v>
      </c>
      <c r="H179">
        <f>G179*D179</f>
        <v>6128610</v>
      </c>
      <c r="I179">
        <f t="shared" si="8"/>
        <v>-0.16000000000000014</v>
      </c>
      <c r="J179" t="str">
        <f t="shared" si="6"/>
        <v>O</v>
      </c>
      <c r="K179">
        <v>178</v>
      </c>
      <c r="L179" t="str">
        <f t="shared" si="7"/>
        <v>O</v>
      </c>
    </row>
    <row r="180" spans="1:12" x14ac:dyDescent="0.25">
      <c r="A180" s="2">
        <v>42026</v>
      </c>
      <c r="B180" s="1" t="s">
        <v>125</v>
      </c>
      <c r="C180" s="1" t="s">
        <v>126</v>
      </c>
      <c r="D180">
        <v>2.65</v>
      </c>
      <c r="E180">
        <v>345</v>
      </c>
      <c r="F180">
        <v>920</v>
      </c>
      <c r="G180">
        <v>2181000</v>
      </c>
      <c r="H180">
        <f>G180*D180</f>
        <v>5779650</v>
      </c>
      <c r="I180">
        <f t="shared" si="8"/>
        <v>1.0000000000000231E-2</v>
      </c>
      <c r="J180" t="str">
        <f t="shared" si="6"/>
        <v>O</v>
      </c>
      <c r="K180">
        <v>179</v>
      </c>
      <c r="L180">
        <f t="shared" si="7"/>
        <v>0</v>
      </c>
    </row>
    <row r="181" spans="1:12" x14ac:dyDescent="0.25">
      <c r="A181" s="2">
        <v>42027</v>
      </c>
      <c r="B181" s="1" t="s">
        <v>125</v>
      </c>
      <c r="C181" s="1" t="s">
        <v>126</v>
      </c>
      <c r="D181">
        <v>2.66</v>
      </c>
      <c r="E181">
        <v>50</v>
      </c>
      <c r="F181">
        <v>130</v>
      </c>
      <c r="G181">
        <v>2181000</v>
      </c>
      <c r="H181">
        <f>G181*D181</f>
        <v>5801460</v>
      </c>
      <c r="I181">
        <f t="shared" si="8"/>
        <v>0</v>
      </c>
      <c r="J181">
        <f t="shared" si="6"/>
        <v>0</v>
      </c>
      <c r="K181">
        <v>180</v>
      </c>
      <c r="L181">
        <f t="shared" si="7"/>
        <v>0</v>
      </c>
    </row>
    <row r="182" spans="1:12" x14ac:dyDescent="0.25">
      <c r="A182" s="2">
        <v>42025</v>
      </c>
      <c r="B182" s="1" t="s">
        <v>127</v>
      </c>
      <c r="C182" s="1" t="s">
        <v>128</v>
      </c>
      <c r="D182">
        <v>61</v>
      </c>
      <c r="E182">
        <v>971</v>
      </c>
      <c r="F182">
        <v>59230</v>
      </c>
      <c r="G182">
        <v>4735000</v>
      </c>
      <c r="H182">
        <f>G182*D182</f>
        <v>288835000</v>
      </c>
      <c r="I182">
        <f t="shared" si="8"/>
        <v>0.5</v>
      </c>
      <c r="J182" t="str">
        <f t="shared" si="6"/>
        <v>O</v>
      </c>
      <c r="K182">
        <v>181</v>
      </c>
      <c r="L182" t="str">
        <f t="shared" si="7"/>
        <v>O</v>
      </c>
    </row>
    <row r="183" spans="1:12" x14ac:dyDescent="0.25">
      <c r="A183" s="2">
        <v>42026</v>
      </c>
      <c r="B183" s="1" t="s">
        <v>127</v>
      </c>
      <c r="C183" s="1" t="s">
        <v>128</v>
      </c>
      <c r="D183">
        <v>61.5</v>
      </c>
      <c r="E183">
        <v>3375</v>
      </c>
      <c r="F183">
        <v>207140</v>
      </c>
      <c r="G183">
        <v>4735000</v>
      </c>
      <c r="H183">
        <f>G183*D183</f>
        <v>291202500</v>
      </c>
      <c r="I183">
        <f t="shared" si="8"/>
        <v>0.10000000000000142</v>
      </c>
      <c r="J183" t="str">
        <f t="shared" si="6"/>
        <v>O</v>
      </c>
      <c r="K183">
        <v>182</v>
      </c>
      <c r="L183">
        <f t="shared" si="7"/>
        <v>0</v>
      </c>
    </row>
    <row r="184" spans="1:12" x14ac:dyDescent="0.25">
      <c r="A184" s="2">
        <v>42027</v>
      </c>
      <c r="B184" s="1" t="s">
        <v>127</v>
      </c>
      <c r="C184" s="1" t="s">
        <v>128</v>
      </c>
      <c r="D184">
        <v>61.6</v>
      </c>
      <c r="E184">
        <v>5663</v>
      </c>
      <c r="F184">
        <v>348890</v>
      </c>
      <c r="G184">
        <v>4735000</v>
      </c>
      <c r="H184">
        <f>G184*D184</f>
        <v>291676000</v>
      </c>
      <c r="I184">
        <f t="shared" si="8"/>
        <v>0</v>
      </c>
      <c r="J184">
        <f t="shared" si="6"/>
        <v>0</v>
      </c>
      <c r="K184">
        <v>183</v>
      </c>
      <c r="L184">
        <f t="shared" si="7"/>
        <v>0</v>
      </c>
    </row>
    <row r="185" spans="1:12" x14ac:dyDescent="0.25">
      <c r="A185" s="2">
        <v>42025</v>
      </c>
      <c r="B185" s="1" t="s">
        <v>129</v>
      </c>
      <c r="C185" s="1" t="s">
        <v>130</v>
      </c>
      <c r="D185">
        <v>99.4</v>
      </c>
      <c r="E185">
        <v>33494</v>
      </c>
      <c r="F185">
        <v>3312920</v>
      </c>
      <c r="G185">
        <v>34013000</v>
      </c>
      <c r="H185">
        <f>G185*D185</f>
        <v>3380892200</v>
      </c>
      <c r="I185">
        <f t="shared" si="8"/>
        <v>-0.70000000000000284</v>
      </c>
      <c r="J185" t="str">
        <f t="shared" si="6"/>
        <v>O</v>
      </c>
      <c r="K185">
        <v>184</v>
      </c>
      <c r="L185" t="str">
        <f t="shared" si="7"/>
        <v>O</v>
      </c>
    </row>
    <row r="186" spans="1:12" x14ac:dyDescent="0.25">
      <c r="A186" s="2">
        <v>42026</v>
      </c>
      <c r="B186" s="1" t="s">
        <v>129</v>
      </c>
      <c r="C186" s="1" t="s">
        <v>130</v>
      </c>
      <c r="D186">
        <v>98.7</v>
      </c>
      <c r="E186">
        <v>48309</v>
      </c>
      <c r="F186">
        <v>4768460</v>
      </c>
      <c r="G186">
        <v>34013000</v>
      </c>
      <c r="H186">
        <f>G186*D186</f>
        <v>3357083100</v>
      </c>
      <c r="I186">
        <f t="shared" si="8"/>
        <v>0.29999999999999716</v>
      </c>
      <c r="J186" t="str">
        <f t="shared" si="6"/>
        <v>O</v>
      </c>
      <c r="K186">
        <v>185</v>
      </c>
      <c r="L186">
        <f t="shared" si="7"/>
        <v>0</v>
      </c>
    </row>
    <row r="187" spans="1:12" x14ac:dyDescent="0.25">
      <c r="A187" s="2">
        <v>42027</v>
      </c>
      <c r="B187" s="1" t="s">
        <v>129</v>
      </c>
      <c r="C187" s="1" t="s">
        <v>130</v>
      </c>
      <c r="D187">
        <v>99</v>
      </c>
      <c r="E187">
        <v>39403</v>
      </c>
      <c r="F187">
        <v>3893500</v>
      </c>
      <c r="G187">
        <v>34013000</v>
      </c>
      <c r="H187">
        <f>G187*D187</f>
        <v>3367287000</v>
      </c>
      <c r="I187">
        <f t="shared" si="8"/>
        <v>0</v>
      </c>
      <c r="J187">
        <f t="shared" si="6"/>
        <v>0</v>
      </c>
      <c r="K187">
        <v>186</v>
      </c>
      <c r="L187">
        <f t="shared" si="7"/>
        <v>0</v>
      </c>
    </row>
    <row r="188" spans="1:12" x14ac:dyDescent="0.25">
      <c r="A188" s="2">
        <v>42025</v>
      </c>
      <c r="B188" s="1" t="s">
        <v>131</v>
      </c>
      <c r="C188" s="1" t="s">
        <v>132</v>
      </c>
      <c r="D188">
        <v>5.46</v>
      </c>
      <c r="E188">
        <v>266996</v>
      </c>
      <c r="F188">
        <v>1465440</v>
      </c>
      <c r="G188">
        <v>95414000</v>
      </c>
      <c r="H188">
        <f>G188*D188</f>
        <v>520960440</v>
      </c>
      <c r="I188">
        <f t="shared" si="8"/>
        <v>-9.9999999999999645E-2</v>
      </c>
      <c r="J188" t="str">
        <f t="shared" si="6"/>
        <v>O</v>
      </c>
      <c r="K188">
        <v>187</v>
      </c>
      <c r="L188" t="str">
        <f t="shared" si="7"/>
        <v>O</v>
      </c>
    </row>
    <row r="189" spans="1:12" x14ac:dyDescent="0.25">
      <c r="A189" s="2">
        <v>42026</v>
      </c>
      <c r="B189" s="1" t="s">
        <v>131</v>
      </c>
      <c r="C189" s="1" t="s">
        <v>132</v>
      </c>
      <c r="D189">
        <v>5.36</v>
      </c>
      <c r="E189">
        <v>679096</v>
      </c>
      <c r="F189">
        <v>3637800</v>
      </c>
      <c r="G189">
        <v>95414000</v>
      </c>
      <c r="H189">
        <f>G189*D189</f>
        <v>511419040.00000006</v>
      </c>
      <c r="I189">
        <f t="shared" si="8"/>
        <v>8.9999999999999858E-2</v>
      </c>
      <c r="J189" t="str">
        <f t="shared" si="6"/>
        <v>O</v>
      </c>
      <c r="K189">
        <v>188</v>
      </c>
      <c r="L189">
        <f t="shared" si="7"/>
        <v>0</v>
      </c>
    </row>
    <row r="190" spans="1:12" x14ac:dyDescent="0.25">
      <c r="A190" s="2">
        <v>42027</v>
      </c>
      <c r="B190" s="1" t="s">
        <v>131</v>
      </c>
      <c r="C190" s="1" t="s">
        <v>132</v>
      </c>
      <c r="D190">
        <v>5.45</v>
      </c>
      <c r="E190">
        <v>498769</v>
      </c>
      <c r="F190">
        <v>2712060</v>
      </c>
      <c r="G190">
        <v>95414000</v>
      </c>
      <c r="H190">
        <f>G190*D190</f>
        <v>520006300</v>
      </c>
      <c r="I190">
        <f t="shared" si="8"/>
        <v>0</v>
      </c>
      <c r="J190">
        <f t="shared" si="6"/>
        <v>0</v>
      </c>
      <c r="K190">
        <v>189</v>
      </c>
      <c r="L190">
        <f t="shared" si="7"/>
        <v>0</v>
      </c>
    </row>
    <row r="191" spans="1:12" x14ac:dyDescent="0.25">
      <c r="A191" s="2">
        <v>42025</v>
      </c>
      <c r="B191" s="1" t="s">
        <v>133</v>
      </c>
      <c r="C191" s="1" t="s">
        <v>134</v>
      </c>
      <c r="D191">
        <v>36.64</v>
      </c>
      <c r="E191">
        <v>5286</v>
      </c>
      <c r="F191">
        <v>190220</v>
      </c>
      <c r="G191">
        <v>9289000</v>
      </c>
      <c r="H191">
        <f>G191*D191</f>
        <v>340348960</v>
      </c>
      <c r="I191">
        <f t="shared" si="8"/>
        <v>-1.0399999999999991</v>
      </c>
      <c r="J191" t="str">
        <f t="shared" si="6"/>
        <v>O</v>
      </c>
      <c r="K191">
        <v>190</v>
      </c>
      <c r="L191" t="str">
        <f t="shared" si="7"/>
        <v>O</v>
      </c>
    </row>
    <row r="192" spans="1:12" x14ac:dyDescent="0.25">
      <c r="A192" s="2">
        <v>42026</v>
      </c>
      <c r="B192" s="1" t="s">
        <v>133</v>
      </c>
      <c r="C192" s="1" t="s">
        <v>134</v>
      </c>
      <c r="D192">
        <v>35.6</v>
      </c>
      <c r="E192">
        <v>3197</v>
      </c>
      <c r="F192">
        <v>114510</v>
      </c>
      <c r="G192">
        <v>9289000</v>
      </c>
      <c r="H192">
        <f>G192*D192</f>
        <v>330688400</v>
      </c>
      <c r="I192">
        <f t="shared" si="8"/>
        <v>0</v>
      </c>
      <c r="J192" t="str">
        <f t="shared" si="6"/>
        <v>O</v>
      </c>
      <c r="K192">
        <v>191</v>
      </c>
      <c r="L192">
        <f t="shared" si="7"/>
        <v>0</v>
      </c>
    </row>
    <row r="193" spans="1:12" x14ac:dyDescent="0.25">
      <c r="A193" s="2">
        <v>42027</v>
      </c>
      <c r="B193" s="1" t="s">
        <v>133</v>
      </c>
      <c r="C193" s="1" t="s">
        <v>134</v>
      </c>
      <c r="D193">
        <v>35.6</v>
      </c>
      <c r="E193">
        <v>980</v>
      </c>
      <c r="F193">
        <v>34970</v>
      </c>
      <c r="G193">
        <v>9289000</v>
      </c>
      <c r="H193">
        <f>G193*D193</f>
        <v>330688400</v>
      </c>
      <c r="I193">
        <f t="shared" si="8"/>
        <v>0</v>
      </c>
      <c r="J193">
        <f t="shared" si="6"/>
        <v>0</v>
      </c>
      <c r="K193">
        <v>192</v>
      </c>
      <c r="L193">
        <f t="shared" si="7"/>
        <v>0</v>
      </c>
    </row>
    <row r="194" spans="1:12" x14ac:dyDescent="0.25">
      <c r="A194" s="2">
        <v>42025</v>
      </c>
      <c r="B194" s="1" t="s">
        <v>135</v>
      </c>
      <c r="C194" s="1" t="s">
        <v>136</v>
      </c>
      <c r="D194">
        <v>1.52</v>
      </c>
      <c r="E194">
        <v>0</v>
      </c>
      <c r="F194">
        <v>0</v>
      </c>
      <c r="G194">
        <v>5226000</v>
      </c>
      <c r="H194">
        <f>G194*D194</f>
        <v>7943520</v>
      </c>
      <c r="I194">
        <f t="shared" si="8"/>
        <v>0</v>
      </c>
      <c r="J194" t="str">
        <f t="shared" si="6"/>
        <v>O</v>
      </c>
      <c r="K194">
        <v>193</v>
      </c>
      <c r="L194" t="str">
        <f t="shared" si="7"/>
        <v>O</v>
      </c>
    </row>
    <row r="195" spans="1:12" x14ac:dyDescent="0.25">
      <c r="A195" s="2">
        <v>42026</v>
      </c>
      <c r="B195" s="1" t="s">
        <v>135</v>
      </c>
      <c r="C195" s="1" t="s">
        <v>136</v>
      </c>
      <c r="D195">
        <v>1.52</v>
      </c>
      <c r="E195">
        <v>0</v>
      </c>
      <c r="F195">
        <v>0</v>
      </c>
      <c r="G195">
        <v>5226000</v>
      </c>
      <c r="H195">
        <f>G195*D195</f>
        <v>7943520</v>
      </c>
      <c r="I195">
        <f t="shared" si="8"/>
        <v>-2.0000000000000018E-2</v>
      </c>
      <c r="J195" t="str">
        <f t="shared" ref="J195:J258" si="9">IF(B196=B195,IF(AND(I195&lt;I196,I195&gt;0),"K",IF(AND(I195&lt;0,I196&lt;I195),"S","O")),0)</f>
        <v>O</v>
      </c>
      <c r="K195">
        <v>194</v>
      </c>
      <c r="L195">
        <f t="shared" ref="L195:L258" si="10">IF(MOD(K195,3)=1,J195,0)</f>
        <v>0</v>
      </c>
    </row>
    <row r="196" spans="1:12" x14ac:dyDescent="0.25">
      <c r="A196" s="2">
        <v>42027</v>
      </c>
      <c r="B196" s="1" t="s">
        <v>135</v>
      </c>
      <c r="C196" s="1" t="s">
        <v>136</v>
      </c>
      <c r="D196">
        <v>1.5</v>
      </c>
      <c r="E196">
        <v>250</v>
      </c>
      <c r="F196">
        <v>370</v>
      </c>
      <c r="G196">
        <v>5226000</v>
      </c>
      <c r="H196">
        <f>G196*D196</f>
        <v>7839000</v>
      </c>
      <c r="I196">
        <f t="shared" ref="I196:I259" si="11">IF(B197=B196,D197-D196,0)</f>
        <v>0</v>
      </c>
      <c r="J196">
        <f t="shared" si="9"/>
        <v>0</v>
      </c>
      <c r="K196">
        <v>195</v>
      </c>
      <c r="L196">
        <f t="shared" si="10"/>
        <v>0</v>
      </c>
    </row>
    <row r="197" spans="1:12" x14ac:dyDescent="0.25">
      <c r="A197" s="2">
        <v>42025</v>
      </c>
      <c r="B197" s="1" t="s">
        <v>137</v>
      </c>
      <c r="C197" s="1" t="s">
        <v>138</v>
      </c>
      <c r="D197">
        <v>15.25</v>
      </c>
      <c r="E197">
        <v>78</v>
      </c>
      <c r="F197">
        <v>1200</v>
      </c>
      <c r="G197">
        <v>978000</v>
      </c>
      <c r="H197">
        <f>G197*D197</f>
        <v>14914500</v>
      </c>
      <c r="I197">
        <f t="shared" si="11"/>
        <v>0.65000000000000036</v>
      </c>
      <c r="J197" t="str">
        <f t="shared" si="9"/>
        <v>K</v>
      </c>
      <c r="K197">
        <v>196</v>
      </c>
      <c r="L197" t="str">
        <f t="shared" si="10"/>
        <v>K</v>
      </c>
    </row>
    <row r="198" spans="1:12" x14ac:dyDescent="0.25">
      <c r="A198" s="2">
        <v>42026</v>
      </c>
      <c r="B198" s="1" t="s">
        <v>137</v>
      </c>
      <c r="C198" s="1" t="s">
        <v>138</v>
      </c>
      <c r="D198">
        <v>15.9</v>
      </c>
      <c r="E198">
        <v>99846</v>
      </c>
      <c r="F198">
        <v>1596910</v>
      </c>
      <c r="G198">
        <v>978000</v>
      </c>
      <c r="H198">
        <f>G198*D198</f>
        <v>15550200</v>
      </c>
      <c r="I198">
        <f t="shared" si="11"/>
        <v>0.99999999999999822</v>
      </c>
      <c r="J198" t="str">
        <f t="shared" si="9"/>
        <v>O</v>
      </c>
      <c r="K198">
        <v>197</v>
      </c>
      <c r="L198">
        <f t="shared" si="10"/>
        <v>0</v>
      </c>
    </row>
    <row r="199" spans="1:12" x14ac:dyDescent="0.25">
      <c r="A199" s="2">
        <v>42027</v>
      </c>
      <c r="B199" s="1" t="s">
        <v>137</v>
      </c>
      <c r="C199" s="1" t="s">
        <v>138</v>
      </c>
      <c r="D199">
        <v>16.899999999999999</v>
      </c>
      <c r="E199">
        <v>15722</v>
      </c>
      <c r="F199">
        <v>263420</v>
      </c>
      <c r="G199">
        <v>978000</v>
      </c>
      <c r="H199">
        <f>G199*D199</f>
        <v>16528199.999999998</v>
      </c>
      <c r="I199">
        <f t="shared" si="11"/>
        <v>0</v>
      </c>
      <c r="J199">
        <f t="shared" si="9"/>
        <v>0</v>
      </c>
      <c r="K199">
        <v>198</v>
      </c>
      <c r="L199">
        <f t="shared" si="10"/>
        <v>0</v>
      </c>
    </row>
    <row r="200" spans="1:12" x14ac:dyDescent="0.25">
      <c r="A200" s="2">
        <v>42025</v>
      </c>
      <c r="B200" s="1" t="s">
        <v>139</v>
      </c>
      <c r="C200" s="1" t="s">
        <v>140</v>
      </c>
      <c r="D200">
        <v>25.7</v>
      </c>
      <c r="E200">
        <v>105</v>
      </c>
      <c r="F200">
        <v>2700</v>
      </c>
      <c r="G200">
        <v>2468000</v>
      </c>
      <c r="H200">
        <f>G200*D200</f>
        <v>63427600</v>
      </c>
      <c r="I200">
        <f t="shared" si="11"/>
        <v>2</v>
      </c>
      <c r="J200" t="str">
        <f t="shared" si="9"/>
        <v>O</v>
      </c>
      <c r="K200">
        <v>199</v>
      </c>
      <c r="L200" t="str">
        <f t="shared" si="10"/>
        <v>O</v>
      </c>
    </row>
    <row r="201" spans="1:12" x14ac:dyDescent="0.25">
      <c r="A201" s="2">
        <v>42026</v>
      </c>
      <c r="B201" s="1" t="s">
        <v>139</v>
      </c>
      <c r="C201" s="1" t="s">
        <v>140</v>
      </c>
      <c r="D201">
        <v>27.7</v>
      </c>
      <c r="E201">
        <v>1056</v>
      </c>
      <c r="F201">
        <v>28100</v>
      </c>
      <c r="G201">
        <v>2468000</v>
      </c>
      <c r="H201">
        <f>G201*D201</f>
        <v>68363600</v>
      </c>
      <c r="I201">
        <f t="shared" si="11"/>
        <v>0</v>
      </c>
      <c r="J201" t="str">
        <f t="shared" si="9"/>
        <v>O</v>
      </c>
      <c r="K201">
        <v>200</v>
      </c>
      <c r="L201">
        <f t="shared" si="10"/>
        <v>0</v>
      </c>
    </row>
    <row r="202" spans="1:12" x14ac:dyDescent="0.25">
      <c r="A202" s="2">
        <v>42027</v>
      </c>
      <c r="B202" s="1" t="s">
        <v>139</v>
      </c>
      <c r="C202" s="1" t="s">
        <v>140</v>
      </c>
      <c r="D202">
        <v>27.7</v>
      </c>
      <c r="E202">
        <v>6496</v>
      </c>
      <c r="F202">
        <v>176800</v>
      </c>
      <c r="G202">
        <v>2468000</v>
      </c>
      <c r="H202">
        <f>G202*D202</f>
        <v>68363600</v>
      </c>
      <c r="I202">
        <f t="shared" si="11"/>
        <v>0</v>
      </c>
      <c r="J202">
        <f t="shared" si="9"/>
        <v>0</v>
      </c>
      <c r="K202">
        <v>201</v>
      </c>
      <c r="L202">
        <f t="shared" si="10"/>
        <v>0</v>
      </c>
    </row>
    <row r="203" spans="1:12" x14ac:dyDescent="0.25">
      <c r="A203" s="2">
        <v>42025</v>
      </c>
      <c r="B203" s="1" t="s">
        <v>141</v>
      </c>
      <c r="C203" s="1" t="s">
        <v>142</v>
      </c>
      <c r="D203">
        <v>151.69999999999999</v>
      </c>
      <c r="E203">
        <v>2907</v>
      </c>
      <c r="F203">
        <v>438180</v>
      </c>
      <c r="G203">
        <v>10451000</v>
      </c>
      <c r="H203">
        <f>G203*D203</f>
        <v>1585416700</v>
      </c>
      <c r="I203">
        <f t="shared" si="11"/>
        <v>-1.6999999999999886</v>
      </c>
      <c r="J203" t="str">
        <f t="shared" si="9"/>
        <v>O</v>
      </c>
      <c r="K203">
        <v>202</v>
      </c>
      <c r="L203" t="str">
        <f t="shared" si="10"/>
        <v>O</v>
      </c>
    </row>
    <row r="204" spans="1:12" x14ac:dyDescent="0.25">
      <c r="A204" s="2">
        <v>42026</v>
      </c>
      <c r="B204" s="1" t="s">
        <v>141</v>
      </c>
      <c r="C204" s="1" t="s">
        <v>142</v>
      </c>
      <c r="D204">
        <v>150</v>
      </c>
      <c r="E204">
        <v>3992</v>
      </c>
      <c r="F204">
        <v>601540</v>
      </c>
      <c r="G204">
        <v>10451000</v>
      </c>
      <c r="H204">
        <f>G204*D204</f>
        <v>1567650000</v>
      </c>
      <c r="I204">
        <f t="shared" si="11"/>
        <v>3.25</v>
      </c>
      <c r="J204" t="str">
        <f t="shared" si="9"/>
        <v>O</v>
      </c>
      <c r="K204">
        <v>203</v>
      </c>
      <c r="L204">
        <f t="shared" si="10"/>
        <v>0</v>
      </c>
    </row>
    <row r="205" spans="1:12" x14ac:dyDescent="0.25">
      <c r="A205" s="2">
        <v>42027</v>
      </c>
      <c r="B205" s="1" t="s">
        <v>141</v>
      </c>
      <c r="C205" s="1" t="s">
        <v>142</v>
      </c>
      <c r="D205">
        <v>153.25</v>
      </c>
      <c r="E205">
        <v>6822</v>
      </c>
      <c r="F205">
        <v>1037790</v>
      </c>
      <c r="G205">
        <v>10451000</v>
      </c>
      <c r="H205">
        <f>G205*D205</f>
        <v>1601615750</v>
      </c>
      <c r="I205">
        <f t="shared" si="11"/>
        <v>0</v>
      </c>
      <c r="J205">
        <f t="shared" si="9"/>
        <v>0</v>
      </c>
      <c r="K205">
        <v>204</v>
      </c>
      <c r="L205">
        <f t="shared" si="10"/>
        <v>0</v>
      </c>
    </row>
    <row r="206" spans="1:12" x14ac:dyDescent="0.25">
      <c r="A206" s="2">
        <v>42025</v>
      </c>
      <c r="B206" s="1" t="s">
        <v>143</v>
      </c>
      <c r="C206" s="1" t="s">
        <v>144</v>
      </c>
      <c r="D206">
        <v>0.05</v>
      </c>
      <c r="E206">
        <v>40768</v>
      </c>
      <c r="F206">
        <v>2120</v>
      </c>
      <c r="G206">
        <v>0</v>
      </c>
      <c r="H206">
        <f>G206*D206</f>
        <v>0</v>
      </c>
      <c r="I206">
        <f t="shared" si="11"/>
        <v>9.999999999999995E-3</v>
      </c>
      <c r="J206" t="str">
        <f t="shared" si="9"/>
        <v>O</v>
      </c>
      <c r="K206">
        <v>205</v>
      </c>
      <c r="L206" t="str">
        <f t="shared" si="10"/>
        <v>O</v>
      </c>
    </row>
    <row r="207" spans="1:12" x14ac:dyDescent="0.25">
      <c r="A207" s="2">
        <v>42026</v>
      </c>
      <c r="B207" s="1" t="s">
        <v>143</v>
      </c>
      <c r="C207" s="1" t="s">
        <v>144</v>
      </c>
      <c r="D207">
        <v>0.06</v>
      </c>
      <c r="E207">
        <v>16100</v>
      </c>
      <c r="F207">
        <v>970</v>
      </c>
      <c r="G207">
        <v>0</v>
      </c>
      <c r="H207">
        <f>G207*D207</f>
        <v>0</v>
      </c>
      <c r="I207">
        <f t="shared" si="11"/>
        <v>0</v>
      </c>
      <c r="J207" t="str">
        <f t="shared" si="9"/>
        <v>O</v>
      </c>
      <c r="K207">
        <v>206</v>
      </c>
      <c r="L207">
        <f t="shared" si="10"/>
        <v>0</v>
      </c>
    </row>
    <row r="208" spans="1:12" x14ac:dyDescent="0.25">
      <c r="A208" s="2">
        <v>42027</v>
      </c>
      <c r="B208" s="1" t="s">
        <v>143</v>
      </c>
      <c r="C208" s="1" t="s">
        <v>144</v>
      </c>
      <c r="D208">
        <v>0.06</v>
      </c>
      <c r="E208">
        <v>14660</v>
      </c>
      <c r="F208">
        <v>880</v>
      </c>
      <c r="G208">
        <v>0</v>
      </c>
      <c r="H208">
        <f>G208*D208</f>
        <v>0</v>
      </c>
      <c r="I208">
        <f t="shared" si="11"/>
        <v>0</v>
      </c>
      <c r="J208">
        <f t="shared" si="9"/>
        <v>0</v>
      </c>
      <c r="K208">
        <v>207</v>
      </c>
      <c r="L208">
        <f t="shared" si="10"/>
        <v>0</v>
      </c>
    </row>
    <row r="209" spans="1:12" x14ac:dyDescent="0.25">
      <c r="A209" s="2">
        <v>42025</v>
      </c>
      <c r="B209" s="1" t="s">
        <v>145</v>
      </c>
      <c r="C209" s="1" t="s">
        <v>146</v>
      </c>
      <c r="D209">
        <v>1.24</v>
      </c>
      <c r="E209">
        <v>1916752</v>
      </c>
      <c r="F209">
        <v>1983870</v>
      </c>
      <c r="G209">
        <v>6078000</v>
      </c>
      <c r="H209">
        <f>G209*D209</f>
        <v>7536720</v>
      </c>
      <c r="I209">
        <f t="shared" si="11"/>
        <v>9.000000000000008E-2</v>
      </c>
      <c r="J209" t="str">
        <f t="shared" si="9"/>
        <v>O</v>
      </c>
      <c r="K209">
        <v>208</v>
      </c>
      <c r="L209" t="str">
        <f t="shared" si="10"/>
        <v>O</v>
      </c>
    </row>
    <row r="210" spans="1:12" x14ac:dyDescent="0.25">
      <c r="A210" s="2">
        <v>42026</v>
      </c>
      <c r="B210" s="1" t="s">
        <v>145</v>
      </c>
      <c r="C210" s="1" t="s">
        <v>146</v>
      </c>
      <c r="D210">
        <v>1.33</v>
      </c>
      <c r="E210">
        <v>1747685</v>
      </c>
      <c r="F210">
        <v>2300860</v>
      </c>
      <c r="G210">
        <v>6078000</v>
      </c>
      <c r="H210">
        <f>G210*D210</f>
        <v>8083740</v>
      </c>
      <c r="I210">
        <f t="shared" si="11"/>
        <v>4.0000000000000036E-2</v>
      </c>
      <c r="J210" t="str">
        <f t="shared" si="9"/>
        <v>O</v>
      </c>
      <c r="K210">
        <v>209</v>
      </c>
      <c r="L210">
        <f t="shared" si="10"/>
        <v>0</v>
      </c>
    </row>
    <row r="211" spans="1:12" x14ac:dyDescent="0.25">
      <c r="A211" s="2">
        <v>42027</v>
      </c>
      <c r="B211" s="1" t="s">
        <v>145</v>
      </c>
      <c r="C211" s="1" t="s">
        <v>146</v>
      </c>
      <c r="D211">
        <v>1.37</v>
      </c>
      <c r="E211">
        <v>420197</v>
      </c>
      <c r="F211">
        <v>557670</v>
      </c>
      <c r="G211">
        <v>6078000</v>
      </c>
      <c r="H211">
        <f>G211*D211</f>
        <v>8326860.0000000009</v>
      </c>
      <c r="I211">
        <f t="shared" si="11"/>
        <v>0</v>
      </c>
      <c r="J211">
        <f t="shared" si="9"/>
        <v>0</v>
      </c>
      <c r="K211">
        <v>210</v>
      </c>
      <c r="L211">
        <f t="shared" si="10"/>
        <v>0</v>
      </c>
    </row>
    <row r="212" spans="1:12" x14ac:dyDescent="0.25">
      <c r="A212" s="2">
        <v>42025</v>
      </c>
      <c r="B212" s="1" t="s">
        <v>147</v>
      </c>
      <c r="C212" s="1" t="s">
        <v>148</v>
      </c>
      <c r="D212">
        <v>73.36</v>
      </c>
      <c r="E212">
        <v>0</v>
      </c>
      <c r="F212">
        <v>0</v>
      </c>
      <c r="G212">
        <v>6034000</v>
      </c>
      <c r="H212">
        <f>G212*D212</f>
        <v>442654240</v>
      </c>
      <c r="I212">
        <f t="shared" si="11"/>
        <v>0</v>
      </c>
      <c r="J212" t="str">
        <f t="shared" si="9"/>
        <v>O</v>
      </c>
      <c r="K212">
        <v>211</v>
      </c>
      <c r="L212" t="str">
        <f t="shared" si="10"/>
        <v>O</v>
      </c>
    </row>
    <row r="213" spans="1:12" x14ac:dyDescent="0.25">
      <c r="A213" s="2">
        <v>42026</v>
      </c>
      <c r="B213" s="1" t="s">
        <v>147</v>
      </c>
      <c r="C213" s="1" t="s">
        <v>148</v>
      </c>
      <c r="D213">
        <v>73.36</v>
      </c>
      <c r="E213">
        <v>0</v>
      </c>
      <c r="F213">
        <v>0</v>
      </c>
      <c r="G213">
        <v>6034000</v>
      </c>
      <c r="H213">
        <f>G213*D213</f>
        <v>442654240</v>
      </c>
      <c r="I213">
        <f t="shared" si="11"/>
        <v>0</v>
      </c>
      <c r="J213" t="str">
        <f t="shared" si="9"/>
        <v>O</v>
      </c>
      <c r="K213">
        <v>212</v>
      </c>
      <c r="L213">
        <f t="shared" si="10"/>
        <v>0</v>
      </c>
    </row>
    <row r="214" spans="1:12" x14ac:dyDescent="0.25">
      <c r="A214" s="2">
        <v>42027</v>
      </c>
      <c r="B214" s="1" t="s">
        <v>147</v>
      </c>
      <c r="C214" s="1" t="s">
        <v>148</v>
      </c>
      <c r="D214">
        <v>73.36</v>
      </c>
      <c r="E214">
        <v>0</v>
      </c>
      <c r="F214">
        <v>0</v>
      </c>
      <c r="G214">
        <v>6034000</v>
      </c>
      <c r="H214">
        <f>G214*D214</f>
        <v>442654240</v>
      </c>
      <c r="I214">
        <f t="shared" si="11"/>
        <v>0</v>
      </c>
      <c r="J214">
        <f t="shared" si="9"/>
        <v>0</v>
      </c>
      <c r="K214">
        <v>213</v>
      </c>
      <c r="L214">
        <f t="shared" si="10"/>
        <v>0</v>
      </c>
    </row>
    <row r="215" spans="1:12" x14ac:dyDescent="0.25">
      <c r="A215" s="2">
        <v>42025</v>
      </c>
      <c r="B215" s="1" t="s">
        <v>149</v>
      </c>
      <c r="C215" s="1" t="s">
        <v>150</v>
      </c>
      <c r="D215">
        <v>1.69</v>
      </c>
      <c r="E215">
        <v>470179</v>
      </c>
      <c r="F215">
        <v>808200</v>
      </c>
      <c r="G215">
        <v>50108000</v>
      </c>
      <c r="H215">
        <f>G215*D215</f>
        <v>84682520</v>
      </c>
      <c r="I215">
        <f t="shared" si="11"/>
        <v>3.0000000000000027E-2</v>
      </c>
      <c r="J215" t="str">
        <f t="shared" si="9"/>
        <v>O</v>
      </c>
      <c r="K215">
        <v>214</v>
      </c>
      <c r="L215" t="str">
        <f t="shared" si="10"/>
        <v>O</v>
      </c>
    </row>
    <row r="216" spans="1:12" x14ac:dyDescent="0.25">
      <c r="A216" s="2">
        <v>42026</v>
      </c>
      <c r="B216" s="1" t="s">
        <v>149</v>
      </c>
      <c r="C216" s="1" t="s">
        <v>150</v>
      </c>
      <c r="D216">
        <v>1.72</v>
      </c>
      <c r="E216">
        <v>485978</v>
      </c>
      <c r="F216">
        <v>845850</v>
      </c>
      <c r="G216">
        <v>50108000</v>
      </c>
      <c r="H216">
        <f>G216*D216</f>
        <v>86185760</v>
      </c>
      <c r="I216">
        <f t="shared" si="11"/>
        <v>-7.0000000000000062E-2</v>
      </c>
      <c r="J216" t="str">
        <f t="shared" si="9"/>
        <v>O</v>
      </c>
      <c r="K216">
        <v>215</v>
      </c>
      <c r="L216">
        <f t="shared" si="10"/>
        <v>0</v>
      </c>
    </row>
    <row r="217" spans="1:12" x14ac:dyDescent="0.25">
      <c r="A217" s="2">
        <v>42027</v>
      </c>
      <c r="B217" s="1" t="s">
        <v>149</v>
      </c>
      <c r="C217" s="1" t="s">
        <v>150</v>
      </c>
      <c r="D217">
        <v>1.65</v>
      </c>
      <c r="E217">
        <v>329392</v>
      </c>
      <c r="F217">
        <v>552800</v>
      </c>
      <c r="G217">
        <v>50108000</v>
      </c>
      <c r="H217">
        <f>G217*D217</f>
        <v>82678200</v>
      </c>
      <c r="I217">
        <f t="shared" si="11"/>
        <v>0</v>
      </c>
      <c r="J217">
        <f t="shared" si="9"/>
        <v>0</v>
      </c>
      <c r="K217">
        <v>216</v>
      </c>
      <c r="L217">
        <f t="shared" si="10"/>
        <v>0</v>
      </c>
    </row>
    <row r="218" spans="1:12" x14ac:dyDescent="0.25">
      <c r="A218" s="2">
        <v>42025</v>
      </c>
      <c r="B218" s="1" t="s">
        <v>151</v>
      </c>
      <c r="C218" s="1" t="s">
        <v>152</v>
      </c>
      <c r="D218">
        <v>339</v>
      </c>
      <c r="E218">
        <v>64174</v>
      </c>
      <c r="F218">
        <v>21810080</v>
      </c>
      <c r="G218">
        <v>28420000</v>
      </c>
      <c r="H218">
        <f>G218*D218</f>
        <v>9634380000</v>
      </c>
      <c r="I218">
        <f t="shared" si="11"/>
        <v>-6.6000000000000227</v>
      </c>
      <c r="J218" t="str">
        <f t="shared" si="9"/>
        <v>O</v>
      </c>
      <c r="K218">
        <v>217</v>
      </c>
      <c r="L218" t="str">
        <f t="shared" si="10"/>
        <v>O</v>
      </c>
    </row>
    <row r="219" spans="1:12" x14ac:dyDescent="0.25">
      <c r="A219" s="2">
        <v>42026</v>
      </c>
      <c r="B219" s="1" t="s">
        <v>151</v>
      </c>
      <c r="C219" s="1" t="s">
        <v>152</v>
      </c>
      <c r="D219">
        <v>332.4</v>
      </c>
      <c r="E219">
        <v>91224</v>
      </c>
      <c r="F219">
        <v>30594760</v>
      </c>
      <c r="G219">
        <v>28420000</v>
      </c>
      <c r="H219">
        <f>G219*D219</f>
        <v>9446808000</v>
      </c>
      <c r="I219">
        <f t="shared" si="11"/>
        <v>10.75</v>
      </c>
      <c r="J219" t="str">
        <f t="shared" si="9"/>
        <v>O</v>
      </c>
      <c r="K219">
        <v>218</v>
      </c>
      <c r="L219">
        <f t="shared" si="10"/>
        <v>0</v>
      </c>
    </row>
    <row r="220" spans="1:12" x14ac:dyDescent="0.25">
      <c r="A220" s="2">
        <v>42027</v>
      </c>
      <c r="B220" s="1" t="s">
        <v>151</v>
      </c>
      <c r="C220" s="1" t="s">
        <v>152</v>
      </c>
      <c r="D220">
        <v>343.15</v>
      </c>
      <c r="E220">
        <v>64293</v>
      </c>
      <c r="F220">
        <v>21821440</v>
      </c>
      <c r="G220">
        <v>28420000</v>
      </c>
      <c r="H220">
        <f>G220*D220</f>
        <v>9752323000</v>
      </c>
      <c r="I220">
        <f t="shared" si="11"/>
        <v>0</v>
      </c>
      <c r="J220">
        <f t="shared" si="9"/>
        <v>0</v>
      </c>
      <c r="K220">
        <v>219</v>
      </c>
      <c r="L220">
        <f t="shared" si="10"/>
        <v>0</v>
      </c>
    </row>
    <row r="221" spans="1:12" x14ac:dyDescent="0.25">
      <c r="A221" s="2">
        <v>42025</v>
      </c>
      <c r="B221" s="1" t="s">
        <v>153</v>
      </c>
      <c r="C221" s="1" t="s">
        <v>154</v>
      </c>
      <c r="D221">
        <v>1.06</v>
      </c>
      <c r="E221">
        <v>23085</v>
      </c>
      <c r="F221">
        <v>23910</v>
      </c>
      <c r="G221">
        <v>0</v>
      </c>
      <c r="H221">
        <f>G221*D221</f>
        <v>0</v>
      </c>
      <c r="I221">
        <f t="shared" si="11"/>
        <v>0</v>
      </c>
      <c r="J221" t="str">
        <f t="shared" si="9"/>
        <v>O</v>
      </c>
      <c r="K221">
        <v>220</v>
      </c>
      <c r="L221" t="str">
        <f t="shared" si="10"/>
        <v>O</v>
      </c>
    </row>
    <row r="222" spans="1:12" x14ac:dyDescent="0.25">
      <c r="A222" s="2">
        <v>42026</v>
      </c>
      <c r="B222" s="1" t="s">
        <v>153</v>
      </c>
      <c r="C222" s="1" t="s">
        <v>154</v>
      </c>
      <c r="D222">
        <v>1.06</v>
      </c>
      <c r="E222">
        <v>6</v>
      </c>
      <c r="F222">
        <v>10</v>
      </c>
      <c r="G222">
        <v>0</v>
      </c>
      <c r="H222">
        <f>G222*D222</f>
        <v>0</v>
      </c>
      <c r="I222">
        <f t="shared" si="11"/>
        <v>-3.0000000000000027E-2</v>
      </c>
      <c r="J222" t="str">
        <f t="shared" si="9"/>
        <v>O</v>
      </c>
      <c r="K222">
        <v>221</v>
      </c>
      <c r="L222">
        <f t="shared" si="10"/>
        <v>0</v>
      </c>
    </row>
    <row r="223" spans="1:12" x14ac:dyDescent="0.25">
      <c r="A223" s="2">
        <v>42027</v>
      </c>
      <c r="B223" s="1" t="s">
        <v>153</v>
      </c>
      <c r="C223" s="1" t="s">
        <v>154</v>
      </c>
      <c r="D223">
        <v>1.03</v>
      </c>
      <c r="E223">
        <v>17340</v>
      </c>
      <c r="F223">
        <v>17920</v>
      </c>
      <c r="G223">
        <v>0</v>
      </c>
      <c r="H223">
        <f>G223*D223</f>
        <v>0</v>
      </c>
      <c r="I223">
        <f t="shared" si="11"/>
        <v>0</v>
      </c>
      <c r="J223">
        <f t="shared" si="9"/>
        <v>0</v>
      </c>
      <c r="K223">
        <v>222</v>
      </c>
      <c r="L223">
        <f t="shared" si="10"/>
        <v>0</v>
      </c>
    </row>
    <row r="224" spans="1:12" x14ac:dyDescent="0.25">
      <c r="A224" s="2">
        <v>42025</v>
      </c>
      <c r="B224" s="1" t="s">
        <v>155</v>
      </c>
      <c r="C224" s="1" t="s">
        <v>156</v>
      </c>
      <c r="D224">
        <v>4.2</v>
      </c>
      <c r="E224">
        <v>1114</v>
      </c>
      <c r="F224">
        <v>4700</v>
      </c>
      <c r="G224">
        <v>4262000</v>
      </c>
      <c r="H224">
        <f>G224*D224</f>
        <v>17900400</v>
      </c>
      <c r="I224">
        <f t="shared" si="11"/>
        <v>-0.20000000000000018</v>
      </c>
      <c r="J224" t="str">
        <f t="shared" si="9"/>
        <v>O</v>
      </c>
      <c r="K224">
        <v>223</v>
      </c>
      <c r="L224" t="str">
        <f t="shared" si="10"/>
        <v>O</v>
      </c>
    </row>
    <row r="225" spans="1:12" x14ac:dyDescent="0.25">
      <c r="A225" s="2">
        <v>42026</v>
      </c>
      <c r="B225" s="1" t="s">
        <v>155</v>
      </c>
      <c r="C225" s="1" t="s">
        <v>156</v>
      </c>
      <c r="D225">
        <v>4</v>
      </c>
      <c r="E225">
        <v>400</v>
      </c>
      <c r="F225">
        <v>1630</v>
      </c>
      <c r="G225">
        <v>4262000</v>
      </c>
      <c r="H225">
        <f>G225*D225</f>
        <v>17048000</v>
      </c>
      <c r="I225">
        <f t="shared" si="11"/>
        <v>0</v>
      </c>
      <c r="J225" t="str">
        <f t="shared" si="9"/>
        <v>O</v>
      </c>
      <c r="K225">
        <v>224</v>
      </c>
      <c r="L225">
        <f t="shared" si="10"/>
        <v>0</v>
      </c>
    </row>
    <row r="226" spans="1:12" x14ac:dyDescent="0.25">
      <c r="A226" s="2">
        <v>42027</v>
      </c>
      <c r="B226" s="1" t="s">
        <v>155</v>
      </c>
      <c r="C226" s="1" t="s">
        <v>156</v>
      </c>
      <c r="D226">
        <v>4</v>
      </c>
      <c r="E226">
        <v>2050</v>
      </c>
      <c r="F226">
        <v>8200</v>
      </c>
      <c r="G226">
        <v>4262000</v>
      </c>
      <c r="H226">
        <f>G226*D226</f>
        <v>17048000</v>
      </c>
      <c r="I226">
        <f t="shared" si="11"/>
        <v>0</v>
      </c>
      <c r="J226">
        <f t="shared" si="9"/>
        <v>0</v>
      </c>
      <c r="K226">
        <v>225</v>
      </c>
      <c r="L226">
        <f t="shared" si="10"/>
        <v>0</v>
      </c>
    </row>
    <row r="227" spans="1:12" x14ac:dyDescent="0.25">
      <c r="A227" s="2">
        <v>42025</v>
      </c>
      <c r="B227" s="1" t="s">
        <v>157</v>
      </c>
      <c r="C227" s="1" t="s">
        <v>158</v>
      </c>
      <c r="D227">
        <v>2.4900000000000002</v>
      </c>
      <c r="E227">
        <v>30401</v>
      </c>
      <c r="F227">
        <v>74680</v>
      </c>
      <c r="G227">
        <v>14368000</v>
      </c>
      <c r="H227">
        <f>G227*D227</f>
        <v>35776320</v>
      </c>
      <c r="I227">
        <f t="shared" si="11"/>
        <v>9.9999999999997868E-3</v>
      </c>
      <c r="J227" t="str">
        <f t="shared" si="9"/>
        <v>O</v>
      </c>
      <c r="K227">
        <v>226</v>
      </c>
      <c r="L227" t="str">
        <f t="shared" si="10"/>
        <v>O</v>
      </c>
    </row>
    <row r="228" spans="1:12" x14ac:dyDescent="0.25">
      <c r="A228" s="2">
        <v>42026</v>
      </c>
      <c r="B228" s="1" t="s">
        <v>157</v>
      </c>
      <c r="C228" s="1" t="s">
        <v>158</v>
      </c>
      <c r="D228">
        <v>2.5</v>
      </c>
      <c r="E228">
        <v>17875</v>
      </c>
      <c r="F228">
        <v>44650</v>
      </c>
      <c r="G228">
        <v>14368000</v>
      </c>
      <c r="H228">
        <f>G228*D228</f>
        <v>35920000</v>
      </c>
      <c r="I228">
        <f t="shared" si="11"/>
        <v>-2.0000000000000018E-2</v>
      </c>
      <c r="J228" t="str">
        <f t="shared" si="9"/>
        <v>O</v>
      </c>
      <c r="K228">
        <v>227</v>
      </c>
      <c r="L228">
        <f t="shared" si="10"/>
        <v>0</v>
      </c>
    </row>
    <row r="229" spans="1:12" x14ac:dyDescent="0.25">
      <c r="A229" s="2">
        <v>42027</v>
      </c>
      <c r="B229" s="1" t="s">
        <v>157</v>
      </c>
      <c r="C229" s="1" t="s">
        <v>158</v>
      </c>
      <c r="D229">
        <v>2.48</v>
      </c>
      <c r="E229">
        <v>10895</v>
      </c>
      <c r="F229">
        <v>27190</v>
      </c>
      <c r="G229">
        <v>14368000</v>
      </c>
      <c r="H229">
        <f>G229*D229</f>
        <v>35632640</v>
      </c>
      <c r="I229">
        <f t="shared" si="11"/>
        <v>0</v>
      </c>
      <c r="J229">
        <f t="shared" si="9"/>
        <v>0</v>
      </c>
      <c r="K229">
        <v>228</v>
      </c>
      <c r="L229">
        <f t="shared" si="10"/>
        <v>0</v>
      </c>
    </row>
    <row r="230" spans="1:12" x14ac:dyDescent="0.25">
      <c r="A230" s="2">
        <v>42025</v>
      </c>
      <c r="B230" s="1" t="s">
        <v>159</v>
      </c>
      <c r="C230" s="1" t="s">
        <v>160</v>
      </c>
      <c r="D230">
        <v>0.42</v>
      </c>
      <c r="E230">
        <v>1049</v>
      </c>
      <c r="F230">
        <v>440</v>
      </c>
      <c r="G230">
        <v>0</v>
      </c>
      <c r="H230">
        <f>G230*D230</f>
        <v>0</v>
      </c>
      <c r="I230">
        <f t="shared" si="11"/>
        <v>1.0000000000000009E-2</v>
      </c>
      <c r="J230" t="str">
        <f t="shared" si="9"/>
        <v>O</v>
      </c>
      <c r="K230">
        <v>229</v>
      </c>
      <c r="L230" t="str">
        <f t="shared" si="10"/>
        <v>O</v>
      </c>
    </row>
    <row r="231" spans="1:12" x14ac:dyDescent="0.25">
      <c r="A231" s="2">
        <v>42026</v>
      </c>
      <c r="B231" s="1" t="s">
        <v>159</v>
      </c>
      <c r="C231" s="1" t="s">
        <v>160</v>
      </c>
      <c r="D231">
        <v>0.43</v>
      </c>
      <c r="E231">
        <v>528</v>
      </c>
      <c r="F231">
        <v>230</v>
      </c>
      <c r="G231">
        <v>0</v>
      </c>
      <c r="H231">
        <f>G231*D231</f>
        <v>0</v>
      </c>
      <c r="I231">
        <f t="shared" si="11"/>
        <v>0</v>
      </c>
      <c r="J231" t="str">
        <f t="shared" si="9"/>
        <v>O</v>
      </c>
      <c r="K231">
        <v>230</v>
      </c>
      <c r="L231">
        <f t="shared" si="10"/>
        <v>0</v>
      </c>
    </row>
    <row r="232" spans="1:12" x14ac:dyDescent="0.25">
      <c r="A232" s="2">
        <v>42027</v>
      </c>
      <c r="B232" s="1" t="s">
        <v>159</v>
      </c>
      <c r="C232" s="1" t="s">
        <v>160</v>
      </c>
      <c r="D232">
        <v>0.43</v>
      </c>
      <c r="E232">
        <v>2000</v>
      </c>
      <c r="F232">
        <v>860</v>
      </c>
      <c r="G232">
        <v>0</v>
      </c>
      <c r="H232">
        <f>G232*D232</f>
        <v>0</v>
      </c>
      <c r="I232">
        <f t="shared" si="11"/>
        <v>0</v>
      </c>
      <c r="J232">
        <f t="shared" si="9"/>
        <v>0</v>
      </c>
      <c r="K232">
        <v>231</v>
      </c>
      <c r="L232">
        <f t="shared" si="10"/>
        <v>0</v>
      </c>
    </row>
    <row r="233" spans="1:12" x14ac:dyDescent="0.25">
      <c r="A233" s="2">
        <v>42025</v>
      </c>
      <c r="B233" s="1" t="s">
        <v>161</v>
      </c>
      <c r="C233" s="1" t="s">
        <v>162</v>
      </c>
      <c r="D233">
        <v>146</v>
      </c>
      <c r="E233">
        <v>85610</v>
      </c>
      <c r="F233">
        <v>12357490</v>
      </c>
      <c r="G233">
        <v>22030000</v>
      </c>
      <c r="H233">
        <f>G233*D233</f>
        <v>3216380000</v>
      </c>
      <c r="I233">
        <f t="shared" si="11"/>
        <v>9.9999999999994316E-2</v>
      </c>
      <c r="J233" t="str">
        <f t="shared" si="9"/>
        <v>K</v>
      </c>
      <c r="K233">
        <v>232</v>
      </c>
      <c r="L233" t="str">
        <f t="shared" si="10"/>
        <v>K</v>
      </c>
    </row>
    <row r="234" spans="1:12" x14ac:dyDescent="0.25">
      <c r="A234" s="2">
        <v>42026</v>
      </c>
      <c r="B234" s="1" t="s">
        <v>161</v>
      </c>
      <c r="C234" s="1" t="s">
        <v>162</v>
      </c>
      <c r="D234">
        <v>146.1</v>
      </c>
      <c r="E234">
        <v>20588</v>
      </c>
      <c r="F234">
        <v>3007910</v>
      </c>
      <c r="G234">
        <v>22030000</v>
      </c>
      <c r="H234">
        <f>G234*D234</f>
        <v>3218583000</v>
      </c>
      <c r="I234">
        <f t="shared" si="11"/>
        <v>3.25</v>
      </c>
      <c r="J234" t="str">
        <f t="shared" si="9"/>
        <v>O</v>
      </c>
      <c r="K234">
        <v>233</v>
      </c>
      <c r="L234">
        <f t="shared" si="10"/>
        <v>0</v>
      </c>
    </row>
    <row r="235" spans="1:12" x14ac:dyDescent="0.25">
      <c r="A235" s="2">
        <v>42027</v>
      </c>
      <c r="B235" s="1" t="s">
        <v>161</v>
      </c>
      <c r="C235" s="1" t="s">
        <v>162</v>
      </c>
      <c r="D235">
        <v>149.35</v>
      </c>
      <c r="E235">
        <v>37862</v>
      </c>
      <c r="F235">
        <v>5597250</v>
      </c>
      <c r="G235">
        <v>22030000</v>
      </c>
      <c r="H235">
        <f>G235*D235</f>
        <v>3290180500</v>
      </c>
      <c r="I235">
        <f t="shared" si="11"/>
        <v>0</v>
      </c>
      <c r="J235">
        <f t="shared" si="9"/>
        <v>0</v>
      </c>
      <c r="K235">
        <v>234</v>
      </c>
      <c r="L235">
        <f t="shared" si="10"/>
        <v>0</v>
      </c>
    </row>
    <row r="236" spans="1:12" x14ac:dyDescent="0.25">
      <c r="A236" s="2">
        <v>42025</v>
      </c>
      <c r="B236" s="1" t="s">
        <v>163</v>
      </c>
      <c r="C236" s="1" t="s">
        <v>164</v>
      </c>
      <c r="D236">
        <v>0.06</v>
      </c>
      <c r="E236">
        <v>13097</v>
      </c>
      <c r="F236">
        <v>790</v>
      </c>
      <c r="G236">
        <v>0</v>
      </c>
      <c r="H236">
        <f>G236*D236</f>
        <v>0</v>
      </c>
      <c r="I236">
        <f t="shared" si="11"/>
        <v>0</v>
      </c>
      <c r="J236" t="str">
        <f t="shared" si="9"/>
        <v>O</v>
      </c>
      <c r="K236">
        <v>235</v>
      </c>
      <c r="L236" t="str">
        <f t="shared" si="10"/>
        <v>O</v>
      </c>
    </row>
    <row r="237" spans="1:12" x14ac:dyDescent="0.25">
      <c r="A237" s="2">
        <v>42026</v>
      </c>
      <c r="B237" s="1" t="s">
        <v>163</v>
      </c>
      <c r="C237" s="1" t="s">
        <v>164</v>
      </c>
      <c r="D237">
        <v>0.06</v>
      </c>
      <c r="E237">
        <v>9040</v>
      </c>
      <c r="F237">
        <v>540</v>
      </c>
      <c r="G237">
        <v>0</v>
      </c>
      <c r="H237">
        <f>G237*D237</f>
        <v>0</v>
      </c>
      <c r="I237">
        <f t="shared" si="11"/>
        <v>0</v>
      </c>
      <c r="J237" t="str">
        <f t="shared" si="9"/>
        <v>O</v>
      </c>
      <c r="K237">
        <v>236</v>
      </c>
      <c r="L237">
        <f t="shared" si="10"/>
        <v>0</v>
      </c>
    </row>
    <row r="238" spans="1:12" x14ac:dyDescent="0.25">
      <c r="A238" s="2">
        <v>42027</v>
      </c>
      <c r="B238" s="1" t="s">
        <v>163</v>
      </c>
      <c r="C238" s="1" t="s">
        <v>164</v>
      </c>
      <c r="D238">
        <v>0.06</v>
      </c>
      <c r="E238">
        <v>461</v>
      </c>
      <c r="F238">
        <v>30</v>
      </c>
      <c r="G238">
        <v>0</v>
      </c>
      <c r="H238">
        <f>G238*D238</f>
        <v>0</v>
      </c>
      <c r="I238">
        <f t="shared" si="11"/>
        <v>0</v>
      </c>
      <c r="J238">
        <f t="shared" si="9"/>
        <v>0</v>
      </c>
      <c r="K238">
        <v>237</v>
      </c>
      <c r="L238">
        <f t="shared" si="10"/>
        <v>0</v>
      </c>
    </row>
    <row r="239" spans="1:12" x14ac:dyDescent="0.25">
      <c r="A239" s="2">
        <v>42025</v>
      </c>
      <c r="B239" s="1" t="s">
        <v>165</v>
      </c>
      <c r="C239" s="1" t="s">
        <v>166</v>
      </c>
      <c r="D239">
        <v>16.04</v>
      </c>
      <c r="E239">
        <v>77930</v>
      </c>
      <c r="F239">
        <v>1246560</v>
      </c>
      <c r="G239">
        <v>60952000</v>
      </c>
      <c r="H239">
        <f>G239*D239</f>
        <v>977670080</v>
      </c>
      <c r="I239">
        <f t="shared" si="11"/>
        <v>0.26000000000000156</v>
      </c>
      <c r="J239" t="str">
        <f t="shared" si="9"/>
        <v>O</v>
      </c>
      <c r="K239">
        <v>238</v>
      </c>
      <c r="L239" t="str">
        <f t="shared" si="10"/>
        <v>O</v>
      </c>
    </row>
    <row r="240" spans="1:12" x14ac:dyDescent="0.25">
      <c r="A240" s="2">
        <v>42026</v>
      </c>
      <c r="B240" s="1" t="s">
        <v>165</v>
      </c>
      <c r="C240" s="1" t="s">
        <v>166</v>
      </c>
      <c r="D240">
        <v>16.3</v>
      </c>
      <c r="E240">
        <v>164551</v>
      </c>
      <c r="F240">
        <v>2683320</v>
      </c>
      <c r="G240">
        <v>60952000</v>
      </c>
      <c r="H240">
        <f>G240*D240</f>
        <v>993517600</v>
      </c>
      <c r="I240">
        <f t="shared" si="11"/>
        <v>0</v>
      </c>
      <c r="J240" t="str">
        <f t="shared" si="9"/>
        <v>O</v>
      </c>
      <c r="K240">
        <v>239</v>
      </c>
      <c r="L240">
        <f t="shared" si="10"/>
        <v>0</v>
      </c>
    </row>
    <row r="241" spans="1:12" x14ac:dyDescent="0.25">
      <c r="A241" s="2">
        <v>42027</v>
      </c>
      <c r="B241" s="1" t="s">
        <v>165</v>
      </c>
      <c r="C241" s="1" t="s">
        <v>166</v>
      </c>
      <c r="D241">
        <v>16.3</v>
      </c>
      <c r="E241">
        <v>72778</v>
      </c>
      <c r="F241">
        <v>1198540</v>
      </c>
      <c r="G241">
        <v>60952000</v>
      </c>
      <c r="H241">
        <f>G241*D241</f>
        <v>993517600</v>
      </c>
      <c r="I241">
        <f t="shared" si="11"/>
        <v>0</v>
      </c>
      <c r="J241">
        <f t="shared" si="9"/>
        <v>0</v>
      </c>
      <c r="K241">
        <v>240</v>
      </c>
      <c r="L241">
        <f t="shared" si="10"/>
        <v>0</v>
      </c>
    </row>
    <row r="242" spans="1:12" x14ac:dyDescent="0.25">
      <c r="A242" s="2">
        <v>42025</v>
      </c>
      <c r="B242" s="1" t="s">
        <v>167</v>
      </c>
      <c r="C242" s="1" t="s">
        <v>168</v>
      </c>
      <c r="D242">
        <v>17.649999999999999</v>
      </c>
      <c r="E242">
        <v>7037</v>
      </c>
      <c r="F242">
        <v>121350</v>
      </c>
      <c r="G242">
        <v>1050000</v>
      </c>
      <c r="H242">
        <f>G242*D242</f>
        <v>18532500</v>
      </c>
      <c r="I242">
        <f t="shared" si="11"/>
        <v>-0.64999999999999858</v>
      </c>
      <c r="J242" t="str">
        <f t="shared" si="9"/>
        <v>S</v>
      </c>
      <c r="K242">
        <v>241</v>
      </c>
      <c r="L242" t="str">
        <f t="shared" si="10"/>
        <v>S</v>
      </c>
    </row>
    <row r="243" spans="1:12" x14ac:dyDescent="0.25">
      <c r="A243" s="2">
        <v>42026</v>
      </c>
      <c r="B243" s="1" t="s">
        <v>167</v>
      </c>
      <c r="C243" s="1" t="s">
        <v>168</v>
      </c>
      <c r="D243">
        <v>17</v>
      </c>
      <c r="E243">
        <v>240</v>
      </c>
      <c r="F243">
        <v>4140</v>
      </c>
      <c r="G243">
        <v>1050000</v>
      </c>
      <c r="H243">
        <f>G243*D243</f>
        <v>17850000</v>
      </c>
      <c r="I243">
        <f t="shared" si="11"/>
        <v>-0.69999999999999929</v>
      </c>
      <c r="J243" t="str">
        <f t="shared" si="9"/>
        <v>O</v>
      </c>
      <c r="K243">
        <v>242</v>
      </c>
      <c r="L243">
        <f t="shared" si="10"/>
        <v>0</v>
      </c>
    </row>
    <row r="244" spans="1:12" x14ac:dyDescent="0.25">
      <c r="A244" s="2">
        <v>42027</v>
      </c>
      <c r="B244" s="1" t="s">
        <v>167</v>
      </c>
      <c r="C244" s="1" t="s">
        <v>168</v>
      </c>
      <c r="D244">
        <v>16.3</v>
      </c>
      <c r="E244">
        <v>8712</v>
      </c>
      <c r="F244">
        <v>143230</v>
      </c>
      <c r="G244">
        <v>1050000</v>
      </c>
      <c r="H244">
        <f>G244*D244</f>
        <v>17115000</v>
      </c>
      <c r="I244">
        <f t="shared" si="11"/>
        <v>0</v>
      </c>
      <c r="J244">
        <f t="shared" si="9"/>
        <v>0</v>
      </c>
      <c r="K244">
        <v>243</v>
      </c>
      <c r="L244">
        <f t="shared" si="10"/>
        <v>0</v>
      </c>
    </row>
    <row r="245" spans="1:12" x14ac:dyDescent="0.25">
      <c r="A245" s="2">
        <v>42025</v>
      </c>
      <c r="B245" s="1" t="s">
        <v>169</v>
      </c>
      <c r="C245" s="1" t="s">
        <v>170</v>
      </c>
      <c r="D245">
        <v>5.19</v>
      </c>
      <c r="E245">
        <v>0</v>
      </c>
      <c r="F245">
        <v>0</v>
      </c>
      <c r="G245">
        <v>4916000</v>
      </c>
      <c r="H245">
        <f>G245*D245</f>
        <v>25514040.000000004</v>
      </c>
      <c r="I245">
        <f t="shared" si="11"/>
        <v>-0.44000000000000039</v>
      </c>
      <c r="J245" t="str">
        <f t="shared" si="9"/>
        <v>O</v>
      </c>
      <c r="K245">
        <v>244</v>
      </c>
      <c r="L245" t="str">
        <f t="shared" si="10"/>
        <v>O</v>
      </c>
    </row>
    <row r="246" spans="1:12" x14ac:dyDescent="0.25">
      <c r="A246" s="2">
        <v>42026</v>
      </c>
      <c r="B246" s="1" t="s">
        <v>169</v>
      </c>
      <c r="C246" s="1" t="s">
        <v>170</v>
      </c>
      <c r="D246">
        <v>4.75</v>
      </c>
      <c r="E246">
        <v>850</v>
      </c>
      <c r="F246">
        <v>4050</v>
      </c>
      <c r="G246">
        <v>4916000</v>
      </c>
      <c r="H246">
        <f>G246*D246</f>
        <v>23351000</v>
      </c>
      <c r="I246">
        <f t="shared" si="11"/>
        <v>0.25</v>
      </c>
      <c r="J246" t="str">
        <f t="shared" si="9"/>
        <v>O</v>
      </c>
      <c r="K246">
        <v>245</v>
      </c>
      <c r="L246">
        <f t="shared" si="10"/>
        <v>0</v>
      </c>
    </row>
    <row r="247" spans="1:12" x14ac:dyDescent="0.25">
      <c r="A247" s="2">
        <v>42027</v>
      </c>
      <c r="B247" s="1" t="s">
        <v>169</v>
      </c>
      <c r="C247" s="1" t="s">
        <v>170</v>
      </c>
      <c r="D247">
        <v>5</v>
      </c>
      <c r="E247">
        <v>51</v>
      </c>
      <c r="F247">
        <v>260</v>
      </c>
      <c r="G247">
        <v>4916000</v>
      </c>
      <c r="H247">
        <f>G247*D247</f>
        <v>24580000</v>
      </c>
      <c r="I247">
        <f t="shared" si="11"/>
        <v>0</v>
      </c>
      <c r="J247">
        <f t="shared" si="9"/>
        <v>0</v>
      </c>
      <c r="K247">
        <v>246</v>
      </c>
      <c r="L247">
        <f t="shared" si="10"/>
        <v>0</v>
      </c>
    </row>
    <row r="248" spans="1:12" x14ac:dyDescent="0.25">
      <c r="A248" s="2">
        <v>42025</v>
      </c>
      <c r="B248" s="1" t="s">
        <v>171</v>
      </c>
      <c r="C248" s="1" t="s">
        <v>172</v>
      </c>
      <c r="D248">
        <v>89.56</v>
      </c>
      <c r="E248">
        <v>41034</v>
      </c>
      <c r="F248">
        <v>3759570</v>
      </c>
      <c r="G248">
        <v>22240000</v>
      </c>
      <c r="H248">
        <f>G248*D248</f>
        <v>1991814400</v>
      </c>
      <c r="I248">
        <f t="shared" si="11"/>
        <v>-1.0600000000000023</v>
      </c>
      <c r="J248" t="str">
        <f t="shared" si="9"/>
        <v>O</v>
      </c>
      <c r="K248">
        <v>247</v>
      </c>
      <c r="L248" t="str">
        <f t="shared" si="10"/>
        <v>O</v>
      </c>
    </row>
    <row r="249" spans="1:12" x14ac:dyDescent="0.25">
      <c r="A249" s="2">
        <v>42026</v>
      </c>
      <c r="B249" s="1" t="s">
        <v>171</v>
      </c>
      <c r="C249" s="1" t="s">
        <v>172</v>
      </c>
      <c r="D249">
        <v>88.5</v>
      </c>
      <c r="E249">
        <v>7548</v>
      </c>
      <c r="F249">
        <v>678370</v>
      </c>
      <c r="G249">
        <v>22240000</v>
      </c>
      <c r="H249">
        <f>G249*D249</f>
        <v>1968240000</v>
      </c>
      <c r="I249">
        <f t="shared" si="11"/>
        <v>-0.20000000000000284</v>
      </c>
      <c r="J249" t="str">
        <f t="shared" si="9"/>
        <v>O</v>
      </c>
      <c r="K249">
        <v>248</v>
      </c>
      <c r="L249">
        <f t="shared" si="10"/>
        <v>0</v>
      </c>
    </row>
    <row r="250" spans="1:12" x14ac:dyDescent="0.25">
      <c r="A250" s="2">
        <v>42027</v>
      </c>
      <c r="B250" s="1" t="s">
        <v>171</v>
      </c>
      <c r="C250" s="1" t="s">
        <v>172</v>
      </c>
      <c r="D250">
        <v>88.3</v>
      </c>
      <c r="E250">
        <v>16223</v>
      </c>
      <c r="F250">
        <v>1433530</v>
      </c>
      <c r="G250">
        <v>22240000</v>
      </c>
      <c r="H250">
        <f>G250*D250</f>
        <v>1963792000</v>
      </c>
      <c r="I250">
        <f t="shared" si="11"/>
        <v>0</v>
      </c>
      <c r="J250">
        <f t="shared" si="9"/>
        <v>0</v>
      </c>
      <c r="K250">
        <v>249</v>
      </c>
      <c r="L250">
        <f t="shared" si="10"/>
        <v>0</v>
      </c>
    </row>
    <row r="251" spans="1:12" x14ac:dyDescent="0.25">
      <c r="A251" s="2">
        <v>42025</v>
      </c>
      <c r="B251" s="1" t="s">
        <v>173</v>
      </c>
      <c r="C251" s="1" t="s">
        <v>174</v>
      </c>
      <c r="D251">
        <v>1.05</v>
      </c>
      <c r="E251">
        <v>5951</v>
      </c>
      <c r="F251">
        <v>6150</v>
      </c>
      <c r="G251">
        <v>10109000</v>
      </c>
      <c r="H251">
        <f>G251*D251</f>
        <v>10614450</v>
      </c>
      <c r="I251">
        <f t="shared" si="11"/>
        <v>-2.0000000000000018E-2</v>
      </c>
      <c r="J251" t="str">
        <f t="shared" si="9"/>
        <v>O</v>
      </c>
      <c r="K251">
        <v>250</v>
      </c>
      <c r="L251" t="str">
        <f t="shared" si="10"/>
        <v>O</v>
      </c>
    </row>
    <row r="252" spans="1:12" x14ac:dyDescent="0.25">
      <c r="A252" s="2">
        <v>42026</v>
      </c>
      <c r="B252" s="1" t="s">
        <v>173</v>
      </c>
      <c r="C252" s="1" t="s">
        <v>174</v>
      </c>
      <c r="D252">
        <v>1.03</v>
      </c>
      <c r="E252">
        <v>10424</v>
      </c>
      <c r="F252">
        <v>10710</v>
      </c>
      <c r="G252">
        <v>10109000</v>
      </c>
      <c r="H252">
        <f>G252*D252</f>
        <v>10412270</v>
      </c>
      <c r="I252">
        <f t="shared" si="11"/>
        <v>5.0000000000000044E-2</v>
      </c>
      <c r="J252" t="str">
        <f t="shared" si="9"/>
        <v>O</v>
      </c>
      <c r="K252">
        <v>251</v>
      </c>
      <c r="L252">
        <f t="shared" si="10"/>
        <v>0</v>
      </c>
    </row>
    <row r="253" spans="1:12" x14ac:dyDescent="0.25">
      <c r="A253" s="2">
        <v>42027</v>
      </c>
      <c r="B253" s="1" t="s">
        <v>173</v>
      </c>
      <c r="C253" s="1" t="s">
        <v>174</v>
      </c>
      <c r="D253">
        <v>1.08</v>
      </c>
      <c r="E253">
        <v>16389</v>
      </c>
      <c r="F253">
        <v>17470</v>
      </c>
      <c r="G253">
        <v>10109000</v>
      </c>
      <c r="H253">
        <f>G253*D253</f>
        <v>10917720</v>
      </c>
      <c r="I253">
        <f t="shared" si="11"/>
        <v>0</v>
      </c>
      <c r="J253">
        <f t="shared" si="9"/>
        <v>0</v>
      </c>
      <c r="K253">
        <v>252</v>
      </c>
      <c r="L253">
        <f t="shared" si="10"/>
        <v>0</v>
      </c>
    </row>
    <row r="254" spans="1:12" x14ac:dyDescent="0.25">
      <c r="A254" s="2">
        <v>42025</v>
      </c>
      <c r="B254" s="1" t="s">
        <v>175</v>
      </c>
      <c r="C254" s="1" t="s">
        <v>176</v>
      </c>
      <c r="D254">
        <v>46.8</v>
      </c>
      <c r="E254">
        <v>44783</v>
      </c>
      <c r="F254">
        <v>2077850</v>
      </c>
      <c r="G254">
        <v>25747000</v>
      </c>
      <c r="H254">
        <f>G254*D254</f>
        <v>1204959600</v>
      </c>
      <c r="I254">
        <f t="shared" si="11"/>
        <v>0.70000000000000284</v>
      </c>
      <c r="J254" t="str">
        <f t="shared" si="9"/>
        <v>K</v>
      </c>
      <c r="K254">
        <v>253</v>
      </c>
      <c r="L254" t="str">
        <f t="shared" si="10"/>
        <v>K</v>
      </c>
    </row>
    <row r="255" spans="1:12" x14ac:dyDescent="0.25">
      <c r="A255" s="2">
        <v>42026</v>
      </c>
      <c r="B255" s="1" t="s">
        <v>175</v>
      </c>
      <c r="C255" s="1" t="s">
        <v>176</v>
      </c>
      <c r="D255">
        <v>47.5</v>
      </c>
      <c r="E255">
        <v>55060</v>
      </c>
      <c r="F255">
        <v>2587710</v>
      </c>
      <c r="G255">
        <v>25747000</v>
      </c>
      <c r="H255">
        <f>G255*D255</f>
        <v>1222982500</v>
      </c>
      <c r="I255">
        <f t="shared" si="11"/>
        <v>0.89999999999999858</v>
      </c>
      <c r="J255" t="str">
        <f t="shared" si="9"/>
        <v>O</v>
      </c>
      <c r="K255">
        <v>254</v>
      </c>
      <c r="L255">
        <f t="shared" si="10"/>
        <v>0</v>
      </c>
    </row>
    <row r="256" spans="1:12" x14ac:dyDescent="0.25">
      <c r="A256" s="2">
        <v>42027</v>
      </c>
      <c r="B256" s="1" t="s">
        <v>175</v>
      </c>
      <c r="C256" s="1" t="s">
        <v>176</v>
      </c>
      <c r="D256">
        <v>48.4</v>
      </c>
      <c r="E256">
        <v>27353</v>
      </c>
      <c r="F256">
        <v>1301110</v>
      </c>
      <c r="G256">
        <v>25747000</v>
      </c>
      <c r="H256">
        <f>G256*D256</f>
        <v>1246154800</v>
      </c>
      <c r="I256">
        <f t="shared" si="11"/>
        <v>0</v>
      </c>
      <c r="J256">
        <f t="shared" si="9"/>
        <v>0</v>
      </c>
      <c r="K256">
        <v>255</v>
      </c>
      <c r="L256">
        <f t="shared" si="10"/>
        <v>0</v>
      </c>
    </row>
    <row r="257" spans="1:12" x14ac:dyDescent="0.25">
      <c r="A257" s="2">
        <v>42025</v>
      </c>
      <c r="B257" s="1" t="s">
        <v>177</v>
      </c>
      <c r="C257" s="1" t="s">
        <v>178</v>
      </c>
      <c r="D257">
        <v>8.02</v>
      </c>
      <c r="E257">
        <v>14842</v>
      </c>
      <c r="F257">
        <v>119410</v>
      </c>
      <c r="G257">
        <v>7558000</v>
      </c>
      <c r="H257">
        <f>G257*D257</f>
        <v>60615160</v>
      </c>
      <c r="I257">
        <f t="shared" si="11"/>
        <v>0.16999999999999993</v>
      </c>
      <c r="J257" t="str">
        <f t="shared" si="9"/>
        <v>K</v>
      </c>
      <c r="K257">
        <v>256</v>
      </c>
      <c r="L257" t="str">
        <f t="shared" si="10"/>
        <v>K</v>
      </c>
    </row>
    <row r="258" spans="1:12" x14ac:dyDescent="0.25">
      <c r="A258" s="2">
        <v>42026</v>
      </c>
      <c r="B258" s="1" t="s">
        <v>177</v>
      </c>
      <c r="C258" s="1" t="s">
        <v>178</v>
      </c>
      <c r="D258">
        <v>8.19</v>
      </c>
      <c r="E258">
        <v>14877</v>
      </c>
      <c r="F258">
        <v>121510</v>
      </c>
      <c r="G258">
        <v>7558000</v>
      </c>
      <c r="H258">
        <f>G258*D258</f>
        <v>61900019.999999993</v>
      </c>
      <c r="I258">
        <f t="shared" si="11"/>
        <v>0.25999999999999979</v>
      </c>
      <c r="J258" t="str">
        <f t="shared" si="9"/>
        <v>O</v>
      </c>
      <c r="K258">
        <v>257</v>
      </c>
      <c r="L258">
        <f t="shared" si="10"/>
        <v>0</v>
      </c>
    </row>
    <row r="259" spans="1:12" x14ac:dyDescent="0.25">
      <c r="A259" s="2">
        <v>42027</v>
      </c>
      <c r="B259" s="1" t="s">
        <v>177</v>
      </c>
      <c r="C259" s="1" t="s">
        <v>178</v>
      </c>
      <c r="D259">
        <v>8.4499999999999993</v>
      </c>
      <c r="E259">
        <v>34433</v>
      </c>
      <c r="F259">
        <v>289570</v>
      </c>
      <c r="G259">
        <v>7558000</v>
      </c>
      <c r="H259">
        <f>G259*D259</f>
        <v>63865099.999999993</v>
      </c>
      <c r="I259">
        <f t="shared" si="11"/>
        <v>0</v>
      </c>
      <c r="J259">
        <f t="shared" ref="J259:J322" si="12">IF(B260=B259,IF(AND(I259&lt;I260,I259&gt;0),"K",IF(AND(I259&lt;0,I260&lt;I259),"S","O")),0)</f>
        <v>0</v>
      </c>
      <c r="K259">
        <v>258</v>
      </c>
      <c r="L259">
        <f t="shared" ref="L259:L322" si="13">IF(MOD(K259,3)=1,J259,0)</f>
        <v>0</v>
      </c>
    </row>
    <row r="260" spans="1:12" x14ac:dyDescent="0.25">
      <c r="A260" s="2">
        <v>42025</v>
      </c>
      <c r="B260" s="1" t="s">
        <v>179</v>
      </c>
      <c r="C260" s="1" t="s">
        <v>180</v>
      </c>
      <c r="D260">
        <v>8.25</v>
      </c>
      <c r="E260">
        <v>2706</v>
      </c>
      <c r="F260">
        <v>22130</v>
      </c>
      <c r="G260">
        <v>3648000</v>
      </c>
      <c r="H260">
        <f>G260*D260</f>
        <v>30096000</v>
      </c>
      <c r="I260">
        <f t="shared" ref="I260:I323" si="14">IF(B261=B260,D261-D260,0)</f>
        <v>0.22000000000000064</v>
      </c>
      <c r="J260" t="str">
        <f t="shared" si="12"/>
        <v>O</v>
      </c>
      <c r="K260">
        <v>259</v>
      </c>
      <c r="L260" t="str">
        <f t="shared" si="13"/>
        <v>O</v>
      </c>
    </row>
    <row r="261" spans="1:12" x14ac:dyDescent="0.25">
      <c r="A261" s="2">
        <v>42026</v>
      </c>
      <c r="B261" s="1" t="s">
        <v>179</v>
      </c>
      <c r="C261" s="1" t="s">
        <v>180</v>
      </c>
      <c r="D261">
        <v>8.4700000000000006</v>
      </c>
      <c r="E261">
        <v>5030</v>
      </c>
      <c r="F261">
        <v>41580</v>
      </c>
      <c r="G261">
        <v>3648000</v>
      </c>
      <c r="H261">
        <f>G261*D261</f>
        <v>30898560.000000004</v>
      </c>
      <c r="I261">
        <f t="shared" si="14"/>
        <v>-0.18000000000000149</v>
      </c>
      <c r="J261" t="str">
        <f t="shared" si="12"/>
        <v>O</v>
      </c>
      <c r="K261">
        <v>260</v>
      </c>
      <c r="L261">
        <f t="shared" si="13"/>
        <v>0</v>
      </c>
    </row>
    <row r="262" spans="1:12" x14ac:dyDescent="0.25">
      <c r="A262" s="2">
        <v>42027</v>
      </c>
      <c r="B262" s="1" t="s">
        <v>179</v>
      </c>
      <c r="C262" s="1" t="s">
        <v>180</v>
      </c>
      <c r="D262">
        <v>8.2899999999999991</v>
      </c>
      <c r="E262">
        <v>4531</v>
      </c>
      <c r="F262">
        <v>38010</v>
      </c>
      <c r="G262">
        <v>3648000</v>
      </c>
      <c r="H262">
        <f>G262*D262</f>
        <v>30241919.999999996</v>
      </c>
      <c r="I262">
        <f t="shared" si="14"/>
        <v>0</v>
      </c>
      <c r="J262">
        <f t="shared" si="12"/>
        <v>0</v>
      </c>
      <c r="K262">
        <v>261</v>
      </c>
      <c r="L262">
        <f t="shared" si="13"/>
        <v>0</v>
      </c>
    </row>
    <row r="263" spans="1:12" x14ac:dyDescent="0.25">
      <c r="A263" s="2">
        <v>42025</v>
      </c>
      <c r="B263" s="1" t="s">
        <v>181</v>
      </c>
      <c r="C263" s="1" t="s">
        <v>182</v>
      </c>
      <c r="D263">
        <v>0.7</v>
      </c>
      <c r="E263">
        <v>2550</v>
      </c>
      <c r="F263">
        <v>1770</v>
      </c>
      <c r="G263">
        <v>11252000</v>
      </c>
      <c r="H263">
        <f>G263*D263</f>
        <v>7876399.9999999991</v>
      </c>
      <c r="I263">
        <f t="shared" si="14"/>
        <v>1.0000000000000009E-2</v>
      </c>
      <c r="J263" t="str">
        <f t="shared" si="12"/>
        <v>O</v>
      </c>
      <c r="K263">
        <v>262</v>
      </c>
      <c r="L263" t="str">
        <f t="shared" si="13"/>
        <v>O</v>
      </c>
    </row>
    <row r="264" spans="1:12" x14ac:dyDescent="0.25">
      <c r="A264" s="2">
        <v>42026</v>
      </c>
      <c r="B264" s="1" t="s">
        <v>181</v>
      </c>
      <c r="C264" s="1" t="s">
        <v>182</v>
      </c>
      <c r="D264">
        <v>0.71</v>
      </c>
      <c r="E264">
        <v>10</v>
      </c>
      <c r="F264">
        <v>10</v>
      </c>
      <c r="G264">
        <v>11252000</v>
      </c>
      <c r="H264">
        <f>G264*D264</f>
        <v>7988920</v>
      </c>
      <c r="I264">
        <f t="shared" si="14"/>
        <v>-6.9999999999999951E-2</v>
      </c>
      <c r="J264" t="str">
        <f t="shared" si="12"/>
        <v>O</v>
      </c>
      <c r="K264">
        <v>263</v>
      </c>
      <c r="L264">
        <f t="shared" si="13"/>
        <v>0</v>
      </c>
    </row>
    <row r="265" spans="1:12" x14ac:dyDescent="0.25">
      <c r="A265" s="2">
        <v>42027</v>
      </c>
      <c r="B265" s="1" t="s">
        <v>181</v>
      </c>
      <c r="C265" s="1" t="s">
        <v>182</v>
      </c>
      <c r="D265">
        <v>0.64</v>
      </c>
      <c r="E265">
        <v>90233</v>
      </c>
      <c r="F265">
        <v>58280</v>
      </c>
      <c r="G265">
        <v>11252000</v>
      </c>
      <c r="H265">
        <f>G265*D265</f>
        <v>7201280</v>
      </c>
      <c r="I265">
        <f t="shared" si="14"/>
        <v>0</v>
      </c>
      <c r="J265">
        <f t="shared" si="12"/>
        <v>0</v>
      </c>
      <c r="K265">
        <v>264</v>
      </c>
      <c r="L265">
        <f t="shared" si="13"/>
        <v>0</v>
      </c>
    </row>
    <row r="266" spans="1:12" x14ac:dyDescent="0.25">
      <c r="A266" s="2">
        <v>42025</v>
      </c>
      <c r="B266" s="1" t="s">
        <v>183</v>
      </c>
      <c r="C266" s="1" t="s">
        <v>184</v>
      </c>
      <c r="D266">
        <v>1.37</v>
      </c>
      <c r="E266">
        <v>2286</v>
      </c>
      <c r="F266">
        <v>3090</v>
      </c>
      <c r="G266">
        <v>22530000</v>
      </c>
      <c r="H266">
        <f>G266*D266</f>
        <v>30866100.000000004</v>
      </c>
      <c r="I266">
        <f t="shared" si="14"/>
        <v>-1.0000000000000009E-2</v>
      </c>
      <c r="J266" t="str">
        <f t="shared" si="12"/>
        <v>S</v>
      </c>
      <c r="K266">
        <v>265</v>
      </c>
      <c r="L266" t="str">
        <f t="shared" si="13"/>
        <v>S</v>
      </c>
    </row>
    <row r="267" spans="1:12" x14ac:dyDescent="0.25">
      <c r="A267" s="2">
        <v>42026</v>
      </c>
      <c r="B267" s="1" t="s">
        <v>183</v>
      </c>
      <c r="C267" s="1" t="s">
        <v>184</v>
      </c>
      <c r="D267">
        <v>1.36</v>
      </c>
      <c r="E267">
        <v>7379</v>
      </c>
      <c r="F267">
        <v>9910</v>
      </c>
      <c r="G267">
        <v>22530000</v>
      </c>
      <c r="H267">
        <f>G267*D267</f>
        <v>30640800.000000004</v>
      </c>
      <c r="I267">
        <f t="shared" si="14"/>
        <v>-3.0000000000000027E-2</v>
      </c>
      <c r="J267" t="str">
        <f t="shared" si="12"/>
        <v>O</v>
      </c>
      <c r="K267">
        <v>266</v>
      </c>
      <c r="L267">
        <f t="shared" si="13"/>
        <v>0</v>
      </c>
    </row>
    <row r="268" spans="1:12" x14ac:dyDescent="0.25">
      <c r="A268" s="2">
        <v>42027</v>
      </c>
      <c r="B268" s="1" t="s">
        <v>183</v>
      </c>
      <c r="C268" s="1" t="s">
        <v>184</v>
      </c>
      <c r="D268">
        <v>1.33</v>
      </c>
      <c r="E268">
        <v>2756</v>
      </c>
      <c r="F268">
        <v>3690</v>
      </c>
      <c r="G268">
        <v>22530000</v>
      </c>
      <c r="H268">
        <f>G268*D268</f>
        <v>29964900</v>
      </c>
      <c r="I268">
        <f t="shared" si="14"/>
        <v>0</v>
      </c>
      <c r="J268">
        <f t="shared" si="12"/>
        <v>0</v>
      </c>
      <c r="K268">
        <v>267</v>
      </c>
      <c r="L268">
        <f t="shared" si="13"/>
        <v>0</v>
      </c>
    </row>
    <row r="269" spans="1:12" x14ac:dyDescent="0.25">
      <c r="A269" s="2">
        <v>42025</v>
      </c>
      <c r="B269" s="1" t="s">
        <v>185</v>
      </c>
      <c r="C269" s="1" t="s">
        <v>186</v>
      </c>
      <c r="D269">
        <v>3.56</v>
      </c>
      <c r="E269">
        <v>16224</v>
      </c>
      <c r="F269">
        <v>58220</v>
      </c>
      <c r="G269">
        <v>48753000</v>
      </c>
      <c r="H269">
        <f>G269*D269</f>
        <v>173560680</v>
      </c>
      <c r="I269">
        <f t="shared" si="14"/>
        <v>4.0000000000000036E-2</v>
      </c>
      <c r="J269" t="str">
        <f t="shared" si="12"/>
        <v>O</v>
      </c>
      <c r="K269">
        <v>268</v>
      </c>
      <c r="L269" t="str">
        <f t="shared" si="13"/>
        <v>O</v>
      </c>
    </row>
    <row r="270" spans="1:12" x14ac:dyDescent="0.25">
      <c r="A270" s="2">
        <v>42026</v>
      </c>
      <c r="B270" s="1" t="s">
        <v>185</v>
      </c>
      <c r="C270" s="1" t="s">
        <v>186</v>
      </c>
      <c r="D270">
        <v>3.6</v>
      </c>
      <c r="E270">
        <v>4826</v>
      </c>
      <c r="F270">
        <v>17190</v>
      </c>
      <c r="G270">
        <v>48753000</v>
      </c>
      <c r="H270">
        <f>G270*D270</f>
        <v>175510800</v>
      </c>
      <c r="I270">
        <f t="shared" si="14"/>
        <v>-5.0000000000000266E-2</v>
      </c>
      <c r="J270" t="str">
        <f t="shared" si="12"/>
        <v>O</v>
      </c>
      <c r="K270">
        <v>269</v>
      </c>
      <c r="L270">
        <f t="shared" si="13"/>
        <v>0</v>
      </c>
    </row>
    <row r="271" spans="1:12" x14ac:dyDescent="0.25">
      <c r="A271" s="2">
        <v>42027</v>
      </c>
      <c r="B271" s="1" t="s">
        <v>185</v>
      </c>
      <c r="C271" s="1" t="s">
        <v>186</v>
      </c>
      <c r="D271">
        <v>3.55</v>
      </c>
      <c r="E271">
        <v>5867</v>
      </c>
      <c r="F271">
        <v>20900</v>
      </c>
      <c r="G271">
        <v>48753000</v>
      </c>
      <c r="H271">
        <f>G271*D271</f>
        <v>173073150</v>
      </c>
      <c r="I271">
        <f t="shared" si="14"/>
        <v>0</v>
      </c>
      <c r="J271">
        <f t="shared" si="12"/>
        <v>0</v>
      </c>
      <c r="K271">
        <v>270</v>
      </c>
      <c r="L271">
        <f t="shared" si="13"/>
        <v>0</v>
      </c>
    </row>
    <row r="272" spans="1:12" x14ac:dyDescent="0.25">
      <c r="A272" s="2">
        <v>42025</v>
      </c>
      <c r="B272" s="1" t="s">
        <v>187</v>
      </c>
      <c r="C272" s="1" t="s">
        <v>188</v>
      </c>
      <c r="D272">
        <v>103.2</v>
      </c>
      <c r="E272">
        <v>344</v>
      </c>
      <c r="F272">
        <v>35510</v>
      </c>
      <c r="G272">
        <v>4610000</v>
      </c>
      <c r="H272">
        <f>G272*D272</f>
        <v>475752000</v>
      </c>
      <c r="I272">
        <f t="shared" si="14"/>
        <v>2.6499999999999915</v>
      </c>
      <c r="J272" t="str">
        <f t="shared" si="12"/>
        <v>K</v>
      </c>
      <c r="K272">
        <v>271</v>
      </c>
      <c r="L272" t="str">
        <f t="shared" si="13"/>
        <v>K</v>
      </c>
    </row>
    <row r="273" spans="1:12" x14ac:dyDescent="0.25">
      <c r="A273" s="2">
        <v>42026</v>
      </c>
      <c r="B273" s="1" t="s">
        <v>187</v>
      </c>
      <c r="C273" s="1" t="s">
        <v>188</v>
      </c>
      <c r="D273">
        <v>105.85</v>
      </c>
      <c r="E273">
        <v>4619</v>
      </c>
      <c r="F273">
        <v>485220</v>
      </c>
      <c r="G273">
        <v>4610000</v>
      </c>
      <c r="H273">
        <f>G273*D273</f>
        <v>487968500</v>
      </c>
      <c r="I273">
        <f t="shared" si="14"/>
        <v>4.1500000000000057</v>
      </c>
      <c r="J273" t="str">
        <f t="shared" si="12"/>
        <v>O</v>
      </c>
      <c r="K273">
        <v>272</v>
      </c>
      <c r="L273">
        <f t="shared" si="13"/>
        <v>0</v>
      </c>
    </row>
    <row r="274" spans="1:12" x14ac:dyDescent="0.25">
      <c r="A274" s="2">
        <v>42027</v>
      </c>
      <c r="B274" s="1" t="s">
        <v>187</v>
      </c>
      <c r="C274" s="1" t="s">
        <v>188</v>
      </c>
      <c r="D274">
        <v>110</v>
      </c>
      <c r="E274">
        <v>525</v>
      </c>
      <c r="F274">
        <v>57030</v>
      </c>
      <c r="G274">
        <v>4610000</v>
      </c>
      <c r="H274">
        <f>G274*D274</f>
        <v>507100000</v>
      </c>
      <c r="I274">
        <f t="shared" si="14"/>
        <v>0</v>
      </c>
      <c r="J274">
        <f t="shared" si="12"/>
        <v>0</v>
      </c>
      <c r="K274">
        <v>273</v>
      </c>
      <c r="L274">
        <f t="shared" si="13"/>
        <v>0</v>
      </c>
    </row>
    <row r="275" spans="1:12" x14ac:dyDescent="0.25">
      <c r="A275" s="2">
        <v>42025</v>
      </c>
      <c r="B275" s="1" t="s">
        <v>189</v>
      </c>
      <c r="C275" s="1" t="s">
        <v>190</v>
      </c>
      <c r="D275">
        <v>53.49</v>
      </c>
      <c r="E275">
        <v>730</v>
      </c>
      <c r="F275">
        <v>39030</v>
      </c>
      <c r="G275">
        <v>4122000</v>
      </c>
      <c r="H275">
        <f>G275*D275</f>
        <v>220485780</v>
      </c>
      <c r="I275">
        <f t="shared" si="14"/>
        <v>0.96000000000000085</v>
      </c>
      <c r="J275" t="str">
        <f t="shared" si="12"/>
        <v>K</v>
      </c>
      <c r="K275">
        <v>274</v>
      </c>
      <c r="L275" t="str">
        <f t="shared" si="13"/>
        <v>K</v>
      </c>
    </row>
    <row r="276" spans="1:12" x14ac:dyDescent="0.25">
      <c r="A276" s="2">
        <v>42026</v>
      </c>
      <c r="B276" s="1" t="s">
        <v>189</v>
      </c>
      <c r="C276" s="1" t="s">
        <v>190</v>
      </c>
      <c r="D276">
        <v>54.45</v>
      </c>
      <c r="E276">
        <v>514</v>
      </c>
      <c r="F276">
        <v>27770</v>
      </c>
      <c r="G276">
        <v>4122000</v>
      </c>
      <c r="H276">
        <f>G276*D276</f>
        <v>224442900</v>
      </c>
      <c r="I276">
        <f t="shared" si="14"/>
        <v>1.2999999999999972</v>
      </c>
      <c r="J276" t="str">
        <f t="shared" si="12"/>
        <v>O</v>
      </c>
      <c r="K276">
        <v>275</v>
      </c>
      <c r="L276">
        <f t="shared" si="13"/>
        <v>0</v>
      </c>
    </row>
    <row r="277" spans="1:12" x14ac:dyDescent="0.25">
      <c r="A277" s="2">
        <v>42027</v>
      </c>
      <c r="B277" s="1" t="s">
        <v>189</v>
      </c>
      <c r="C277" s="1" t="s">
        <v>190</v>
      </c>
      <c r="D277">
        <v>55.75</v>
      </c>
      <c r="E277">
        <v>3716</v>
      </c>
      <c r="F277">
        <v>204710</v>
      </c>
      <c r="G277">
        <v>4122000</v>
      </c>
      <c r="H277">
        <f>G277*D277</f>
        <v>229801500</v>
      </c>
      <c r="I277">
        <f t="shared" si="14"/>
        <v>0</v>
      </c>
      <c r="J277">
        <f t="shared" si="12"/>
        <v>0</v>
      </c>
      <c r="K277">
        <v>276</v>
      </c>
      <c r="L277">
        <f t="shared" si="13"/>
        <v>0</v>
      </c>
    </row>
    <row r="278" spans="1:12" x14ac:dyDescent="0.25">
      <c r="A278" s="2">
        <v>42025</v>
      </c>
      <c r="B278" s="1" t="s">
        <v>191</v>
      </c>
      <c r="C278" s="1" t="s">
        <v>192</v>
      </c>
      <c r="D278">
        <v>20.52</v>
      </c>
      <c r="E278">
        <v>0</v>
      </c>
      <c r="F278">
        <v>0</v>
      </c>
      <c r="G278">
        <v>1091000</v>
      </c>
      <c r="H278">
        <f>G278*D278</f>
        <v>22387320</v>
      </c>
      <c r="I278">
        <f t="shared" si="14"/>
        <v>0.37999999999999901</v>
      </c>
      <c r="J278" t="str">
        <f t="shared" si="12"/>
        <v>K</v>
      </c>
      <c r="K278">
        <v>277</v>
      </c>
      <c r="L278" t="str">
        <f t="shared" si="13"/>
        <v>K</v>
      </c>
    </row>
    <row r="279" spans="1:12" x14ac:dyDescent="0.25">
      <c r="A279" s="2">
        <v>42026</v>
      </c>
      <c r="B279" s="1" t="s">
        <v>191</v>
      </c>
      <c r="C279" s="1" t="s">
        <v>192</v>
      </c>
      <c r="D279">
        <v>20.9</v>
      </c>
      <c r="E279">
        <v>35</v>
      </c>
      <c r="F279">
        <v>730</v>
      </c>
      <c r="G279">
        <v>1091000</v>
      </c>
      <c r="H279">
        <f>G279*D279</f>
        <v>22801900</v>
      </c>
      <c r="I279">
        <f t="shared" si="14"/>
        <v>0.45000000000000284</v>
      </c>
      <c r="J279" t="str">
        <f t="shared" si="12"/>
        <v>O</v>
      </c>
      <c r="K279">
        <v>278</v>
      </c>
      <c r="L279">
        <f t="shared" si="13"/>
        <v>0</v>
      </c>
    </row>
    <row r="280" spans="1:12" x14ac:dyDescent="0.25">
      <c r="A280" s="2">
        <v>42027</v>
      </c>
      <c r="B280" s="1" t="s">
        <v>191</v>
      </c>
      <c r="C280" s="1" t="s">
        <v>192</v>
      </c>
      <c r="D280">
        <v>21.35</v>
      </c>
      <c r="E280">
        <v>598</v>
      </c>
      <c r="F280">
        <v>12530</v>
      </c>
      <c r="G280">
        <v>1091000</v>
      </c>
      <c r="H280">
        <f>G280*D280</f>
        <v>23292850</v>
      </c>
      <c r="I280">
        <f t="shared" si="14"/>
        <v>0</v>
      </c>
      <c r="J280">
        <f t="shared" si="12"/>
        <v>0</v>
      </c>
      <c r="K280">
        <v>279</v>
      </c>
      <c r="L280">
        <f t="shared" si="13"/>
        <v>0</v>
      </c>
    </row>
    <row r="281" spans="1:12" x14ac:dyDescent="0.25">
      <c r="A281" s="2">
        <v>42025</v>
      </c>
      <c r="B281" s="1" t="s">
        <v>193</v>
      </c>
      <c r="C281" s="1" t="s">
        <v>194</v>
      </c>
      <c r="D281">
        <v>3.11</v>
      </c>
      <c r="E281">
        <v>109064</v>
      </c>
      <c r="F281">
        <v>336460</v>
      </c>
      <c r="G281">
        <v>20455000</v>
      </c>
      <c r="H281">
        <f>G281*D281</f>
        <v>63615050</v>
      </c>
      <c r="I281">
        <f t="shared" si="14"/>
        <v>0.27</v>
      </c>
      <c r="J281" t="str">
        <f t="shared" si="12"/>
        <v>O</v>
      </c>
      <c r="K281">
        <v>280</v>
      </c>
      <c r="L281" t="str">
        <f t="shared" si="13"/>
        <v>O</v>
      </c>
    </row>
    <row r="282" spans="1:12" x14ac:dyDescent="0.25">
      <c r="A282" s="2">
        <v>42026</v>
      </c>
      <c r="B282" s="1" t="s">
        <v>193</v>
      </c>
      <c r="C282" s="1" t="s">
        <v>194</v>
      </c>
      <c r="D282">
        <v>3.38</v>
      </c>
      <c r="E282">
        <v>73465</v>
      </c>
      <c r="F282">
        <v>245170</v>
      </c>
      <c r="G282">
        <v>20455000</v>
      </c>
      <c r="H282">
        <f>G282*D282</f>
        <v>69137900</v>
      </c>
      <c r="I282">
        <f t="shared" si="14"/>
        <v>-4.9999999999999822E-2</v>
      </c>
      <c r="J282" t="str">
        <f t="shared" si="12"/>
        <v>O</v>
      </c>
      <c r="K282">
        <v>281</v>
      </c>
      <c r="L282">
        <f t="shared" si="13"/>
        <v>0</v>
      </c>
    </row>
    <row r="283" spans="1:12" x14ac:dyDescent="0.25">
      <c r="A283" s="2">
        <v>42027</v>
      </c>
      <c r="B283" s="1" t="s">
        <v>193</v>
      </c>
      <c r="C283" s="1" t="s">
        <v>194</v>
      </c>
      <c r="D283">
        <v>3.33</v>
      </c>
      <c r="E283">
        <v>225988</v>
      </c>
      <c r="F283">
        <v>777710</v>
      </c>
      <c r="G283">
        <v>20455000</v>
      </c>
      <c r="H283">
        <f>G283*D283</f>
        <v>68115150</v>
      </c>
      <c r="I283">
        <f t="shared" si="14"/>
        <v>0</v>
      </c>
      <c r="J283">
        <f t="shared" si="12"/>
        <v>0</v>
      </c>
      <c r="K283">
        <v>282</v>
      </c>
      <c r="L283">
        <f t="shared" si="13"/>
        <v>0</v>
      </c>
    </row>
    <row r="284" spans="1:12" x14ac:dyDescent="0.25">
      <c r="A284" s="2">
        <v>42025</v>
      </c>
      <c r="B284" s="1" t="s">
        <v>195</v>
      </c>
      <c r="C284" s="1" t="s">
        <v>196</v>
      </c>
      <c r="D284">
        <v>4.1500000000000004</v>
      </c>
      <c r="E284">
        <v>62251</v>
      </c>
      <c r="F284">
        <v>249040</v>
      </c>
      <c r="G284">
        <v>26984000</v>
      </c>
      <c r="H284">
        <f>G284*D284</f>
        <v>111983600.00000001</v>
      </c>
      <c r="I284">
        <f t="shared" si="14"/>
        <v>-5.0000000000000711E-2</v>
      </c>
      <c r="J284" t="str">
        <f t="shared" si="12"/>
        <v>O</v>
      </c>
      <c r="K284">
        <v>283</v>
      </c>
      <c r="L284" t="str">
        <f t="shared" si="13"/>
        <v>O</v>
      </c>
    </row>
    <row r="285" spans="1:12" x14ac:dyDescent="0.25">
      <c r="A285" s="2">
        <v>42026</v>
      </c>
      <c r="B285" s="1" t="s">
        <v>195</v>
      </c>
      <c r="C285" s="1" t="s">
        <v>196</v>
      </c>
      <c r="D285">
        <v>4.0999999999999996</v>
      </c>
      <c r="E285">
        <v>2183</v>
      </c>
      <c r="F285">
        <v>8850</v>
      </c>
      <c r="G285">
        <v>26984000</v>
      </c>
      <c r="H285">
        <f>G285*D285</f>
        <v>110634399.99999999</v>
      </c>
      <c r="I285">
        <f t="shared" si="14"/>
        <v>5.0000000000000711E-2</v>
      </c>
      <c r="J285" t="str">
        <f t="shared" si="12"/>
        <v>O</v>
      </c>
      <c r="K285">
        <v>284</v>
      </c>
      <c r="L285">
        <f t="shared" si="13"/>
        <v>0</v>
      </c>
    </row>
    <row r="286" spans="1:12" x14ac:dyDescent="0.25">
      <c r="A286" s="2">
        <v>42027</v>
      </c>
      <c r="B286" s="1" t="s">
        <v>195</v>
      </c>
      <c r="C286" s="1" t="s">
        <v>196</v>
      </c>
      <c r="D286">
        <v>4.1500000000000004</v>
      </c>
      <c r="E286">
        <v>840</v>
      </c>
      <c r="F286">
        <v>3420</v>
      </c>
      <c r="G286">
        <v>26984000</v>
      </c>
      <c r="H286">
        <f>G286*D286</f>
        <v>111983600.00000001</v>
      </c>
      <c r="I286">
        <f t="shared" si="14"/>
        <v>0</v>
      </c>
      <c r="J286">
        <f t="shared" si="12"/>
        <v>0</v>
      </c>
      <c r="K286">
        <v>285</v>
      </c>
      <c r="L286">
        <f t="shared" si="13"/>
        <v>0</v>
      </c>
    </row>
    <row r="287" spans="1:12" x14ac:dyDescent="0.25">
      <c r="A287" s="2">
        <v>42025</v>
      </c>
      <c r="B287" s="1" t="s">
        <v>197</v>
      </c>
      <c r="C287" s="1" t="s">
        <v>198</v>
      </c>
      <c r="D287">
        <v>4.4000000000000004</v>
      </c>
      <c r="E287">
        <v>0</v>
      </c>
      <c r="F287">
        <v>0</v>
      </c>
      <c r="G287">
        <v>0</v>
      </c>
      <c r="H287">
        <f>G287*D287</f>
        <v>0</v>
      </c>
      <c r="I287">
        <f t="shared" si="14"/>
        <v>0.19999999999999929</v>
      </c>
      <c r="J287" t="str">
        <f t="shared" si="12"/>
        <v>O</v>
      </c>
      <c r="K287">
        <v>286</v>
      </c>
      <c r="L287" t="str">
        <f t="shared" si="13"/>
        <v>O</v>
      </c>
    </row>
    <row r="288" spans="1:12" x14ac:dyDescent="0.25">
      <c r="A288" s="2">
        <v>42026</v>
      </c>
      <c r="B288" s="1" t="s">
        <v>197</v>
      </c>
      <c r="C288" s="1" t="s">
        <v>198</v>
      </c>
      <c r="D288">
        <v>4.5999999999999996</v>
      </c>
      <c r="E288">
        <v>50</v>
      </c>
      <c r="F288">
        <v>230</v>
      </c>
      <c r="G288">
        <v>0</v>
      </c>
      <c r="H288">
        <f>G288*D288</f>
        <v>0</v>
      </c>
      <c r="I288">
        <f t="shared" si="14"/>
        <v>-0.19999999999999929</v>
      </c>
      <c r="J288" t="str">
        <f t="shared" si="12"/>
        <v>O</v>
      </c>
      <c r="K288">
        <v>287</v>
      </c>
      <c r="L288">
        <f t="shared" si="13"/>
        <v>0</v>
      </c>
    </row>
    <row r="289" spans="1:12" x14ac:dyDescent="0.25">
      <c r="A289" s="2">
        <v>42027</v>
      </c>
      <c r="B289" s="1" t="s">
        <v>197</v>
      </c>
      <c r="C289" s="1" t="s">
        <v>198</v>
      </c>
      <c r="D289">
        <v>4.4000000000000004</v>
      </c>
      <c r="E289">
        <v>587</v>
      </c>
      <c r="F289">
        <v>2580</v>
      </c>
      <c r="G289">
        <v>0</v>
      </c>
      <c r="H289">
        <f>G289*D289</f>
        <v>0</v>
      </c>
      <c r="I289">
        <f t="shared" si="14"/>
        <v>0</v>
      </c>
      <c r="J289">
        <f t="shared" si="12"/>
        <v>0</v>
      </c>
      <c r="K289">
        <v>288</v>
      </c>
      <c r="L289">
        <f t="shared" si="13"/>
        <v>0</v>
      </c>
    </row>
    <row r="290" spans="1:12" x14ac:dyDescent="0.25">
      <c r="A290" s="2">
        <v>42025</v>
      </c>
      <c r="B290" s="1" t="s">
        <v>199</v>
      </c>
      <c r="C290" s="1" t="s">
        <v>200</v>
      </c>
      <c r="D290">
        <v>22.98</v>
      </c>
      <c r="E290">
        <v>304471</v>
      </c>
      <c r="F290">
        <v>6877610</v>
      </c>
      <c r="G290">
        <v>214367000</v>
      </c>
      <c r="H290">
        <f>G290*D290</f>
        <v>4926153660</v>
      </c>
      <c r="I290">
        <f t="shared" si="14"/>
        <v>-0.51000000000000156</v>
      </c>
      <c r="J290" t="str">
        <f t="shared" si="12"/>
        <v>O</v>
      </c>
      <c r="K290">
        <v>289</v>
      </c>
      <c r="L290" t="str">
        <f t="shared" si="13"/>
        <v>O</v>
      </c>
    </row>
    <row r="291" spans="1:12" x14ac:dyDescent="0.25">
      <c r="A291" s="2">
        <v>42026</v>
      </c>
      <c r="B291" s="1" t="s">
        <v>199</v>
      </c>
      <c r="C291" s="1" t="s">
        <v>200</v>
      </c>
      <c r="D291">
        <v>22.47</v>
      </c>
      <c r="E291">
        <v>343172</v>
      </c>
      <c r="F291">
        <v>7814590</v>
      </c>
      <c r="G291">
        <v>214367000</v>
      </c>
      <c r="H291">
        <f>G291*D291</f>
        <v>4816826490</v>
      </c>
      <c r="I291">
        <f t="shared" si="14"/>
        <v>0.42999999999999972</v>
      </c>
      <c r="J291" t="str">
        <f t="shared" si="12"/>
        <v>O</v>
      </c>
      <c r="K291">
        <v>290</v>
      </c>
      <c r="L291">
        <f t="shared" si="13"/>
        <v>0</v>
      </c>
    </row>
    <row r="292" spans="1:12" x14ac:dyDescent="0.25">
      <c r="A292" s="2">
        <v>42027</v>
      </c>
      <c r="B292" s="1" t="s">
        <v>199</v>
      </c>
      <c r="C292" s="1" t="s">
        <v>200</v>
      </c>
      <c r="D292">
        <v>22.9</v>
      </c>
      <c r="E292">
        <v>414489</v>
      </c>
      <c r="F292">
        <v>9427410</v>
      </c>
      <c r="G292">
        <v>214367000</v>
      </c>
      <c r="H292">
        <f>G292*D292</f>
        <v>4909004300</v>
      </c>
      <c r="I292">
        <f t="shared" si="14"/>
        <v>0</v>
      </c>
      <c r="J292">
        <f t="shared" si="12"/>
        <v>0</v>
      </c>
      <c r="K292">
        <v>291</v>
      </c>
      <c r="L292">
        <f t="shared" si="13"/>
        <v>0</v>
      </c>
    </row>
    <row r="293" spans="1:12" x14ac:dyDescent="0.25">
      <c r="A293" s="2">
        <v>42025</v>
      </c>
      <c r="B293" s="1" t="s">
        <v>201</v>
      </c>
      <c r="C293" s="1" t="s">
        <v>202</v>
      </c>
      <c r="D293">
        <v>2.2000000000000002</v>
      </c>
      <c r="E293">
        <v>105215</v>
      </c>
      <c r="F293">
        <v>235860</v>
      </c>
      <c r="G293">
        <v>0</v>
      </c>
      <c r="H293">
        <f>G293*D293</f>
        <v>0</v>
      </c>
      <c r="I293">
        <f t="shared" si="14"/>
        <v>0.38999999999999968</v>
      </c>
      <c r="J293" t="str">
        <f t="shared" si="12"/>
        <v>O</v>
      </c>
      <c r="K293">
        <v>292</v>
      </c>
      <c r="L293" t="str">
        <f t="shared" si="13"/>
        <v>O</v>
      </c>
    </row>
    <row r="294" spans="1:12" x14ac:dyDescent="0.25">
      <c r="A294" s="2">
        <v>42026</v>
      </c>
      <c r="B294" s="1" t="s">
        <v>201</v>
      </c>
      <c r="C294" s="1" t="s">
        <v>202</v>
      </c>
      <c r="D294">
        <v>2.59</v>
      </c>
      <c r="E294">
        <v>274719</v>
      </c>
      <c r="F294">
        <v>672790</v>
      </c>
      <c r="G294">
        <v>0</v>
      </c>
      <c r="H294">
        <f>G294*D294</f>
        <v>0</v>
      </c>
      <c r="I294">
        <f t="shared" si="14"/>
        <v>0</v>
      </c>
      <c r="J294" t="str">
        <f t="shared" si="12"/>
        <v>O</v>
      </c>
      <c r="K294">
        <v>293</v>
      </c>
      <c r="L294">
        <f t="shared" si="13"/>
        <v>0</v>
      </c>
    </row>
    <row r="295" spans="1:12" x14ac:dyDescent="0.25">
      <c r="A295" s="2">
        <v>42027</v>
      </c>
      <c r="B295" s="1" t="s">
        <v>201</v>
      </c>
      <c r="C295" s="1" t="s">
        <v>202</v>
      </c>
      <c r="D295">
        <v>2.59</v>
      </c>
      <c r="E295">
        <v>163690</v>
      </c>
      <c r="F295">
        <v>421870</v>
      </c>
      <c r="G295">
        <v>0</v>
      </c>
      <c r="H295">
        <f>G295*D295</f>
        <v>0</v>
      </c>
      <c r="I295">
        <f t="shared" si="14"/>
        <v>0</v>
      </c>
      <c r="J295">
        <f t="shared" si="12"/>
        <v>0</v>
      </c>
      <c r="K295">
        <v>294</v>
      </c>
      <c r="L295">
        <f t="shared" si="13"/>
        <v>0</v>
      </c>
    </row>
    <row r="296" spans="1:12" x14ac:dyDescent="0.25">
      <c r="A296" s="2">
        <v>42025</v>
      </c>
      <c r="B296" s="1" t="s">
        <v>203</v>
      </c>
      <c r="C296" s="1" t="s">
        <v>204</v>
      </c>
      <c r="D296">
        <v>89.75</v>
      </c>
      <c r="E296">
        <v>18</v>
      </c>
      <c r="F296">
        <v>1600</v>
      </c>
      <c r="G296">
        <v>2567000</v>
      </c>
      <c r="H296">
        <f>G296*D296</f>
        <v>230388250</v>
      </c>
      <c r="I296">
        <f t="shared" si="14"/>
        <v>-4.9999999999997158E-2</v>
      </c>
      <c r="J296" t="str">
        <f t="shared" si="12"/>
        <v>O</v>
      </c>
      <c r="K296">
        <v>295</v>
      </c>
      <c r="L296" t="str">
        <f t="shared" si="13"/>
        <v>O</v>
      </c>
    </row>
    <row r="297" spans="1:12" x14ac:dyDescent="0.25">
      <c r="A297" s="2">
        <v>42026</v>
      </c>
      <c r="B297" s="1" t="s">
        <v>203</v>
      </c>
      <c r="C297" s="1" t="s">
        <v>204</v>
      </c>
      <c r="D297">
        <v>89.7</v>
      </c>
      <c r="E297">
        <v>2126</v>
      </c>
      <c r="F297">
        <v>190710</v>
      </c>
      <c r="G297">
        <v>2567000</v>
      </c>
      <c r="H297">
        <f>G297*D297</f>
        <v>230259900</v>
      </c>
      <c r="I297">
        <f t="shared" si="14"/>
        <v>1.2000000000000028</v>
      </c>
      <c r="J297" t="str">
        <f t="shared" si="12"/>
        <v>O</v>
      </c>
      <c r="K297">
        <v>296</v>
      </c>
      <c r="L297">
        <f t="shared" si="13"/>
        <v>0</v>
      </c>
    </row>
    <row r="298" spans="1:12" x14ac:dyDescent="0.25">
      <c r="A298" s="2">
        <v>42027</v>
      </c>
      <c r="B298" s="1" t="s">
        <v>203</v>
      </c>
      <c r="C298" s="1" t="s">
        <v>204</v>
      </c>
      <c r="D298">
        <v>90.9</v>
      </c>
      <c r="E298">
        <v>188</v>
      </c>
      <c r="F298">
        <v>16960</v>
      </c>
      <c r="G298">
        <v>2567000</v>
      </c>
      <c r="H298">
        <f>G298*D298</f>
        <v>233340300</v>
      </c>
      <c r="I298">
        <f t="shared" si="14"/>
        <v>0</v>
      </c>
      <c r="J298">
        <f t="shared" si="12"/>
        <v>0</v>
      </c>
      <c r="K298">
        <v>297</v>
      </c>
      <c r="L298">
        <f t="shared" si="13"/>
        <v>0</v>
      </c>
    </row>
    <row r="299" spans="1:12" x14ac:dyDescent="0.25">
      <c r="A299" s="2">
        <v>42025</v>
      </c>
      <c r="B299" s="1" t="s">
        <v>205</v>
      </c>
      <c r="C299" s="1" t="s">
        <v>206</v>
      </c>
      <c r="D299">
        <v>6.25</v>
      </c>
      <c r="E299">
        <v>3480</v>
      </c>
      <c r="F299">
        <v>21940</v>
      </c>
      <c r="G299">
        <v>8556000</v>
      </c>
      <c r="H299">
        <f>G299*D299</f>
        <v>53475000</v>
      </c>
      <c r="I299">
        <f t="shared" si="14"/>
        <v>9.9999999999997868E-3</v>
      </c>
      <c r="J299" t="str">
        <f t="shared" si="12"/>
        <v>O</v>
      </c>
      <c r="K299">
        <v>298</v>
      </c>
      <c r="L299" t="str">
        <f t="shared" si="13"/>
        <v>O</v>
      </c>
    </row>
    <row r="300" spans="1:12" x14ac:dyDescent="0.25">
      <c r="A300" s="2">
        <v>42026</v>
      </c>
      <c r="B300" s="1" t="s">
        <v>205</v>
      </c>
      <c r="C300" s="1" t="s">
        <v>206</v>
      </c>
      <c r="D300">
        <v>6.26</v>
      </c>
      <c r="E300">
        <v>1698</v>
      </c>
      <c r="F300">
        <v>10750</v>
      </c>
      <c r="G300">
        <v>8556000</v>
      </c>
      <c r="H300">
        <f>G300*D300</f>
        <v>53560560</v>
      </c>
      <c r="I300">
        <f t="shared" si="14"/>
        <v>-0.14999999999999947</v>
      </c>
      <c r="J300" t="str">
        <f t="shared" si="12"/>
        <v>O</v>
      </c>
      <c r="K300">
        <v>299</v>
      </c>
      <c r="L300">
        <f t="shared" si="13"/>
        <v>0</v>
      </c>
    </row>
    <row r="301" spans="1:12" x14ac:dyDescent="0.25">
      <c r="A301" s="2">
        <v>42027</v>
      </c>
      <c r="B301" s="1" t="s">
        <v>205</v>
      </c>
      <c r="C301" s="1" t="s">
        <v>206</v>
      </c>
      <c r="D301">
        <v>6.11</v>
      </c>
      <c r="E301">
        <v>6147</v>
      </c>
      <c r="F301">
        <v>38110</v>
      </c>
      <c r="G301">
        <v>8556000</v>
      </c>
      <c r="H301">
        <f>G301*D301</f>
        <v>52277160</v>
      </c>
      <c r="I301">
        <f t="shared" si="14"/>
        <v>0</v>
      </c>
      <c r="J301">
        <f t="shared" si="12"/>
        <v>0</v>
      </c>
      <c r="K301">
        <v>300</v>
      </c>
      <c r="L301">
        <f t="shared" si="13"/>
        <v>0</v>
      </c>
    </row>
    <row r="302" spans="1:12" x14ac:dyDescent="0.25">
      <c r="A302" s="2">
        <v>42025</v>
      </c>
      <c r="B302" s="1" t="s">
        <v>207</v>
      </c>
      <c r="C302" s="1" t="s">
        <v>208</v>
      </c>
      <c r="D302">
        <v>4.8899999999999997</v>
      </c>
      <c r="E302">
        <v>0</v>
      </c>
      <c r="F302">
        <v>0</v>
      </c>
      <c r="G302">
        <v>2659000</v>
      </c>
      <c r="H302">
        <f>G302*D302</f>
        <v>13002510</v>
      </c>
      <c r="I302">
        <f t="shared" si="14"/>
        <v>0.16999999999999993</v>
      </c>
      <c r="J302" t="str">
        <f t="shared" si="12"/>
        <v>O</v>
      </c>
      <c r="K302">
        <v>301</v>
      </c>
      <c r="L302" t="str">
        <f t="shared" si="13"/>
        <v>O</v>
      </c>
    </row>
    <row r="303" spans="1:12" x14ac:dyDescent="0.25">
      <c r="A303" s="2">
        <v>42026</v>
      </c>
      <c r="B303" s="1" t="s">
        <v>207</v>
      </c>
      <c r="C303" s="1" t="s">
        <v>208</v>
      </c>
      <c r="D303">
        <v>5.0599999999999996</v>
      </c>
      <c r="E303">
        <v>20</v>
      </c>
      <c r="F303">
        <v>100</v>
      </c>
      <c r="G303">
        <v>2659000</v>
      </c>
      <c r="H303">
        <f>G303*D303</f>
        <v>13454539.999999998</v>
      </c>
      <c r="I303">
        <f t="shared" si="14"/>
        <v>0</v>
      </c>
      <c r="J303" t="str">
        <f t="shared" si="12"/>
        <v>O</v>
      </c>
      <c r="K303">
        <v>302</v>
      </c>
      <c r="L303">
        <f t="shared" si="13"/>
        <v>0</v>
      </c>
    </row>
    <row r="304" spans="1:12" x14ac:dyDescent="0.25">
      <c r="A304" s="2">
        <v>42027</v>
      </c>
      <c r="B304" s="1" t="s">
        <v>207</v>
      </c>
      <c r="C304" s="1" t="s">
        <v>208</v>
      </c>
      <c r="D304">
        <v>5.0599999999999996</v>
      </c>
      <c r="E304">
        <v>0</v>
      </c>
      <c r="F304">
        <v>0</v>
      </c>
      <c r="G304">
        <v>2659000</v>
      </c>
      <c r="H304">
        <f>G304*D304</f>
        <v>13454539.999999998</v>
      </c>
      <c r="I304">
        <f t="shared" si="14"/>
        <v>0</v>
      </c>
      <c r="J304">
        <f t="shared" si="12"/>
        <v>0</v>
      </c>
      <c r="K304">
        <v>303</v>
      </c>
      <c r="L304">
        <f t="shared" si="13"/>
        <v>0</v>
      </c>
    </row>
    <row r="305" spans="1:12" x14ac:dyDescent="0.25">
      <c r="A305" s="2">
        <v>42025</v>
      </c>
      <c r="B305" s="1" t="s">
        <v>209</v>
      </c>
      <c r="C305" s="1" t="s">
        <v>210</v>
      </c>
      <c r="D305">
        <v>6.28</v>
      </c>
      <c r="E305">
        <v>4981</v>
      </c>
      <c r="F305">
        <v>31050</v>
      </c>
      <c r="G305">
        <v>0</v>
      </c>
      <c r="H305">
        <f>G305*D305</f>
        <v>0</v>
      </c>
      <c r="I305">
        <f t="shared" si="14"/>
        <v>0</v>
      </c>
      <c r="J305" t="str">
        <f t="shared" si="12"/>
        <v>O</v>
      </c>
      <c r="K305">
        <v>304</v>
      </c>
      <c r="L305" t="str">
        <f t="shared" si="13"/>
        <v>O</v>
      </c>
    </row>
    <row r="306" spans="1:12" x14ac:dyDescent="0.25">
      <c r="A306" s="2">
        <v>42026</v>
      </c>
      <c r="B306" s="1" t="s">
        <v>209</v>
      </c>
      <c r="C306" s="1" t="s">
        <v>210</v>
      </c>
      <c r="D306">
        <v>6.28</v>
      </c>
      <c r="E306">
        <v>91</v>
      </c>
      <c r="F306">
        <v>570</v>
      </c>
      <c r="G306">
        <v>0</v>
      </c>
      <c r="H306">
        <f>G306*D306</f>
        <v>0</v>
      </c>
      <c r="I306">
        <f t="shared" si="14"/>
        <v>0</v>
      </c>
      <c r="J306" t="str">
        <f t="shared" si="12"/>
        <v>O</v>
      </c>
      <c r="K306">
        <v>305</v>
      </c>
      <c r="L306">
        <f t="shared" si="13"/>
        <v>0</v>
      </c>
    </row>
    <row r="307" spans="1:12" x14ac:dyDescent="0.25">
      <c r="A307" s="2">
        <v>42027</v>
      </c>
      <c r="B307" s="1" t="s">
        <v>209</v>
      </c>
      <c r="C307" s="1" t="s">
        <v>210</v>
      </c>
      <c r="D307">
        <v>6.28</v>
      </c>
      <c r="E307">
        <v>210</v>
      </c>
      <c r="F307">
        <v>1320</v>
      </c>
      <c r="G307">
        <v>0</v>
      </c>
      <c r="H307">
        <f>G307*D307</f>
        <v>0</v>
      </c>
      <c r="I307">
        <f t="shared" si="14"/>
        <v>0</v>
      </c>
      <c r="J307">
        <f t="shared" si="12"/>
        <v>0</v>
      </c>
      <c r="K307">
        <v>306</v>
      </c>
      <c r="L307">
        <f t="shared" si="13"/>
        <v>0</v>
      </c>
    </row>
    <row r="308" spans="1:12" x14ac:dyDescent="0.25">
      <c r="A308" s="2">
        <v>42025</v>
      </c>
      <c r="B308" s="1" t="s">
        <v>211</v>
      </c>
      <c r="C308" s="1" t="s">
        <v>212</v>
      </c>
      <c r="D308">
        <v>0.72</v>
      </c>
      <c r="E308">
        <v>20924</v>
      </c>
      <c r="F308">
        <v>14920</v>
      </c>
      <c r="G308">
        <v>8257000</v>
      </c>
      <c r="H308">
        <f>G308*D308</f>
        <v>5945040</v>
      </c>
      <c r="I308">
        <f t="shared" si="14"/>
        <v>0</v>
      </c>
      <c r="J308" t="str">
        <f t="shared" si="12"/>
        <v>O</v>
      </c>
      <c r="K308">
        <v>307</v>
      </c>
      <c r="L308" t="str">
        <f t="shared" si="13"/>
        <v>O</v>
      </c>
    </row>
    <row r="309" spans="1:12" x14ac:dyDescent="0.25">
      <c r="A309" s="2">
        <v>42026</v>
      </c>
      <c r="B309" s="1" t="s">
        <v>211</v>
      </c>
      <c r="C309" s="1" t="s">
        <v>212</v>
      </c>
      <c r="D309">
        <v>0.72</v>
      </c>
      <c r="E309">
        <v>1564</v>
      </c>
      <c r="F309">
        <v>1110</v>
      </c>
      <c r="G309">
        <v>8257000</v>
      </c>
      <c r="H309">
        <f>G309*D309</f>
        <v>5945040</v>
      </c>
      <c r="I309">
        <f t="shared" si="14"/>
        <v>-2.0000000000000018E-2</v>
      </c>
      <c r="J309" t="str">
        <f t="shared" si="12"/>
        <v>O</v>
      </c>
      <c r="K309">
        <v>308</v>
      </c>
      <c r="L309">
        <f t="shared" si="13"/>
        <v>0</v>
      </c>
    </row>
    <row r="310" spans="1:12" x14ac:dyDescent="0.25">
      <c r="A310" s="2">
        <v>42027</v>
      </c>
      <c r="B310" s="1" t="s">
        <v>211</v>
      </c>
      <c r="C310" s="1" t="s">
        <v>212</v>
      </c>
      <c r="D310">
        <v>0.7</v>
      </c>
      <c r="E310">
        <v>12862</v>
      </c>
      <c r="F310">
        <v>9010</v>
      </c>
      <c r="G310">
        <v>8257000</v>
      </c>
      <c r="H310">
        <f>G310*D310</f>
        <v>5779900</v>
      </c>
      <c r="I310">
        <f t="shared" si="14"/>
        <v>0</v>
      </c>
      <c r="J310">
        <f t="shared" si="12"/>
        <v>0</v>
      </c>
      <c r="K310">
        <v>309</v>
      </c>
      <c r="L310">
        <f t="shared" si="13"/>
        <v>0</v>
      </c>
    </row>
    <row r="311" spans="1:12" x14ac:dyDescent="0.25">
      <c r="A311" s="2">
        <v>42025</v>
      </c>
      <c r="B311" s="1" t="s">
        <v>213</v>
      </c>
      <c r="C311" s="1" t="s">
        <v>214</v>
      </c>
      <c r="D311">
        <v>48.1</v>
      </c>
      <c r="E311">
        <v>479</v>
      </c>
      <c r="F311">
        <v>22930</v>
      </c>
      <c r="G311">
        <v>7229000</v>
      </c>
      <c r="H311">
        <f>G311*D311</f>
        <v>347714900</v>
      </c>
      <c r="I311">
        <f t="shared" si="14"/>
        <v>-1.4500000000000028</v>
      </c>
      <c r="J311" t="str">
        <f t="shared" si="12"/>
        <v>O</v>
      </c>
      <c r="K311">
        <v>310</v>
      </c>
      <c r="L311" t="str">
        <f t="shared" si="13"/>
        <v>O</v>
      </c>
    </row>
    <row r="312" spans="1:12" x14ac:dyDescent="0.25">
      <c r="A312" s="2">
        <v>42026</v>
      </c>
      <c r="B312" s="1" t="s">
        <v>213</v>
      </c>
      <c r="C312" s="1" t="s">
        <v>214</v>
      </c>
      <c r="D312">
        <v>46.65</v>
      </c>
      <c r="E312">
        <v>285</v>
      </c>
      <c r="F312">
        <v>13470</v>
      </c>
      <c r="G312">
        <v>7229000</v>
      </c>
      <c r="H312">
        <f>G312*D312</f>
        <v>337232850</v>
      </c>
      <c r="I312">
        <f t="shared" si="14"/>
        <v>5.0000000000004263E-2</v>
      </c>
      <c r="J312" t="str">
        <f t="shared" si="12"/>
        <v>O</v>
      </c>
      <c r="K312">
        <v>311</v>
      </c>
      <c r="L312">
        <f t="shared" si="13"/>
        <v>0</v>
      </c>
    </row>
    <row r="313" spans="1:12" x14ac:dyDescent="0.25">
      <c r="A313" s="2">
        <v>42027</v>
      </c>
      <c r="B313" s="1" t="s">
        <v>213</v>
      </c>
      <c r="C313" s="1" t="s">
        <v>214</v>
      </c>
      <c r="D313">
        <v>46.7</v>
      </c>
      <c r="E313">
        <v>235</v>
      </c>
      <c r="F313">
        <v>11060</v>
      </c>
      <c r="G313">
        <v>7229000</v>
      </c>
      <c r="H313">
        <f>G313*D313</f>
        <v>337594300</v>
      </c>
      <c r="I313">
        <f t="shared" si="14"/>
        <v>0</v>
      </c>
      <c r="J313">
        <f t="shared" si="12"/>
        <v>0</v>
      </c>
      <c r="K313">
        <v>312</v>
      </c>
      <c r="L313">
        <f t="shared" si="13"/>
        <v>0</v>
      </c>
    </row>
    <row r="314" spans="1:12" x14ac:dyDescent="0.25">
      <c r="A314" s="2">
        <v>42025</v>
      </c>
      <c r="B314" s="1" t="s">
        <v>215</v>
      </c>
      <c r="C314" s="1" t="s">
        <v>216</v>
      </c>
      <c r="D314">
        <v>2.8</v>
      </c>
      <c r="E314">
        <v>957</v>
      </c>
      <c r="F314">
        <v>2730</v>
      </c>
      <c r="G314">
        <v>0</v>
      </c>
      <c r="H314">
        <f>G314*D314</f>
        <v>0</v>
      </c>
      <c r="I314">
        <f t="shared" si="14"/>
        <v>5.0000000000000266E-2</v>
      </c>
      <c r="J314" t="str">
        <f t="shared" si="12"/>
        <v>O</v>
      </c>
      <c r="K314">
        <v>313</v>
      </c>
      <c r="L314" t="str">
        <f t="shared" si="13"/>
        <v>O</v>
      </c>
    </row>
    <row r="315" spans="1:12" x14ac:dyDescent="0.25">
      <c r="A315" s="2">
        <v>42026</v>
      </c>
      <c r="B315" s="1" t="s">
        <v>215</v>
      </c>
      <c r="C315" s="1" t="s">
        <v>216</v>
      </c>
      <c r="D315">
        <v>2.85</v>
      </c>
      <c r="E315">
        <v>697</v>
      </c>
      <c r="F315">
        <v>1920</v>
      </c>
      <c r="G315">
        <v>0</v>
      </c>
      <c r="H315">
        <f>G315*D315</f>
        <v>0</v>
      </c>
      <c r="I315">
        <f t="shared" si="14"/>
        <v>-3.0000000000000249E-2</v>
      </c>
      <c r="J315" t="str">
        <f t="shared" si="12"/>
        <v>O</v>
      </c>
      <c r="K315">
        <v>314</v>
      </c>
      <c r="L315">
        <f t="shared" si="13"/>
        <v>0</v>
      </c>
    </row>
    <row r="316" spans="1:12" x14ac:dyDescent="0.25">
      <c r="A316" s="2">
        <v>42027</v>
      </c>
      <c r="B316" s="1" t="s">
        <v>215</v>
      </c>
      <c r="C316" s="1" t="s">
        <v>216</v>
      </c>
      <c r="D316">
        <v>2.82</v>
      </c>
      <c r="E316">
        <v>346</v>
      </c>
      <c r="F316">
        <v>990</v>
      </c>
      <c r="G316">
        <v>0</v>
      </c>
      <c r="H316">
        <f>G316*D316</f>
        <v>0</v>
      </c>
      <c r="I316">
        <f t="shared" si="14"/>
        <v>0</v>
      </c>
      <c r="J316">
        <f t="shared" si="12"/>
        <v>0</v>
      </c>
      <c r="K316">
        <v>315</v>
      </c>
      <c r="L316">
        <f t="shared" si="13"/>
        <v>0</v>
      </c>
    </row>
    <row r="317" spans="1:12" x14ac:dyDescent="0.25">
      <c r="A317" s="2">
        <v>42025</v>
      </c>
      <c r="B317" s="1" t="s">
        <v>217</v>
      </c>
      <c r="C317" s="1" t="s">
        <v>218</v>
      </c>
      <c r="D317">
        <v>0.21</v>
      </c>
      <c r="E317">
        <v>18222</v>
      </c>
      <c r="F317">
        <v>3830</v>
      </c>
      <c r="G317">
        <v>0</v>
      </c>
      <c r="H317">
        <f>G317*D317</f>
        <v>0</v>
      </c>
      <c r="I317">
        <f t="shared" si="14"/>
        <v>0</v>
      </c>
      <c r="J317" t="str">
        <f t="shared" si="12"/>
        <v>O</v>
      </c>
      <c r="K317">
        <v>316</v>
      </c>
      <c r="L317" t="str">
        <f t="shared" si="13"/>
        <v>O</v>
      </c>
    </row>
    <row r="318" spans="1:12" x14ac:dyDescent="0.25">
      <c r="A318" s="2">
        <v>42026</v>
      </c>
      <c r="B318" s="1" t="s">
        <v>217</v>
      </c>
      <c r="C318" s="1" t="s">
        <v>218</v>
      </c>
      <c r="D318">
        <v>0.21</v>
      </c>
      <c r="E318">
        <v>26499</v>
      </c>
      <c r="F318">
        <v>5560</v>
      </c>
      <c r="G318">
        <v>0</v>
      </c>
      <c r="H318">
        <f>G318*D318</f>
        <v>0</v>
      </c>
      <c r="I318">
        <f t="shared" si="14"/>
        <v>0</v>
      </c>
      <c r="J318" t="str">
        <f t="shared" si="12"/>
        <v>O</v>
      </c>
      <c r="K318">
        <v>317</v>
      </c>
      <c r="L318">
        <f t="shared" si="13"/>
        <v>0</v>
      </c>
    </row>
    <row r="319" spans="1:12" x14ac:dyDescent="0.25">
      <c r="A319" s="2">
        <v>42027</v>
      </c>
      <c r="B319" s="1" t="s">
        <v>217</v>
      </c>
      <c r="C319" s="1" t="s">
        <v>218</v>
      </c>
      <c r="D319">
        <v>0.21</v>
      </c>
      <c r="E319">
        <v>0</v>
      </c>
      <c r="F319">
        <v>0</v>
      </c>
      <c r="G319">
        <v>0</v>
      </c>
      <c r="H319">
        <f>G319*D319</f>
        <v>0</v>
      </c>
      <c r="I319">
        <f t="shared" si="14"/>
        <v>0</v>
      </c>
      <c r="J319">
        <f t="shared" si="12"/>
        <v>0</v>
      </c>
      <c r="K319">
        <v>318</v>
      </c>
      <c r="L319">
        <f t="shared" si="13"/>
        <v>0</v>
      </c>
    </row>
    <row r="320" spans="1:12" x14ac:dyDescent="0.25">
      <c r="A320" s="2">
        <v>42025</v>
      </c>
      <c r="B320" s="1" t="s">
        <v>219</v>
      </c>
      <c r="C320" s="1" t="s">
        <v>220</v>
      </c>
      <c r="D320">
        <v>1.82</v>
      </c>
      <c r="E320">
        <v>700</v>
      </c>
      <c r="F320">
        <v>1270</v>
      </c>
      <c r="G320">
        <v>0</v>
      </c>
      <c r="H320">
        <f>G320*D320</f>
        <v>0</v>
      </c>
      <c r="I320">
        <f t="shared" si="14"/>
        <v>0</v>
      </c>
      <c r="J320" t="str">
        <f t="shared" si="12"/>
        <v>O</v>
      </c>
      <c r="K320">
        <v>319</v>
      </c>
      <c r="L320" t="str">
        <f t="shared" si="13"/>
        <v>O</v>
      </c>
    </row>
    <row r="321" spans="1:12" x14ac:dyDescent="0.25">
      <c r="A321" s="2">
        <v>42026</v>
      </c>
      <c r="B321" s="1" t="s">
        <v>219</v>
      </c>
      <c r="C321" s="1" t="s">
        <v>220</v>
      </c>
      <c r="D321">
        <v>1.82</v>
      </c>
      <c r="E321">
        <v>0</v>
      </c>
      <c r="F321">
        <v>0</v>
      </c>
      <c r="G321">
        <v>0</v>
      </c>
      <c r="H321">
        <f>G321*D321</f>
        <v>0</v>
      </c>
      <c r="I321">
        <f t="shared" si="14"/>
        <v>-0.10000000000000009</v>
      </c>
      <c r="J321" t="str">
        <f t="shared" si="12"/>
        <v>O</v>
      </c>
      <c r="K321">
        <v>320</v>
      </c>
      <c r="L321">
        <f t="shared" si="13"/>
        <v>0</v>
      </c>
    </row>
    <row r="322" spans="1:12" x14ac:dyDescent="0.25">
      <c r="A322" s="2">
        <v>42027</v>
      </c>
      <c r="B322" s="1" t="s">
        <v>219</v>
      </c>
      <c r="C322" s="1" t="s">
        <v>220</v>
      </c>
      <c r="D322">
        <v>1.72</v>
      </c>
      <c r="E322">
        <v>790</v>
      </c>
      <c r="F322">
        <v>1360</v>
      </c>
      <c r="G322">
        <v>0</v>
      </c>
      <c r="H322">
        <f>G322*D322</f>
        <v>0</v>
      </c>
      <c r="I322">
        <f t="shared" si="14"/>
        <v>0</v>
      </c>
      <c r="J322">
        <f t="shared" si="12"/>
        <v>0</v>
      </c>
      <c r="K322">
        <v>321</v>
      </c>
      <c r="L322">
        <f t="shared" si="13"/>
        <v>0</v>
      </c>
    </row>
    <row r="323" spans="1:12" x14ac:dyDescent="0.25">
      <c r="A323" s="2">
        <v>42025</v>
      </c>
      <c r="B323" s="1" t="s">
        <v>221</v>
      </c>
      <c r="C323" s="1" t="s">
        <v>222</v>
      </c>
      <c r="D323">
        <v>3.35</v>
      </c>
      <c r="E323">
        <v>2769</v>
      </c>
      <c r="F323">
        <v>9270</v>
      </c>
      <c r="G323">
        <v>3196000</v>
      </c>
      <c r="H323">
        <f>G323*D323</f>
        <v>10706600</v>
      </c>
      <c r="I323">
        <f t="shared" si="14"/>
        <v>-5.0000000000000266E-2</v>
      </c>
      <c r="J323" t="str">
        <f t="shared" ref="J323:J386" si="15">IF(B324=B323,IF(AND(I323&lt;I324,I323&gt;0),"K",IF(AND(I323&lt;0,I324&lt;I323),"S","O")),0)</f>
        <v>O</v>
      </c>
      <c r="K323">
        <v>322</v>
      </c>
      <c r="L323" t="str">
        <f t="shared" ref="L323:L386" si="16">IF(MOD(K323,3)=1,J323,0)</f>
        <v>O</v>
      </c>
    </row>
    <row r="324" spans="1:12" x14ac:dyDescent="0.25">
      <c r="A324" s="2">
        <v>42026</v>
      </c>
      <c r="B324" s="1" t="s">
        <v>221</v>
      </c>
      <c r="C324" s="1" t="s">
        <v>222</v>
      </c>
      <c r="D324">
        <v>3.3</v>
      </c>
      <c r="E324">
        <v>47</v>
      </c>
      <c r="F324">
        <v>160</v>
      </c>
      <c r="G324">
        <v>3196000</v>
      </c>
      <c r="H324">
        <f>G324*D324</f>
        <v>10546800</v>
      </c>
      <c r="I324">
        <f t="shared" ref="I324:I387" si="17">IF(B325=B324,D325-D324,0)</f>
        <v>0</v>
      </c>
      <c r="J324" t="str">
        <f t="shared" si="15"/>
        <v>O</v>
      </c>
      <c r="K324">
        <v>323</v>
      </c>
      <c r="L324">
        <f t="shared" si="16"/>
        <v>0</v>
      </c>
    </row>
    <row r="325" spans="1:12" x14ac:dyDescent="0.25">
      <c r="A325" s="2">
        <v>42027</v>
      </c>
      <c r="B325" s="1" t="s">
        <v>221</v>
      </c>
      <c r="C325" s="1" t="s">
        <v>222</v>
      </c>
      <c r="D325">
        <v>3.3</v>
      </c>
      <c r="E325">
        <v>10</v>
      </c>
      <c r="F325">
        <v>30</v>
      </c>
      <c r="G325">
        <v>3196000</v>
      </c>
      <c r="H325">
        <f>G325*D325</f>
        <v>10546800</v>
      </c>
      <c r="I325">
        <f t="shared" si="17"/>
        <v>0</v>
      </c>
      <c r="J325">
        <f t="shared" si="15"/>
        <v>0</v>
      </c>
      <c r="K325">
        <v>324</v>
      </c>
      <c r="L325">
        <f t="shared" si="16"/>
        <v>0</v>
      </c>
    </row>
    <row r="326" spans="1:12" x14ac:dyDescent="0.25">
      <c r="A326" s="2">
        <v>42025</v>
      </c>
      <c r="B326" s="1" t="s">
        <v>223</v>
      </c>
      <c r="C326" s="1" t="s">
        <v>224</v>
      </c>
      <c r="D326">
        <v>0.28000000000000003</v>
      </c>
      <c r="E326">
        <v>37863</v>
      </c>
      <c r="F326">
        <v>10600</v>
      </c>
      <c r="G326">
        <v>13003000</v>
      </c>
      <c r="H326">
        <f>G326*D326</f>
        <v>3640840.0000000005</v>
      </c>
      <c r="I326">
        <f t="shared" si="17"/>
        <v>0</v>
      </c>
      <c r="J326" t="str">
        <f t="shared" si="15"/>
        <v>O</v>
      </c>
      <c r="K326">
        <v>325</v>
      </c>
      <c r="L326" t="str">
        <f t="shared" si="16"/>
        <v>O</v>
      </c>
    </row>
    <row r="327" spans="1:12" x14ac:dyDescent="0.25">
      <c r="A327" s="2">
        <v>42026</v>
      </c>
      <c r="B327" s="1" t="s">
        <v>223</v>
      </c>
      <c r="C327" s="1" t="s">
        <v>224</v>
      </c>
      <c r="D327">
        <v>0.28000000000000003</v>
      </c>
      <c r="E327">
        <v>11990</v>
      </c>
      <c r="F327">
        <v>3360</v>
      </c>
      <c r="G327">
        <v>13003000</v>
      </c>
      <c r="H327">
        <f>G327*D327</f>
        <v>3640840.0000000005</v>
      </c>
      <c r="I327">
        <f t="shared" si="17"/>
        <v>1.9999999999999962E-2</v>
      </c>
      <c r="J327" t="str">
        <f t="shared" si="15"/>
        <v>O</v>
      </c>
      <c r="K327">
        <v>326</v>
      </c>
      <c r="L327">
        <f t="shared" si="16"/>
        <v>0</v>
      </c>
    </row>
    <row r="328" spans="1:12" x14ac:dyDescent="0.25">
      <c r="A328" s="2">
        <v>42027</v>
      </c>
      <c r="B328" s="1" t="s">
        <v>223</v>
      </c>
      <c r="C328" s="1" t="s">
        <v>224</v>
      </c>
      <c r="D328">
        <v>0.3</v>
      </c>
      <c r="E328">
        <v>3760</v>
      </c>
      <c r="F328">
        <v>1130</v>
      </c>
      <c r="G328">
        <v>13003000</v>
      </c>
      <c r="H328">
        <f>G328*D328</f>
        <v>3900900</v>
      </c>
      <c r="I328">
        <f t="shared" si="17"/>
        <v>0</v>
      </c>
      <c r="J328">
        <f t="shared" si="15"/>
        <v>0</v>
      </c>
      <c r="K328">
        <v>327</v>
      </c>
      <c r="L328">
        <f t="shared" si="16"/>
        <v>0</v>
      </c>
    </row>
    <row r="329" spans="1:12" x14ac:dyDescent="0.25">
      <c r="A329" s="2">
        <v>42025</v>
      </c>
      <c r="B329" s="1" t="s">
        <v>225</v>
      </c>
      <c r="C329" s="1" t="s">
        <v>226</v>
      </c>
      <c r="D329">
        <v>3.97</v>
      </c>
      <c r="E329">
        <v>6</v>
      </c>
      <c r="F329">
        <v>20</v>
      </c>
      <c r="G329">
        <v>0</v>
      </c>
      <c r="H329">
        <f>G329*D329</f>
        <v>0</v>
      </c>
      <c r="I329">
        <f t="shared" si="17"/>
        <v>0</v>
      </c>
      <c r="J329" t="str">
        <f t="shared" si="15"/>
        <v>O</v>
      </c>
      <c r="K329">
        <v>328</v>
      </c>
      <c r="L329" t="str">
        <f t="shared" si="16"/>
        <v>O</v>
      </c>
    </row>
    <row r="330" spans="1:12" x14ac:dyDescent="0.25">
      <c r="A330" s="2">
        <v>42026</v>
      </c>
      <c r="B330" s="1" t="s">
        <v>225</v>
      </c>
      <c r="C330" s="1" t="s">
        <v>226</v>
      </c>
      <c r="D330">
        <v>3.97</v>
      </c>
      <c r="E330">
        <v>22</v>
      </c>
      <c r="F330">
        <v>90</v>
      </c>
      <c r="G330">
        <v>0</v>
      </c>
      <c r="H330">
        <f>G330*D330</f>
        <v>0</v>
      </c>
      <c r="I330">
        <f t="shared" si="17"/>
        <v>-0.12000000000000011</v>
      </c>
      <c r="J330" t="str">
        <f t="shared" si="15"/>
        <v>O</v>
      </c>
      <c r="K330">
        <v>329</v>
      </c>
      <c r="L330">
        <f t="shared" si="16"/>
        <v>0</v>
      </c>
    </row>
    <row r="331" spans="1:12" x14ac:dyDescent="0.25">
      <c r="A331" s="2">
        <v>42027</v>
      </c>
      <c r="B331" s="1" t="s">
        <v>225</v>
      </c>
      <c r="C331" s="1" t="s">
        <v>226</v>
      </c>
      <c r="D331">
        <v>3.85</v>
      </c>
      <c r="E331">
        <v>24</v>
      </c>
      <c r="F331">
        <v>90</v>
      </c>
      <c r="G331">
        <v>0</v>
      </c>
      <c r="H331">
        <f>G331*D331</f>
        <v>0</v>
      </c>
      <c r="I331">
        <f t="shared" si="17"/>
        <v>0</v>
      </c>
      <c r="J331">
        <f t="shared" si="15"/>
        <v>0</v>
      </c>
      <c r="K331">
        <v>330</v>
      </c>
      <c r="L331">
        <f t="shared" si="16"/>
        <v>0</v>
      </c>
    </row>
    <row r="332" spans="1:12" x14ac:dyDescent="0.25">
      <c r="A332" s="2">
        <v>42025</v>
      </c>
      <c r="B332" s="1" t="s">
        <v>227</v>
      </c>
      <c r="C332" s="1" t="s">
        <v>228</v>
      </c>
      <c r="D332">
        <v>7.25</v>
      </c>
      <c r="E332">
        <v>26816</v>
      </c>
      <c r="F332">
        <v>193120</v>
      </c>
      <c r="G332">
        <v>17743000</v>
      </c>
      <c r="H332">
        <f>G332*D332</f>
        <v>128636750</v>
      </c>
      <c r="I332">
        <f t="shared" si="17"/>
        <v>-8.0000000000000071E-2</v>
      </c>
      <c r="J332" t="str">
        <f t="shared" si="15"/>
        <v>O</v>
      </c>
      <c r="K332">
        <v>331</v>
      </c>
      <c r="L332" t="str">
        <f t="shared" si="16"/>
        <v>O</v>
      </c>
    </row>
    <row r="333" spans="1:12" x14ac:dyDescent="0.25">
      <c r="A333" s="2">
        <v>42026</v>
      </c>
      <c r="B333" s="1" t="s">
        <v>227</v>
      </c>
      <c r="C333" s="1" t="s">
        <v>228</v>
      </c>
      <c r="D333">
        <v>7.17</v>
      </c>
      <c r="E333">
        <v>2735</v>
      </c>
      <c r="F333">
        <v>19700</v>
      </c>
      <c r="G333">
        <v>17743000</v>
      </c>
      <c r="H333">
        <f>G333*D333</f>
        <v>127217310</v>
      </c>
      <c r="I333">
        <f t="shared" si="17"/>
        <v>9.9999999999997868E-3</v>
      </c>
      <c r="J333" t="str">
        <f t="shared" si="15"/>
        <v>O</v>
      </c>
      <c r="K333">
        <v>332</v>
      </c>
      <c r="L333">
        <f t="shared" si="16"/>
        <v>0</v>
      </c>
    </row>
    <row r="334" spans="1:12" x14ac:dyDescent="0.25">
      <c r="A334" s="2">
        <v>42027</v>
      </c>
      <c r="B334" s="1" t="s">
        <v>227</v>
      </c>
      <c r="C334" s="1" t="s">
        <v>228</v>
      </c>
      <c r="D334">
        <v>7.18</v>
      </c>
      <c r="E334">
        <v>3065</v>
      </c>
      <c r="F334">
        <v>22050</v>
      </c>
      <c r="G334">
        <v>17743000</v>
      </c>
      <c r="H334">
        <f>G334*D334</f>
        <v>127394740</v>
      </c>
      <c r="I334">
        <f t="shared" si="17"/>
        <v>0</v>
      </c>
      <c r="J334">
        <f t="shared" si="15"/>
        <v>0</v>
      </c>
      <c r="K334">
        <v>333</v>
      </c>
      <c r="L334">
        <f t="shared" si="16"/>
        <v>0</v>
      </c>
    </row>
    <row r="335" spans="1:12" x14ac:dyDescent="0.25">
      <c r="A335" s="2">
        <v>42025</v>
      </c>
      <c r="B335" s="1" t="s">
        <v>229</v>
      </c>
      <c r="C335" s="1" t="s">
        <v>230</v>
      </c>
      <c r="D335">
        <v>1.92</v>
      </c>
      <c r="E335">
        <v>843176</v>
      </c>
      <c r="F335">
        <v>1616080</v>
      </c>
      <c r="G335">
        <v>45748000</v>
      </c>
      <c r="H335">
        <f>G335*D335</f>
        <v>87836160</v>
      </c>
      <c r="I335">
        <f t="shared" si="17"/>
        <v>3.0000000000000027E-2</v>
      </c>
      <c r="J335" t="str">
        <f t="shared" si="15"/>
        <v>O</v>
      </c>
      <c r="K335">
        <v>334</v>
      </c>
      <c r="L335" t="str">
        <f t="shared" si="16"/>
        <v>O</v>
      </c>
    </row>
    <row r="336" spans="1:12" x14ac:dyDescent="0.25">
      <c r="A336" s="2">
        <v>42026</v>
      </c>
      <c r="B336" s="1" t="s">
        <v>229</v>
      </c>
      <c r="C336" s="1" t="s">
        <v>230</v>
      </c>
      <c r="D336">
        <v>1.95</v>
      </c>
      <c r="E336">
        <v>130855</v>
      </c>
      <c r="F336">
        <v>254540</v>
      </c>
      <c r="G336">
        <v>45748000</v>
      </c>
      <c r="H336">
        <f>G336*D336</f>
        <v>89208600</v>
      </c>
      <c r="I336">
        <f t="shared" si="17"/>
        <v>0</v>
      </c>
      <c r="J336" t="str">
        <f t="shared" si="15"/>
        <v>O</v>
      </c>
      <c r="K336">
        <v>335</v>
      </c>
      <c r="L336">
        <f t="shared" si="16"/>
        <v>0</v>
      </c>
    </row>
    <row r="337" spans="1:12" x14ac:dyDescent="0.25">
      <c r="A337" s="2">
        <v>42027</v>
      </c>
      <c r="B337" s="1" t="s">
        <v>229</v>
      </c>
      <c r="C337" s="1" t="s">
        <v>230</v>
      </c>
      <c r="D337">
        <v>1.95</v>
      </c>
      <c r="E337">
        <v>74364</v>
      </c>
      <c r="F337">
        <v>145640</v>
      </c>
      <c r="G337">
        <v>45748000</v>
      </c>
      <c r="H337">
        <f>G337*D337</f>
        <v>89208600</v>
      </c>
      <c r="I337">
        <f t="shared" si="17"/>
        <v>0</v>
      </c>
      <c r="J337">
        <f t="shared" si="15"/>
        <v>0</v>
      </c>
      <c r="K337">
        <v>336</v>
      </c>
      <c r="L337">
        <f t="shared" si="16"/>
        <v>0</v>
      </c>
    </row>
    <row r="338" spans="1:12" x14ac:dyDescent="0.25">
      <c r="A338" s="2">
        <v>42025</v>
      </c>
      <c r="B338" s="1" t="s">
        <v>231</v>
      </c>
      <c r="C338" s="1" t="s">
        <v>232</v>
      </c>
      <c r="D338">
        <v>1.66</v>
      </c>
      <c r="E338">
        <v>1028</v>
      </c>
      <c r="F338">
        <v>1660</v>
      </c>
      <c r="G338">
        <v>0</v>
      </c>
      <c r="H338">
        <f>G338*D338</f>
        <v>0</v>
      </c>
      <c r="I338">
        <f t="shared" si="17"/>
        <v>0</v>
      </c>
      <c r="J338" t="str">
        <f t="shared" si="15"/>
        <v>O</v>
      </c>
      <c r="K338">
        <v>337</v>
      </c>
      <c r="L338" t="str">
        <f t="shared" si="16"/>
        <v>O</v>
      </c>
    </row>
    <row r="339" spans="1:12" x14ac:dyDescent="0.25">
      <c r="A339" s="2">
        <v>42026</v>
      </c>
      <c r="B339" s="1" t="s">
        <v>231</v>
      </c>
      <c r="C339" s="1" t="s">
        <v>232</v>
      </c>
      <c r="D339">
        <v>1.66</v>
      </c>
      <c r="E339">
        <v>0</v>
      </c>
      <c r="F339">
        <v>0</v>
      </c>
      <c r="G339">
        <v>0</v>
      </c>
      <c r="H339">
        <f>G339*D339</f>
        <v>0</v>
      </c>
      <c r="I339">
        <f t="shared" si="17"/>
        <v>0</v>
      </c>
      <c r="J339" t="str">
        <f t="shared" si="15"/>
        <v>O</v>
      </c>
      <c r="K339">
        <v>338</v>
      </c>
      <c r="L339">
        <f t="shared" si="16"/>
        <v>0</v>
      </c>
    </row>
    <row r="340" spans="1:12" x14ac:dyDescent="0.25">
      <c r="A340" s="2">
        <v>42027</v>
      </c>
      <c r="B340" s="1" t="s">
        <v>231</v>
      </c>
      <c r="C340" s="1" t="s">
        <v>232</v>
      </c>
      <c r="D340">
        <v>1.66</v>
      </c>
      <c r="E340">
        <v>7</v>
      </c>
      <c r="F340">
        <v>10</v>
      </c>
      <c r="G340">
        <v>0</v>
      </c>
      <c r="H340">
        <f>G340*D340</f>
        <v>0</v>
      </c>
      <c r="I340">
        <f t="shared" si="17"/>
        <v>0</v>
      </c>
      <c r="J340">
        <f t="shared" si="15"/>
        <v>0</v>
      </c>
      <c r="K340">
        <v>339</v>
      </c>
      <c r="L340">
        <f t="shared" si="16"/>
        <v>0</v>
      </c>
    </row>
    <row r="341" spans="1:12" x14ac:dyDescent="0.25">
      <c r="A341" s="2">
        <v>42025</v>
      </c>
      <c r="B341" s="1" t="s">
        <v>233</v>
      </c>
      <c r="C341" s="1" t="s">
        <v>234</v>
      </c>
      <c r="D341">
        <v>6.5</v>
      </c>
      <c r="E341">
        <v>1007967</v>
      </c>
      <c r="F341">
        <v>6458040</v>
      </c>
      <c r="G341">
        <v>223328000</v>
      </c>
      <c r="H341">
        <f>G341*D341</f>
        <v>1451632000</v>
      </c>
      <c r="I341">
        <f t="shared" si="17"/>
        <v>4.0000000000000036E-2</v>
      </c>
      <c r="J341" t="str">
        <f t="shared" si="15"/>
        <v>K</v>
      </c>
      <c r="K341">
        <v>340</v>
      </c>
      <c r="L341" t="str">
        <f t="shared" si="16"/>
        <v>K</v>
      </c>
    </row>
    <row r="342" spans="1:12" x14ac:dyDescent="0.25">
      <c r="A342" s="2">
        <v>42026</v>
      </c>
      <c r="B342" s="1" t="s">
        <v>233</v>
      </c>
      <c r="C342" s="1" t="s">
        <v>234</v>
      </c>
      <c r="D342">
        <v>6.54</v>
      </c>
      <c r="E342">
        <v>190678</v>
      </c>
      <c r="F342">
        <v>1247150</v>
      </c>
      <c r="G342">
        <v>223328000</v>
      </c>
      <c r="H342">
        <f>G342*D342</f>
        <v>1460565120</v>
      </c>
      <c r="I342">
        <f t="shared" si="17"/>
        <v>9.9999999999999645E-2</v>
      </c>
      <c r="J342" t="str">
        <f t="shared" si="15"/>
        <v>O</v>
      </c>
      <c r="K342">
        <v>341</v>
      </c>
      <c r="L342">
        <f t="shared" si="16"/>
        <v>0</v>
      </c>
    </row>
    <row r="343" spans="1:12" x14ac:dyDescent="0.25">
      <c r="A343" s="2">
        <v>42027</v>
      </c>
      <c r="B343" s="1" t="s">
        <v>233</v>
      </c>
      <c r="C343" s="1" t="s">
        <v>234</v>
      </c>
      <c r="D343">
        <v>6.64</v>
      </c>
      <c r="E343">
        <v>174444</v>
      </c>
      <c r="F343">
        <v>1141530</v>
      </c>
      <c r="G343">
        <v>223328000</v>
      </c>
      <c r="H343">
        <f>G343*D343</f>
        <v>1482897920</v>
      </c>
      <c r="I343">
        <f t="shared" si="17"/>
        <v>0</v>
      </c>
      <c r="J343">
        <f t="shared" si="15"/>
        <v>0</v>
      </c>
      <c r="K343">
        <v>342</v>
      </c>
      <c r="L343">
        <f t="shared" si="16"/>
        <v>0</v>
      </c>
    </row>
    <row r="344" spans="1:12" x14ac:dyDescent="0.25">
      <c r="A344" s="2">
        <v>42025</v>
      </c>
      <c r="B344" s="1" t="s">
        <v>235</v>
      </c>
      <c r="C344" s="1" t="s">
        <v>236</v>
      </c>
      <c r="D344">
        <v>2.2400000000000002</v>
      </c>
      <c r="E344">
        <v>154</v>
      </c>
      <c r="F344">
        <v>340</v>
      </c>
      <c r="G344">
        <v>2588000</v>
      </c>
      <c r="H344">
        <f>G344*D344</f>
        <v>5797120.0000000009</v>
      </c>
      <c r="I344">
        <f t="shared" si="17"/>
        <v>-2.0000000000000018E-2</v>
      </c>
      <c r="J344" t="str">
        <f t="shared" si="15"/>
        <v>O</v>
      </c>
      <c r="K344">
        <v>343</v>
      </c>
      <c r="L344" t="str">
        <f t="shared" si="16"/>
        <v>O</v>
      </c>
    </row>
    <row r="345" spans="1:12" x14ac:dyDescent="0.25">
      <c r="A345" s="2">
        <v>42026</v>
      </c>
      <c r="B345" s="1" t="s">
        <v>235</v>
      </c>
      <c r="C345" s="1" t="s">
        <v>236</v>
      </c>
      <c r="D345">
        <v>2.2200000000000002</v>
      </c>
      <c r="E345">
        <v>22</v>
      </c>
      <c r="F345">
        <v>50</v>
      </c>
      <c r="G345">
        <v>2588000</v>
      </c>
      <c r="H345">
        <f>G345*D345</f>
        <v>5745360.0000000009</v>
      </c>
      <c r="I345">
        <f t="shared" si="17"/>
        <v>0</v>
      </c>
      <c r="J345" t="str">
        <f t="shared" si="15"/>
        <v>O</v>
      </c>
      <c r="K345">
        <v>344</v>
      </c>
      <c r="L345">
        <f t="shared" si="16"/>
        <v>0</v>
      </c>
    </row>
    <row r="346" spans="1:12" x14ac:dyDescent="0.25">
      <c r="A346" s="2">
        <v>42027</v>
      </c>
      <c r="B346" s="1" t="s">
        <v>235</v>
      </c>
      <c r="C346" s="1" t="s">
        <v>236</v>
      </c>
      <c r="D346">
        <v>2.2200000000000002</v>
      </c>
      <c r="E346">
        <v>23</v>
      </c>
      <c r="F346">
        <v>50</v>
      </c>
      <c r="G346">
        <v>2588000</v>
      </c>
      <c r="H346">
        <f>G346*D346</f>
        <v>5745360.0000000009</v>
      </c>
      <c r="I346">
        <f t="shared" si="17"/>
        <v>0</v>
      </c>
      <c r="J346">
        <f t="shared" si="15"/>
        <v>0</v>
      </c>
      <c r="K346">
        <v>345</v>
      </c>
      <c r="L346">
        <f t="shared" si="16"/>
        <v>0</v>
      </c>
    </row>
    <row r="347" spans="1:12" x14ac:dyDescent="0.25">
      <c r="A347" s="2">
        <v>42025</v>
      </c>
      <c r="B347" s="1" t="s">
        <v>237</v>
      </c>
      <c r="C347" s="1" t="s">
        <v>238</v>
      </c>
      <c r="D347">
        <v>15</v>
      </c>
      <c r="E347">
        <v>634</v>
      </c>
      <c r="F347">
        <v>9510</v>
      </c>
      <c r="G347">
        <v>1039000</v>
      </c>
      <c r="H347">
        <f>G347*D347</f>
        <v>15585000</v>
      </c>
      <c r="I347">
        <f t="shared" si="17"/>
        <v>-0.30000000000000071</v>
      </c>
      <c r="J347" t="str">
        <f t="shared" si="15"/>
        <v>O</v>
      </c>
      <c r="K347">
        <v>346</v>
      </c>
      <c r="L347" t="str">
        <f t="shared" si="16"/>
        <v>O</v>
      </c>
    </row>
    <row r="348" spans="1:12" x14ac:dyDescent="0.25">
      <c r="A348" s="2">
        <v>42026</v>
      </c>
      <c r="B348" s="1" t="s">
        <v>237</v>
      </c>
      <c r="C348" s="1" t="s">
        <v>238</v>
      </c>
      <c r="D348">
        <v>14.7</v>
      </c>
      <c r="E348">
        <v>365</v>
      </c>
      <c r="F348">
        <v>5680</v>
      </c>
      <c r="G348">
        <v>1039000</v>
      </c>
      <c r="H348">
        <f>G348*D348</f>
        <v>15273300</v>
      </c>
      <c r="I348">
        <f t="shared" si="17"/>
        <v>0.35000000000000142</v>
      </c>
      <c r="J348" t="str">
        <f t="shared" si="15"/>
        <v>O</v>
      </c>
      <c r="K348">
        <v>347</v>
      </c>
      <c r="L348">
        <f t="shared" si="16"/>
        <v>0</v>
      </c>
    </row>
    <row r="349" spans="1:12" x14ac:dyDescent="0.25">
      <c r="A349" s="2">
        <v>42027</v>
      </c>
      <c r="B349" s="1" t="s">
        <v>237</v>
      </c>
      <c r="C349" s="1" t="s">
        <v>238</v>
      </c>
      <c r="D349">
        <v>15.05</v>
      </c>
      <c r="E349">
        <v>322</v>
      </c>
      <c r="F349">
        <v>4830</v>
      </c>
      <c r="G349">
        <v>1039000</v>
      </c>
      <c r="H349">
        <f>G349*D349</f>
        <v>15636950</v>
      </c>
      <c r="I349">
        <f t="shared" si="17"/>
        <v>0</v>
      </c>
      <c r="J349">
        <f t="shared" si="15"/>
        <v>0</v>
      </c>
      <c r="K349">
        <v>348</v>
      </c>
      <c r="L349">
        <f t="shared" si="16"/>
        <v>0</v>
      </c>
    </row>
    <row r="350" spans="1:12" x14ac:dyDescent="0.25">
      <c r="A350" s="2">
        <v>42025</v>
      </c>
      <c r="B350" s="1" t="s">
        <v>239</v>
      </c>
      <c r="C350" s="1" t="s">
        <v>240</v>
      </c>
      <c r="D350">
        <v>0.17</v>
      </c>
      <c r="E350">
        <v>27427</v>
      </c>
      <c r="F350">
        <v>4500</v>
      </c>
      <c r="G350">
        <v>0</v>
      </c>
      <c r="H350">
        <f>G350*D350</f>
        <v>0</v>
      </c>
      <c r="I350">
        <f t="shared" si="17"/>
        <v>0</v>
      </c>
      <c r="J350" t="str">
        <f t="shared" si="15"/>
        <v>O</v>
      </c>
      <c r="K350">
        <v>349</v>
      </c>
      <c r="L350" t="str">
        <f t="shared" si="16"/>
        <v>O</v>
      </c>
    </row>
    <row r="351" spans="1:12" x14ac:dyDescent="0.25">
      <c r="A351" s="2">
        <v>42026</v>
      </c>
      <c r="B351" s="1" t="s">
        <v>239</v>
      </c>
      <c r="C351" s="1" t="s">
        <v>240</v>
      </c>
      <c r="D351">
        <v>0.17</v>
      </c>
      <c r="E351">
        <v>4370</v>
      </c>
      <c r="F351">
        <v>740</v>
      </c>
      <c r="G351">
        <v>0</v>
      </c>
      <c r="H351">
        <f>G351*D351</f>
        <v>0</v>
      </c>
      <c r="I351">
        <f t="shared" si="17"/>
        <v>0</v>
      </c>
      <c r="J351" t="str">
        <f t="shared" si="15"/>
        <v>O</v>
      </c>
      <c r="K351">
        <v>350</v>
      </c>
      <c r="L351">
        <f t="shared" si="16"/>
        <v>0</v>
      </c>
    </row>
    <row r="352" spans="1:12" x14ac:dyDescent="0.25">
      <c r="A352" s="2">
        <v>42027</v>
      </c>
      <c r="B352" s="1" t="s">
        <v>239</v>
      </c>
      <c r="C352" s="1" t="s">
        <v>240</v>
      </c>
      <c r="D352">
        <v>0.17</v>
      </c>
      <c r="E352">
        <v>14400</v>
      </c>
      <c r="F352">
        <v>2450</v>
      </c>
      <c r="G352">
        <v>0</v>
      </c>
      <c r="H352">
        <f>G352*D352</f>
        <v>0</v>
      </c>
      <c r="I352">
        <f t="shared" si="17"/>
        <v>0</v>
      </c>
      <c r="J352">
        <f t="shared" si="15"/>
        <v>0</v>
      </c>
      <c r="K352">
        <v>351</v>
      </c>
      <c r="L352">
        <f t="shared" si="16"/>
        <v>0</v>
      </c>
    </row>
    <row r="353" spans="1:12" x14ac:dyDescent="0.25">
      <c r="A353" s="2">
        <v>42025</v>
      </c>
      <c r="B353" s="1" t="s">
        <v>241</v>
      </c>
      <c r="C353" s="1" t="s">
        <v>242</v>
      </c>
      <c r="D353">
        <v>0.28000000000000003</v>
      </c>
      <c r="E353">
        <v>19097</v>
      </c>
      <c r="F353">
        <v>5390</v>
      </c>
      <c r="G353">
        <v>0</v>
      </c>
      <c r="H353">
        <f>G353*D353</f>
        <v>0</v>
      </c>
      <c r="I353">
        <f t="shared" si="17"/>
        <v>-2.0000000000000018E-2</v>
      </c>
      <c r="J353" t="str">
        <f t="shared" si="15"/>
        <v>O</v>
      </c>
      <c r="K353">
        <v>352</v>
      </c>
      <c r="L353" t="str">
        <f t="shared" si="16"/>
        <v>O</v>
      </c>
    </row>
    <row r="354" spans="1:12" x14ac:dyDescent="0.25">
      <c r="A354" s="2">
        <v>42026</v>
      </c>
      <c r="B354" s="1" t="s">
        <v>241</v>
      </c>
      <c r="C354" s="1" t="s">
        <v>242</v>
      </c>
      <c r="D354">
        <v>0.26</v>
      </c>
      <c r="E354">
        <v>544299</v>
      </c>
      <c r="F354">
        <v>141520</v>
      </c>
      <c r="G354">
        <v>0</v>
      </c>
      <c r="H354">
        <f>G354*D354</f>
        <v>0</v>
      </c>
      <c r="I354">
        <f t="shared" si="17"/>
        <v>2.0000000000000018E-2</v>
      </c>
      <c r="J354" t="str">
        <f t="shared" si="15"/>
        <v>O</v>
      </c>
      <c r="K354">
        <v>353</v>
      </c>
      <c r="L354">
        <f t="shared" si="16"/>
        <v>0</v>
      </c>
    </row>
    <row r="355" spans="1:12" x14ac:dyDescent="0.25">
      <c r="A355" s="2">
        <v>42027</v>
      </c>
      <c r="B355" s="1" t="s">
        <v>241</v>
      </c>
      <c r="C355" s="1" t="s">
        <v>242</v>
      </c>
      <c r="D355">
        <v>0.28000000000000003</v>
      </c>
      <c r="E355">
        <v>143833</v>
      </c>
      <c r="F355">
        <v>42580</v>
      </c>
      <c r="G355">
        <v>0</v>
      </c>
      <c r="H355">
        <f>G355*D355</f>
        <v>0</v>
      </c>
      <c r="I355">
        <f t="shared" si="17"/>
        <v>0</v>
      </c>
      <c r="J355">
        <f t="shared" si="15"/>
        <v>0</v>
      </c>
      <c r="K355">
        <v>354</v>
      </c>
      <c r="L355">
        <f t="shared" si="16"/>
        <v>0</v>
      </c>
    </row>
    <row r="356" spans="1:12" x14ac:dyDescent="0.25">
      <c r="A356" s="2">
        <v>42025</v>
      </c>
      <c r="B356" s="1" t="s">
        <v>243</v>
      </c>
      <c r="C356" s="1" t="s">
        <v>244</v>
      </c>
      <c r="D356">
        <v>26.86</v>
      </c>
      <c r="E356">
        <v>98677</v>
      </c>
      <c r="F356">
        <v>2336380</v>
      </c>
      <c r="G356">
        <v>7837000</v>
      </c>
      <c r="H356">
        <f>G356*D356</f>
        <v>210501820</v>
      </c>
      <c r="I356">
        <f t="shared" si="17"/>
        <v>-0.58999999999999986</v>
      </c>
      <c r="J356" t="str">
        <f t="shared" si="15"/>
        <v>S</v>
      </c>
      <c r="K356">
        <v>355</v>
      </c>
      <c r="L356" t="str">
        <f t="shared" si="16"/>
        <v>S</v>
      </c>
    </row>
    <row r="357" spans="1:12" x14ac:dyDescent="0.25">
      <c r="A357" s="2">
        <v>42026</v>
      </c>
      <c r="B357" s="1" t="s">
        <v>243</v>
      </c>
      <c r="C357" s="1" t="s">
        <v>244</v>
      </c>
      <c r="D357">
        <v>26.27</v>
      </c>
      <c r="E357">
        <v>142406</v>
      </c>
      <c r="F357">
        <v>3993110</v>
      </c>
      <c r="G357">
        <v>7837000</v>
      </c>
      <c r="H357">
        <f>G357*D357</f>
        <v>205877990</v>
      </c>
      <c r="I357">
        <f t="shared" si="17"/>
        <v>-1.2699999999999996</v>
      </c>
      <c r="J357" t="str">
        <f t="shared" si="15"/>
        <v>O</v>
      </c>
      <c r="K357">
        <v>356</v>
      </c>
      <c r="L357">
        <f t="shared" si="16"/>
        <v>0</v>
      </c>
    </row>
    <row r="358" spans="1:12" x14ac:dyDescent="0.25">
      <c r="A358" s="2">
        <v>42027</v>
      </c>
      <c r="B358" s="1" t="s">
        <v>243</v>
      </c>
      <c r="C358" s="1" t="s">
        <v>244</v>
      </c>
      <c r="D358">
        <v>25</v>
      </c>
      <c r="E358">
        <v>51907</v>
      </c>
      <c r="F358">
        <v>1332660</v>
      </c>
      <c r="G358">
        <v>7837000</v>
      </c>
      <c r="H358">
        <f>G358*D358</f>
        <v>195925000</v>
      </c>
      <c r="I358">
        <f t="shared" si="17"/>
        <v>0</v>
      </c>
      <c r="J358">
        <f t="shared" si="15"/>
        <v>0</v>
      </c>
      <c r="K358">
        <v>357</v>
      </c>
      <c r="L358">
        <f t="shared" si="16"/>
        <v>0</v>
      </c>
    </row>
    <row r="359" spans="1:12" x14ac:dyDescent="0.25">
      <c r="A359" s="2">
        <v>42025</v>
      </c>
      <c r="B359" s="1" t="s">
        <v>245</v>
      </c>
      <c r="C359" s="1" t="s">
        <v>246</v>
      </c>
      <c r="D359">
        <v>81</v>
      </c>
      <c r="E359">
        <v>2556</v>
      </c>
      <c r="F359">
        <v>207120</v>
      </c>
      <c r="G359">
        <v>4747000</v>
      </c>
      <c r="H359">
        <f>G359*D359</f>
        <v>384507000</v>
      </c>
      <c r="I359">
        <f t="shared" si="17"/>
        <v>1</v>
      </c>
      <c r="J359" t="str">
        <f t="shared" si="15"/>
        <v>O</v>
      </c>
      <c r="K359">
        <v>358</v>
      </c>
      <c r="L359" t="str">
        <f t="shared" si="16"/>
        <v>O</v>
      </c>
    </row>
    <row r="360" spans="1:12" x14ac:dyDescent="0.25">
      <c r="A360" s="2">
        <v>42026</v>
      </c>
      <c r="B360" s="1" t="s">
        <v>245</v>
      </c>
      <c r="C360" s="1" t="s">
        <v>246</v>
      </c>
      <c r="D360">
        <v>82</v>
      </c>
      <c r="E360">
        <v>187</v>
      </c>
      <c r="F360">
        <v>15270</v>
      </c>
      <c r="G360">
        <v>4747000</v>
      </c>
      <c r="H360">
        <f>G360*D360</f>
        <v>389254000</v>
      </c>
      <c r="I360">
        <f t="shared" si="17"/>
        <v>-0.78000000000000114</v>
      </c>
      <c r="J360" t="str">
        <f t="shared" si="15"/>
        <v>O</v>
      </c>
      <c r="K360">
        <v>359</v>
      </c>
      <c r="L360">
        <f t="shared" si="16"/>
        <v>0</v>
      </c>
    </row>
    <row r="361" spans="1:12" x14ac:dyDescent="0.25">
      <c r="A361" s="2">
        <v>42027</v>
      </c>
      <c r="B361" s="1" t="s">
        <v>245</v>
      </c>
      <c r="C361" s="1" t="s">
        <v>246</v>
      </c>
      <c r="D361">
        <v>81.22</v>
      </c>
      <c r="E361">
        <v>45</v>
      </c>
      <c r="F361">
        <v>3660</v>
      </c>
      <c r="G361">
        <v>4747000</v>
      </c>
      <c r="H361">
        <f>G361*D361</f>
        <v>385551340</v>
      </c>
      <c r="I361">
        <f t="shared" si="17"/>
        <v>0</v>
      </c>
      <c r="J361">
        <f t="shared" si="15"/>
        <v>0</v>
      </c>
      <c r="K361">
        <v>360</v>
      </c>
      <c r="L361">
        <f t="shared" si="16"/>
        <v>0</v>
      </c>
    </row>
    <row r="362" spans="1:12" x14ac:dyDescent="0.25">
      <c r="A362" s="2">
        <v>42025</v>
      </c>
      <c r="B362" s="1" t="s">
        <v>247</v>
      </c>
      <c r="C362" s="1" t="s">
        <v>248</v>
      </c>
      <c r="D362">
        <v>10.71</v>
      </c>
      <c r="E362">
        <v>235</v>
      </c>
      <c r="F362">
        <v>2520</v>
      </c>
      <c r="G362">
        <v>7051000</v>
      </c>
      <c r="H362">
        <f>G362*D362</f>
        <v>75516210</v>
      </c>
      <c r="I362">
        <f t="shared" si="17"/>
        <v>-1.0000000000001563E-2</v>
      </c>
      <c r="J362" t="str">
        <f t="shared" si="15"/>
        <v>S</v>
      </c>
      <c r="K362">
        <v>361</v>
      </c>
      <c r="L362" t="str">
        <f t="shared" si="16"/>
        <v>S</v>
      </c>
    </row>
    <row r="363" spans="1:12" x14ac:dyDescent="0.25">
      <c r="A363" s="2">
        <v>42026</v>
      </c>
      <c r="B363" s="1" t="s">
        <v>247</v>
      </c>
      <c r="C363" s="1" t="s">
        <v>248</v>
      </c>
      <c r="D363">
        <v>10.7</v>
      </c>
      <c r="E363">
        <v>575</v>
      </c>
      <c r="F363">
        <v>6150</v>
      </c>
      <c r="G363">
        <v>7051000</v>
      </c>
      <c r="H363">
        <f>G363*D363</f>
        <v>75445700</v>
      </c>
      <c r="I363">
        <f t="shared" si="17"/>
        <v>-4.9999999999998934E-2</v>
      </c>
      <c r="J363" t="str">
        <f t="shared" si="15"/>
        <v>O</v>
      </c>
      <c r="K363">
        <v>362</v>
      </c>
      <c r="L363">
        <f t="shared" si="16"/>
        <v>0</v>
      </c>
    </row>
    <row r="364" spans="1:12" x14ac:dyDescent="0.25">
      <c r="A364" s="2">
        <v>42027</v>
      </c>
      <c r="B364" s="1" t="s">
        <v>247</v>
      </c>
      <c r="C364" s="1" t="s">
        <v>248</v>
      </c>
      <c r="D364">
        <v>10.65</v>
      </c>
      <c r="E364">
        <v>3618</v>
      </c>
      <c r="F364">
        <v>37800</v>
      </c>
      <c r="G364">
        <v>7051000</v>
      </c>
      <c r="H364">
        <f>G364*D364</f>
        <v>75093150</v>
      </c>
      <c r="I364">
        <f t="shared" si="17"/>
        <v>0</v>
      </c>
      <c r="J364">
        <f t="shared" si="15"/>
        <v>0</v>
      </c>
      <c r="K364">
        <v>363</v>
      </c>
      <c r="L364">
        <f t="shared" si="16"/>
        <v>0</v>
      </c>
    </row>
    <row r="365" spans="1:12" x14ac:dyDescent="0.25">
      <c r="A365" s="2">
        <v>42025</v>
      </c>
      <c r="B365" s="1" t="s">
        <v>249</v>
      </c>
      <c r="C365" s="1" t="s">
        <v>250</v>
      </c>
      <c r="D365">
        <v>3.36</v>
      </c>
      <c r="E365">
        <v>18650</v>
      </c>
      <c r="F365">
        <v>62940</v>
      </c>
      <c r="G365">
        <v>110913000</v>
      </c>
      <c r="H365">
        <f>G365*D365</f>
        <v>372667680</v>
      </c>
      <c r="I365">
        <f t="shared" si="17"/>
        <v>4.0000000000000036E-2</v>
      </c>
      <c r="J365" t="str">
        <f t="shared" si="15"/>
        <v>O</v>
      </c>
      <c r="K365">
        <v>364</v>
      </c>
      <c r="L365" t="str">
        <f t="shared" si="16"/>
        <v>O</v>
      </c>
    </row>
    <row r="366" spans="1:12" x14ac:dyDescent="0.25">
      <c r="A366" s="2">
        <v>42026</v>
      </c>
      <c r="B366" s="1" t="s">
        <v>249</v>
      </c>
      <c r="C366" s="1" t="s">
        <v>250</v>
      </c>
      <c r="D366">
        <v>3.4</v>
      </c>
      <c r="E366">
        <v>90972</v>
      </c>
      <c r="F366">
        <v>306610</v>
      </c>
      <c r="G366">
        <v>110913000</v>
      </c>
      <c r="H366">
        <f>G366*D366</f>
        <v>377104200</v>
      </c>
      <c r="I366">
        <f t="shared" si="17"/>
        <v>3.0000000000000249E-2</v>
      </c>
      <c r="J366" t="str">
        <f t="shared" si="15"/>
        <v>O</v>
      </c>
      <c r="K366">
        <v>365</v>
      </c>
      <c r="L366">
        <f t="shared" si="16"/>
        <v>0</v>
      </c>
    </row>
    <row r="367" spans="1:12" x14ac:dyDescent="0.25">
      <c r="A367" s="2">
        <v>42027</v>
      </c>
      <c r="B367" s="1" t="s">
        <v>249</v>
      </c>
      <c r="C367" s="1" t="s">
        <v>250</v>
      </c>
      <c r="D367">
        <v>3.43</v>
      </c>
      <c r="E367">
        <v>38584</v>
      </c>
      <c r="F367">
        <v>132020</v>
      </c>
      <c r="G367">
        <v>110913000</v>
      </c>
      <c r="H367">
        <f>G367*D367</f>
        <v>380431590</v>
      </c>
      <c r="I367">
        <f t="shared" si="17"/>
        <v>0</v>
      </c>
      <c r="J367">
        <f t="shared" si="15"/>
        <v>0</v>
      </c>
      <c r="K367">
        <v>366</v>
      </c>
      <c r="L367">
        <f t="shared" si="16"/>
        <v>0</v>
      </c>
    </row>
    <row r="368" spans="1:12" x14ac:dyDescent="0.25">
      <c r="A368" s="2">
        <v>42025</v>
      </c>
      <c r="B368" s="1" t="s">
        <v>251</v>
      </c>
      <c r="C368" s="1" t="s">
        <v>252</v>
      </c>
      <c r="D368">
        <v>1.45</v>
      </c>
      <c r="E368">
        <v>9699</v>
      </c>
      <c r="F368">
        <v>13810</v>
      </c>
      <c r="G368">
        <v>3333000</v>
      </c>
      <c r="H368">
        <f>G368*D368</f>
        <v>4832850</v>
      </c>
      <c r="I368">
        <f t="shared" si="17"/>
        <v>-7.0000000000000062E-2</v>
      </c>
      <c r="J368" t="str">
        <f t="shared" si="15"/>
        <v>O</v>
      </c>
      <c r="K368">
        <v>367</v>
      </c>
      <c r="L368" t="str">
        <f t="shared" si="16"/>
        <v>O</v>
      </c>
    </row>
    <row r="369" spans="1:12" x14ac:dyDescent="0.25">
      <c r="A369" s="2">
        <v>42026</v>
      </c>
      <c r="B369" s="1" t="s">
        <v>251</v>
      </c>
      <c r="C369" s="1" t="s">
        <v>252</v>
      </c>
      <c r="D369">
        <v>1.38</v>
      </c>
      <c r="E369">
        <v>10996</v>
      </c>
      <c r="F369">
        <v>15300</v>
      </c>
      <c r="G369">
        <v>3333000</v>
      </c>
      <c r="H369">
        <f>G369*D369</f>
        <v>4599540</v>
      </c>
      <c r="I369">
        <f t="shared" si="17"/>
        <v>6.0000000000000053E-2</v>
      </c>
      <c r="J369" t="str">
        <f t="shared" si="15"/>
        <v>O</v>
      </c>
      <c r="K369">
        <v>368</v>
      </c>
      <c r="L369">
        <f t="shared" si="16"/>
        <v>0</v>
      </c>
    </row>
    <row r="370" spans="1:12" x14ac:dyDescent="0.25">
      <c r="A370" s="2">
        <v>42027</v>
      </c>
      <c r="B370" s="1" t="s">
        <v>251</v>
      </c>
      <c r="C370" s="1" t="s">
        <v>252</v>
      </c>
      <c r="D370">
        <v>1.44</v>
      </c>
      <c r="E370">
        <v>9311</v>
      </c>
      <c r="F370">
        <v>13220</v>
      </c>
      <c r="G370">
        <v>3333000</v>
      </c>
      <c r="H370">
        <f>G370*D370</f>
        <v>4799520</v>
      </c>
      <c r="I370">
        <f t="shared" si="17"/>
        <v>0</v>
      </c>
      <c r="J370">
        <f t="shared" si="15"/>
        <v>0</v>
      </c>
      <c r="K370">
        <v>369</v>
      </c>
      <c r="L370">
        <f t="shared" si="16"/>
        <v>0</v>
      </c>
    </row>
    <row r="371" spans="1:12" x14ac:dyDescent="0.25">
      <c r="A371" s="2">
        <v>42025</v>
      </c>
      <c r="B371" s="1" t="s">
        <v>253</v>
      </c>
      <c r="C371" s="1" t="s">
        <v>254</v>
      </c>
      <c r="D371">
        <v>15.2</v>
      </c>
      <c r="E371">
        <v>11828</v>
      </c>
      <c r="F371">
        <v>179160</v>
      </c>
      <c r="G371">
        <v>2716000</v>
      </c>
      <c r="H371">
        <f>G371*D371</f>
        <v>41283200</v>
      </c>
      <c r="I371">
        <f t="shared" si="17"/>
        <v>0.10000000000000142</v>
      </c>
      <c r="J371" t="str">
        <f t="shared" si="15"/>
        <v>K</v>
      </c>
      <c r="K371">
        <v>370</v>
      </c>
      <c r="L371" t="str">
        <f t="shared" si="16"/>
        <v>K</v>
      </c>
    </row>
    <row r="372" spans="1:12" x14ac:dyDescent="0.25">
      <c r="A372" s="2">
        <v>42026</v>
      </c>
      <c r="B372" s="1" t="s">
        <v>253</v>
      </c>
      <c r="C372" s="1" t="s">
        <v>254</v>
      </c>
      <c r="D372">
        <v>15.3</v>
      </c>
      <c r="E372">
        <v>16599</v>
      </c>
      <c r="F372">
        <v>249530</v>
      </c>
      <c r="G372">
        <v>2716000</v>
      </c>
      <c r="H372">
        <f>G372*D372</f>
        <v>41554800</v>
      </c>
      <c r="I372">
        <f t="shared" si="17"/>
        <v>0.29999999999999893</v>
      </c>
      <c r="J372" t="str">
        <f t="shared" si="15"/>
        <v>O</v>
      </c>
      <c r="K372">
        <v>371</v>
      </c>
      <c r="L372">
        <f t="shared" si="16"/>
        <v>0</v>
      </c>
    </row>
    <row r="373" spans="1:12" x14ac:dyDescent="0.25">
      <c r="A373" s="2">
        <v>42027</v>
      </c>
      <c r="B373" s="1" t="s">
        <v>253</v>
      </c>
      <c r="C373" s="1" t="s">
        <v>254</v>
      </c>
      <c r="D373">
        <v>15.6</v>
      </c>
      <c r="E373">
        <v>2842</v>
      </c>
      <c r="F373">
        <v>43690</v>
      </c>
      <c r="G373">
        <v>2716000</v>
      </c>
      <c r="H373">
        <f>G373*D373</f>
        <v>42369600</v>
      </c>
      <c r="I373">
        <f t="shared" si="17"/>
        <v>0</v>
      </c>
      <c r="J373">
        <f t="shared" si="15"/>
        <v>0</v>
      </c>
      <c r="K373">
        <v>372</v>
      </c>
      <c r="L373">
        <f t="shared" si="16"/>
        <v>0</v>
      </c>
    </row>
    <row r="374" spans="1:12" x14ac:dyDescent="0.25">
      <c r="A374" s="2">
        <v>42025</v>
      </c>
      <c r="B374" s="1" t="s">
        <v>255</v>
      </c>
      <c r="C374" s="1" t="s">
        <v>256</v>
      </c>
      <c r="D374">
        <v>13.18</v>
      </c>
      <c r="E374">
        <v>947</v>
      </c>
      <c r="F374">
        <v>12840</v>
      </c>
      <c r="G374">
        <v>3579000</v>
      </c>
      <c r="H374">
        <f>G374*D374</f>
        <v>47171220</v>
      </c>
      <c r="I374">
        <f t="shared" si="17"/>
        <v>0.16000000000000014</v>
      </c>
      <c r="J374" t="str">
        <f t="shared" si="15"/>
        <v>O</v>
      </c>
      <c r="K374">
        <v>373</v>
      </c>
      <c r="L374" t="str">
        <f t="shared" si="16"/>
        <v>O</v>
      </c>
    </row>
    <row r="375" spans="1:12" x14ac:dyDescent="0.25">
      <c r="A375" s="2">
        <v>42026</v>
      </c>
      <c r="B375" s="1" t="s">
        <v>255</v>
      </c>
      <c r="C375" s="1" t="s">
        <v>256</v>
      </c>
      <c r="D375">
        <v>13.34</v>
      </c>
      <c r="E375">
        <v>1594</v>
      </c>
      <c r="F375">
        <v>21120</v>
      </c>
      <c r="G375">
        <v>3579000</v>
      </c>
      <c r="H375">
        <f>G375*D375</f>
        <v>47743860</v>
      </c>
      <c r="I375">
        <f t="shared" si="17"/>
        <v>-9.9999999999997868E-3</v>
      </c>
      <c r="J375" t="str">
        <f t="shared" si="15"/>
        <v>O</v>
      </c>
      <c r="K375">
        <v>374</v>
      </c>
      <c r="L375">
        <f t="shared" si="16"/>
        <v>0</v>
      </c>
    </row>
    <row r="376" spans="1:12" x14ac:dyDescent="0.25">
      <c r="A376" s="2">
        <v>42027</v>
      </c>
      <c r="B376" s="1" t="s">
        <v>255</v>
      </c>
      <c r="C376" s="1" t="s">
        <v>256</v>
      </c>
      <c r="D376">
        <v>13.33</v>
      </c>
      <c r="E376">
        <v>2070</v>
      </c>
      <c r="F376">
        <v>27070</v>
      </c>
      <c r="G376">
        <v>3579000</v>
      </c>
      <c r="H376">
        <f>G376*D376</f>
        <v>47708070</v>
      </c>
      <c r="I376">
        <f t="shared" si="17"/>
        <v>0</v>
      </c>
      <c r="J376">
        <f t="shared" si="15"/>
        <v>0</v>
      </c>
      <c r="K376">
        <v>375</v>
      </c>
      <c r="L376">
        <f t="shared" si="16"/>
        <v>0</v>
      </c>
    </row>
    <row r="377" spans="1:12" x14ac:dyDescent="0.25">
      <c r="A377" s="2">
        <v>42025</v>
      </c>
      <c r="B377" s="1" t="s">
        <v>257</v>
      </c>
      <c r="C377" s="1" t="s">
        <v>258</v>
      </c>
      <c r="D377">
        <v>49.63</v>
      </c>
      <c r="E377">
        <v>2708</v>
      </c>
      <c r="F377">
        <v>135400</v>
      </c>
      <c r="G377">
        <v>13044000</v>
      </c>
      <c r="H377">
        <f>G377*D377</f>
        <v>647373720</v>
      </c>
      <c r="I377">
        <f t="shared" si="17"/>
        <v>1.3499999999999943</v>
      </c>
      <c r="J377" t="str">
        <f t="shared" si="15"/>
        <v>O</v>
      </c>
      <c r="K377">
        <v>376</v>
      </c>
      <c r="L377" t="str">
        <f t="shared" si="16"/>
        <v>O</v>
      </c>
    </row>
    <row r="378" spans="1:12" x14ac:dyDescent="0.25">
      <c r="A378" s="2">
        <v>42026</v>
      </c>
      <c r="B378" s="1" t="s">
        <v>257</v>
      </c>
      <c r="C378" s="1" t="s">
        <v>258</v>
      </c>
      <c r="D378">
        <v>50.98</v>
      </c>
      <c r="E378">
        <v>27855</v>
      </c>
      <c r="F378">
        <v>1392850</v>
      </c>
      <c r="G378">
        <v>13044000</v>
      </c>
      <c r="H378">
        <f>G378*D378</f>
        <v>664983120</v>
      </c>
      <c r="I378">
        <f t="shared" si="17"/>
        <v>-0.46999999999999886</v>
      </c>
      <c r="J378" t="str">
        <f t="shared" si="15"/>
        <v>O</v>
      </c>
      <c r="K378">
        <v>377</v>
      </c>
      <c r="L378">
        <f t="shared" si="16"/>
        <v>0</v>
      </c>
    </row>
    <row r="379" spans="1:12" x14ac:dyDescent="0.25">
      <c r="A379" s="2">
        <v>42027</v>
      </c>
      <c r="B379" s="1" t="s">
        <v>257</v>
      </c>
      <c r="C379" s="1" t="s">
        <v>258</v>
      </c>
      <c r="D379">
        <v>50.51</v>
      </c>
      <c r="E379">
        <v>3769</v>
      </c>
      <c r="F379">
        <v>192290</v>
      </c>
      <c r="G379">
        <v>13044000</v>
      </c>
      <c r="H379">
        <f>G379*D379</f>
        <v>658852440</v>
      </c>
      <c r="I379">
        <f t="shared" si="17"/>
        <v>0</v>
      </c>
      <c r="J379">
        <f t="shared" si="15"/>
        <v>0</v>
      </c>
      <c r="K379">
        <v>378</v>
      </c>
      <c r="L379">
        <f t="shared" si="16"/>
        <v>0</v>
      </c>
    </row>
    <row r="380" spans="1:12" x14ac:dyDescent="0.25">
      <c r="A380" s="2">
        <v>42025</v>
      </c>
      <c r="B380" s="1" t="s">
        <v>259</v>
      </c>
      <c r="C380" s="1" t="s">
        <v>260</v>
      </c>
      <c r="D380">
        <v>1.03</v>
      </c>
      <c r="E380">
        <v>1945</v>
      </c>
      <c r="F380">
        <v>1960</v>
      </c>
      <c r="G380">
        <v>11545000</v>
      </c>
      <c r="H380">
        <f>G380*D380</f>
        <v>11891350</v>
      </c>
      <c r="I380">
        <f t="shared" si="17"/>
        <v>0</v>
      </c>
      <c r="J380" t="str">
        <f t="shared" si="15"/>
        <v>O</v>
      </c>
      <c r="K380">
        <v>379</v>
      </c>
      <c r="L380" t="str">
        <f t="shared" si="16"/>
        <v>O</v>
      </c>
    </row>
    <row r="381" spans="1:12" x14ac:dyDescent="0.25">
      <c r="A381" s="2">
        <v>42026</v>
      </c>
      <c r="B381" s="1" t="s">
        <v>259</v>
      </c>
      <c r="C381" s="1" t="s">
        <v>260</v>
      </c>
      <c r="D381">
        <v>1.03</v>
      </c>
      <c r="E381">
        <v>27631</v>
      </c>
      <c r="F381">
        <v>28260</v>
      </c>
      <c r="G381">
        <v>11545000</v>
      </c>
      <c r="H381">
        <f>G381*D381</f>
        <v>11891350</v>
      </c>
      <c r="I381">
        <f t="shared" si="17"/>
        <v>0</v>
      </c>
      <c r="J381" t="str">
        <f t="shared" si="15"/>
        <v>O</v>
      </c>
      <c r="K381">
        <v>380</v>
      </c>
      <c r="L381">
        <f t="shared" si="16"/>
        <v>0</v>
      </c>
    </row>
    <row r="382" spans="1:12" x14ac:dyDescent="0.25">
      <c r="A382" s="2">
        <v>42027</v>
      </c>
      <c r="B382" s="1" t="s">
        <v>259</v>
      </c>
      <c r="C382" s="1" t="s">
        <v>260</v>
      </c>
      <c r="D382">
        <v>1.03</v>
      </c>
      <c r="E382">
        <v>4001</v>
      </c>
      <c r="F382">
        <v>4120</v>
      </c>
      <c r="G382">
        <v>11545000</v>
      </c>
      <c r="H382">
        <f>G382*D382</f>
        <v>11891350</v>
      </c>
      <c r="I382">
        <f t="shared" si="17"/>
        <v>0</v>
      </c>
      <c r="J382">
        <f t="shared" si="15"/>
        <v>0</v>
      </c>
      <c r="K382">
        <v>381</v>
      </c>
      <c r="L382">
        <f t="shared" si="16"/>
        <v>0</v>
      </c>
    </row>
    <row r="383" spans="1:12" x14ac:dyDescent="0.25">
      <c r="A383" s="2">
        <v>42025</v>
      </c>
      <c r="B383" s="1" t="s">
        <v>261</v>
      </c>
      <c r="C383" s="1" t="s">
        <v>262</v>
      </c>
      <c r="D383">
        <v>16.43</v>
      </c>
      <c r="E383">
        <v>296942</v>
      </c>
      <c r="F383">
        <v>4802730</v>
      </c>
      <c r="G383">
        <v>214078000</v>
      </c>
      <c r="H383">
        <f>G383*D383</f>
        <v>3517301540</v>
      </c>
      <c r="I383">
        <f t="shared" si="17"/>
        <v>7.0000000000000284E-2</v>
      </c>
      <c r="J383" t="str">
        <f t="shared" si="15"/>
        <v>K</v>
      </c>
      <c r="K383">
        <v>382</v>
      </c>
      <c r="L383" t="str">
        <f t="shared" si="16"/>
        <v>K</v>
      </c>
    </row>
    <row r="384" spans="1:12" x14ac:dyDescent="0.25">
      <c r="A384" s="2">
        <v>42026</v>
      </c>
      <c r="B384" s="1" t="s">
        <v>261</v>
      </c>
      <c r="C384" s="1" t="s">
        <v>262</v>
      </c>
      <c r="D384">
        <v>16.5</v>
      </c>
      <c r="E384">
        <v>370058</v>
      </c>
      <c r="F384">
        <v>6094640</v>
      </c>
      <c r="G384">
        <v>214078000</v>
      </c>
      <c r="H384">
        <f>G384*D384</f>
        <v>3532287000</v>
      </c>
      <c r="I384">
        <f t="shared" si="17"/>
        <v>0.46000000000000085</v>
      </c>
      <c r="J384" t="str">
        <f t="shared" si="15"/>
        <v>O</v>
      </c>
      <c r="K384">
        <v>383</v>
      </c>
      <c r="L384">
        <f t="shared" si="16"/>
        <v>0</v>
      </c>
    </row>
    <row r="385" spans="1:12" x14ac:dyDescent="0.25">
      <c r="A385" s="2">
        <v>42027</v>
      </c>
      <c r="B385" s="1" t="s">
        <v>261</v>
      </c>
      <c r="C385" s="1" t="s">
        <v>262</v>
      </c>
      <c r="D385">
        <v>16.96</v>
      </c>
      <c r="E385">
        <v>394213</v>
      </c>
      <c r="F385">
        <v>6645070</v>
      </c>
      <c r="G385">
        <v>214078000</v>
      </c>
      <c r="H385">
        <f>G385*D385</f>
        <v>3630762880</v>
      </c>
      <c r="I385">
        <f t="shared" si="17"/>
        <v>0</v>
      </c>
      <c r="J385">
        <f t="shared" si="15"/>
        <v>0</v>
      </c>
      <c r="K385">
        <v>384</v>
      </c>
      <c r="L385">
        <f t="shared" si="16"/>
        <v>0</v>
      </c>
    </row>
    <row r="386" spans="1:12" x14ac:dyDescent="0.25">
      <c r="A386" s="2">
        <v>42025</v>
      </c>
      <c r="B386" s="1" t="s">
        <v>263</v>
      </c>
      <c r="C386" s="1" t="s">
        <v>264</v>
      </c>
      <c r="D386">
        <v>11.55</v>
      </c>
      <c r="E386">
        <v>1477</v>
      </c>
      <c r="F386">
        <v>17000</v>
      </c>
      <c r="G386">
        <v>7353000</v>
      </c>
      <c r="H386">
        <f>G386*D386</f>
        <v>84927150</v>
      </c>
      <c r="I386">
        <f t="shared" si="17"/>
        <v>-5.0000000000000711E-2</v>
      </c>
      <c r="J386" t="str">
        <f t="shared" si="15"/>
        <v>S</v>
      </c>
      <c r="K386">
        <v>385</v>
      </c>
      <c r="L386" t="str">
        <f t="shared" si="16"/>
        <v>S</v>
      </c>
    </row>
    <row r="387" spans="1:12" x14ac:dyDescent="0.25">
      <c r="A387" s="2">
        <v>42026</v>
      </c>
      <c r="B387" s="1" t="s">
        <v>263</v>
      </c>
      <c r="C387" s="1" t="s">
        <v>264</v>
      </c>
      <c r="D387">
        <v>11.5</v>
      </c>
      <c r="E387">
        <v>860</v>
      </c>
      <c r="F387">
        <v>9890</v>
      </c>
      <c r="G387">
        <v>7353000</v>
      </c>
      <c r="H387">
        <f>G387*D387</f>
        <v>84559500</v>
      </c>
      <c r="I387">
        <f t="shared" si="17"/>
        <v>-0.1899999999999995</v>
      </c>
      <c r="J387" t="str">
        <f t="shared" ref="J387:J450" si="18">IF(B388=B387,IF(AND(I387&lt;I388,I387&gt;0),"K",IF(AND(I387&lt;0,I388&lt;I387),"S","O")),0)</f>
        <v>O</v>
      </c>
      <c r="K387">
        <v>386</v>
      </c>
      <c r="L387">
        <f t="shared" ref="L387:L450" si="19">IF(MOD(K387,3)=1,J387,0)</f>
        <v>0</v>
      </c>
    </row>
    <row r="388" spans="1:12" x14ac:dyDescent="0.25">
      <c r="A388" s="2">
        <v>42027</v>
      </c>
      <c r="B388" s="1" t="s">
        <v>263</v>
      </c>
      <c r="C388" s="1" t="s">
        <v>264</v>
      </c>
      <c r="D388">
        <v>11.31</v>
      </c>
      <c r="E388">
        <v>208</v>
      </c>
      <c r="F388">
        <v>2360</v>
      </c>
      <c r="G388">
        <v>7353000</v>
      </c>
      <c r="H388">
        <f>G388*D388</f>
        <v>83162430</v>
      </c>
      <c r="I388">
        <f t="shared" ref="I388:I451" si="20">IF(B389=B388,D389-D388,0)</f>
        <v>0</v>
      </c>
      <c r="J388">
        <f t="shared" si="18"/>
        <v>0</v>
      </c>
      <c r="K388">
        <v>387</v>
      </c>
      <c r="L388">
        <f t="shared" si="19"/>
        <v>0</v>
      </c>
    </row>
    <row r="389" spans="1:12" x14ac:dyDescent="0.25">
      <c r="A389" s="2">
        <v>42025</v>
      </c>
      <c r="B389" s="1" t="s">
        <v>265</v>
      </c>
      <c r="C389" s="1" t="s">
        <v>266</v>
      </c>
      <c r="D389">
        <v>22.19</v>
      </c>
      <c r="E389">
        <v>505916</v>
      </c>
      <c r="F389">
        <v>11116730</v>
      </c>
      <c r="G389">
        <v>200740000</v>
      </c>
      <c r="H389">
        <f>G389*D389</f>
        <v>4454420600</v>
      </c>
      <c r="I389">
        <f t="shared" si="20"/>
        <v>0.64999999999999858</v>
      </c>
      <c r="J389" t="str">
        <f t="shared" si="18"/>
        <v>O</v>
      </c>
      <c r="K389">
        <v>388</v>
      </c>
      <c r="L389" t="str">
        <f t="shared" si="19"/>
        <v>O</v>
      </c>
    </row>
    <row r="390" spans="1:12" x14ac:dyDescent="0.25">
      <c r="A390" s="2">
        <v>42026</v>
      </c>
      <c r="B390" s="1" t="s">
        <v>265</v>
      </c>
      <c r="C390" s="1" t="s">
        <v>266</v>
      </c>
      <c r="D390">
        <v>22.84</v>
      </c>
      <c r="E390">
        <v>803257</v>
      </c>
      <c r="F390">
        <v>18269210</v>
      </c>
      <c r="G390">
        <v>200740000</v>
      </c>
      <c r="H390">
        <f>G390*D390</f>
        <v>4584901600</v>
      </c>
      <c r="I390">
        <f t="shared" si="20"/>
        <v>0.46000000000000085</v>
      </c>
      <c r="J390" t="str">
        <f t="shared" si="18"/>
        <v>O</v>
      </c>
      <c r="K390">
        <v>389</v>
      </c>
      <c r="L390">
        <f t="shared" si="19"/>
        <v>0</v>
      </c>
    </row>
    <row r="391" spans="1:12" x14ac:dyDescent="0.25">
      <c r="A391" s="2">
        <v>42027</v>
      </c>
      <c r="B391" s="1" t="s">
        <v>265</v>
      </c>
      <c r="C391" s="1" t="s">
        <v>266</v>
      </c>
      <c r="D391">
        <v>23.3</v>
      </c>
      <c r="E391">
        <v>1099671</v>
      </c>
      <c r="F391">
        <v>25340470</v>
      </c>
      <c r="G391">
        <v>200740000</v>
      </c>
      <c r="H391">
        <f>G391*D391</f>
        <v>4677242000</v>
      </c>
      <c r="I391">
        <f t="shared" si="20"/>
        <v>0</v>
      </c>
      <c r="J391">
        <f t="shared" si="18"/>
        <v>0</v>
      </c>
      <c r="K391">
        <v>390</v>
      </c>
      <c r="L391">
        <f t="shared" si="19"/>
        <v>0</v>
      </c>
    </row>
    <row r="392" spans="1:12" x14ac:dyDescent="0.25">
      <c r="A392" s="2">
        <v>42025</v>
      </c>
      <c r="B392" s="1" t="s">
        <v>267</v>
      </c>
      <c r="C392" s="1" t="s">
        <v>268</v>
      </c>
      <c r="D392">
        <v>10.8</v>
      </c>
      <c r="E392">
        <v>76</v>
      </c>
      <c r="F392">
        <v>830</v>
      </c>
      <c r="G392">
        <v>5047000</v>
      </c>
      <c r="H392">
        <f>G392*D392</f>
        <v>54507600</v>
      </c>
      <c r="I392">
        <f t="shared" si="20"/>
        <v>0.63999999999999879</v>
      </c>
      <c r="J392" t="str">
        <f t="shared" si="18"/>
        <v>O</v>
      </c>
      <c r="K392">
        <v>391</v>
      </c>
      <c r="L392" t="str">
        <f t="shared" si="19"/>
        <v>O</v>
      </c>
    </row>
    <row r="393" spans="1:12" x14ac:dyDescent="0.25">
      <c r="A393" s="2">
        <v>42026</v>
      </c>
      <c r="B393" s="1" t="s">
        <v>267</v>
      </c>
      <c r="C393" s="1" t="s">
        <v>268</v>
      </c>
      <c r="D393">
        <v>11.44</v>
      </c>
      <c r="E393">
        <v>146</v>
      </c>
      <c r="F393">
        <v>1540</v>
      </c>
      <c r="G393">
        <v>5047000</v>
      </c>
      <c r="H393">
        <f>G393*D393</f>
        <v>57737680</v>
      </c>
      <c r="I393">
        <f t="shared" si="20"/>
        <v>0</v>
      </c>
      <c r="J393" t="str">
        <f t="shared" si="18"/>
        <v>O</v>
      </c>
      <c r="K393">
        <v>392</v>
      </c>
      <c r="L393">
        <f t="shared" si="19"/>
        <v>0</v>
      </c>
    </row>
    <row r="394" spans="1:12" x14ac:dyDescent="0.25">
      <c r="A394" s="2">
        <v>42027</v>
      </c>
      <c r="B394" s="1" t="s">
        <v>267</v>
      </c>
      <c r="C394" s="1" t="s">
        <v>268</v>
      </c>
      <c r="D394">
        <v>11.44</v>
      </c>
      <c r="E394">
        <v>6</v>
      </c>
      <c r="F394">
        <v>70</v>
      </c>
      <c r="G394">
        <v>5047000</v>
      </c>
      <c r="H394">
        <f>G394*D394</f>
        <v>57737680</v>
      </c>
      <c r="I394">
        <f t="shared" si="20"/>
        <v>0</v>
      </c>
      <c r="J394">
        <f t="shared" si="18"/>
        <v>0</v>
      </c>
      <c r="K394">
        <v>393</v>
      </c>
      <c r="L394">
        <f t="shared" si="19"/>
        <v>0</v>
      </c>
    </row>
    <row r="395" spans="1:12" x14ac:dyDescent="0.25">
      <c r="A395" s="2">
        <v>42025</v>
      </c>
      <c r="B395" s="1" t="s">
        <v>269</v>
      </c>
      <c r="C395" s="1" t="s">
        <v>270</v>
      </c>
      <c r="D395">
        <v>25.2</v>
      </c>
      <c r="E395">
        <v>1454</v>
      </c>
      <c r="F395">
        <v>36220</v>
      </c>
      <c r="G395">
        <v>4986000</v>
      </c>
      <c r="H395">
        <f>G395*D395</f>
        <v>125647200</v>
      </c>
      <c r="I395">
        <f t="shared" si="20"/>
        <v>0.82000000000000028</v>
      </c>
      <c r="J395" t="str">
        <f t="shared" si="18"/>
        <v>O</v>
      </c>
      <c r="K395">
        <v>394</v>
      </c>
      <c r="L395" t="str">
        <f t="shared" si="19"/>
        <v>O</v>
      </c>
    </row>
    <row r="396" spans="1:12" x14ac:dyDescent="0.25">
      <c r="A396" s="2">
        <v>42026</v>
      </c>
      <c r="B396" s="1" t="s">
        <v>269</v>
      </c>
      <c r="C396" s="1" t="s">
        <v>270</v>
      </c>
      <c r="D396">
        <v>26.02</v>
      </c>
      <c r="E396">
        <v>13621</v>
      </c>
      <c r="F396">
        <v>356660</v>
      </c>
      <c r="G396">
        <v>4986000</v>
      </c>
      <c r="H396">
        <f>G396*D396</f>
        <v>129735720</v>
      </c>
      <c r="I396">
        <f t="shared" si="20"/>
        <v>-0.16000000000000014</v>
      </c>
      <c r="J396" t="str">
        <f t="shared" si="18"/>
        <v>O</v>
      </c>
      <c r="K396">
        <v>395</v>
      </c>
      <c r="L396">
        <f t="shared" si="19"/>
        <v>0</v>
      </c>
    </row>
    <row r="397" spans="1:12" x14ac:dyDescent="0.25">
      <c r="A397" s="2">
        <v>42027</v>
      </c>
      <c r="B397" s="1" t="s">
        <v>269</v>
      </c>
      <c r="C397" s="1" t="s">
        <v>270</v>
      </c>
      <c r="D397">
        <v>25.86</v>
      </c>
      <c r="E397">
        <v>2555</v>
      </c>
      <c r="F397">
        <v>66370</v>
      </c>
      <c r="G397">
        <v>4986000</v>
      </c>
      <c r="H397">
        <f>G397*D397</f>
        <v>128937960</v>
      </c>
      <c r="I397">
        <f t="shared" si="20"/>
        <v>0</v>
      </c>
      <c r="J397">
        <f t="shared" si="18"/>
        <v>0</v>
      </c>
      <c r="K397">
        <v>396</v>
      </c>
      <c r="L397">
        <f t="shared" si="19"/>
        <v>0</v>
      </c>
    </row>
    <row r="398" spans="1:12" x14ac:dyDescent="0.25">
      <c r="A398" s="2">
        <v>42025</v>
      </c>
      <c r="B398" s="1" t="s">
        <v>271</v>
      </c>
      <c r="C398" s="1" t="s">
        <v>272</v>
      </c>
      <c r="D398">
        <v>16.57</v>
      </c>
      <c r="E398">
        <v>1999</v>
      </c>
      <c r="F398">
        <v>33370</v>
      </c>
      <c r="G398">
        <v>530000</v>
      </c>
      <c r="H398">
        <f>G398*D398</f>
        <v>8782100</v>
      </c>
      <c r="I398">
        <f t="shared" si="20"/>
        <v>-0.30000000000000071</v>
      </c>
      <c r="J398" t="str">
        <f t="shared" si="18"/>
        <v>O</v>
      </c>
      <c r="K398">
        <v>397</v>
      </c>
      <c r="L398" t="str">
        <f t="shared" si="19"/>
        <v>O</v>
      </c>
    </row>
    <row r="399" spans="1:12" x14ac:dyDescent="0.25">
      <c r="A399" s="2">
        <v>42026</v>
      </c>
      <c r="B399" s="1" t="s">
        <v>271</v>
      </c>
      <c r="C399" s="1" t="s">
        <v>272</v>
      </c>
      <c r="D399">
        <v>16.27</v>
      </c>
      <c r="E399">
        <v>438</v>
      </c>
      <c r="F399">
        <v>7200</v>
      </c>
      <c r="G399">
        <v>530000</v>
      </c>
      <c r="H399">
        <f>G399*D399</f>
        <v>8623100</v>
      </c>
      <c r="I399">
        <f t="shared" si="20"/>
        <v>-9.9999999999997868E-2</v>
      </c>
      <c r="J399" t="str">
        <f t="shared" si="18"/>
        <v>O</v>
      </c>
      <c r="K399">
        <v>398</v>
      </c>
      <c r="L399">
        <f t="shared" si="19"/>
        <v>0</v>
      </c>
    </row>
    <row r="400" spans="1:12" x14ac:dyDescent="0.25">
      <c r="A400" s="2">
        <v>42027</v>
      </c>
      <c r="B400" s="1" t="s">
        <v>271</v>
      </c>
      <c r="C400" s="1" t="s">
        <v>272</v>
      </c>
      <c r="D400">
        <v>16.170000000000002</v>
      </c>
      <c r="E400">
        <v>625</v>
      </c>
      <c r="F400">
        <v>10170</v>
      </c>
      <c r="G400">
        <v>530000</v>
      </c>
      <c r="H400">
        <f>G400*D400</f>
        <v>8570100</v>
      </c>
      <c r="I400">
        <f t="shared" si="20"/>
        <v>0</v>
      </c>
      <c r="J400">
        <f t="shared" si="18"/>
        <v>0</v>
      </c>
      <c r="K400">
        <v>399</v>
      </c>
      <c r="L400">
        <f t="shared" si="19"/>
        <v>0</v>
      </c>
    </row>
    <row r="401" spans="1:12" x14ac:dyDescent="0.25">
      <c r="A401" s="2">
        <v>42025</v>
      </c>
      <c r="B401" s="1" t="s">
        <v>273</v>
      </c>
      <c r="C401" s="1" t="s">
        <v>274</v>
      </c>
      <c r="D401">
        <v>4.12</v>
      </c>
      <c r="E401">
        <v>16757</v>
      </c>
      <c r="F401">
        <v>68920</v>
      </c>
      <c r="G401">
        <v>24228000</v>
      </c>
      <c r="H401">
        <f>G401*D401</f>
        <v>99819360</v>
      </c>
      <c r="I401">
        <f t="shared" si="20"/>
        <v>9.9999999999997868E-3</v>
      </c>
      <c r="J401" t="str">
        <f t="shared" si="18"/>
        <v>O</v>
      </c>
      <c r="K401">
        <v>400</v>
      </c>
      <c r="L401" t="str">
        <f t="shared" si="19"/>
        <v>O</v>
      </c>
    </row>
    <row r="402" spans="1:12" x14ac:dyDescent="0.25">
      <c r="A402" s="2">
        <v>42026</v>
      </c>
      <c r="B402" s="1" t="s">
        <v>273</v>
      </c>
      <c r="C402" s="1" t="s">
        <v>274</v>
      </c>
      <c r="D402">
        <v>4.13</v>
      </c>
      <c r="E402">
        <v>10859</v>
      </c>
      <c r="F402">
        <v>44830</v>
      </c>
      <c r="G402">
        <v>24228000</v>
      </c>
      <c r="H402">
        <f>G402*D402</f>
        <v>100061640</v>
      </c>
      <c r="I402">
        <f t="shared" si="20"/>
        <v>9.9999999999997868E-3</v>
      </c>
      <c r="J402" t="str">
        <f t="shared" si="18"/>
        <v>O</v>
      </c>
      <c r="K402">
        <v>401</v>
      </c>
      <c r="L402">
        <f t="shared" si="19"/>
        <v>0</v>
      </c>
    </row>
    <row r="403" spans="1:12" x14ac:dyDescent="0.25">
      <c r="A403" s="2">
        <v>42027</v>
      </c>
      <c r="B403" s="1" t="s">
        <v>273</v>
      </c>
      <c r="C403" s="1" t="s">
        <v>274</v>
      </c>
      <c r="D403">
        <v>4.1399999999999997</v>
      </c>
      <c r="E403">
        <v>7578</v>
      </c>
      <c r="F403">
        <v>31350</v>
      </c>
      <c r="G403">
        <v>24228000</v>
      </c>
      <c r="H403">
        <f>G403*D403</f>
        <v>100303919.99999999</v>
      </c>
      <c r="I403">
        <f t="shared" si="20"/>
        <v>0</v>
      </c>
      <c r="J403">
        <f t="shared" si="18"/>
        <v>0</v>
      </c>
      <c r="K403">
        <v>402</v>
      </c>
      <c r="L403">
        <f t="shared" si="19"/>
        <v>0</v>
      </c>
    </row>
    <row r="404" spans="1:12" x14ac:dyDescent="0.25">
      <c r="A404" s="2">
        <v>42025</v>
      </c>
      <c r="B404" s="1" t="s">
        <v>275</v>
      </c>
      <c r="C404" s="1" t="s">
        <v>276</v>
      </c>
      <c r="D404">
        <v>2.36</v>
      </c>
      <c r="E404">
        <v>786</v>
      </c>
      <c r="F404">
        <v>1830</v>
      </c>
      <c r="G404">
        <v>13646000</v>
      </c>
      <c r="H404">
        <f>G404*D404</f>
        <v>32204560</v>
      </c>
      <c r="I404">
        <f t="shared" si="20"/>
        <v>5.0000000000000266E-2</v>
      </c>
      <c r="J404" t="str">
        <f t="shared" si="18"/>
        <v>O</v>
      </c>
      <c r="K404">
        <v>403</v>
      </c>
      <c r="L404" t="str">
        <f t="shared" si="19"/>
        <v>O</v>
      </c>
    </row>
    <row r="405" spans="1:12" x14ac:dyDescent="0.25">
      <c r="A405" s="2">
        <v>42026</v>
      </c>
      <c r="B405" s="1" t="s">
        <v>275</v>
      </c>
      <c r="C405" s="1" t="s">
        <v>276</v>
      </c>
      <c r="D405">
        <v>2.41</v>
      </c>
      <c r="E405">
        <v>786</v>
      </c>
      <c r="F405">
        <v>1830</v>
      </c>
      <c r="G405">
        <v>13646000</v>
      </c>
      <c r="H405">
        <f>G405*D405</f>
        <v>32886860.000000004</v>
      </c>
      <c r="I405">
        <f t="shared" si="20"/>
        <v>2.9999999999999805E-2</v>
      </c>
      <c r="J405" t="str">
        <f t="shared" si="18"/>
        <v>O</v>
      </c>
      <c r="K405">
        <v>404</v>
      </c>
      <c r="L405">
        <f t="shared" si="19"/>
        <v>0</v>
      </c>
    </row>
    <row r="406" spans="1:12" x14ac:dyDescent="0.25">
      <c r="A406" s="2">
        <v>42027</v>
      </c>
      <c r="B406" s="1" t="s">
        <v>275</v>
      </c>
      <c r="C406" s="1" t="s">
        <v>276</v>
      </c>
      <c r="D406">
        <v>2.44</v>
      </c>
      <c r="E406">
        <v>1100</v>
      </c>
      <c r="F406">
        <v>2590</v>
      </c>
      <c r="G406">
        <v>13646000</v>
      </c>
      <c r="H406">
        <f>G406*D406</f>
        <v>33296240</v>
      </c>
      <c r="I406">
        <f t="shared" si="20"/>
        <v>0</v>
      </c>
      <c r="J406">
        <f t="shared" si="18"/>
        <v>0</v>
      </c>
      <c r="K406">
        <v>405</v>
      </c>
      <c r="L406">
        <f t="shared" si="19"/>
        <v>0</v>
      </c>
    </row>
    <row r="407" spans="1:12" x14ac:dyDescent="0.25">
      <c r="A407" s="2">
        <v>42025</v>
      </c>
      <c r="B407" s="1" t="s">
        <v>277</v>
      </c>
      <c r="C407" s="1" t="s">
        <v>278</v>
      </c>
      <c r="D407">
        <v>1.69</v>
      </c>
      <c r="E407">
        <v>0</v>
      </c>
      <c r="F407">
        <v>0</v>
      </c>
      <c r="G407">
        <v>0</v>
      </c>
      <c r="H407">
        <f>G407*D407</f>
        <v>0</v>
      </c>
      <c r="I407">
        <f t="shared" si="20"/>
        <v>0</v>
      </c>
      <c r="J407" t="str">
        <f t="shared" si="18"/>
        <v>O</v>
      </c>
      <c r="K407">
        <v>406</v>
      </c>
      <c r="L407" t="str">
        <f t="shared" si="19"/>
        <v>O</v>
      </c>
    </row>
    <row r="408" spans="1:12" x14ac:dyDescent="0.25">
      <c r="A408" s="2">
        <v>42026</v>
      </c>
      <c r="B408" s="1" t="s">
        <v>277</v>
      </c>
      <c r="C408" s="1" t="s">
        <v>278</v>
      </c>
      <c r="D408">
        <v>1.69</v>
      </c>
      <c r="E408">
        <v>0</v>
      </c>
      <c r="F408">
        <v>0</v>
      </c>
      <c r="G408">
        <v>0</v>
      </c>
      <c r="H408">
        <f>G408*D408</f>
        <v>0</v>
      </c>
      <c r="I408">
        <f t="shared" si="20"/>
        <v>0</v>
      </c>
      <c r="J408" t="str">
        <f t="shared" si="18"/>
        <v>O</v>
      </c>
      <c r="K408">
        <v>407</v>
      </c>
      <c r="L408">
        <f t="shared" si="19"/>
        <v>0</v>
      </c>
    </row>
    <row r="409" spans="1:12" x14ac:dyDescent="0.25">
      <c r="A409" s="2">
        <v>42027</v>
      </c>
      <c r="B409" s="1" t="s">
        <v>277</v>
      </c>
      <c r="C409" s="1" t="s">
        <v>278</v>
      </c>
      <c r="D409">
        <v>1.69</v>
      </c>
      <c r="E409">
        <v>0</v>
      </c>
      <c r="F409">
        <v>0</v>
      </c>
      <c r="G409">
        <v>0</v>
      </c>
      <c r="H409">
        <f>G409*D409</f>
        <v>0</v>
      </c>
      <c r="I409">
        <f t="shared" si="20"/>
        <v>0</v>
      </c>
      <c r="J409">
        <f t="shared" si="18"/>
        <v>0</v>
      </c>
      <c r="K409">
        <v>408</v>
      </c>
      <c r="L409">
        <f t="shared" si="19"/>
        <v>0</v>
      </c>
    </row>
    <row r="410" spans="1:12" x14ac:dyDescent="0.25">
      <c r="A410" s="2">
        <v>42025</v>
      </c>
      <c r="B410" s="1" t="s">
        <v>279</v>
      </c>
      <c r="C410" s="1" t="s">
        <v>280</v>
      </c>
      <c r="D410">
        <v>25.71</v>
      </c>
      <c r="E410">
        <v>1807</v>
      </c>
      <c r="F410">
        <v>46440</v>
      </c>
      <c r="G410">
        <v>2121000</v>
      </c>
      <c r="H410">
        <f>G410*D410</f>
        <v>54530910</v>
      </c>
      <c r="I410">
        <f t="shared" si="20"/>
        <v>-0.26000000000000156</v>
      </c>
      <c r="J410" t="str">
        <f t="shared" si="18"/>
        <v>O</v>
      </c>
      <c r="K410">
        <v>409</v>
      </c>
      <c r="L410" t="str">
        <f t="shared" si="19"/>
        <v>O</v>
      </c>
    </row>
    <row r="411" spans="1:12" x14ac:dyDescent="0.25">
      <c r="A411" s="2">
        <v>42026</v>
      </c>
      <c r="B411" s="1" t="s">
        <v>279</v>
      </c>
      <c r="C411" s="1" t="s">
        <v>280</v>
      </c>
      <c r="D411">
        <v>25.45</v>
      </c>
      <c r="E411">
        <v>848</v>
      </c>
      <c r="F411">
        <v>21810</v>
      </c>
      <c r="G411">
        <v>2121000</v>
      </c>
      <c r="H411">
        <f>G411*D411</f>
        <v>53979450</v>
      </c>
      <c r="I411">
        <f t="shared" si="20"/>
        <v>-0.25</v>
      </c>
      <c r="J411" t="str">
        <f t="shared" si="18"/>
        <v>O</v>
      </c>
      <c r="K411">
        <v>410</v>
      </c>
      <c r="L411">
        <f t="shared" si="19"/>
        <v>0</v>
      </c>
    </row>
    <row r="412" spans="1:12" x14ac:dyDescent="0.25">
      <c r="A412" s="2">
        <v>42027</v>
      </c>
      <c r="B412" s="1" t="s">
        <v>279</v>
      </c>
      <c r="C412" s="1" t="s">
        <v>280</v>
      </c>
      <c r="D412">
        <v>25.2</v>
      </c>
      <c r="E412">
        <v>107</v>
      </c>
      <c r="F412">
        <v>2700</v>
      </c>
      <c r="G412">
        <v>2121000</v>
      </c>
      <c r="H412">
        <f>G412*D412</f>
        <v>53449200</v>
      </c>
      <c r="I412">
        <f t="shared" si="20"/>
        <v>0</v>
      </c>
      <c r="J412">
        <f t="shared" si="18"/>
        <v>0</v>
      </c>
      <c r="K412">
        <v>411</v>
      </c>
      <c r="L412">
        <f t="shared" si="19"/>
        <v>0</v>
      </c>
    </row>
    <row r="413" spans="1:12" x14ac:dyDescent="0.25">
      <c r="A413" s="2">
        <v>42025</v>
      </c>
      <c r="B413" s="1" t="s">
        <v>281</v>
      </c>
      <c r="C413" s="1" t="s">
        <v>282</v>
      </c>
      <c r="D413">
        <v>0.01</v>
      </c>
      <c r="E413">
        <v>0</v>
      </c>
      <c r="F413">
        <v>0</v>
      </c>
      <c r="G413">
        <v>0</v>
      </c>
      <c r="H413">
        <f>G413*D413</f>
        <v>0</v>
      </c>
      <c r="I413">
        <f t="shared" si="20"/>
        <v>0</v>
      </c>
      <c r="J413" t="str">
        <f t="shared" si="18"/>
        <v>O</v>
      </c>
      <c r="K413">
        <v>412</v>
      </c>
      <c r="L413" t="str">
        <f t="shared" si="19"/>
        <v>O</v>
      </c>
    </row>
    <row r="414" spans="1:12" x14ac:dyDescent="0.25">
      <c r="A414" s="2">
        <v>42026</v>
      </c>
      <c r="B414" s="1" t="s">
        <v>281</v>
      </c>
      <c r="C414" s="1" t="s">
        <v>282</v>
      </c>
      <c r="D414">
        <v>0.01</v>
      </c>
      <c r="E414">
        <v>41500</v>
      </c>
      <c r="F414">
        <v>420</v>
      </c>
      <c r="G414">
        <v>0</v>
      </c>
      <c r="H414">
        <f>G414*D414</f>
        <v>0</v>
      </c>
      <c r="I414">
        <f t="shared" si="20"/>
        <v>0</v>
      </c>
      <c r="J414" t="str">
        <f t="shared" si="18"/>
        <v>O</v>
      </c>
      <c r="K414">
        <v>413</v>
      </c>
      <c r="L414">
        <f t="shared" si="19"/>
        <v>0</v>
      </c>
    </row>
    <row r="415" spans="1:12" x14ac:dyDescent="0.25">
      <c r="A415" s="2">
        <v>42027</v>
      </c>
      <c r="B415" s="1" t="s">
        <v>281</v>
      </c>
      <c r="C415" s="1" t="s">
        <v>282</v>
      </c>
      <c r="D415">
        <v>0.01</v>
      </c>
      <c r="E415">
        <v>60000</v>
      </c>
      <c r="F415">
        <v>600</v>
      </c>
      <c r="G415">
        <v>0</v>
      </c>
      <c r="H415">
        <f>G415*D415</f>
        <v>0</v>
      </c>
      <c r="I415">
        <f t="shared" si="20"/>
        <v>0</v>
      </c>
      <c r="J415">
        <f t="shared" si="18"/>
        <v>0</v>
      </c>
      <c r="K415">
        <v>414</v>
      </c>
      <c r="L415">
        <f t="shared" si="19"/>
        <v>0</v>
      </c>
    </row>
    <row r="416" spans="1:12" x14ac:dyDescent="0.25">
      <c r="A416" s="2">
        <v>42025</v>
      </c>
      <c r="B416" s="1" t="s">
        <v>283</v>
      </c>
      <c r="C416" s="1" t="s">
        <v>284</v>
      </c>
      <c r="D416">
        <v>35.35</v>
      </c>
      <c r="E416">
        <v>232991</v>
      </c>
      <c r="F416">
        <v>8200880</v>
      </c>
      <c r="G416">
        <v>77963000</v>
      </c>
      <c r="H416">
        <f>G416*D416</f>
        <v>2755992050</v>
      </c>
      <c r="I416">
        <f t="shared" si="20"/>
        <v>0.86999999999999744</v>
      </c>
      <c r="J416" t="str">
        <f t="shared" si="18"/>
        <v>O</v>
      </c>
      <c r="K416">
        <v>415</v>
      </c>
      <c r="L416" t="str">
        <f t="shared" si="19"/>
        <v>O</v>
      </c>
    </row>
    <row r="417" spans="1:12" x14ac:dyDescent="0.25">
      <c r="A417" s="2">
        <v>42026</v>
      </c>
      <c r="B417" s="1" t="s">
        <v>283</v>
      </c>
      <c r="C417" s="1" t="s">
        <v>284</v>
      </c>
      <c r="D417">
        <v>36.22</v>
      </c>
      <c r="E417">
        <v>521114</v>
      </c>
      <c r="F417">
        <v>18675240</v>
      </c>
      <c r="G417">
        <v>77963000</v>
      </c>
      <c r="H417">
        <f>G417*D417</f>
        <v>2823819860</v>
      </c>
      <c r="I417">
        <f t="shared" si="20"/>
        <v>0.28000000000000114</v>
      </c>
      <c r="J417" t="str">
        <f t="shared" si="18"/>
        <v>O</v>
      </c>
      <c r="K417">
        <v>416</v>
      </c>
      <c r="L417">
        <f t="shared" si="19"/>
        <v>0</v>
      </c>
    </row>
    <row r="418" spans="1:12" x14ac:dyDescent="0.25">
      <c r="A418" s="2">
        <v>42027</v>
      </c>
      <c r="B418" s="1" t="s">
        <v>283</v>
      </c>
      <c r="C418" s="1" t="s">
        <v>284</v>
      </c>
      <c r="D418">
        <v>36.5</v>
      </c>
      <c r="E418">
        <v>882131</v>
      </c>
      <c r="F418">
        <v>32190680</v>
      </c>
      <c r="G418">
        <v>77963000</v>
      </c>
      <c r="H418">
        <f>G418*D418</f>
        <v>2845649500</v>
      </c>
      <c r="I418">
        <f t="shared" si="20"/>
        <v>0</v>
      </c>
      <c r="J418">
        <f t="shared" si="18"/>
        <v>0</v>
      </c>
      <c r="K418">
        <v>417</v>
      </c>
      <c r="L418">
        <f t="shared" si="19"/>
        <v>0</v>
      </c>
    </row>
    <row r="419" spans="1:12" x14ac:dyDescent="0.25">
      <c r="A419" s="2">
        <v>42025</v>
      </c>
      <c r="B419" s="1" t="s">
        <v>285</v>
      </c>
      <c r="C419" s="1" t="s">
        <v>286</v>
      </c>
      <c r="D419">
        <v>2.17</v>
      </c>
      <c r="E419">
        <v>0</v>
      </c>
      <c r="F419">
        <v>0</v>
      </c>
      <c r="G419">
        <v>453000</v>
      </c>
      <c r="H419">
        <f>G419*D419</f>
        <v>983010</v>
      </c>
      <c r="I419">
        <f t="shared" si="20"/>
        <v>0</v>
      </c>
      <c r="J419" t="str">
        <f t="shared" si="18"/>
        <v>O</v>
      </c>
      <c r="K419">
        <v>418</v>
      </c>
      <c r="L419" t="str">
        <f t="shared" si="19"/>
        <v>O</v>
      </c>
    </row>
    <row r="420" spans="1:12" x14ac:dyDescent="0.25">
      <c r="A420" s="2">
        <v>42026</v>
      </c>
      <c r="B420" s="1" t="s">
        <v>285</v>
      </c>
      <c r="C420" s="1" t="s">
        <v>286</v>
      </c>
      <c r="D420">
        <v>2.17</v>
      </c>
      <c r="E420">
        <v>0</v>
      </c>
      <c r="F420">
        <v>0</v>
      </c>
      <c r="G420">
        <v>453000</v>
      </c>
      <c r="H420">
        <f>G420*D420</f>
        <v>983010</v>
      </c>
      <c r="I420">
        <f t="shared" si="20"/>
        <v>0</v>
      </c>
      <c r="J420" t="str">
        <f t="shared" si="18"/>
        <v>O</v>
      </c>
      <c r="K420">
        <v>419</v>
      </c>
      <c r="L420">
        <f t="shared" si="19"/>
        <v>0</v>
      </c>
    </row>
    <row r="421" spans="1:12" x14ac:dyDescent="0.25">
      <c r="A421" s="2">
        <v>42027</v>
      </c>
      <c r="B421" s="1" t="s">
        <v>285</v>
      </c>
      <c r="C421" s="1" t="s">
        <v>286</v>
      </c>
      <c r="D421">
        <v>2.17</v>
      </c>
      <c r="E421">
        <v>0</v>
      </c>
      <c r="F421">
        <v>0</v>
      </c>
      <c r="G421">
        <v>453000</v>
      </c>
      <c r="H421">
        <f>G421*D421</f>
        <v>983010</v>
      </c>
      <c r="I421">
        <f t="shared" si="20"/>
        <v>0</v>
      </c>
      <c r="J421">
        <f t="shared" si="18"/>
        <v>0</v>
      </c>
      <c r="K421">
        <v>420</v>
      </c>
      <c r="L421">
        <f t="shared" si="19"/>
        <v>0</v>
      </c>
    </row>
    <row r="422" spans="1:12" x14ac:dyDescent="0.25">
      <c r="A422" s="2">
        <v>42025</v>
      </c>
      <c r="B422" s="1" t="s">
        <v>287</v>
      </c>
      <c r="C422" s="1" t="s">
        <v>288</v>
      </c>
      <c r="D422">
        <v>13.54</v>
      </c>
      <c r="E422">
        <v>5208</v>
      </c>
      <c r="F422">
        <v>70960</v>
      </c>
      <c r="G422">
        <v>1423000</v>
      </c>
      <c r="H422">
        <f>G422*D422</f>
        <v>19267420</v>
      </c>
      <c r="I422">
        <f t="shared" si="20"/>
        <v>5.0000000000000711E-2</v>
      </c>
      <c r="J422" t="str">
        <f t="shared" si="18"/>
        <v>K</v>
      </c>
      <c r="K422">
        <v>421</v>
      </c>
      <c r="L422" t="str">
        <f t="shared" si="19"/>
        <v>K</v>
      </c>
    </row>
    <row r="423" spans="1:12" x14ac:dyDescent="0.25">
      <c r="A423" s="2">
        <v>42026</v>
      </c>
      <c r="B423" s="1" t="s">
        <v>287</v>
      </c>
      <c r="C423" s="1" t="s">
        <v>288</v>
      </c>
      <c r="D423">
        <v>13.59</v>
      </c>
      <c r="E423">
        <v>4522</v>
      </c>
      <c r="F423">
        <v>61040</v>
      </c>
      <c r="G423">
        <v>1423000</v>
      </c>
      <c r="H423">
        <f>G423*D423</f>
        <v>19338570</v>
      </c>
      <c r="I423">
        <f t="shared" si="20"/>
        <v>0.21000000000000085</v>
      </c>
      <c r="J423" t="str">
        <f t="shared" si="18"/>
        <v>O</v>
      </c>
      <c r="K423">
        <v>422</v>
      </c>
      <c r="L423">
        <f t="shared" si="19"/>
        <v>0</v>
      </c>
    </row>
    <row r="424" spans="1:12" x14ac:dyDescent="0.25">
      <c r="A424" s="2">
        <v>42027</v>
      </c>
      <c r="B424" s="1" t="s">
        <v>287</v>
      </c>
      <c r="C424" s="1" t="s">
        <v>288</v>
      </c>
      <c r="D424">
        <v>13.8</v>
      </c>
      <c r="E424">
        <v>563</v>
      </c>
      <c r="F424">
        <v>7740</v>
      </c>
      <c r="G424">
        <v>1423000</v>
      </c>
      <c r="H424">
        <f>G424*D424</f>
        <v>19637400</v>
      </c>
      <c r="I424">
        <f t="shared" si="20"/>
        <v>0</v>
      </c>
      <c r="J424">
        <f t="shared" si="18"/>
        <v>0</v>
      </c>
      <c r="K424">
        <v>423</v>
      </c>
      <c r="L424">
        <f t="shared" si="19"/>
        <v>0</v>
      </c>
    </row>
    <row r="425" spans="1:12" x14ac:dyDescent="0.25">
      <c r="A425" s="2">
        <v>42025</v>
      </c>
      <c r="B425" s="1" t="s">
        <v>289</v>
      </c>
      <c r="C425" s="1" t="s">
        <v>290</v>
      </c>
      <c r="D425">
        <v>7.14</v>
      </c>
      <c r="E425">
        <v>0</v>
      </c>
      <c r="F425">
        <v>0</v>
      </c>
      <c r="G425">
        <v>14000</v>
      </c>
      <c r="H425">
        <f>G425*D425</f>
        <v>99960</v>
      </c>
      <c r="I425">
        <f t="shared" si="20"/>
        <v>0</v>
      </c>
      <c r="J425" t="str">
        <f t="shared" si="18"/>
        <v>O</v>
      </c>
      <c r="K425">
        <v>424</v>
      </c>
      <c r="L425" t="str">
        <f t="shared" si="19"/>
        <v>O</v>
      </c>
    </row>
    <row r="426" spans="1:12" x14ac:dyDescent="0.25">
      <c r="A426" s="2">
        <v>42026</v>
      </c>
      <c r="B426" s="1" t="s">
        <v>289</v>
      </c>
      <c r="C426" s="1" t="s">
        <v>290</v>
      </c>
      <c r="D426">
        <v>7.14</v>
      </c>
      <c r="E426">
        <v>0</v>
      </c>
      <c r="F426">
        <v>0</v>
      </c>
      <c r="G426">
        <v>14000</v>
      </c>
      <c r="H426">
        <f>G426*D426</f>
        <v>99960</v>
      </c>
      <c r="I426">
        <f t="shared" si="20"/>
        <v>0</v>
      </c>
      <c r="J426" t="str">
        <f t="shared" si="18"/>
        <v>O</v>
      </c>
      <c r="K426">
        <v>425</v>
      </c>
      <c r="L426">
        <f t="shared" si="19"/>
        <v>0</v>
      </c>
    </row>
    <row r="427" spans="1:12" x14ac:dyDescent="0.25">
      <c r="A427" s="2">
        <v>42027</v>
      </c>
      <c r="B427" s="1" t="s">
        <v>289</v>
      </c>
      <c r="C427" s="1" t="s">
        <v>290</v>
      </c>
      <c r="D427">
        <v>7.14</v>
      </c>
      <c r="E427">
        <v>0</v>
      </c>
      <c r="F427">
        <v>0</v>
      </c>
      <c r="G427">
        <v>14000</v>
      </c>
      <c r="H427">
        <f>G427*D427</f>
        <v>99960</v>
      </c>
      <c r="I427">
        <f t="shared" si="20"/>
        <v>0</v>
      </c>
      <c r="J427">
        <f t="shared" si="18"/>
        <v>0</v>
      </c>
      <c r="K427">
        <v>426</v>
      </c>
      <c r="L427">
        <f t="shared" si="19"/>
        <v>0</v>
      </c>
    </row>
    <row r="428" spans="1:12" x14ac:dyDescent="0.25">
      <c r="A428" s="2">
        <v>42025</v>
      </c>
      <c r="B428" s="1" t="s">
        <v>291</v>
      </c>
      <c r="C428" s="1" t="s">
        <v>292</v>
      </c>
      <c r="D428">
        <v>0.43</v>
      </c>
      <c r="E428">
        <v>0</v>
      </c>
      <c r="F428">
        <v>0</v>
      </c>
      <c r="G428">
        <v>0</v>
      </c>
      <c r="H428">
        <f>G428*D428</f>
        <v>0</v>
      </c>
      <c r="I428">
        <f t="shared" si="20"/>
        <v>1.0000000000000009E-2</v>
      </c>
      <c r="J428" t="str">
        <f t="shared" si="18"/>
        <v>O</v>
      </c>
      <c r="K428">
        <v>427</v>
      </c>
      <c r="L428" t="str">
        <f t="shared" si="19"/>
        <v>O</v>
      </c>
    </row>
    <row r="429" spans="1:12" x14ac:dyDescent="0.25">
      <c r="A429" s="2">
        <v>42026</v>
      </c>
      <c r="B429" s="1" t="s">
        <v>291</v>
      </c>
      <c r="C429" s="1" t="s">
        <v>292</v>
      </c>
      <c r="D429">
        <v>0.44</v>
      </c>
      <c r="E429">
        <v>3359</v>
      </c>
      <c r="F429">
        <v>1480</v>
      </c>
      <c r="G429">
        <v>0</v>
      </c>
      <c r="H429">
        <f>G429*D429</f>
        <v>0</v>
      </c>
      <c r="I429">
        <f t="shared" si="20"/>
        <v>0</v>
      </c>
      <c r="J429" t="str">
        <f t="shared" si="18"/>
        <v>O</v>
      </c>
      <c r="K429">
        <v>428</v>
      </c>
      <c r="L429">
        <f t="shared" si="19"/>
        <v>0</v>
      </c>
    </row>
    <row r="430" spans="1:12" x14ac:dyDescent="0.25">
      <c r="A430" s="2">
        <v>42027</v>
      </c>
      <c r="B430" s="1" t="s">
        <v>291</v>
      </c>
      <c r="C430" s="1" t="s">
        <v>292</v>
      </c>
      <c r="D430">
        <v>0.44</v>
      </c>
      <c r="E430">
        <v>460</v>
      </c>
      <c r="F430">
        <v>200</v>
      </c>
      <c r="G430">
        <v>0</v>
      </c>
      <c r="H430">
        <f>G430*D430</f>
        <v>0</v>
      </c>
      <c r="I430">
        <f t="shared" si="20"/>
        <v>0</v>
      </c>
      <c r="J430">
        <f t="shared" si="18"/>
        <v>0</v>
      </c>
      <c r="K430">
        <v>429</v>
      </c>
      <c r="L430">
        <f t="shared" si="19"/>
        <v>0</v>
      </c>
    </row>
    <row r="431" spans="1:12" x14ac:dyDescent="0.25">
      <c r="A431" s="2">
        <v>42025</v>
      </c>
      <c r="B431" s="1" t="s">
        <v>293</v>
      </c>
      <c r="C431" s="1" t="s">
        <v>294</v>
      </c>
      <c r="D431">
        <v>3.26</v>
      </c>
      <c r="E431">
        <v>2714</v>
      </c>
      <c r="F431">
        <v>8840</v>
      </c>
      <c r="G431">
        <v>138273000</v>
      </c>
      <c r="H431">
        <f>G431*D431</f>
        <v>450769980</v>
      </c>
      <c r="I431">
        <f t="shared" si="20"/>
        <v>4.0000000000000036E-2</v>
      </c>
      <c r="J431" t="str">
        <f t="shared" si="18"/>
        <v>O</v>
      </c>
      <c r="K431">
        <v>430</v>
      </c>
      <c r="L431" t="str">
        <f t="shared" si="19"/>
        <v>O</v>
      </c>
    </row>
    <row r="432" spans="1:12" x14ac:dyDescent="0.25">
      <c r="A432" s="2">
        <v>42026</v>
      </c>
      <c r="B432" s="1" t="s">
        <v>293</v>
      </c>
      <c r="C432" s="1" t="s">
        <v>294</v>
      </c>
      <c r="D432">
        <v>3.3</v>
      </c>
      <c r="E432">
        <v>3776</v>
      </c>
      <c r="F432">
        <v>12400</v>
      </c>
      <c r="G432">
        <v>138273000</v>
      </c>
      <c r="H432">
        <f>G432*D432</f>
        <v>456300900</v>
      </c>
      <c r="I432">
        <f t="shared" si="20"/>
        <v>-2.0000000000000018E-2</v>
      </c>
      <c r="J432" t="str">
        <f t="shared" si="18"/>
        <v>O</v>
      </c>
      <c r="K432">
        <v>431</v>
      </c>
      <c r="L432">
        <f t="shared" si="19"/>
        <v>0</v>
      </c>
    </row>
    <row r="433" spans="1:12" x14ac:dyDescent="0.25">
      <c r="A433" s="2">
        <v>42027</v>
      </c>
      <c r="B433" s="1" t="s">
        <v>293</v>
      </c>
      <c r="C433" s="1" t="s">
        <v>294</v>
      </c>
      <c r="D433">
        <v>3.28</v>
      </c>
      <c r="E433">
        <v>5650</v>
      </c>
      <c r="F433">
        <v>18700</v>
      </c>
      <c r="G433">
        <v>138273000</v>
      </c>
      <c r="H433">
        <f>G433*D433</f>
        <v>453535440</v>
      </c>
      <c r="I433">
        <f t="shared" si="20"/>
        <v>0</v>
      </c>
      <c r="J433">
        <f t="shared" si="18"/>
        <v>0</v>
      </c>
      <c r="K433">
        <v>432</v>
      </c>
      <c r="L433">
        <f t="shared" si="19"/>
        <v>0</v>
      </c>
    </row>
    <row r="434" spans="1:12" x14ac:dyDescent="0.25">
      <c r="A434" s="2">
        <v>42025</v>
      </c>
      <c r="B434" s="1" t="s">
        <v>295</v>
      </c>
      <c r="C434" s="1" t="s">
        <v>296</v>
      </c>
      <c r="D434">
        <v>51</v>
      </c>
      <c r="E434">
        <v>1714</v>
      </c>
      <c r="F434">
        <v>86040</v>
      </c>
      <c r="G434">
        <v>11601000</v>
      </c>
      <c r="H434">
        <f>G434*D434</f>
        <v>591651000</v>
      </c>
      <c r="I434">
        <f t="shared" si="20"/>
        <v>-0.28999999999999915</v>
      </c>
      <c r="J434" t="str">
        <f t="shared" si="18"/>
        <v>O</v>
      </c>
      <c r="K434">
        <v>433</v>
      </c>
      <c r="L434" t="str">
        <f t="shared" si="19"/>
        <v>O</v>
      </c>
    </row>
    <row r="435" spans="1:12" x14ac:dyDescent="0.25">
      <c r="A435" s="2">
        <v>42026</v>
      </c>
      <c r="B435" s="1" t="s">
        <v>295</v>
      </c>
      <c r="C435" s="1" t="s">
        <v>296</v>
      </c>
      <c r="D435">
        <v>50.71</v>
      </c>
      <c r="E435">
        <v>569</v>
      </c>
      <c r="F435">
        <v>29120</v>
      </c>
      <c r="G435">
        <v>11601000</v>
      </c>
      <c r="H435">
        <f>G435*D435</f>
        <v>588286710</v>
      </c>
      <c r="I435">
        <f t="shared" si="20"/>
        <v>0.68999999999999773</v>
      </c>
      <c r="J435" t="str">
        <f t="shared" si="18"/>
        <v>O</v>
      </c>
      <c r="K435">
        <v>434</v>
      </c>
      <c r="L435">
        <f t="shared" si="19"/>
        <v>0</v>
      </c>
    </row>
    <row r="436" spans="1:12" x14ac:dyDescent="0.25">
      <c r="A436" s="2">
        <v>42027</v>
      </c>
      <c r="B436" s="1" t="s">
        <v>295</v>
      </c>
      <c r="C436" s="1" t="s">
        <v>296</v>
      </c>
      <c r="D436">
        <v>51.4</v>
      </c>
      <c r="E436">
        <v>621</v>
      </c>
      <c r="F436">
        <v>31920</v>
      </c>
      <c r="G436">
        <v>11601000</v>
      </c>
      <c r="H436">
        <f>G436*D436</f>
        <v>596291400</v>
      </c>
      <c r="I436">
        <f t="shared" si="20"/>
        <v>0</v>
      </c>
      <c r="J436">
        <f t="shared" si="18"/>
        <v>0</v>
      </c>
      <c r="K436">
        <v>435</v>
      </c>
      <c r="L436">
        <f t="shared" si="19"/>
        <v>0</v>
      </c>
    </row>
    <row r="437" spans="1:12" x14ac:dyDescent="0.25">
      <c r="A437" s="2">
        <v>42025</v>
      </c>
      <c r="B437" s="1" t="s">
        <v>297</v>
      </c>
      <c r="C437" s="1" t="s">
        <v>298</v>
      </c>
      <c r="D437">
        <v>18.489999999999998</v>
      </c>
      <c r="E437">
        <v>1579</v>
      </c>
      <c r="F437">
        <v>28690</v>
      </c>
      <c r="G437">
        <v>1239000</v>
      </c>
      <c r="H437">
        <f>G437*D437</f>
        <v>22909109.999999996</v>
      </c>
      <c r="I437">
        <f t="shared" si="20"/>
        <v>0</v>
      </c>
      <c r="J437" t="str">
        <f t="shared" si="18"/>
        <v>O</v>
      </c>
      <c r="K437">
        <v>436</v>
      </c>
      <c r="L437" t="str">
        <f t="shared" si="19"/>
        <v>O</v>
      </c>
    </row>
    <row r="438" spans="1:12" x14ac:dyDescent="0.25">
      <c r="A438" s="2">
        <v>42026</v>
      </c>
      <c r="B438" s="1" t="s">
        <v>297</v>
      </c>
      <c r="C438" s="1" t="s">
        <v>298</v>
      </c>
      <c r="D438">
        <v>18.489999999999998</v>
      </c>
      <c r="E438">
        <v>303</v>
      </c>
      <c r="F438">
        <v>5600</v>
      </c>
      <c r="G438">
        <v>1239000</v>
      </c>
      <c r="H438">
        <f>G438*D438</f>
        <v>22909109.999999996</v>
      </c>
      <c r="I438">
        <f t="shared" si="20"/>
        <v>0.71000000000000085</v>
      </c>
      <c r="J438" t="str">
        <f t="shared" si="18"/>
        <v>O</v>
      </c>
      <c r="K438">
        <v>437</v>
      </c>
      <c r="L438">
        <f t="shared" si="19"/>
        <v>0</v>
      </c>
    </row>
    <row r="439" spans="1:12" x14ac:dyDescent="0.25">
      <c r="A439" s="2">
        <v>42027</v>
      </c>
      <c r="B439" s="1" t="s">
        <v>297</v>
      </c>
      <c r="C439" s="1" t="s">
        <v>298</v>
      </c>
      <c r="D439">
        <v>19.2</v>
      </c>
      <c r="E439">
        <v>1349</v>
      </c>
      <c r="F439">
        <v>25440</v>
      </c>
      <c r="G439">
        <v>1239000</v>
      </c>
      <c r="H439">
        <f>G439*D439</f>
        <v>23788800</v>
      </c>
      <c r="I439">
        <f t="shared" si="20"/>
        <v>0</v>
      </c>
      <c r="J439">
        <f t="shared" si="18"/>
        <v>0</v>
      </c>
      <c r="K439">
        <v>438</v>
      </c>
      <c r="L439">
        <f t="shared" si="19"/>
        <v>0</v>
      </c>
    </row>
    <row r="440" spans="1:12" x14ac:dyDescent="0.25">
      <c r="A440" s="2">
        <v>42025</v>
      </c>
      <c r="B440" s="1" t="s">
        <v>299</v>
      </c>
      <c r="C440" s="1" t="s">
        <v>300</v>
      </c>
      <c r="D440">
        <v>1.47</v>
      </c>
      <c r="E440">
        <v>0</v>
      </c>
      <c r="F440">
        <v>0</v>
      </c>
      <c r="G440">
        <v>0</v>
      </c>
      <c r="H440">
        <f>G440*D440</f>
        <v>0</v>
      </c>
      <c r="I440">
        <f t="shared" si="20"/>
        <v>1.0000000000000009E-2</v>
      </c>
      <c r="J440" t="str">
        <f t="shared" si="18"/>
        <v>O</v>
      </c>
      <c r="K440">
        <v>439</v>
      </c>
      <c r="L440" t="str">
        <f t="shared" si="19"/>
        <v>O</v>
      </c>
    </row>
    <row r="441" spans="1:12" x14ac:dyDescent="0.25">
      <c r="A441" s="2">
        <v>42026</v>
      </c>
      <c r="B441" s="1" t="s">
        <v>299</v>
      </c>
      <c r="C441" s="1" t="s">
        <v>300</v>
      </c>
      <c r="D441">
        <v>1.48</v>
      </c>
      <c r="E441">
        <v>1000</v>
      </c>
      <c r="F441">
        <v>1470</v>
      </c>
      <c r="G441">
        <v>0</v>
      </c>
      <c r="H441">
        <f>G441*D441</f>
        <v>0</v>
      </c>
      <c r="I441">
        <f t="shared" si="20"/>
        <v>-3.0000000000000027E-2</v>
      </c>
      <c r="J441" t="str">
        <f t="shared" si="18"/>
        <v>O</v>
      </c>
      <c r="K441">
        <v>440</v>
      </c>
      <c r="L441">
        <f t="shared" si="19"/>
        <v>0</v>
      </c>
    </row>
    <row r="442" spans="1:12" x14ac:dyDescent="0.25">
      <c r="A442" s="2">
        <v>42027</v>
      </c>
      <c r="B442" s="1" t="s">
        <v>299</v>
      </c>
      <c r="C442" s="1" t="s">
        <v>300</v>
      </c>
      <c r="D442">
        <v>1.45</v>
      </c>
      <c r="E442">
        <v>450</v>
      </c>
      <c r="F442">
        <v>650</v>
      </c>
      <c r="G442">
        <v>0</v>
      </c>
      <c r="H442">
        <f>G442*D442</f>
        <v>0</v>
      </c>
      <c r="I442">
        <f t="shared" si="20"/>
        <v>0</v>
      </c>
      <c r="J442">
        <f t="shared" si="18"/>
        <v>0</v>
      </c>
      <c r="K442">
        <v>441</v>
      </c>
      <c r="L442">
        <f t="shared" si="19"/>
        <v>0</v>
      </c>
    </row>
    <row r="443" spans="1:12" x14ac:dyDescent="0.25">
      <c r="A443" s="2">
        <v>42025</v>
      </c>
      <c r="B443" s="1" t="s">
        <v>301</v>
      </c>
      <c r="C443" s="1" t="s">
        <v>302</v>
      </c>
      <c r="D443">
        <v>16.25</v>
      </c>
      <c r="E443">
        <v>110</v>
      </c>
      <c r="F443">
        <v>1820</v>
      </c>
      <c r="G443">
        <v>3144000</v>
      </c>
      <c r="H443">
        <f>G443*D443</f>
        <v>51090000</v>
      </c>
      <c r="I443">
        <f t="shared" si="20"/>
        <v>-0.55000000000000071</v>
      </c>
      <c r="J443" t="str">
        <f t="shared" si="18"/>
        <v>O</v>
      </c>
      <c r="K443">
        <v>442</v>
      </c>
      <c r="L443" t="str">
        <f t="shared" si="19"/>
        <v>O</v>
      </c>
    </row>
    <row r="444" spans="1:12" x14ac:dyDescent="0.25">
      <c r="A444" s="2">
        <v>42026</v>
      </c>
      <c r="B444" s="1" t="s">
        <v>301</v>
      </c>
      <c r="C444" s="1" t="s">
        <v>302</v>
      </c>
      <c r="D444">
        <v>15.7</v>
      </c>
      <c r="E444">
        <v>71</v>
      </c>
      <c r="F444">
        <v>1130</v>
      </c>
      <c r="G444">
        <v>3144000</v>
      </c>
      <c r="H444">
        <f>G444*D444</f>
        <v>49360800</v>
      </c>
      <c r="I444">
        <f t="shared" si="20"/>
        <v>0.94000000000000128</v>
      </c>
      <c r="J444" t="str">
        <f t="shared" si="18"/>
        <v>O</v>
      </c>
      <c r="K444">
        <v>443</v>
      </c>
      <c r="L444">
        <f t="shared" si="19"/>
        <v>0</v>
      </c>
    </row>
    <row r="445" spans="1:12" x14ac:dyDescent="0.25">
      <c r="A445" s="2">
        <v>42027</v>
      </c>
      <c r="B445" s="1" t="s">
        <v>301</v>
      </c>
      <c r="C445" s="1" t="s">
        <v>302</v>
      </c>
      <c r="D445">
        <v>16.64</v>
      </c>
      <c r="E445">
        <v>13</v>
      </c>
      <c r="F445">
        <v>220</v>
      </c>
      <c r="G445">
        <v>3144000</v>
      </c>
      <c r="H445">
        <f>G445*D445</f>
        <v>52316160</v>
      </c>
      <c r="I445">
        <f t="shared" si="20"/>
        <v>0</v>
      </c>
      <c r="J445">
        <f t="shared" si="18"/>
        <v>0</v>
      </c>
      <c r="K445">
        <v>444</v>
      </c>
      <c r="L445">
        <f t="shared" si="19"/>
        <v>0</v>
      </c>
    </row>
    <row r="446" spans="1:12" x14ac:dyDescent="0.25">
      <c r="A446" s="2">
        <v>42025</v>
      </c>
      <c r="B446" s="1" t="s">
        <v>303</v>
      </c>
      <c r="C446" s="1" t="s">
        <v>304</v>
      </c>
      <c r="D446">
        <v>26</v>
      </c>
      <c r="E446">
        <v>1</v>
      </c>
      <c r="F446">
        <v>30</v>
      </c>
      <c r="G446">
        <v>3305000</v>
      </c>
      <c r="H446">
        <f>G446*D446</f>
        <v>85930000</v>
      </c>
      <c r="I446">
        <f t="shared" si="20"/>
        <v>-0.10000000000000142</v>
      </c>
      <c r="J446" t="str">
        <f t="shared" si="18"/>
        <v>O</v>
      </c>
      <c r="K446">
        <v>445</v>
      </c>
      <c r="L446" t="str">
        <f t="shared" si="19"/>
        <v>O</v>
      </c>
    </row>
    <row r="447" spans="1:12" x14ac:dyDescent="0.25">
      <c r="A447" s="2">
        <v>42026</v>
      </c>
      <c r="B447" s="1" t="s">
        <v>303</v>
      </c>
      <c r="C447" s="1" t="s">
        <v>304</v>
      </c>
      <c r="D447">
        <v>25.9</v>
      </c>
      <c r="E447">
        <v>3</v>
      </c>
      <c r="F447">
        <v>80</v>
      </c>
      <c r="G447">
        <v>3305000</v>
      </c>
      <c r="H447">
        <f>G447*D447</f>
        <v>85599500</v>
      </c>
      <c r="I447">
        <f t="shared" si="20"/>
        <v>0</v>
      </c>
      <c r="J447" t="str">
        <f t="shared" si="18"/>
        <v>O</v>
      </c>
      <c r="K447">
        <v>446</v>
      </c>
      <c r="L447">
        <f t="shared" si="19"/>
        <v>0</v>
      </c>
    </row>
    <row r="448" spans="1:12" x14ac:dyDescent="0.25">
      <c r="A448" s="2">
        <v>42027</v>
      </c>
      <c r="B448" s="1" t="s">
        <v>303</v>
      </c>
      <c r="C448" s="1" t="s">
        <v>304</v>
      </c>
      <c r="D448">
        <v>25.9</v>
      </c>
      <c r="E448">
        <v>3</v>
      </c>
      <c r="F448">
        <v>80</v>
      </c>
      <c r="G448">
        <v>3305000</v>
      </c>
      <c r="H448">
        <f>G448*D448</f>
        <v>85599500</v>
      </c>
      <c r="I448">
        <f t="shared" si="20"/>
        <v>0</v>
      </c>
      <c r="J448">
        <f t="shared" si="18"/>
        <v>0</v>
      </c>
      <c r="K448">
        <v>447</v>
      </c>
      <c r="L448">
        <f t="shared" si="19"/>
        <v>0</v>
      </c>
    </row>
    <row r="449" spans="1:12" x14ac:dyDescent="0.25">
      <c r="A449" s="2">
        <v>42025</v>
      </c>
      <c r="B449" s="1" t="s">
        <v>305</v>
      </c>
      <c r="C449" s="1" t="s">
        <v>306</v>
      </c>
      <c r="D449">
        <v>8.81</v>
      </c>
      <c r="E449">
        <v>26757</v>
      </c>
      <c r="F449">
        <v>235580</v>
      </c>
      <c r="G449">
        <v>17846000</v>
      </c>
      <c r="H449">
        <f>G449*D449</f>
        <v>157223260</v>
      </c>
      <c r="I449">
        <f t="shared" si="20"/>
        <v>-9.9999999999997868E-3</v>
      </c>
      <c r="J449" t="str">
        <f t="shared" si="18"/>
        <v>O</v>
      </c>
      <c r="K449">
        <v>448</v>
      </c>
      <c r="L449" t="str">
        <f t="shared" si="19"/>
        <v>O</v>
      </c>
    </row>
    <row r="450" spans="1:12" x14ac:dyDescent="0.25">
      <c r="A450" s="2">
        <v>42026</v>
      </c>
      <c r="B450" s="1" t="s">
        <v>305</v>
      </c>
      <c r="C450" s="1" t="s">
        <v>306</v>
      </c>
      <c r="D450">
        <v>8.8000000000000007</v>
      </c>
      <c r="E450">
        <v>36885</v>
      </c>
      <c r="F450">
        <v>324770</v>
      </c>
      <c r="G450">
        <v>17846000</v>
      </c>
      <c r="H450">
        <f>G450*D450</f>
        <v>157044800</v>
      </c>
      <c r="I450">
        <f t="shared" si="20"/>
        <v>0.39999999999999858</v>
      </c>
      <c r="J450" t="str">
        <f t="shared" si="18"/>
        <v>O</v>
      </c>
      <c r="K450">
        <v>449</v>
      </c>
      <c r="L450">
        <f t="shared" si="19"/>
        <v>0</v>
      </c>
    </row>
    <row r="451" spans="1:12" x14ac:dyDescent="0.25">
      <c r="A451" s="2">
        <v>42027</v>
      </c>
      <c r="B451" s="1" t="s">
        <v>305</v>
      </c>
      <c r="C451" s="1" t="s">
        <v>306</v>
      </c>
      <c r="D451">
        <v>9.1999999999999993</v>
      </c>
      <c r="E451">
        <v>9386</v>
      </c>
      <c r="F451">
        <v>84180</v>
      </c>
      <c r="G451">
        <v>17846000</v>
      </c>
      <c r="H451">
        <f>G451*D451</f>
        <v>164183200</v>
      </c>
      <c r="I451">
        <f t="shared" si="20"/>
        <v>0</v>
      </c>
      <c r="J451">
        <f t="shared" ref="J451:J514" si="21">IF(B452=B451,IF(AND(I451&lt;I452,I451&gt;0),"K",IF(AND(I451&lt;0,I452&lt;I451),"S","O")),0)</f>
        <v>0</v>
      </c>
      <c r="K451">
        <v>450</v>
      </c>
      <c r="L451">
        <f t="shared" ref="L451:L514" si="22">IF(MOD(K451,3)=1,J451,0)</f>
        <v>0</v>
      </c>
    </row>
    <row r="452" spans="1:12" x14ac:dyDescent="0.25">
      <c r="A452" s="2">
        <v>42025</v>
      </c>
      <c r="B452" s="1" t="s">
        <v>307</v>
      </c>
      <c r="C452" s="1" t="s">
        <v>308</v>
      </c>
      <c r="D452">
        <v>4.6399999999999997</v>
      </c>
      <c r="E452">
        <v>41</v>
      </c>
      <c r="F452">
        <v>180</v>
      </c>
      <c r="G452">
        <v>4501000</v>
      </c>
      <c r="H452">
        <f>G452*D452</f>
        <v>20884640</v>
      </c>
      <c r="I452">
        <f t="shared" ref="I452:I515" si="23">IF(B453=B452,D453-D452,0)</f>
        <v>-8.9999999999999858E-2</v>
      </c>
      <c r="J452" t="str">
        <f t="shared" si="21"/>
        <v>O</v>
      </c>
      <c r="K452">
        <v>451</v>
      </c>
      <c r="L452" t="str">
        <f t="shared" si="22"/>
        <v>O</v>
      </c>
    </row>
    <row r="453" spans="1:12" x14ac:dyDescent="0.25">
      <c r="A453" s="2">
        <v>42026</v>
      </c>
      <c r="B453" s="1" t="s">
        <v>307</v>
      </c>
      <c r="C453" s="1" t="s">
        <v>308</v>
      </c>
      <c r="D453">
        <v>4.55</v>
      </c>
      <c r="E453">
        <v>1184</v>
      </c>
      <c r="F453">
        <v>5290</v>
      </c>
      <c r="G453">
        <v>4501000</v>
      </c>
      <c r="H453">
        <f>G453*D453</f>
        <v>20479550</v>
      </c>
      <c r="I453">
        <f t="shared" si="23"/>
        <v>8.9999999999999858E-2</v>
      </c>
      <c r="J453" t="str">
        <f t="shared" si="21"/>
        <v>O</v>
      </c>
      <c r="K453">
        <v>452</v>
      </c>
      <c r="L453">
        <f t="shared" si="22"/>
        <v>0</v>
      </c>
    </row>
    <row r="454" spans="1:12" x14ac:dyDescent="0.25">
      <c r="A454" s="2">
        <v>42027</v>
      </c>
      <c r="B454" s="1" t="s">
        <v>307</v>
      </c>
      <c r="C454" s="1" t="s">
        <v>308</v>
      </c>
      <c r="D454">
        <v>4.6399999999999997</v>
      </c>
      <c r="E454">
        <v>18</v>
      </c>
      <c r="F454">
        <v>80</v>
      </c>
      <c r="G454">
        <v>4501000</v>
      </c>
      <c r="H454">
        <f>G454*D454</f>
        <v>20884640</v>
      </c>
      <c r="I454">
        <f t="shared" si="23"/>
        <v>0</v>
      </c>
      <c r="J454">
        <f t="shared" si="21"/>
        <v>0</v>
      </c>
      <c r="K454">
        <v>453</v>
      </c>
      <c r="L454">
        <f t="shared" si="22"/>
        <v>0</v>
      </c>
    </row>
    <row r="455" spans="1:12" x14ac:dyDescent="0.25">
      <c r="A455" s="2">
        <v>42025</v>
      </c>
      <c r="B455" s="1" t="s">
        <v>309</v>
      </c>
      <c r="C455" s="1" t="s">
        <v>310</v>
      </c>
      <c r="D455">
        <v>0.92</v>
      </c>
      <c r="E455">
        <v>7024</v>
      </c>
      <c r="F455">
        <v>6480</v>
      </c>
      <c r="G455">
        <v>11150000</v>
      </c>
      <c r="H455">
        <f>G455*D455</f>
        <v>10258000</v>
      </c>
      <c r="I455">
        <f t="shared" si="23"/>
        <v>1.0000000000000009E-2</v>
      </c>
      <c r="J455" t="str">
        <f t="shared" si="21"/>
        <v>K</v>
      </c>
      <c r="K455">
        <v>454</v>
      </c>
      <c r="L455" t="str">
        <f t="shared" si="22"/>
        <v>K</v>
      </c>
    </row>
    <row r="456" spans="1:12" x14ac:dyDescent="0.25">
      <c r="A456" s="2">
        <v>42026</v>
      </c>
      <c r="B456" s="1" t="s">
        <v>309</v>
      </c>
      <c r="C456" s="1" t="s">
        <v>310</v>
      </c>
      <c r="D456">
        <v>0.93</v>
      </c>
      <c r="E456">
        <v>8501</v>
      </c>
      <c r="F456">
        <v>7930</v>
      </c>
      <c r="G456">
        <v>11150000</v>
      </c>
      <c r="H456">
        <f>G456*D456</f>
        <v>10369500</v>
      </c>
      <c r="I456">
        <f t="shared" si="23"/>
        <v>1.9999999999999907E-2</v>
      </c>
      <c r="J456" t="str">
        <f t="shared" si="21"/>
        <v>O</v>
      </c>
      <c r="K456">
        <v>455</v>
      </c>
      <c r="L456">
        <f t="shared" si="22"/>
        <v>0</v>
      </c>
    </row>
    <row r="457" spans="1:12" x14ac:dyDescent="0.25">
      <c r="A457" s="2">
        <v>42027</v>
      </c>
      <c r="B457" s="1" t="s">
        <v>309</v>
      </c>
      <c r="C457" s="1" t="s">
        <v>310</v>
      </c>
      <c r="D457">
        <v>0.95</v>
      </c>
      <c r="E457">
        <v>4608</v>
      </c>
      <c r="F457">
        <v>4320</v>
      </c>
      <c r="G457">
        <v>11150000</v>
      </c>
      <c r="H457">
        <f>G457*D457</f>
        <v>10592500</v>
      </c>
      <c r="I457">
        <f t="shared" si="23"/>
        <v>0</v>
      </c>
      <c r="J457">
        <f t="shared" si="21"/>
        <v>0</v>
      </c>
      <c r="K457">
        <v>456</v>
      </c>
      <c r="L457">
        <f t="shared" si="22"/>
        <v>0</v>
      </c>
    </row>
    <row r="458" spans="1:12" x14ac:dyDescent="0.25">
      <c r="A458" s="2">
        <v>42025</v>
      </c>
      <c r="B458" s="1" t="s">
        <v>311</v>
      </c>
      <c r="C458" s="1" t="s">
        <v>312</v>
      </c>
      <c r="D458">
        <v>50</v>
      </c>
      <c r="E458">
        <v>3230</v>
      </c>
      <c r="F458">
        <v>160430</v>
      </c>
      <c r="G458">
        <v>16737000</v>
      </c>
      <c r="H458">
        <f>G458*D458</f>
        <v>836850000</v>
      </c>
      <c r="I458">
        <f t="shared" si="23"/>
        <v>-0.5</v>
      </c>
      <c r="J458" t="str">
        <f t="shared" si="21"/>
        <v>O</v>
      </c>
      <c r="K458">
        <v>457</v>
      </c>
      <c r="L458" t="str">
        <f t="shared" si="22"/>
        <v>O</v>
      </c>
    </row>
    <row r="459" spans="1:12" x14ac:dyDescent="0.25">
      <c r="A459" s="2">
        <v>42026</v>
      </c>
      <c r="B459" s="1" t="s">
        <v>311</v>
      </c>
      <c r="C459" s="1" t="s">
        <v>312</v>
      </c>
      <c r="D459">
        <v>49.5</v>
      </c>
      <c r="E459">
        <v>43812</v>
      </c>
      <c r="F459">
        <v>2161740</v>
      </c>
      <c r="G459">
        <v>16737000</v>
      </c>
      <c r="H459">
        <f>G459*D459</f>
        <v>828481500</v>
      </c>
      <c r="I459">
        <f t="shared" si="23"/>
        <v>0.5</v>
      </c>
      <c r="J459" t="str">
        <f t="shared" si="21"/>
        <v>O</v>
      </c>
      <c r="K459">
        <v>458</v>
      </c>
      <c r="L459">
        <f t="shared" si="22"/>
        <v>0</v>
      </c>
    </row>
    <row r="460" spans="1:12" x14ac:dyDescent="0.25">
      <c r="A460" s="2">
        <v>42027</v>
      </c>
      <c r="B460" s="1" t="s">
        <v>311</v>
      </c>
      <c r="C460" s="1" t="s">
        <v>312</v>
      </c>
      <c r="D460">
        <v>50</v>
      </c>
      <c r="E460">
        <v>50559</v>
      </c>
      <c r="F460">
        <v>2508750</v>
      </c>
      <c r="G460">
        <v>16737000</v>
      </c>
      <c r="H460">
        <f>G460*D460</f>
        <v>836850000</v>
      </c>
      <c r="I460">
        <f t="shared" si="23"/>
        <v>0</v>
      </c>
      <c r="J460">
        <f t="shared" si="21"/>
        <v>0</v>
      </c>
      <c r="K460">
        <v>459</v>
      </c>
      <c r="L460">
        <f t="shared" si="22"/>
        <v>0</v>
      </c>
    </row>
    <row r="461" spans="1:12" x14ac:dyDescent="0.25">
      <c r="A461" s="2">
        <v>42025</v>
      </c>
      <c r="B461" s="1" t="s">
        <v>313</v>
      </c>
      <c r="C461" s="1" t="s">
        <v>314</v>
      </c>
      <c r="D461">
        <v>18.73</v>
      </c>
      <c r="E461">
        <v>178</v>
      </c>
      <c r="F461">
        <v>3330</v>
      </c>
      <c r="G461">
        <v>17024000</v>
      </c>
      <c r="H461">
        <f>G461*D461</f>
        <v>318859520</v>
      </c>
      <c r="I461">
        <f t="shared" si="23"/>
        <v>0</v>
      </c>
      <c r="J461" t="str">
        <f t="shared" si="21"/>
        <v>O</v>
      </c>
      <c r="K461">
        <v>460</v>
      </c>
      <c r="L461" t="str">
        <f t="shared" si="22"/>
        <v>O</v>
      </c>
    </row>
    <row r="462" spans="1:12" x14ac:dyDescent="0.25">
      <c r="A462" s="2">
        <v>42026</v>
      </c>
      <c r="B462" s="1" t="s">
        <v>313</v>
      </c>
      <c r="C462" s="1" t="s">
        <v>314</v>
      </c>
      <c r="D462">
        <v>18.73</v>
      </c>
      <c r="E462">
        <v>0</v>
      </c>
      <c r="F462">
        <v>0</v>
      </c>
      <c r="G462">
        <v>17024000</v>
      </c>
      <c r="H462">
        <f>G462*D462</f>
        <v>318859520</v>
      </c>
      <c r="I462">
        <f t="shared" si="23"/>
        <v>3.0000000000001137E-2</v>
      </c>
      <c r="J462" t="str">
        <f t="shared" si="21"/>
        <v>O</v>
      </c>
      <c r="K462">
        <v>461</v>
      </c>
      <c r="L462">
        <f t="shared" si="22"/>
        <v>0</v>
      </c>
    </row>
    <row r="463" spans="1:12" x14ac:dyDescent="0.25">
      <c r="A463" s="2">
        <v>42027</v>
      </c>
      <c r="B463" s="1" t="s">
        <v>313</v>
      </c>
      <c r="C463" s="1" t="s">
        <v>314</v>
      </c>
      <c r="D463">
        <v>18.760000000000002</v>
      </c>
      <c r="E463">
        <v>110</v>
      </c>
      <c r="F463">
        <v>2050</v>
      </c>
      <c r="G463">
        <v>17024000</v>
      </c>
      <c r="H463">
        <f>G463*D463</f>
        <v>319370240</v>
      </c>
      <c r="I463">
        <f t="shared" si="23"/>
        <v>0</v>
      </c>
      <c r="J463">
        <f t="shared" si="21"/>
        <v>0</v>
      </c>
      <c r="K463">
        <v>462</v>
      </c>
      <c r="L463">
        <f t="shared" si="22"/>
        <v>0</v>
      </c>
    </row>
    <row r="464" spans="1:12" x14ac:dyDescent="0.25">
      <c r="A464" s="2">
        <v>42025</v>
      </c>
      <c r="B464" s="1" t="s">
        <v>315</v>
      </c>
      <c r="C464" s="1" t="s">
        <v>316</v>
      </c>
      <c r="D464">
        <v>0.86</v>
      </c>
      <c r="E464">
        <v>80752</v>
      </c>
      <c r="F464">
        <v>69900</v>
      </c>
      <c r="G464">
        <v>0</v>
      </c>
      <c r="H464">
        <f>G464*D464</f>
        <v>0</v>
      </c>
      <c r="I464">
        <f t="shared" si="23"/>
        <v>-1.0000000000000009E-2</v>
      </c>
      <c r="J464" t="str">
        <f t="shared" si="21"/>
        <v>O</v>
      </c>
      <c r="K464">
        <v>463</v>
      </c>
      <c r="L464" t="str">
        <f t="shared" si="22"/>
        <v>O</v>
      </c>
    </row>
    <row r="465" spans="1:12" x14ac:dyDescent="0.25">
      <c r="A465" s="2">
        <v>42026</v>
      </c>
      <c r="B465" s="1" t="s">
        <v>315</v>
      </c>
      <c r="C465" s="1" t="s">
        <v>316</v>
      </c>
      <c r="D465">
        <v>0.85</v>
      </c>
      <c r="E465">
        <v>127157</v>
      </c>
      <c r="F465">
        <v>108740</v>
      </c>
      <c r="G465">
        <v>0</v>
      </c>
      <c r="H465">
        <f>G465*D465</f>
        <v>0</v>
      </c>
      <c r="I465">
        <f t="shared" si="23"/>
        <v>0</v>
      </c>
      <c r="J465" t="str">
        <f t="shared" si="21"/>
        <v>O</v>
      </c>
      <c r="K465">
        <v>464</v>
      </c>
      <c r="L465">
        <f t="shared" si="22"/>
        <v>0</v>
      </c>
    </row>
    <row r="466" spans="1:12" x14ac:dyDescent="0.25">
      <c r="A466" s="2">
        <v>42027</v>
      </c>
      <c r="B466" s="1" t="s">
        <v>315</v>
      </c>
      <c r="C466" s="1" t="s">
        <v>316</v>
      </c>
      <c r="D466">
        <v>0.85</v>
      </c>
      <c r="E466">
        <v>95334</v>
      </c>
      <c r="F466">
        <v>81330</v>
      </c>
      <c r="G466">
        <v>0</v>
      </c>
      <c r="H466">
        <f>G466*D466</f>
        <v>0</v>
      </c>
      <c r="I466">
        <f t="shared" si="23"/>
        <v>0</v>
      </c>
      <c r="J466">
        <f t="shared" si="21"/>
        <v>0</v>
      </c>
      <c r="K466">
        <v>465</v>
      </c>
      <c r="L466">
        <f t="shared" si="22"/>
        <v>0</v>
      </c>
    </row>
    <row r="467" spans="1:12" x14ac:dyDescent="0.25">
      <c r="A467" s="2">
        <v>42025</v>
      </c>
      <c r="B467" s="1" t="s">
        <v>317</v>
      </c>
      <c r="C467" s="1" t="s">
        <v>318</v>
      </c>
      <c r="D467">
        <v>0.33</v>
      </c>
      <c r="E467">
        <v>10110</v>
      </c>
      <c r="F467">
        <v>3340</v>
      </c>
      <c r="G467">
        <v>0</v>
      </c>
      <c r="H467">
        <f>G467*D467</f>
        <v>0</v>
      </c>
      <c r="I467">
        <f t="shared" si="23"/>
        <v>1.9999999999999962E-2</v>
      </c>
      <c r="J467" t="str">
        <f t="shared" si="21"/>
        <v>O</v>
      </c>
      <c r="K467">
        <v>466</v>
      </c>
      <c r="L467" t="str">
        <f t="shared" si="22"/>
        <v>O</v>
      </c>
    </row>
    <row r="468" spans="1:12" x14ac:dyDescent="0.25">
      <c r="A468" s="2">
        <v>42026</v>
      </c>
      <c r="B468" s="1" t="s">
        <v>317</v>
      </c>
      <c r="C468" s="1" t="s">
        <v>318</v>
      </c>
      <c r="D468">
        <v>0.35</v>
      </c>
      <c r="E468">
        <v>1072</v>
      </c>
      <c r="F468">
        <v>380</v>
      </c>
      <c r="G468">
        <v>0</v>
      </c>
      <c r="H468">
        <f>G468*D468</f>
        <v>0</v>
      </c>
      <c r="I468">
        <f t="shared" si="23"/>
        <v>0</v>
      </c>
      <c r="J468" t="str">
        <f t="shared" si="21"/>
        <v>O</v>
      </c>
      <c r="K468">
        <v>467</v>
      </c>
      <c r="L468">
        <f t="shared" si="22"/>
        <v>0</v>
      </c>
    </row>
    <row r="469" spans="1:12" x14ac:dyDescent="0.25">
      <c r="A469" s="2">
        <v>42027</v>
      </c>
      <c r="B469" s="1" t="s">
        <v>317</v>
      </c>
      <c r="C469" s="1" t="s">
        <v>318</v>
      </c>
      <c r="D469">
        <v>0.35</v>
      </c>
      <c r="E469">
        <v>1831</v>
      </c>
      <c r="F469">
        <v>640</v>
      </c>
      <c r="G469">
        <v>0</v>
      </c>
      <c r="H469">
        <f>G469*D469</f>
        <v>0</v>
      </c>
      <c r="I469">
        <f t="shared" si="23"/>
        <v>0</v>
      </c>
      <c r="J469">
        <f t="shared" si="21"/>
        <v>0</v>
      </c>
      <c r="K469">
        <v>468</v>
      </c>
      <c r="L469">
        <f t="shared" si="22"/>
        <v>0</v>
      </c>
    </row>
    <row r="470" spans="1:12" x14ac:dyDescent="0.25">
      <c r="A470" s="2">
        <v>42025</v>
      </c>
      <c r="B470" s="1" t="s">
        <v>319</v>
      </c>
      <c r="C470" s="1" t="s">
        <v>320</v>
      </c>
      <c r="D470">
        <v>1.98</v>
      </c>
      <c r="E470">
        <v>79169</v>
      </c>
      <c r="F470">
        <v>156980</v>
      </c>
      <c r="G470">
        <v>293645000</v>
      </c>
      <c r="H470">
        <f>G470*D470</f>
        <v>581417100</v>
      </c>
      <c r="I470">
        <f t="shared" si="23"/>
        <v>2.0000000000000018E-2</v>
      </c>
      <c r="J470" t="str">
        <f t="shared" si="21"/>
        <v>O</v>
      </c>
      <c r="K470">
        <v>469</v>
      </c>
      <c r="L470" t="str">
        <f t="shared" si="22"/>
        <v>O</v>
      </c>
    </row>
    <row r="471" spans="1:12" x14ac:dyDescent="0.25">
      <c r="A471" s="2">
        <v>42026</v>
      </c>
      <c r="B471" s="1" t="s">
        <v>319</v>
      </c>
      <c r="C471" s="1" t="s">
        <v>320</v>
      </c>
      <c r="D471">
        <v>2</v>
      </c>
      <c r="E471">
        <v>106503</v>
      </c>
      <c r="F471">
        <v>212440</v>
      </c>
      <c r="G471">
        <v>293645000</v>
      </c>
      <c r="H471">
        <f>G471*D471</f>
        <v>587290000</v>
      </c>
      <c r="I471">
        <f t="shared" si="23"/>
        <v>-2.0000000000000018E-2</v>
      </c>
      <c r="J471" t="str">
        <f t="shared" si="21"/>
        <v>O</v>
      </c>
      <c r="K471">
        <v>470</v>
      </c>
      <c r="L471">
        <f t="shared" si="22"/>
        <v>0</v>
      </c>
    </row>
    <row r="472" spans="1:12" x14ac:dyDescent="0.25">
      <c r="A472" s="2">
        <v>42027</v>
      </c>
      <c r="B472" s="1" t="s">
        <v>319</v>
      </c>
      <c r="C472" s="1" t="s">
        <v>320</v>
      </c>
      <c r="D472">
        <v>1.98</v>
      </c>
      <c r="E472">
        <v>101795</v>
      </c>
      <c r="F472">
        <v>202420</v>
      </c>
      <c r="G472">
        <v>293645000</v>
      </c>
      <c r="H472">
        <f>G472*D472</f>
        <v>581417100</v>
      </c>
      <c r="I472">
        <f t="shared" si="23"/>
        <v>0</v>
      </c>
      <c r="J472">
        <f t="shared" si="21"/>
        <v>0</v>
      </c>
      <c r="K472">
        <v>471</v>
      </c>
      <c r="L472">
        <f t="shared" si="22"/>
        <v>0</v>
      </c>
    </row>
    <row r="473" spans="1:12" x14ac:dyDescent="0.25">
      <c r="A473" s="2">
        <v>42025</v>
      </c>
      <c r="B473" s="1" t="s">
        <v>321</v>
      </c>
      <c r="C473" s="1" t="s">
        <v>322</v>
      </c>
      <c r="D473">
        <v>1.77</v>
      </c>
      <c r="E473">
        <v>3861519</v>
      </c>
      <c r="F473">
        <v>6824130</v>
      </c>
      <c r="G473">
        <v>1095354000</v>
      </c>
      <c r="H473">
        <f>G473*D473</f>
        <v>1938776580</v>
      </c>
      <c r="I473">
        <f t="shared" si="23"/>
        <v>4.0000000000000036E-2</v>
      </c>
      <c r="J473" t="str">
        <f t="shared" si="21"/>
        <v>O</v>
      </c>
      <c r="K473">
        <v>472</v>
      </c>
      <c r="L473" t="str">
        <f t="shared" si="22"/>
        <v>O</v>
      </c>
    </row>
    <row r="474" spans="1:12" x14ac:dyDescent="0.25">
      <c r="A474" s="2">
        <v>42026</v>
      </c>
      <c r="B474" s="1" t="s">
        <v>321</v>
      </c>
      <c r="C474" s="1" t="s">
        <v>322</v>
      </c>
      <c r="D474">
        <v>1.81</v>
      </c>
      <c r="E474">
        <v>3554369</v>
      </c>
      <c r="F474">
        <v>6423540</v>
      </c>
      <c r="G474">
        <v>1095354000</v>
      </c>
      <c r="H474">
        <f>G474*D474</f>
        <v>1982590740</v>
      </c>
      <c r="I474">
        <f t="shared" si="23"/>
        <v>-1.0000000000000009E-2</v>
      </c>
      <c r="J474" t="str">
        <f t="shared" si="21"/>
        <v>O</v>
      </c>
      <c r="K474">
        <v>473</v>
      </c>
      <c r="L474">
        <f t="shared" si="22"/>
        <v>0</v>
      </c>
    </row>
    <row r="475" spans="1:12" x14ac:dyDescent="0.25">
      <c r="A475" s="2">
        <v>42027</v>
      </c>
      <c r="B475" s="1" t="s">
        <v>321</v>
      </c>
      <c r="C475" s="1" t="s">
        <v>322</v>
      </c>
      <c r="D475">
        <v>1.8</v>
      </c>
      <c r="E475">
        <v>3907767</v>
      </c>
      <c r="F475">
        <v>7069170</v>
      </c>
      <c r="G475">
        <v>1095354000</v>
      </c>
      <c r="H475">
        <f>G475*D475</f>
        <v>1971637200</v>
      </c>
      <c r="I475">
        <f t="shared" si="23"/>
        <v>0</v>
      </c>
      <c r="J475">
        <f t="shared" si="21"/>
        <v>0</v>
      </c>
      <c r="K475">
        <v>474</v>
      </c>
      <c r="L475">
        <f t="shared" si="22"/>
        <v>0</v>
      </c>
    </row>
    <row r="476" spans="1:12" x14ac:dyDescent="0.25">
      <c r="A476" s="2">
        <v>42025</v>
      </c>
      <c r="B476" s="1" t="s">
        <v>323</v>
      </c>
      <c r="C476" s="1" t="s">
        <v>324</v>
      </c>
      <c r="D476">
        <v>3.4</v>
      </c>
      <c r="E476">
        <v>318015</v>
      </c>
      <c r="F476">
        <v>1091190</v>
      </c>
      <c r="G476">
        <v>43628000</v>
      </c>
      <c r="H476">
        <f>G476*D476</f>
        <v>148335200</v>
      </c>
      <c r="I476">
        <f t="shared" si="23"/>
        <v>0</v>
      </c>
      <c r="J476" t="str">
        <f t="shared" si="21"/>
        <v>O</v>
      </c>
      <c r="K476">
        <v>475</v>
      </c>
      <c r="L476" t="str">
        <f t="shared" si="22"/>
        <v>O</v>
      </c>
    </row>
    <row r="477" spans="1:12" x14ac:dyDescent="0.25">
      <c r="A477" s="2">
        <v>42026</v>
      </c>
      <c r="B477" s="1" t="s">
        <v>323</v>
      </c>
      <c r="C477" s="1" t="s">
        <v>324</v>
      </c>
      <c r="D477">
        <v>3.4</v>
      </c>
      <c r="E477">
        <v>48766</v>
      </c>
      <c r="F477">
        <v>165490</v>
      </c>
      <c r="G477">
        <v>43628000</v>
      </c>
      <c r="H477">
        <f>G477*D477</f>
        <v>148335200</v>
      </c>
      <c r="I477">
        <f t="shared" si="23"/>
        <v>-2.9999999999999805E-2</v>
      </c>
      <c r="J477" t="str">
        <f t="shared" si="21"/>
        <v>O</v>
      </c>
      <c r="K477">
        <v>476</v>
      </c>
      <c r="L477">
        <f t="shared" si="22"/>
        <v>0</v>
      </c>
    </row>
    <row r="478" spans="1:12" x14ac:dyDescent="0.25">
      <c r="A478" s="2">
        <v>42027</v>
      </c>
      <c r="B478" s="1" t="s">
        <v>323</v>
      </c>
      <c r="C478" s="1" t="s">
        <v>324</v>
      </c>
      <c r="D478">
        <v>3.37</v>
      </c>
      <c r="E478">
        <v>41513</v>
      </c>
      <c r="F478">
        <v>139560</v>
      </c>
      <c r="G478">
        <v>43628000</v>
      </c>
      <c r="H478">
        <f>G478*D478</f>
        <v>147026360</v>
      </c>
      <c r="I478">
        <f t="shared" si="23"/>
        <v>0</v>
      </c>
      <c r="J478">
        <f t="shared" si="21"/>
        <v>0</v>
      </c>
      <c r="K478">
        <v>477</v>
      </c>
      <c r="L478">
        <f t="shared" si="22"/>
        <v>0</v>
      </c>
    </row>
    <row r="479" spans="1:12" x14ac:dyDescent="0.25">
      <c r="A479" s="2">
        <v>42025</v>
      </c>
      <c r="B479" s="1" t="s">
        <v>325</v>
      </c>
      <c r="C479" s="1" t="s">
        <v>326</v>
      </c>
      <c r="D479">
        <v>6.89</v>
      </c>
      <c r="E479">
        <v>2478</v>
      </c>
      <c r="F479">
        <v>16950</v>
      </c>
      <c r="G479">
        <v>6721000</v>
      </c>
      <c r="H479">
        <f>G479*D479</f>
        <v>46307690</v>
      </c>
      <c r="I479">
        <f t="shared" si="23"/>
        <v>-5.9999999999999609E-2</v>
      </c>
      <c r="J479" t="str">
        <f t="shared" si="21"/>
        <v>O</v>
      </c>
      <c r="K479">
        <v>478</v>
      </c>
      <c r="L479" t="str">
        <f t="shared" si="22"/>
        <v>O</v>
      </c>
    </row>
    <row r="480" spans="1:12" x14ac:dyDescent="0.25">
      <c r="A480" s="2">
        <v>42026</v>
      </c>
      <c r="B480" s="1" t="s">
        <v>325</v>
      </c>
      <c r="C480" s="1" t="s">
        <v>326</v>
      </c>
      <c r="D480">
        <v>6.83</v>
      </c>
      <c r="E480">
        <v>2154</v>
      </c>
      <c r="F480">
        <v>14670</v>
      </c>
      <c r="G480">
        <v>6721000</v>
      </c>
      <c r="H480">
        <f>G480*D480</f>
        <v>45904430</v>
      </c>
      <c r="I480">
        <f t="shared" si="23"/>
        <v>1.9999999999999574E-2</v>
      </c>
      <c r="J480" t="str">
        <f t="shared" si="21"/>
        <v>O</v>
      </c>
      <c r="K480">
        <v>479</v>
      </c>
      <c r="L480">
        <f t="shared" si="22"/>
        <v>0</v>
      </c>
    </row>
    <row r="481" spans="1:12" x14ac:dyDescent="0.25">
      <c r="A481" s="2">
        <v>42027</v>
      </c>
      <c r="B481" s="1" t="s">
        <v>325</v>
      </c>
      <c r="C481" s="1" t="s">
        <v>326</v>
      </c>
      <c r="D481">
        <v>6.85</v>
      </c>
      <c r="E481">
        <v>11124</v>
      </c>
      <c r="F481">
        <v>75930</v>
      </c>
      <c r="G481">
        <v>6721000</v>
      </c>
      <c r="H481">
        <f>G481*D481</f>
        <v>46038850</v>
      </c>
      <c r="I481">
        <f t="shared" si="23"/>
        <v>0</v>
      </c>
      <c r="J481">
        <f t="shared" si="21"/>
        <v>0</v>
      </c>
      <c r="K481">
        <v>480</v>
      </c>
      <c r="L481">
        <f t="shared" si="22"/>
        <v>0</v>
      </c>
    </row>
    <row r="482" spans="1:12" x14ac:dyDescent="0.25">
      <c r="A482" s="2">
        <v>42025</v>
      </c>
      <c r="B482" s="1" t="s">
        <v>327</v>
      </c>
      <c r="C482" s="1" t="s">
        <v>328</v>
      </c>
      <c r="D482">
        <v>41.95</v>
      </c>
      <c r="E482">
        <v>374</v>
      </c>
      <c r="F482">
        <v>15690</v>
      </c>
      <c r="G482">
        <v>20769000</v>
      </c>
      <c r="H482">
        <f>G482*D482</f>
        <v>871259550</v>
      </c>
      <c r="I482">
        <f t="shared" si="23"/>
        <v>0.25</v>
      </c>
      <c r="J482" t="str">
        <f t="shared" si="21"/>
        <v>O</v>
      </c>
      <c r="K482">
        <v>481</v>
      </c>
      <c r="L482" t="str">
        <f t="shared" si="22"/>
        <v>O</v>
      </c>
    </row>
    <row r="483" spans="1:12" x14ac:dyDescent="0.25">
      <c r="A483" s="2">
        <v>42026</v>
      </c>
      <c r="B483" s="1" t="s">
        <v>327</v>
      </c>
      <c r="C483" s="1" t="s">
        <v>328</v>
      </c>
      <c r="D483">
        <v>42.2</v>
      </c>
      <c r="E483">
        <v>638</v>
      </c>
      <c r="F483">
        <v>26850</v>
      </c>
      <c r="G483">
        <v>20769000</v>
      </c>
      <c r="H483">
        <f>G483*D483</f>
        <v>876451800</v>
      </c>
      <c r="I483">
        <f t="shared" si="23"/>
        <v>-0.67000000000000171</v>
      </c>
      <c r="J483" t="str">
        <f t="shared" si="21"/>
        <v>O</v>
      </c>
      <c r="K483">
        <v>482</v>
      </c>
      <c r="L483">
        <f t="shared" si="22"/>
        <v>0</v>
      </c>
    </row>
    <row r="484" spans="1:12" x14ac:dyDescent="0.25">
      <c r="A484" s="2">
        <v>42027</v>
      </c>
      <c r="B484" s="1" t="s">
        <v>327</v>
      </c>
      <c r="C484" s="1" t="s">
        <v>328</v>
      </c>
      <c r="D484">
        <v>41.53</v>
      </c>
      <c r="E484">
        <v>845</v>
      </c>
      <c r="F484">
        <v>35370</v>
      </c>
      <c r="G484">
        <v>20769000</v>
      </c>
      <c r="H484">
        <f>G484*D484</f>
        <v>862536570</v>
      </c>
      <c r="I484">
        <f t="shared" si="23"/>
        <v>0</v>
      </c>
      <c r="J484">
        <f t="shared" si="21"/>
        <v>0</v>
      </c>
      <c r="K484">
        <v>483</v>
      </c>
      <c r="L484">
        <f t="shared" si="22"/>
        <v>0</v>
      </c>
    </row>
    <row r="485" spans="1:12" x14ac:dyDescent="0.25">
      <c r="A485" s="2">
        <v>42025</v>
      </c>
      <c r="B485" s="1" t="s">
        <v>329</v>
      </c>
      <c r="C485" s="1" t="s">
        <v>330</v>
      </c>
      <c r="D485">
        <v>24.3</v>
      </c>
      <c r="E485">
        <v>1</v>
      </c>
      <c r="F485">
        <v>20</v>
      </c>
      <c r="G485">
        <v>1991000</v>
      </c>
      <c r="H485">
        <f>G485*D485</f>
        <v>48381300</v>
      </c>
      <c r="I485">
        <f t="shared" si="23"/>
        <v>0.68999999999999773</v>
      </c>
      <c r="J485" t="str">
        <f t="shared" si="21"/>
        <v>O</v>
      </c>
      <c r="K485">
        <v>484</v>
      </c>
      <c r="L485" t="str">
        <f t="shared" si="22"/>
        <v>O</v>
      </c>
    </row>
    <row r="486" spans="1:12" x14ac:dyDescent="0.25">
      <c r="A486" s="2">
        <v>42026</v>
      </c>
      <c r="B486" s="1" t="s">
        <v>329</v>
      </c>
      <c r="C486" s="1" t="s">
        <v>330</v>
      </c>
      <c r="D486">
        <v>24.99</v>
      </c>
      <c r="E486">
        <v>601</v>
      </c>
      <c r="F486">
        <v>14800</v>
      </c>
      <c r="G486">
        <v>1991000</v>
      </c>
      <c r="H486">
        <f>G486*D486</f>
        <v>49755090</v>
      </c>
      <c r="I486">
        <f t="shared" si="23"/>
        <v>0</v>
      </c>
      <c r="J486" t="str">
        <f t="shared" si="21"/>
        <v>O</v>
      </c>
      <c r="K486">
        <v>485</v>
      </c>
      <c r="L486">
        <f t="shared" si="22"/>
        <v>0</v>
      </c>
    </row>
    <row r="487" spans="1:12" x14ac:dyDescent="0.25">
      <c r="A487" s="2">
        <v>42027</v>
      </c>
      <c r="B487" s="1" t="s">
        <v>329</v>
      </c>
      <c r="C487" s="1" t="s">
        <v>330</v>
      </c>
      <c r="D487">
        <v>24.99</v>
      </c>
      <c r="E487">
        <v>2</v>
      </c>
      <c r="F487">
        <v>50</v>
      </c>
      <c r="G487">
        <v>1991000</v>
      </c>
      <c r="H487">
        <f>G487*D487</f>
        <v>49755090</v>
      </c>
      <c r="I487">
        <f t="shared" si="23"/>
        <v>0</v>
      </c>
      <c r="J487">
        <f t="shared" si="21"/>
        <v>0</v>
      </c>
      <c r="K487">
        <v>486</v>
      </c>
      <c r="L487">
        <f t="shared" si="22"/>
        <v>0</v>
      </c>
    </row>
    <row r="488" spans="1:12" x14ac:dyDescent="0.25">
      <c r="A488" s="2">
        <v>42025</v>
      </c>
      <c r="B488" s="1" t="s">
        <v>331</v>
      </c>
      <c r="C488" s="1" t="s">
        <v>332</v>
      </c>
      <c r="D488">
        <v>43.4</v>
      </c>
      <c r="E488">
        <v>8995</v>
      </c>
      <c r="F488">
        <v>390700</v>
      </c>
      <c r="G488">
        <v>27164000</v>
      </c>
      <c r="H488">
        <f>G488*D488</f>
        <v>1178917600</v>
      </c>
      <c r="I488">
        <f t="shared" si="23"/>
        <v>0</v>
      </c>
      <c r="J488" t="str">
        <f t="shared" si="21"/>
        <v>O</v>
      </c>
      <c r="K488">
        <v>487</v>
      </c>
      <c r="L488" t="str">
        <f t="shared" si="22"/>
        <v>O</v>
      </c>
    </row>
    <row r="489" spans="1:12" x14ac:dyDescent="0.25">
      <c r="A489" s="2">
        <v>42026</v>
      </c>
      <c r="B489" s="1" t="s">
        <v>331</v>
      </c>
      <c r="C489" s="1" t="s">
        <v>332</v>
      </c>
      <c r="D489">
        <v>43.4</v>
      </c>
      <c r="E489">
        <v>78340</v>
      </c>
      <c r="F489">
        <v>3400770</v>
      </c>
      <c r="G489">
        <v>27164000</v>
      </c>
      <c r="H489">
        <f>G489*D489</f>
        <v>1178917600</v>
      </c>
      <c r="I489">
        <f t="shared" si="23"/>
        <v>1.1000000000000014</v>
      </c>
      <c r="J489" t="str">
        <f t="shared" si="21"/>
        <v>O</v>
      </c>
      <c r="K489">
        <v>488</v>
      </c>
      <c r="L489">
        <f t="shared" si="22"/>
        <v>0</v>
      </c>
    </row>
    <row r="490" spans="1:12" x14ac:dyDescent="0.25">
      <c r="A490" s="2">
        <v>42027</v>
      </c>
      <c r="B490" s="1" t="s">
        <v>331</v>
      </c>
      <c r="C490" s="1" t="s">
        <v>332</v>
      </c>
      <c r="D490">
        <v>44.5</v>
      </c>
      <c r="E490">
        <v>153269</v>
      </c>
      <c r="F490">
        <v>6670720</v>
      </c>
      <c r="G490">
        <v>27164000</v>
      </c>
      <c r="H490">
        <f>G490*D490</f>
        <v>1208798000</v>
      </c>
      <c r="I490">
        <f t="shared" si="23"/>
        <v>0</v>
      </c>
      <c r="J490">
        <f t="shared" si="21"/>
        <v>0</v>
      </c>
      <c r="K490">
        <v>489</v>
      </c>
      <c r="L490">
        <f t="shared" si="22"/>
        <v>0</v>
      </c>
    </row>
    <row r="491" spans="1:12" x14ac:dyDescent="0.25">
      <c r="A491" s="2">
        <v>42025</v>
      </c>
      <c r="B491" s="1" t="s">
        <v>333</v>
      </c>
      <c r="C491" s="1" t="s">
        <v>334</v>
      </c>
      <c r="D491">
        <v>17.05</v>
      </c>
      <c r="E491">
        <v>80257</v>
      </c>
      <c r="F491">
        <v>1368700</v>
      </c>
      <c r="G491">
        <v>3502000</v>
      </c>
      <c r="H491">
        <f>G491*D491</f>
        <v>59709100</v>
      </c>
      <c r="I491">
        <f t="shared" si="23"/>
        <v>-0.10000000000000142</v>
      </c>
      <c r="J491" t="str">
        <f t="shared" si="21"/>
        <v>S</v>
      </c>
      <c r="K491">
        <v>490</v>
      </c>
      <c r="L491" t="str">
        <f t="shared" si="22"/>
        <v>S</v>
      </c>
    </row>
    <row r="492" spans="1:12" x14ac:dyDescent="0.25">
      <c r="A492" s="2">
        <v>42026</v>
      </c>
      <c r="B492" s="1" t="s">
        <v>333</v>
      </c>
      <c r="C492" s="1" t="s">
        <v>334</v>
      </c>
      <c r="D492">
        <v>16.95</v>
      </c>
      <c r="E492">
        <v>65960</v>
      </c>
      <c r="F492">
        <v>1122120</v>
      </c>
      <c r="G492">
        <v>3502000</v>
      </c>
      <c r="H492">
        <f>G492*D492</f>
        <v>59358900</v>
      </c>
      <c r="I492">
        <f t="shared" si="23"/>
        <v>-0.37999999999999901</v>
      </c>
      <c r="J492" t="str">
        <f t="shared" si="21"/>
        <v>O</v>
      </c>
      <c r="K492">
        <v>491</v>
      </c>
      <c r="L492">
        <f t="shared" si="22"/>
        <v>0</v>
      </c>
    </row>
    <row r="493" spans="1:12" x14ac:dyDescent="0.25">
      <c r="A493" s="2">
        <v>42027</v>
      </c>
      <c r="B493" s="1" t="s">
        <v>333</v>
      </c>
      <c r="C493" s="1" t="s">
        <v>334</v>
      </c>
      <c r="D493">
        <v>16.57</v>
      </c>
      <c r="E493">
        <v>10774</v>
      </c>
      <c r="F493">
        <v>181040</v>
      </c>
      <c r="G493">
        <v>3502000</v>
      </c>
      <c r="H493">
        <f>G493*D493</f>
        <v>58028140</v>
      </c>
      <c r="I493">
        <f t="shared" si="23"/>
        <v>0</v>
      </c>
      <c r="J493">
        <f t="shared" si="21"/>
        <v>0</v>
      </c>
      <c r="K493">
        <v>492</v>
      </c>
      <c r="L493">
        <f t="shared" si="22"/>
        <v>0</v>
      </c>
    </row>
    <row r="494" spans="1:12" x14ac:dyDescent="0.25">
      <c r="A494" s="2">
        <v>42025</v>
      </c>
      <c r="B494" s="1" t="s">
        <v>335</v>
      </c>
      <c r="C494" s="1" t="s">
        <v>336</v>
      </c>
      <c r="D494">
        <v>30.5</v>
      </c>
      <c r="E494">
        <v>65</v>
      </c>
      <c r="F494">
        <v>1990</v>
      </c>
      <c r="G494">
        <v>17315000</v>
      </c>
      <c r="H494">
        <f>G494*D494</f>
        <v>528107500</v>
      </c>
      <c r="I494">
        <f t="shared" si="23"/>
        <v>-0.80000000000000071</v>
      </c>
      <c r="J494" t="str">
        <f t="shared" si="21"/>
        <v>O</v>
      </c>
      <c r="K494">
        <v>493</v>
      </c>
      <c r="L494" t="str">
        <f t="shared" si="22"/>
        <v>O</v>
      </c>
    </row>
    <row r="495" spans="1:12" x14ac:dyDescent="0.25">
      <c r="A495" s="2">
        <v>42026</v>
      </c>
      <c r="B495" s="1" t="s">
        <v>335</v>
      </c>
      <c r="C495" s="1" t="s">
        <v>336</v>
      </c>
      <c r="D495">
        <v>29.7</v>
      </c>
      <c r="E495">
        <v>2124</v>
      </c>
      <c r="F495">
        <v>63460</v>
      </c>
      <c r="G495">
        <v>17315000</v>
      </c>
      <c r="H495">
        <f>G495*D495</f>
        <v>514255500</v>
      </c>
      <c r="I495">
        <f t="shared" si="23"/>
        <v>0.94999999999999929</v>
      </c>
      <c r="J495" t="str">
        <f t="shared" si="21"/>
        <v>O</v>
      </c>
      <c r="K495">
        <v>494</v>
      </c>
      <c r="L495">
        <f t="shared" si="22"/>
        <v>0</v>
      </c>
    </row>
    <row r="496" spans="1:12" x14ac:dyDescent="0.25">
      <c r="A496" s="2">
        <v>42027</v>
      </c>
      <c r="B496" s="1" t="s">
        <v>335</v>
      </c>
      <c r="C496" s="1" t="s">
        <v>336</v>
      </c>
      <c r="D496">
        <v>30.65</v>
      </c>
      <c r="E496">
        <v>420</v>
      </c>
      <c r="F496">
        <v>12640</v>
      </c>
      <c r="G496">
        <v>17315000</v>
      </c>
      <c r="H496">
        <f>G496*D496</f>
        <v>530704750</v>
      </c>
      <c r="I496">
        <f t="shared" si="23"/>
        <v>0</v>
      </c>
      <c r="J496">
        <f t="shared" si="21"/>
        <v>0</v>
      </c>
      <c r="K496">
        <v>495</v>
      </c>
      <c r="L496">
        <f t="shared" si="22"/>
        <v>0</v>
      </c>
    </row>
    <row r="497" spans="1:12" x14ac:dyDescent="0.25">
      <c r="A497" s="2">
        <v>42025</v>
      </c>
      <c r="B497" s="1" t="s">
        <v>337</v>
      </c>
      <c r="C497" s="1" t="s">
        <v>338</v>
      </c>
      <c r="D497">
        <v>1.51</v>
      </c>
      <c r="E497">
        <v>0</v>
      </c>
      <c r="F497">
        <v>0</v>
      </c>
      <c r="G497">
        <v>0</v>
      </c>
      <c r="H497">
        <f>G497*D497</f>
        <v>0</v>
      </c>
      <c r="I497">
        <f t="shared" si="23"/>
        <v>0</v>
      </c>
      <c r="J497" t="str">
        <f t="shared" si="21"/>
        <v>O</v>
      </c>
      <c r="K497">
        <v>496</v>
      </c>
      <c r="L497" t="str">
        <f t="shared" si="22"/>
        <v>O</v>
      </c>
    </row>
    <row r="498" spans="1:12" x14ac:dyDescent="0.25">
      <c r="A498" s="2">
        <v>42026</v>
      </c>
      <c r="B498" s="1" t="s">
        <v>337</v>
      </c>
      <c r="C498" s="1" t="s">
        <v>338</v>
      </c>
      <c r="D498">
        <v>1.51</v>
      </c>
      <c r="E498">
        <v>0</v>
      </c>
      <c r="F498">
        <v>0</v>
      </c>
      <c r="G498">
        <v>0</v>
      </c>
      <c r="H498">
        <f>G498*D498</f>
        <v>0</v>
      </c>
      <c r="I498">
        <f t="shared" si="23"/>
        <v>0</v>
      </c>
      <c r="J498" t="str">
        <f t="shared" si="21"/>
        <v>O</v>
      </c>
      <c r="K498">
        <v>497</v>
      </c>
      <c r="L498">
        <f t="shared" si="22"/>
        <v>0</v>
      </c>
    </row>
    <row r="499" spans="1:12" x14ac:dyDescent="0.25">
      <c r="A499" s="2">
        <v>42027</v>
      </c>
      <c r="B499" s="1" t="s">
        <v>337</v>
      </c>
      <c r="C499" s="1" t="s">
        <v>338</v>
      </c>
      <c r="D499">
        <v>1.51</v>
      </c>
      <c r="E499">
        <v>0</v>
      </c>
      <c r="F499">
        <v>0</v>
      </c>
      <c r="G499">
        <v>0</v>
      </c>
      <c r="H499">
        <f>G499*D499</f>
        <v>0</v>
      </c>
      <c r="I499">
        <f t="shared" si="23"/>
        <v>0</v>
      </c>
      <c r="J499">
        <f t="shared" si="21"/>
        <v>0</v>
      </c>
      <c r="K499">
        <v>498</v>
      </c>
      <c r="L499">
        <f t="shared" si="22"/>
        <v>0</v>
      </c>
    </row>
    <row r="500" spans="1:12" x14ac:dyDescent="0.25">
      <c r="A500" s="2">
        <v>42025</v>
      </c>
      <c r="B500" s="1" t="s">
        <v>339</v>
      </c>
      <c r="C500" s="1" t="s">
        <v>340</v>
      </c>
      <c r="D500">
        <v>9.8000000000000007</v>
      </c>
      <c r="E500">
        <v>31212</v>
      </c>
      <c r="F500">
        <v>306500</v>
      </c>
      <c r="G500">
        <v>3233000</v>
      </c>
      <c r="H500">
        <f>G500*D500</f>
        <v>31683400.000000004</v>
      </c>
      <c r="I500">
        <f t="shared" si="23"/>
        <v>1.6899999999999995</v>
      </c>
      <c r="J500" t="str">
        <f t="shared" si="21"/>
        <v>O</v>
      </c>
      <c r="K500">
        <v>499</v>
      </c>
      <c r="L500" t="str">
        <f t="shared" si="22"/>
        <v>O</v>
      </c>
    </row>
    <row r="501" spans="1:12" x14ac:dyDescent="0.25">
      <c r="A501" s="2">
        <v>42026</v>
      </c>
      <c r="B501" s="1" t="s">
        <v>339</v>
      </c>
      <c r="C501" s="1" t="s">
        <v>340</v>
      </c>
      <c r="D501">
        <v>11.49</v>
      </c>
      <c r="E501">
        <v>263769</v>
      </c>
      <c r="F501">
        <v>2811530</v>
      </c>
      <c r="G501">
        <v>3233000</v>
      </c>
      <c r="H501">
        <f>G501*D501</f>
        <v>37147170</v>
      </c>
      <c r="I501">
        <f t="shared" si="23"/>
        <v>-0.1899999999999995</v>
      </c>
      <c r="J501" t="str">
        <f t="shared" si="21"/>
        <v>O</v>
      </c>
      <c r="K501">
        <v>500</v>
      </c>
      <c r="L501">
        <f t="shared" si="22"/>
        <v>0</v>
      </c>
    </row>
    <row r="502" spans="1:12" x14ac:dyDescent="0.25">
      <c r="A502" s="2">
        <v>42027</v>
      </c>
      <c r="B502" s="1" t="s">
        <v>339</v>
      </c>
      <c r="C502" s="1" t="s">
        <v>340</v>
      </c>
      <c r="D502">
        <v>11.3</v>
      </c>
      <c r="E502">
        <v>282511</v>
      </c>
      <c r="F502">
        <v>3218830</v>
      </c>
      <c r="G502">
        <v>3233000</v>
      </c>
      <c r="H502">
        <f>G502*D502</f>
        <v>36532900</v>
      </c>
      <c r="I502">
        <f t="shared" si="23"/>
        <v>0</v>
      </c>
      <c r="J502">
        <f t="shared" si="21"/>
        <v>0</v>
      </c>
      <c r="K502">
        <v>501</v>
      </c>
      <c r="L502">
        <f t="shared" si="22"/>
        <v>0</v>
      </c>
    </row>
    <row r="503" spans="1:12" x14ac:dyDescent="0.25">
      <c r="A503" s="2">
        <v>42025</v>
      </c>
      <c r="B503" s="1" t="s">
        <v>341</v>
      </c>
      <c r="C503" s="1" t="s">
        <v>342</v>
      </c>
      <c r="D503">
        <v>71.989999999999995</v>
      </c>
      <c r="E503">
        <v>22673</v>
      </c>
      <c r="F503">
        <v>1607120</v>
      </c>
      <c r="G503">
        <v>40919000</v>
      </c>
      <c r="H503">
        <f>G503*D503</f>
        <v>2945758810</v>
      </c>
      <c r="I503">
        <f t="shared" si="23"/>
        <v>-0.98999999999999488</v>
      </c>
      <c r="J503" t="str">
        <f t="shared" si="21"/>
        <v>O</v>
      </c>
      <c r="K503">
        <v>502</v>
      </c>
      <c r="L503" t="str">
        <f t="shared" si="22"/>
        <v>O</v>
      </c>
    </row>
    <row r="504" spans="1:12" x14ac:dyDescent="0.25">
      <c r="A504" s="2">
        <v>42026</v>
      </c>
      <c r="B504" s="1" t="s">
        <v>341</v>
      </c>
      <c r="C504" s="1" t="s">
        <v>342</v>
      </c>
      <c r="D504">
        <v>71</v>
      </c>
      <c r="E504">
        <v>16310</v>
      </c>
      <c r="F504">
        <v>1156910</v>
      </c>
      <c r="G504">
        <v>40919000</v>
      </c>
      <c r="H504">
        <f>G504*D504</f>
        <v>2905249000</v>
      </c>
      <c r="I504">
        <f t="shared" si="23"/>
        <v>1</v>
      </c>
      <c r="J504" t="str">
        <f t="shared" si="21"/>
        <v>O</v>
      </c>
      <c r="K504">
        <v>503</v>
      </c>
      <c r="L504">
        <f t="shared" si="22"/>
        <v>0</v>
      </c>
    </row>
    <row r="505" spans="1:12" x14ac:dyDescent="0.25">
      <c r="A505" s="2">
        <v>42027</v>
      </c>
      <c r="B505" s="1" t="s">
        <v>341</v>
      </c>
      <c r="C505" s="1" t="s">
        <v>342</v>
      </c>
      <c r="D505">
        <v>72</v>
      </c>
      <c r="E505">
        <v>50610</v>
      </c>
      <c r="F505">
        <v>3620070</v>
      </c>
      <c r="G505">
        <v>40919000</v>
      </c>
      <c r="H505">
        <f>G505*D505</f>
        <v>2946168000</v>
      </c>
      <c r="I505">
        <f t="shared" si="23"/>
        <v>0</v>
      </c>
      <c r="J505">
        <f t="shared" si="21"/>
        <v>0</v>
      </c>
      <c r="K505">
        <v>504</v>
      </c>
      <c r="L505">
        <f t="shared" si="22"/>
        <v>0</v>
      </c>
    </row>
    <row r="506" spans="1:12" x14ac:dyDescent="0.25">
      <c r="A506" s="2">
        <v>42025</v>
      </c>
      <c r="B506" s="1" t="s">
        <v>343</v>
      </c>
      <c r="C506" s="1" t="s">
        <v>344</v>
      </c>
      <c r="D506">
        <v>4.8</v>
      </c>
      <c r="E506">
        <v>271444</v>
      </c>
      <c r="F506">
        <v>1314780</v>
      </c>
      <c r="G506">
        <v>245350000</v>
      </c>
      <c r="H506">
        <f>G506*D506</f>
        <v>1177680000</v>
      </c>
      <c r="I506">
        <f t="shared" si="23"/>
        <v>0.15000000000000036</v>
      </c>
      <c r="J506" t="str">
        <f t="shared" si="21"/>
        <v>O</v>
      </c>
      <c r="K506">
        <v>505</v>
      </c>
      <c r="L506" t="str">
        <f t="shared" si="22"/>
        <v>O</v>
      </c>
    </row>
    <row r="507" spans="1:12" x14ac:dyDescent="0.25">
      <c r="A507" s="2">
        <v>42026</v>
      </c>
      <c r="B507" s="1" t="s">
        <v>343</v>
      </c>
      <c r="C507" s="1" t="s">
        <v>344</v>
      </c>
      <c r="D507">
        <v>4.95</v>
      </c>
      <c r="E507">
        <v>609449</v>
      </c>
      <c r="F507">
        <v>2992240</v>
      </c>
      <c r="G507">
        <v>245350000</v>
      </c>
      <c r="H507">
        <f>G507*D507</f>
        <v>1214482500</v>
      </c>
      <c r="I507">
        <f t="shared" si="23"/>
        <v>-4.0000000000000036E-2</v>
      </c>
      <c r="J507" t="str">
        <f t="shared" si="21"/>
        <v>O</v>
      </c>
      <c r="K507">
        <v>506</v>
      </c>
      <c r="L507">
        <f t="shared" si="22"/>
        <v>0</v>
      </c>
    </row>
    <row r="508" spans="1:12" x14ac:dyDescent="0.25">
      <c r="A508" s="2">
        <v>42027</v>
      </c>
      <c r="B508" s="1" t="s">
        <v>343</v>
      </c>
      <c r="C508" s="1" t="s">
        <v>344</v>
      </c>
      <c r="D508">
        <v>4.91</v>
      </c>
      <c r="E508">
        <v>167594</v>
      </c>
      <c r="F508">
        <v>827230</v>
      </c>
      <c r="G508">
        <v>245350000</v>
      </c>
      <c r="H508">
        <f>G508*D508</f>
        <v>1204668500</v>
      </c>
      <c r="I508">
        <f t="shared" si="23"/>
        <v>0</v>
      </c>
      <c r="J508">
        <f t="shared" si="21"/>
        <v>0</v>
      </c>
      <c r="K508">
        <v>507</v>
      </c>
      <c r="L508">
        <f t="shared" si="22"/>
        <v>0</v>
      </c>
    </row>
    <row r="509" spans="1:12" x14ac:dyDescent="0.25">
      <c r="A509" s="2">
        <v>42025</v>
      </c>
      <c r="B509" s="1" t="s">
        <v>345</v>
      </c>
      <c r="C509" s="1" t="s">
        <v>346</v>
      </c>
      <c r="D509">
        <v>103.5</v>
      </c>
      <c r="E509">
        <v>83808</v>
      </c>
      <c r="F509">
        <v>8680820</v>
      </c>
      <c r="G509">
        <v>30584000</v>
      </c>
      <c r="H509">
        <f>G509*D509</f>
        <v>3165444000</v>
      </c>
      <c r="I509">
        <f t="shared" si="23"/>
        <v>3.1500000000000057</v>
      </c>
      <c r="J509" t="str">
        <f t="shared" si="21"/>
        <v>O</v>
      </c>
      <c r="K509">
        <v>508</v>
      </c>
      <c r="L509" t="str">
        <f t="shared" si="22"/>
        <v>O</v>
      </c>
    </row>
    <row r="510" spans="1:12" x14ac:dyDescent="0.25">
      <c r="A510" s="2">
        <v>42026</v>
      </c>
      <c r="B510" s="1" t="s">
        <v>345</v>
      </c>
      <c r="C510" s="1" t="s">
        <v>346</v>
      </c>
      <c r="D510">
        <v>106.65</v>
      </c>
      <c r="E510">
        <v>76303</v>
      </c>
      <c r="F510">
        <v>8014240</v>
      </c>
      <c r="G510">
        <v>30584000</v>
      </c>
      <c r="H510">
        <f>G510*D510</f>
        <v>3261783600</v>
      </c>
      <c r="I510">
        <f t="shared" si="23"/>
        <v>2.1499999999999915</v>
      </c>
      <c r="J510" t="str">
        <f t="shared" si="21"/>
        <v>O</v>
      </c>
      <c r="K510">
        <v>509</v>
      </c>
      <c r="L510">
        <f t="shared" si="22"/>
        <v>0</v>
      </c>
    </row>
    <row r="511" spans="1:12" x14ac:dyDescent="0.25">
      <c r="A511" s="2">
        <v>42027</v>
      </c>
      <c r="B511" s="1" t="s">
        <v>345</v>
      </c>
      <c r="C511" s="1" t="s">
        <v>346</v>
      </c>
      <c r="D511">
        <v>108.8</v>
      </c>
      <c r="E511">
        <v>42530</v>
      </c>
      <c r="F511">
        <v>4609490</v>
      </c>
      <c r="G511">
        <v>30584000</v>
      </c>
      <c r="H511">
        <f>G511*D511</f>
        <v>3327539200</v>
      </c>
      <c r="I511">
        <f t="shared" si="23"/>
        <v>0</v>
      </c>
      <c r="J511">
        <f t="shared" si="21"/>
        <v>0</v>
      </c>
      <c r="K511">
        <v>510</v>
      </c>
      <c r="L511">
        <f t="shared" si="22"/>
        <v>0</v>
      </c>
    </row>
    <row r="512" spans="1:12" x14ac:dyDescent="0.25">
      <c r="A512" s="2">
        <v>42025</v>
      </c>
      <c r="B512" s="1" t="s">
        <v>347</v>
      </c>
      <c r="C512" s="1" t="s">
        <v>348</v>
      </c>
      <c r="D512">
        <v>3.3</v>
      </c>
      <c r="E512">
        <v>678</v>
      </c>
      <c r="F512">
        <v>2240</v>
      </c>
      <c r="G512">
        <v>25500000</v>
      </c>
      <c r="H512">
        <f>G512*D512</f>
        <v>84150000</v>
      </c>
      <c r="I512">
        <f t="shared" si="23"/>
        <v>0</v>
      </c>
      <c r="J512" t="str">
        <f t="shared" si="21"/>
        <v>O</v>
      </c>
      <c r="K512">
        <v>511</v>
      </c>
      <c r="L512" t="str">
        <f t="shared" si="22"/>
        <v>O</v>
      </c>
    </row>
    <row r="513" spans="1:12" x14ac:dyDescent="0.25">
      <c r="A513" s="2">
        <v>42026</v>
      </c>
      <c r="B513" s="1" t="s">
        <v>347</v>
      </c>
      <c r="C513" s="1" t="s">
        <v>348</v>
      </c>
      <c r="D513">
        <v>3.3</v>
      </c>
      <c r="E513">
        <v>847</v>
      </c>
      <c r="F513">
        <v>2800</v>
      </c>
      <c r="G513">
        <v>25500000</v>
      </c>
      <c r="H513">
        <f>G513*D513</f>
        <v>84150000</v>
      </c>
      <c r="I513">
        <f t="shared" si="23"/>
        <v>0</v>
      </c>
      <c r="J513" t="str">
        <f t="shared" si="21"/>
        <v>O</v>
      </c>
      <c r="K513">
        <v>512</v>
      </c>
      <c r="L513">
        <f t="shared" si="22"/>
        <v>0</v>
      </c>
    </row>
    <row r="514" spans="1:12" x14ac:dyDescent="0.25">
      <c r="A514" s="2">
        <v>42027</v>
      </c>
      <c r="B514" s="1" t="s">
        <v>347</v>
      </c>
      <c r="C514" s="1" t="s">
        <v>348</v>
      </c>
      <c r="D514">
        <v>3.3</v>
      </c>
      <c r="E514">
        <v>1505</v>
      </c>
      <c r="F514">
        <v>4940</v>
      </c>
      <c r="G514">
        <v>25500000</v>
      </c>
      <c r="H514">
        <f>G514*D514</f>
        <v>84150000</v>
      </c>
      <c r="I514">
        <f t="shared" si="23"/>
        <v>0</v>
      </c>
      <c r="J514">
        <f t="shared" si="21"/>
        <v>0</v>
      </c>
      <c r="K514">
        <v>513</v>
      </c>
      <c r="L514">
        <f t="shared" si="22"/>
        <v>0</v>
      </c>
    </row>
    <row r="515" spans="1:12" x14ac:dyDescent="0.25">
      <c r="A515" s="2">
        <v>42025</v>
      </c>
      <c r="B515" s="1" t="s">
        <v>349</v>
      </c>
      <c r="C515" s="1" t="s">
        <v>350</v>
      </c>
      <c r="D515">
        <v>1.83</v>
      </c>
      <c r="E515">
        <v>704651</v>
      </c>
      <c r="F515">
        <v>1242180</v>
      </c>
      <c r="G515">
        <v>70928000</v>
      </c>
      <c r="H515">
        <f>G515*D515</f>
        <v>129798240</v>
      </c>
      <c r="I515">
        <f t="shared" si="23"/>
        <v>5.9999999999999831E-2</v>
      </c>
      <c r="J515" t="str">
        <f t="shared" ref="J515:J578" si="24">IF(B516=B515,IF(AND(I515&lt;I516,I515&gt;0),"K",IF(AND(I515&lt;0,I516&lt;I515),"S","O")),0)</f>
        <v>O</v>
      </c>
      <c r="K515">
        <v>514</v>
      </c>
      <c r="L515" t="str">
        <f t="shared" ref="L515:L578" si="25">IF(MOD(K515,3)=1,J515,0)</f>
        <v>O</v>
      </c>
    </row>
    <row r="516" spans="1:12" x14ac:dyDescent="0.25">
      <c r="A516" s="2">
        <v>42026</v>
      </c>
      <c r="B516" s="1" t="s">
        <v>349</v>
      </c>
      <c r="C516" s="1" t="s">
        <v>350</v>
      </c>
      <c r="D516">
        <v>1.89</v>
      </c>
      <c r="E516">
        <v>800156</v>
      </c>
      <c r="F516">
        <v>1509490</v>
      </c>
      <c r="G516">
        <v>70928000</v>
      </c>
      <c r="H516">
        <f>G516*D516</f>
        <v>134053920</v>
      </c>
      <c r="I516">
        <f t="shared" ref="I516:I579" si="26">IF(B517=B516,D517-D516,0)</f>
        <v>-2.9999999999999805E-2</v>
      </c>
      <c r="J516" t="str">
        <f t="shared" si="24"/>
        <v>O</v>
      </c>
      <c r="K516">
        <v>515</v>
      </c>
      <c r="L516">
        <f t="shared" si="25"/>
        <v>0</v>
      </c>
    </row>
    <row r="517" spans="1:12" x14ac:dyDescent="0.25">
      <c r="A517" s="2">
        <v>42027</v>
      </c>
      <c r="B517" s="1" t="s">
        <v>349</v>
      </c>
      <c r="C517" s="1" t="s">
        <v>350</v>
      </c>
      <c r="D517">
        <v>1.86</v>
      </c>
      <c r="E517">
        <v>455566</v>
      </c>
      <c r="F517">
        <v>851100</v>
      </c>
      <c r="G517">
        <v>70928000</v>
      </c>
      <c r="H517">
        <f>G517*D517</f>
        <v>131926080</v>
      </c>
      <c r="I517">
        <f t="shared" si="26"/>
        <v>0</v>
      </c>
      <c r="J517">
        <f t="shared" si="24"/>
        <v>0</v>
      </c>
      <c r="K517">
        <v>516</v>
      </c>
      <c r="L517">
        <f t="shared" si="25"/>
        <v>0</v>
      </c>
    </row>
    <row r="518" spans="1:12" x14ac:dyDescent="0.25">
      <c r="A518" s="2">
        <v>42025</v>
      </c>
      <c r="B518" s="1" t="s">
        <v>351</v>
      </c>
      <c r="C518" s="1" t="s">
        <v>352</v>
      </c>
      <c r="D518">
        <v>4.87</v>
      </c>
      <c r="E518">
        <v>22</v>
      </c>
      <c r="F518">
        <v>110</v>
      </c>
      <c r="G518">
        <v>1143000</v>
      </c>
      <c r="H518">
        <f>G518*D518</f>
        <v>5566410</v>
      </c>
      <c r="I518">
        <f t="shared" si="26"/>
        <v>0.16000000000000014</v>
      </c>
      <c r="J518" t="str">
        <f t="shared" si="24"/>
        <v>O</v>
      </c>
      <c r="K518">
        <v>517</v>
      </c>
      <c r="L518" t="str">
        <f t="shared" si="25"/>
        <v>O</v>
      </c>
    </row>
    <row r="519" spans="1:12" x14ac:dyDescent="0.25">
      <c r="A519" s="2">
        <v>42026</v>
      </c>
      <c r="B519" s="1" t="s">
        <v>351</v>
      </c>
      <c r="C519" s="1" t="s">
        <v>352</v>
      </c>
      <c r="D519">
        <v>5.03</v>
      </c>
      <c r="E519">
        <v>105</v>
      </c>
      <c r="F519">
        <v>530</v>
      </c>
      <c r="G519">
        <v>1143000</v>
      </c>
      <c r="H519">
        <f>G519*D519</f>
        <v>5749290</v>
      </c>
      <c r="I519">
        <f t="shared" si="26"/>
        <v>-3.0000000000000249E-2</v>
      </c>
      <c r="J519" t="str">
        <f t="shared" si="24"/>
        <v>O</v>
      </c>
      <c r="K519">
        <v>518</v>
      </c>
      <c r="L519">
        <f t="shared" si="25"/>
        <v>0</v>
      </c>
    </row>
    <row r="520" spans="1:12" x14ac:dyDescent="0.25">
      <c r="A520" s="2">
        <v>42027</v>
      </c>
      <c r="B520" s="1" t="s">
        <v>351</v>
      </c>
      <c r="C520" s="1" t="s">
        <v>352</v>
      </c>
      <c r="D520">
        <v>5</v>
      </c>
      <c r="E520">
        <v>558</v>
      </c>
      <c r="F520">
        <v>2790</v>
      </c>
      <c r="G520">
        <v>1143000</v>
      </c>
      <c r="H520">
        <f>G520*D520</f>
        <v>5715000</v>
      </c>
      <c r="I520">
        <f t="shared" si="26"/>
        <v>0</v>
      </c>
      <c r="J520">
        <f t="shared" si="24"/>
        <v>0</v>
      </c>
      <c r="K520">
        <v>519</v>
      </c>
      <c r="L520">
        <f t="shared" si="25"/>
        <v>0</v>
      </c>
    </row>
    <row r="521" spans="1:12" x14ac:dyDescent="0.25">
      <c r="A521" s="2">
        <v>42025</v>
      </c>
      <c r="B521" s="1" t="s">
        <v>353</v>
      </c>
      <c r="C521" s="1" t="s">
        <v>354</v>
      </c>
      <c r="D521">
        <v>3.15</v>
      </c>
      <c r="E521">
        <v>398899</v>
      </c>
      <c r="F521">
        <v>1248650</v>
      </c>
      <c r="G521">
        <v>36119000</v>
      </c>
      <c r="H521">
        <f>G521*D521</f>
        <v>113774850</v>
      </c>
      <c r="I521">
        <f t="shared" si="26"/>
        <v>0.14000000000000012</v>
      </c>
      <c r="J521" t="str">
        <f t="shared" si="24"/>
        <v>O</v>
      </c>
      <c r="K521">
        <v>520</v>
      </c>
      <c r="L521" t="str">
        <f t="shared" si="25"/>
        <v>O</v>
      </c>
    </row>
    <row r="522" spans="1:12" x14ac:dyDescent="0.25">
      <c r="A522" s="2">
        <v>42026</v>
      </c>
      <c r="B522" s="1" t="s">
        <v>353</v>
      </c>
      <c r="C522" s="1" t="s">
        <v>354</v>
      </c>
      <c r="D522">
        <v>3.29</v>
      </c>
      <c r="E522">
        <v>153454</v>
      </c>
      <c r="F522">
        <v>502560</v>
      </c>
      <c r="G522">
        <v>36119000</v>
      </c>
      <c r="H522">
        <f>G522*D522</f>
        <v>118831510</v>
      </c>
      <c r="I522">
        <f t="shared" si="26"/>
        <v>-6.999999999999984E-2</v>
      </c>
      <c r="J522" t="str">
        <f t="shared" si="24"/>
        <v>O</v>
      </c>
      <c r="K522">
        <v>521</v>
      </c>
      <c r="L522">
        <f t="shared" si="25"/>
        <v>0</v>
      </c>
    </row>
    <row r="523" spans="1:12" x14ac:dyDescent="0.25">
      <c r="A523" s="2">
        <v>42027</v>
      </c>
      <c r="B523" s="1" t="s">
        <v>353</v>
      </c>
      <c r="C523" s="1" t="s">
        <v>354</v>
      </c>
      <c r="D523">
        <v>3.22</v>
      </c>
      <c r="E523">
        <v>58607</v>
      </c>
      <c r="F523">
        <v>189140</v>
      </c>
      <c r="G523">
        <v>36119000</v>
      </c>
      <c r="H523">
        <f>G523*D523</f>
        <v>116303180</v>
      </c>
      <c r="I523">
        <f t="shared" si="26"/>
        <v>0</v>
      </c>
      <c r="J523">
        <f t="shared" si="24"/>
        <v>0</v>
      </c>
      <c r="K523">
        <v>522</v>
      </c>
      <c r="L523">
        <f t="shared" si="25"/>
        <v>0</v>
      </c>
    </row>
    <row r="524" spans="1:12" x14ac:dyDescent="0.25">
      <c r="A524" s="2">
        <v>42025</v>
      </c>
      <c r="B524" s="1" t="s">
        <v>355</v>
      </c>
      <c r="C524" s="1" t="s">
        <v>356</v>
      </c>
      <c r="D524">
        <v>5.01</v>
      </c>
      <c r="E524">
        <v>6119</v>
      </c>
      <c r="F524">
        <v>31310</v>
      </c>
      <c r="G524">
        <v>4199000</v>
      </c>
      <c r="H524">
        <f>G524*D524</f>
        <v>21036990</v>
      </c>
      <c r="I524">
        <f t="shared" si="26"/>
        <v>0.12999999999999989</v>
      </c>
      <c r="J524" t="str">
        <f t="shared" si="24"/>
        <v>O</v>
      </c>
      <c r="K524">
        <v>523</v>
      </c>
      <c r="L524" t="str">
        <f t="shared" si="25"/>
        <v>O</v>
      </c>
    </row>
    <row r="525" spans="1:12" x14ac:dyDescent="0.25">
      <c r="A525" s="2">
        <v>42026</v>
      </c>
      <c r="B525" s="1" t="s">
        <v>355</v>
      </c>
      <c r="C525" s="1" t="s">
        <v>356</v>
      </c>
      <c r="D525">
        <v>5.14</v>
      </c>
      <c r="E525">
        <v>10</v>
      </c>
      <c r="F525">
        <v>50</v>
      </c>
      <c r="G525">
        <v>4199000</v>
      </c>
      <c r="H525">
        <f>G525*D525</f>
        <v>21582860</v>
      </c>
      <c r="I525">
        <f t="shared" si="26"/>
        <v>-1.9999999999999574E-2</v>
      </c>
      <c r="J525" t="str">
        <f t="shared" si="24"/>
        <v>O</v>
      </c>
      <c r="K525">
        <v>524</v>
      </c>
      <c r="L525">
        <f t="shared" si="25"/>
        <v>0</v>
      </c>
    </row>
    <row r="526" spans="1:12" x14ac:dyDescent="0.25">
      <c r="A526" s="2">
        <v>42027</v>
      </c>
      <c r="B526" s="1" t="s">
        <v>355</v>
      </c>
      <c r="C526" s="1" t="s">
        <v>356</v>
      </c>
      <c r="D526">
        <v>5.12</v>
      </c>
      <c r="E526">
        <v>5079</v>
      </c>
      <c r="F526">
        <v>25820</v>
      </c>
      <c r="G526">
        <v>4199000</v>
      </c>
      <c r="H526">
        <f>G526*D526</f>
        <v>21498880</v>
      </c>
      <c r="I526">
        <f t="shared" si="26"/>
        <v>0</v>
      </c>
      <c r="J526">
        <f t="shared" si="24"/>
        <v>0</v>
      </c>
      <c r="K526">
        <v>525</v>
      </c>
      <c r="L526">
        <f t="shared" si="25"/>
        <v>0</v>
      </c>
    </row>
    <row r="527" spans="1:12" x14ac:dyDescent="0.25">
      <c r="A527" s="2">
        <v>42025</v>
      </c>
      <c r="B527" s="1" t="s">
        <v>357</v>
      </c>
      <c r="C527" s="1" t="s">
        <v>358</v>
      </c>
      <c r="D527">
        <v>31.24</v>
      </c>
      <c r="E527">
        <v>3004</v>
      </c>
      <c r="F527">
        <v>93130</v>
      </c>
      <c r="G527">
        <v>1839000</v>
      </c>
      <c r="H527">
        <f>G527*D527</f>
        <v>57450360</v>
      </c>
      <c r="I527">
        <f t="shared" si="26"/>
        <v>4.00000000000027E-2</v>
      </c>
      <c r="J527" t="str">
        <f t="shared" si="24"/>
        <v>K</v>
      </c>
      <c r="K527">
        <v>526</v>
      </c>
      <c r="L527" t="str">
        <f t="shared" si="25"/>
        <v>K</v>
      </c>
    </row>
    <row r="528" spans="1:12" x14ac:dyDescent="0.25">
      <c r="A528" s="2">
        <v>42026</v>
      </c>
      <c r="B528" s="1" t="s">
        <v>357</v>
      </c>
      <c r="C528" s="1" t="s">
        <v>358</v>
      </c>
      <c r="D528">
        <v>31.28</v>
      </c>
      <c r="E528">
        <v>3679</v>
      </c>
      <c r="F528">
        <v>113760</v>
      </c>
      <c r="G528">
        <v>1839000</v>
      </c>
      <c r="H528">
        <f>G528*D528</f>
        <v>57523920</v>
      </c>
      <c r="I528">
        <f t="shared" si="26"/>
        <v>0.86999999999999744</v>
      </c>
      <c r="J528" t="str">
        <f t="shared" si="24"/>
        <v>O</v>
      </c>
      <c r="K528">
        <v>527</v>
      </c>
      <c r="L528">
        <f t="shared" si="25"/>
        <v>0</v>
      </c>
    </row>
    <row r="529" spans="1:12" x14ac:dyDescent="0.25">
      <c r="A529" s="2">
        <v>42027</v>
      </c>
      <c r="B529" s="1" t="s">
        <v>357</v>
      </c>
      <c r="C529" s="1" t="s">
        <v>358</v>
      </c>
      <c r="D529">
        <v>32.15</v>
      </c>
      <c r="E529">
        <v>1441</v>
      </c>
      <c r="F529">
        <v>45340</v>
      </c>
      <c r="G529">
        <v>1839000</v>
      </c>
      <c r="H529">
        <f>G529*D529</f>
        <v>59123850</v>
      </c>
      <c r="I529">
        <f t="shared" si="26"/>
        <v>0</v>
      </c>
      <c r="J529">
        <f t="shared" si="24"/>
        <v>0</v>
      </c>
      <c r="K529">
        <v>528</v>
      </c>
      <c r="L529">
        <f t="shared" si="25"/>
        <v>0</v>
      </c>
    </row>
    <row r="530" spans="1:12" x14ac:dyDescent="0.25">
      <c r="A530" s="2">
        <v>42025</v>
      </c>
      <c r="B530" s="1" t="s">
        <v>359</v>
      </c>
      <c r="C530" s="1" t="s">
        <v>360</v>
      </c>
      <c r="D530">
        <v>3</v>
      </c>
      <c r="E530">
        <v>19017</v>
      </c>
      <c r="F530">
        <v>55740</v>
      </c>
      <c r="G530">
        <v>7831000</v>
      </c>
      <c r="H530">
        <f>G530*D530</f>
        <v>23493000</v>
      </c>
      <c r="I530">
        <f t="shared" si="26"/>
        <v>6.999999999999984E-2</v>
      </c>
      <c r="J530" t="str">
        <f t="shared" si="24"/>
        <v>O</v>
      </c>
      <c r="K530">
        <v>529</v>
      </c>
      <c r="L530" t="str">
        <f t="shared" si="25"/>
        <v>O</v>
      </c>
    </row>
    <row r="531" spans="1:12" x14ac:dyDescent="0.25">
      <c r="A531" s="2">
        <v>42026</v>
      </c>
      <c r="B531" s="1" t="s">
        <v>359</v>
      </c>
      <c r="C531" s="1" t="s">
        <v>360</v>
      </c>
      <c r="D531">
        <v>3.07</v>
      </c>
      <c r="E531">
        <v>8103</v>
      </c>
      <c r="F531">
        <v>24550</v>
      </c>
      <c r="G531">
        <v>7831000</v>
      </c>
      <c r="H531">
        <f>G531*D531</f>
        <v>24041170</v>
      </c>
      <c r="I531">
        <f t="shared" si="26"/>
        <v>1.0000000000000231E-2</v>
      </c>
      <c r="J531" t="str">
        <f t="shared" si="24"/>
        <v>O</v>
      </c>
      <c r="K531">
        <v>530</v>
      </c>
      <c r="L531">
        <f t="shared" si="25"/>
        <v>0</v>
      </c>
    </row>
    <row r="532" spans="1:12" x14ac:dyDescent="0.25">
      <c r="A532" s="2">
        <v>42027</v>
      </c>
      <c r="B532" s="1" t="s">
        <v>359</v>
      </c>
      <c r="C532" s="1" t="s">
        <v>360</v>
      </c>
      <c r="D532">
        <v>3.08</v>
      </c>
      <c r="E532">
        <v>34853</v>
      </c>
      <c r="F532">
        <v>105020</v>
      </c>
      <c r="G532">
        <v>7831000</v>
      </c>
      <c r="H532">
        <f>G532*D532</f>
        <v>24119480</v>
      </c>
      <c r="I532">
        <f t="shared" si="26"/>
        <v>0</v>
      </c>
      <c r="J532">
        <f t="shared" si="24"/>
        <v>0</v>
      </c>
      <c r="K532">
        <v>531</v>
      </c>
      <c r="L532">
        <f t="shared" si="25"/>
        <v>0</v>
      </c>
    </row>
    <row r="533" spans="1:12" x14ac:dyDescent="0.25">
      <c r="A533" s="2">
        <v>42025</v>
      </c>
      <c r="B533" s="1" t="s">
        <v>361</v>
      </c>
      <c r="C533" s="1" t="s">
        <v>362</v>
      </c>
      <c r="D533">
        <v>0.02</v>
      </c>
      <c r="E533">
        <v>0</v>
      </c>
      <c r="F533">
        <v>0</v>
      </c>
      <c r="G533">
        <v>0</v>
      </c>
      <c r="H533">
        <f>G533*D533</f>
        <v>0</v>
      </c>
      <c r="I533">
        <f t="shared" si="26"/>
        <v>0</v>
      </c>
      <c r="J533" t="str">
        <f t="shared" si="24"/>
        <v>O</v>
      </c>
      <c r="K533">
        <v>532</v>
      </c>
      <c r="L533" t="str">
        <f t="shared" si="25"/>
        <v>O</v>
      </c>
    </row>
    <row r="534" spans="1:12" x14ac:dyDescent="0.25">
      <c r="A534" s="2">
        <v>42026</v>
      </c>
      <c r="B534" s="1" t="s">
        <v>361</v>
      </c>
      <c r="C534" s="1" t="s">
        <v>362</v>
      </c>
      <c r="D534">
        <v>0.02</v>
      </c>
      <c r="E534">
        <v>100000</v>
      </c>
      <c r="F534">
        <v>2000</v>
      </c>
      <c r="G534">
        <v>0</v>
      </c>
      <c r="H534">
        <f>G534*D534</f>
        <v>0</v>
      </c>
      <c r="I534">
        <f t="shared" si="26"/>
        <v>0</v>
      </c>
      <c r="J534" t="str">
        <f t="shared" si="24"/>
        <v>O</v>
      </c>
      <c r="K534">
        <v>533</v>
      </c>
      <c r="L534">
        <f t="shared" si="25"/>
        <v>0</v>
      </c>
    </row>
    <row r="535" spans="1:12" x14ac:dyDescent="0.25">
      <c r="A535" s="2">
        <v>42027</v>
      </c>
      <c r="B535" s="1" t="s">
        <v>361</v>
      </c>
      <c r="C535" s="1" t="s">
        <v>362</v>
      </c>
      <c r="D535">
        <v>0.02</v>
      </c>
      <c r="E535">
        <v>59542</v>
      </c>
      <c r="F535">
        <v>1190</v>
      </c>
      <c r="G535">
        <v>0</v>
      </c>
      <c r="H535">
        <f>G535*D535</f>
        <v>0</v>
      </c>
      <c r="I535">
        <f t="shared" si="26"/>
        <v>0</v>
      </c>
      <c r="J535">
        <f t="shared" si="24"/>
        <v>0</v>
      </c>
      <c r="K535">
        <v>534</v>
      </c>
      <c r="L535">
        <f t="shared" si="25"/>
        <v>0</v>
      </c>
    </row>
    <row r="536" spans="1:12" x14ac:dyDescent="0.25">
      <c r="A536" s="2">
        <v>42025</v>
      </c>
      <c r="B536" s="1" t="s">
        <v>363</v>
      </c>
      <c r="C536" s="1" t="s">
        <v>364</v>
      </c>
      <c r="D536">
        <v>0.1</v>
      </c>
      <c r="E536">
        <v>311505</v>
      </c>
      <c r="F536">
        <v>31280</v>
      </c>
      <c r="G536">
        <v>0</v>
      </c>
      <c r="H536">
        <f>G536*D536</f>
        <v>0</v>
      </c>
      <c r="I536">
        <f t="shared" si="26"/>
        <v>9.999999999999995E-3</v>
      </c>
      <c r="J536" t="str">
        <f t="shared" si="24"/>
        <v>K</v>
      </c>
      <c r="K536">
        <v>535</v>
      </c>
      <c r="L536" t="str">
        <f t="shared" si="25"/>
        <v>K</v>
      </c>
    </row>
    <row r="537" spans="1:12" x14ac:dyDescent="0.25">
      <c r="A537" s="2">
        <v>42026</v>
      </c>
      <c r="B537" s="1" t="s">
        <v>363</v>
      </c>
      <c r="C537" s="1" t="s">
        <v>364</v>
      </c>
      <c r="D537">
        <v>0.11</v>
      </c>
      <c r="E537">
        <v>146389</v>
      </c>
      <c r="F537">
        <v>16100</v>
      </c>
      <c r="G537">
        <v>0</v>
      </c>
      <c r="H537">
        <f>G537*D537</f>
        <v>0</v>
      </c>
      <c r="I537">
        <f t="shared" si="26"/>
        <v>2.0000000000000004E-2</v>
      </c>
      <c r="J537" t="str">
        <f t="shared" si="24"/>
        <v>O</v>
      </c>
      <c r="K537">
        <v>536</v>
      </c>
      <c r="L537">
        <f t="shared" si="25"/>
        <v>0</v>
      </c>
    </row>
    <row r="538" spans="1:12" x14ac:dyDescent="0.25">
      <c r="A538" s="2">
        <v>42027</v>
      </c>
      <c r="B538" s="1" t="s">
        <v>363</v>
      </c>
      <c r="C538" s="1" t="s">
        <v>364</v>
      </c>
      <c r="D538">
        <v>0.13</v>
      </c>
      <c r="E538">
        <v>484387</v>
      </c>
      <c r="F538">
        <v>60620</v>
      </c>
      <c r="G538">
        <v>0</v>
      </c>
      <c r="H538">
        <f>G538*D538</f>
        <v>0</v>
      </c>
      <c r="I538">
        <f t="shared" si="26"/>
        <v>0</v>
      </c>
      <c r="J538">
        <f t="shared" si="24"/>
        <v>0</v>
      </c>
      <c r="K538">
        <v>537</v>
      </c>
      <c r="L538">
        <f t="shared" si="25"/>
        <v>0</v>
      </c>
    </row>
    <row r="539" spans="1:12" x14ac:dyDescent="0.25">
      <c r="A539" s="2">
        <v>42025</v>
      </c>
      <c r="B539" s="1" t="s">
        <v>365</v>
      </c>
      <c r="C539" s="1" t="s">
        <v>366</v>
      </c>
      <c r="D539">
        <v>1.0900000000000001</v>
      </c>
      <c r="E539">
        <v>2252</v>
      </c>
      <c r="F539">
        <v>2400</v>
      </c>
      <c r="G539">
        <v>4084000</v>
      </c>
      <c r="H539">
        <f>G539*D539</f>
        <v>4451560</v>
      </c>
      <c r="I539">
        <f t="shared" si="26"/>
        <v>1.0000000000000009E-2</v>
      </c>
      <c r="J539" t="str">
        <f t="shared" si="24"/>
        <v>O</v>
      </c>
      <c r="K539">
        <v>538</v>
      </c>
      <c r="L539" t="str">
        <f t="shared" si="25"/>
        <v>O</v>
      </c>
    </row>
    <row r="540" spans="1:12" x14ac:dyDescent="0.25">
      <c r="A540" s="2">
        <v>42026</v>
      </c>
      <c r="B540" s="1" t="s">
        <v>365</v>
      </c>
      <c r="C540" s="1" t="s">
        <v>366</v>
      </c>
      <c r="D540">
        <v>1.1000000000000001</v>
      </c>
      <c r="E540">
        <v>3744</v>
      </c>
      <c r="F540">
        <v>4030</v>
      </c>
      <c r="G540">
        <v>4084000</v>
      </c>
      <c r="H540">
        <f>G540*D540</f>
        <v>4492400</v>
      </c>
      <c r="I540">
        <f t="shared" si="26"/>
        <v>0</v>
      </c>
      <c r="J540" t="str">
        <f t="shared" si="24"/>
        <v>O</v>
      </c>
      <c r="K540">
        <v>539</v>
      </c>
      <c r="L540">
        <f t="shared" si="25"/>
        <v>0</v>
      </c>
    </row>
    <row r="541" spans="1:12" x14ac:dyDescent="0.25">
      <c r="A541" s="2">
        <v>42027</v>
      </c>
      <c r="B541" s="1" t="s">
        <v>365</v>
      </c>
      <c r="C541" s="1" t="s">
        <v>366</v>
      </c>
      <c r="D541">
        <v>1.1000000000000001</v>
      </c>
      <c r="E541">
        <v>10516</v>
      </c>
      <c r="F541">
        <v>11190</v>
      </c>
      <c r="G541">
        <v>4084000</v>
      </c>
      <c r="H541">
        <f>G541*D541</f>
        <v>4492400</v>
      </c>
      <c r="I541">
        <f t="shared" si="26"/>
        <v>0</v>
      </c>
      <c r="J541">
        <f t="shared" si="24"/>
        <v>0</v>
      </c>
      <c r="K541">
        <v>540</v>
      </c>
      <c r="L541">
        <f t="shared" si="25"/>
        <v>0</v>
      </c>
    </row>
    <row r="542" spans="1:12" x14ac:dyDescent="0.25">
      <c r="A542" s="2">
        <v>42025</v>
      </c>
      <c r="B542" s="1" t="s">
        <v>367</v>
      </c>
      <c r="C542" s="1" t="s">
        <v>368</v>
      </c>
      <c r="D542">
        <v>0.99</v>
      </c>
      <c r="E542">
        <v>93994</v>
      </c>
      <c r="F542">
        <v>92500</v>
      </c>
      <c r="G542">
        <v>5438000</v>
      </c>
      <c r="H542">
        <f>G542*D542</f>
        <v>5383620</v>
      </c>
      <c r="I542">
        <f t="shared" si="26"/>
        <v>-1.0000000000000009E-2</v>
      </c>
      <c r="J542" t="str">
        <f t="shared" si="24"/>
        <v>O</v>
      </c>
      <c r="K542">
        <v>541</v>
      </c>
      <c r="L542" t="str">
        <f t="shared" si="25"/>
        <v>O</v>
      </c>
    </row>
    <row r="543" spans="1:12" x14ac:dyDescent="0.25">
      <c r="A543" s="2">
        <v>42026</v>
      </c>
      <c r="B543" s="1" t="s">
        <v>367</v>
      </c>
      <c r="C543" s="1" t="s">
        <v>368</v>
      </c>
      <c r="D543">
        <v>0.98</v>
      </c>
      <c r="E543">
        <v>23255</v>
      </c>
      <c r="F543">
        <v>22980</v>
      </c>
      <c r="G543">
        <v>5438000</v>
      </c>
      <c r="H543">
        <f>G543*D543</f>
        <v>5329240</v>
      </c>
      <c r="I543">
        <f t="shared" si="26"/>
        <v>0</v>
      </c>
      <c r="J543" t="str">
        <f t="shared" si="24"/>
        <v>O</v>
      </c>
      <c r="K543">
        <v>542</v>
      </c>
      <c r="L543">
        <f t="shared" si="25"/>
        <v>0</v>
      </c>
    </row>
    <row r="544" spans="1:12" x14ac:dyDescent="0.25">
      <c r="A544" s="2">
        <v>42027</v>
      </c>
      <c r="B544" s="1" t="s">
        <v>367</v>
      </c>
      <c r="C544" s="1" t="s">
        <v>368</v>
      </c>
      <c r="D544">
        <v>0.98</v>
      </c>
      <c r="E544">
        <v>19735</v>
      </c>
      <c r="F544">
        <v>19310</v>
      </c>
      <c r="G544">
        <v>5438000</v>
      </c>
      <c r="H544">
        <f>G544*D544</f>
        <v>5329240</v>
      </c>
      <c r="I544">
        <f t="shared" si="26"/>
        <v>0</v>
      </c>
      <c r="J544">
        <f t="shared" si="24"/>
        <v>0</v>
      </c>
      <c r="K544">
        <v>543</v>
      </c>
      <c r="L544">
        <f t="shared" si="25"/>
        <v>0</v>
      </c>
    </row>
    <row r="545" spans="1:12" x14ac:dyDescent="0.25">
      <c r="A545" s="2">
        <v>42025</v>
      </c>
      <c r="B545" s="1" t="s">
        <v>369</v>
      </c>
      <c r="C545" s="1" t="s">
        <v>370</v>
      </c>
      <c r="D545">
        <v>9.01</v>
      </c>
      <c r="E545">
        <v>0</v>
      </c>
      <c r="F545">
        <v>0</v>
      </c>
      <c r="G545">
        <v>15129000</v>
      </c>
      <c r="H545">
        <f>G545*D545</f>
        <v>136312290</v>
      </c>
      <c r="I545">
        <f t="shared" si="26"/>
        <v>-9.9999999999997868E-3</v>
      </c>
      <c r="J545" t="str">
        <f t="shared" si="24"/>
        <v>O</v>
      </c>
      <c r="K545">
        <v>544</v>
      </c>
      <c r="L545" t="str">
        <f t="shared" si="25"/>
        <v>O</v>
      </c>
    </row>
    <row r="546" spans="1:12" x14ac:dyDescent="0.25">
      <c r="A546" s="2">
        <v>42026</v>
      </c>
      <c r="B546" s="1" t="s">
        <v>369</v>
      </c>
      <c r="C546" s="1" t="s">
        <v>370</v>
      </c>
      <c r="D546">
        <v>9</v>
      </c>
      <c r="E546">
        <v>590</v>
      </c>
      <c r="F546">
        <v>5280</v>
      </c>
      <c r="G546">
        <v>15129000</v>
      </c>
      <c r="H546">
        <f>G546*D546</f>
        <v>136161000</v>
      </c>
      <c r="I546">
        <f t="shared" si="26"/>
        <v>0</v>
      </c>
      <c r="J546" t="str">
        <f t="shared" si="24"/>
        <v>O</v>
      </c>
      <c r="K546">
        <v>545</v>
      </c>
      <c r="L546">
        <f t="shared" si="25"/>
        <v>0</v>
      </c>
    </row>
    <row r="547" spans="1:12" x14ac:dyDescent="0.25">
      <c r="A547" s="2">
        <v>42027</v>
      </c>
      <c r="B547" s="1" t="s">
        <v>369</v>
      </c>
      <c r="C547" s="1" t="s">
        <v>370</v>
      </c>
      <c r="D547">
        <v>9</v>
      </c>
      <c r="E547">
        <v>0</v>
      </c>
      <c r="F547">
        <v>0</v>
      </c>
      <c r="G547">
        <v>15129000</v>
      </c>
      <c r="H547">
        <f>G547*D547</f>
        <v>136161000</v>
      </c>
      <c r="I547">
        <f t="shared" si="26"/>
        <v>0</v>
      </c>
      <c r="J547">
        <f t="shared" si="24"/>
        <v>0</v>
      </c>
      <c r="K547">
        <v>546</v>
      </c>
      <c r="L547">
        <f t="shared" si="25"/>
        <v>0</v>
      </c>
    </row>
    <row r="548" spans="1:12" x14ac:dyDescent="0.25">
      <c r="A548" s="2">
        <v>42025</v>
      </c>
      <c r="B548" s="1" t="s">
        <v>371</v>
      </c>
      <c r="C548" s="1" t="s">
        <v>372</v>
      </c>
      <c r="D548">
        <v>5.9</v>
      </c>
      <c r="E548">
        <v>1040</v>
      </c>
      <c r="F548">
        <v>6130</v>
      </c>
      <c r="G548">
        <v>9809000</v>
      </c>
      <c r="H548">
        <f>G548*D548</f>
        <v>57873100</v>
      </c>
      <c r="I548">
        <f t="shared" si="26"/>
        <v>-0.10000000000000053</v>
      </c>
      <c r="J548" t="str">
        <f t="shared" si="24"/>
        <v>O</v>
      </c>
      <c r="K548">
        <v>547</v>
      </c>
      <c r="L548" t="str">
        <f t="shared" si="25"/>
        <v>O</v>
      </c>
    </row>
    <row r="549" spans="1:12" x14ac:dyDescent="0.25">
      <c r="A549" s="2">
        <v>42026</v>
      </c>
      <c r="B549" s="1" t="s">
        <v>371</v>
      </c>
      <c r="C549" s="1" t="s">
        <v>372</v>
      </c>
      <c r="D549">
        <v>5.8</v>
      </c>
      <c r="E549">
        <v>2625</v>
      </c>
      <c r="F549">
        <v>15380</v>
      </c>
      <c r="G549">
        <v>9809000</v>
      </c>
      <c r="H549">
        <f>G549*D549</f>
        <v>56892200</v>
      </c>
      <c r="I549">
        <f t="shared" si="26"/>
        <v>0</v>
      </c>
      <c r="J549" t="str">
        <f t="shared" si="24"/>
        <v>O</v>
      </c>
      <c r="K549">
        <v>548</v>
      </c>
      <c r="L549">
        <f t="shared" si="25"/>
        <v>0</v>
      </c>
    </row>
    <row r="550" spans="1:12" x14ac:dyDescent="0.25">
      <c r="A550" s="2">
        <v>42027</v>
      </c>
      <c r="B550" s="1" t="s">
        <v>371</v>
      </c>
      <c r="C550" s="1" t="s">
        <v>372</v>
      </c>
      <c r="D550">
        <v>5.8</v>
      </c>
      <c r="E550">
        <v>5085</v>
      </c>
      <c r="F550">
        <v>29050</v>
      </c>
      <c r="G550">
        <v>9809000</v>
      </c>
      <c r="H550">
        <f>G550*D550</f>
        <v>56892200</v>
      </c>
      <c r="I550">
        <f t="shared" si="26"/>
        <v>0</v>
      </c>
      <c r="J550">
        <f t="shared" si="24"/>
        <v>0</v>
      </c>
      <c r="K550">
        <v>549</v>
      </c>
      <c r="L550">
        <f t="shared" si="25"/>
        <v>0</v>
      </c>
    </row>
    <row r="551" spans="1:12" x14ac:dyDescent="0.25">
      <c r="A551" s="2">
        <v>42025</v>
      </c>
      <c r="B551" s="1" t="s">
        <v>373</v>
      </c>
      <c r="C551" s="1" t="s">
        <v>374</v>
      </c>
      <c r="D551">
        <v>2.1</v>
      </c>
      <c r="E551">
        <v>26</v>
      </c>
      <c r="F551">
        <v>50</v>
      </c>
      <c r="G551">
        <v>11568000</v>
      </c>
      <c r="H551">
        <f>G551*D551</f>
        <v>24292800</v>
      </c>
      <c r="I551">
        <f t="shared" si="26"/>
        <v>0.10000000000000009</v>
      </c>
      <c r="J551" t="str">
        <f t="shared" si="24"/>
        <v>O</v>
      </c>
      <c r="K551">
        <v>550</v>
      </c>
      <c r="L551" t="str">
        <f t="shared" si="25"/>
        <v>O</v>
      </c>
    </row>
    <row r="552" spans="1:12" x14ac:dyDescent="0.25">
      <c r="A552" s="2">
        <v>42026</v>
      </c>
      <c r="B552" s="1" t="s">
        <v>373</v>
      </c>
      <c r="C552" s="1" t="s">
        <v>374</v>
      </c>
      <c r="D552">
        <v>2.2000000000000002</v>
      </c>
      <c r="E552">
        <v>5702</v>
      </c>
      <c r="F552">
        <v>12480</v>
      </c>
      <c r="G552">
        <v>11568000</v>
      </c>
      <c r="H552">
        <f>G552*D552</f>
        <v>25449600.000000004</v>
      </c>
      <c r="I552">
        <f t="shared" si="26"/>
        <v>8.9999999999999858E-2</v>
      </c>
      <c r="J552" t="str">
        <f t="shared" si="24"/>
        <v>O</v>
      </c>
      <c r="K552">
        <v>551</v>
      </c>
      <c r="L552">
        <f t="shared" si="25"/>
        <v>0</v>
      </c>
    </row>
    <row r="553" spans="1:12" x14ac:dyDescent="0.25">
      <c r="A553" s="2">
        <v>42027</v>
      </c>
      <c r="B553" s="1" t="s">
        <v>373</v>
      </c>
      <c r="C553" s="1" t="s">
        <v>374</v>
      </c>
      <c r="D553">
        <v>2.29</v>
      </c>
      <c r="E553">
        <v>549</v>
      </c>
      <c r="F553">
        <v>1210</v>
      </c>
      <c r="G553">
        <v>11568000</v>
      </c>
      <c r="H553">
        <f>G553*D553</f>
        <v>26490720</v>
      </c>
      <c r="I553">
        <f t="shared" si="26"/>
        <v>0</v>
      </c>
      <c r="J553">
        <f t="shared" si="24"/>
        <v>0</v>
      </c>
      <c r="K553">
        <v>552</v>
      </c>
      <c r="L553">
        <f t="shared" si="25"/>
        <v>0</v>
      </c>
    </row>
    <row r="554" spans="1:12" x14ac:dyDescent="0.25">
      <c r="A554" s="2">
        <v>42025</v>
      </c>
      <c r="B554" s="1" t="s">
        <v>375</v>
      </c>
      <c r="C554" s="1" t="s">
        <v>376</v>
      </c>
      <c r="D554">
        <v>29.9</v>
      </c>
      <c r="E554">
        <v>7</v>
      </c>
      <c r="F554">
        <v>210</v>
      </c>
      <c r="G554">
        <v>4187000</v>
      </c>
      <c r="H554">
        <f>G554*D554</f>
        <v>125191300</v>
      </c>
      <c r="I554">
        <f t="shared" si="26"/>
        <v>0</v>
      </c>
      <c r="J554" t="str">
        <f t="shared" si="24"/>
        <v>O</v>
      </c>
      <c r="K554">
        <v>553</v>
      </c>
      <c r="L554" t="str">
        <f t="shared" si="25"/>
        <v>O</v>
      </c>
    </row>
    <row r="555" spans="1:12" x14ac:dyDescent="0.25">
      <c r="A555" s="2">
        <v>42026</v>
      </c>
      <c r="B555" s="1" t="s">
        <v>375</v>
      </c>
      <c r="C555" s="1" t="s">
        <v>376</v>
      </c>
      <c r="D555">
        <v>29.9</v>
      </c>
      <c r="E555">
        <v>2</v>
      </c>
      <c r="F555">
        <v>60</v>
      </c>
      <c r="G555">
        <v>4187000</v>
      </c>
      <c r="H555">
        <f>G555*D555</f>
        <v>125191300</v>
      </c>
      <c r="I555">
        <f t="shared" si="26"/>
        <v>0</v>
      </c>
      <c r="J555" t="str">
        <f t="shared" si="24"/>
        <v>O</v>
      </c>
      <c r="K555">
        <v>554</v>
      </c>
      <c r="L555">
        <f t="shared" si="25"/>
        <v>0</v>
      </c>
    </row>
    <row r="556" spans="1:12" x14ac:dyDescent="0.25">
      <c r="A556" s="2">
        <v>42027</v>
      </c>
      <c r="B556" s="1" t="s">
        <v>375</v>
      </c>
      <c r="C556" s="1" t="s">
        <v>376</v>
      </c>
      <c r="D556">
        <v>29.9</v>
      </c>
      <c r="E556">
        <v>3964</v>
      </c>
      <c r="F556">
        <v>116020</v>
      </c>
      <c r="G556">
        <v>4187000</v>
      </c>
      <c r="H556">
        <f>G556*D556</f>
        <v>125191300</v>
      </c>
      <c r="I556">
        <f t="shared" si="26"/>
        <v>0</v>
      </c>
      <c r="J556">
        <f t="shared" si="24"/>
        <v>0</v>
      </c>
      <c r="K556">
        <v>555</v>
      </c>
      <c r="L556">
        <f t="shared" si="25"/>
        <v>0</v>
      </c>
    </row>
    <row r="557" spans="1:12" x14ac:dyDescent="0.25">
      <c r="A557" s="2">
        <v>42025</v>
      </c>
      <c r="B557" s="1" t="s">
        <v>377</v>
      </c>
      <c r="C557" s="1" t="s">
        <v>378</v>
      </c>
      <c r="D557">
        <v>1.56</v>
      </c>
      <c r="E557">
        <v>6</v>
      </c>
      <c r="F557">
        <v>10</v>
      </c>
      <c r="G557">
        <v>3715000</v>
      </c>
      <c r="H557">
        <f>G557*D557</f>
        <v>5795400</v>
      </c>
      <c r="I557">
        <f t="shared" si="26"/>
        <v>-2.0000000000000018E-2</v>
      </c>
      <c r="J557" t="str">
        <f t="shared" si="24"/>
        <v>O</v>
      </c>
      <c r="K557">
        <v>556</v>
      </c>
      <c r="L557" t="str">
        <f t="shared" si="25"/>
        <v>O</v>
      </c>
    </row>
    <row r="558" spans="1:12" x14ac:dyDescent="0.25">
      <c r="A558" s="2">
        <v>42026</v>
      </c>
      <c r="B558" s="1" t="s">
        <v>377</v>
      </c>
      <c r="C558" s="1" t="s">
        <v>378</v>
      </c>
      <c r="D558">
        <v>1.54</v>
      </c>
      <c r="E558">
        <v>6126</v>
      </c>
      <c r="F558">
        <v>9560</v>
      </c>
      <c r="G558">
        <v>3715000</v>
      </c>
      <c r="H558">
        <f>G558*D558</f>
        <v>5721100</v>
      </c>
      <c r="I558">
        <f t="shared" si="26"/>
        <v>0</v>
      </c>
      <c r="J558" t="str">
        <f t="shared" si="24"/>
        <v>O</v>
      </c>
      <c r="K558">
        <v>557</v>
      </c>
      <c r="L558">
        <f t="shared" si="25"/>
        <v>0</v>
      </c>
    </row>
    <row r="559" spans="1:12" x14ac:dyDescent="0.25">
      <c r="A559" s="2">
        <v>42027</v>
      </c>
      <c r="B559" s="1" t="s">
        <v>377</v>
      </c>
      <c r="C559" s="1" t="s">
        <v>378</v>
      </c>
      <c r="D559">
        <v>1.54</v>
      </c>
      <c r="E559">
        <v>18</v>
      </c>
      <c r="F559">
        <v>30</v>
      </c>
      <c r="G559">
        <v>3715000</v>
      </c>
      <c r="H559">
        <f>G559*D559</f>
        <v>5721100</v>
      </c>
      <c r="I559">
        <f t="shared" si="26"/>
        <v>0</v>
      </c>
      <c r="J559">
        <f t="shared" si="24"/>
        <v>0</v>
      </c>
      <c r="K559">
        <v>558</v>
      </c>
      <c r="L559">
        <f t="shared" si="25"/>
        <v>0</v>
      </c>
    </row>
    <row r="560" spans="1:12" x14ac:dyDescent="0.25">
      <c r="A560" s="2">
        <v>42025</v>
      </c>
      <c r="B560" s="1" t="s">
        <v>379</v>
      </c>
      <c r="C560" s="1" t="s">
        <v>380</v>
      </c>
      <c r="D560">
        <v>2.63</v>
      </c>
      <c r="E560">
        <v>20351</v>
      </c>
      <c r="F560">
        <v>53450</v>
      </c>
      <c r="G560">
        <v>93737000</v>
      </c>
      <c r="H560">
        <f>G560*D560</f>
        <v>246528310</v>
      </c>
      <c r="I560">
        <f t="shared" si="26"/>
        <v>-2.0000000000000018E-2</v>
      </c>
      <c r="J560" t="str">
        <f t="shared" si="24"/>
        <v>O</v>
      </c>
      <c r="K560">
        <v>559</v>
      </c>
      <c r="L560" t="str">
        <f t="shared" si="25"/>
        <v>O</v>
      </c>
    </row>
    <row r="561" spans="1:12" x14ac:dyDescent="0.25">
      <c r="A561" s="2">
        <v>42026</v>
      </c>
      <c r="B561" s="1" t="s">
        <v>379</v>
      </c>
      <c r="C561" s="1" t="s">
        <v>380</v>
      </c>
      <c r="D561">
        <v>2.61</v>
      </c>
      <c r="E561">
        <v>12326</v>
      </c>
      <c r="F561">
        <v>32210</v>
      </c>
      <c r="G561">
        <v>93737000</v>
      </c>
      <c r="H561">
        <f>G561*D561</f>
        <v>244653570</v>
      </c>
      <c r="I561">
        <f t="shared" si="26"/>
        <v>1.0000000000000231E-2</v>
      </c>
      <c r="J561" t="str">
        <f t="shared" si="24"/>
        <v>O</v>
      </c>
      <c r="K561">
        <v>560</v>
      </c>
      <c r="L561">
        <f t="shared" si="25"/>
        <v>0</v>
      </c>
    </row>
    <row r="562" spans="1:12" x14ac:dyDescent="0.25">
      <c r="A562" s="2">
        <v>42027</v>
      </c>
      <c r="B562" s="1" t="s">
        <v>379</v>
      </c>
      <c r="C562" s="1" t="s">
        <v>380</v>
      </c>
      <c r="D562">
        <v>2.62</v>
      </c>
      <c r="E562">
        <v>55562</v>
      </c>
      <c r="F562">
        <v>146060</v>
      </c>
      <c r="G562">
        <v>93737000</v>
      </c>
      <c r="H562">
        <f>G562*D562</f>
        <v>245590940</v>
      </c>
      <c r="I562">
        <f t="shared" si="26"/>
        <v>0</v>
      </c>
      <c r="J562">
        <f t="shared" si="24"/>
        <v>0</v>
      </c>
      <c r="K562">
        <v>561</v>
      </c>
      <c r="L562">
        <f t="shared" si="25"/>
        <v>0</v>
      </c>
    </row>
    <row r="563" spans="1:12" x14ac:dyDescent="0.25">
      <c r="A563" s="2">
        <v>42025</v>
      </c>
      <c r="B563" s="1" t="s">
        <v>381</v>
      </c>
      <c r="C563" s="1" t="s">
        <v>382</v>
      </c>
      <c r="D563">
        <v>2.2400000000000002</v>
      </c>
      <c r="E563">
        <v>6475</v>
      </c>
      <c r="F563">
        <v>14500</v>
      </c>
      <c r="G563">
        <v>7444000</v>
      </c>
      <c r="H563">
        <f>G563*D563</f>
        <v>16674560.000000002</v>
      </c>
      <c r="I563">
        <f t="shared" si="26"/>
        <v>9.9999999999997868E-3</v>
      </c>
      <c r="J563" t="str">
        <f t="shared" si="24"/>
        <v>K</v>
      </c>
      <c r="K563">
        <v>562</v>
      </c>
      <c r="L563" t="str">
        <f t="shared" si="25"/>
        <v>K</v>
      </c>
    </row>
    <row r="564" spans="1:12" x14ac:dyDescent="0.25">
      <c r="A564" s="2">
        <v>42026</v>
      </c>
      <c r="B564" s="1" t="s">
        <v>381</v>
      </c>
      <c r="C564" s="1" t="s">
        <v>382</v>
      </c>
      <c r="D564">
        <v>2.25</v>
      </c>
      <c r="E564">
        <v>12468</v>
      </c>
      <c r="F564">
        <v>27920</v>
      </c>
      <c r="G564">
        <v>7444000</v>
      </c>
      <c r="H564">
        <f>G564*D564</f>
        <v>16749000</v>
      </c>
      <c r="I564">
        <f t="shared" si="26"/>
        <v>2.0000000000000018E-2</v>
      </c>
      <c r="J564" t="str">
        <f t="shared" si="24"/>
        <v>O</v>
      </c>
      <c r="K564">
        <v>563</v>
      </c>
      <c r="L564">
        <f t="shared" si="25"/>
        <v>0</v>
      </c>
    </row>
    <row r="565" spans="1:12" x14ac:dyDescent="0.25">
      <c r="A565" s="2">
        <v>42027</v>
      </c>
      <c r="B565" s="1" t="s">
        <v>381</v>
      </c>
      <c r="C565" s="1" t="s">
        <v>382</v>
      </c>
      <c r="D565">
        <v>2.27</v>
      </c>
      <c r="E565">
        <v>24835</v>
      </c>
      <c r="F565">
        <v>56260</v>
      </c>
      <c r="G565">
        <v>7444000</v>
      </c>
      <c r="H565">
        <f>G565*D565</f>
        <v>16897880</v>
      </c>
      <c r="I565">
        <f t="shared" si="26"/>
        <v>0</v>
      </c>
      <c r="J565">
        <f t="shared" si="24"/>
        <v>0</v>
      </c>
      <c r="K565">
        <v>564</v>
      </c>
      <c r="L565">
        <f t="shared" si="25"/>
        <v>0</v>
      </c>
    </row>
    <row r="566" spans="1:12" x14ac:dyDescent="0.25">
      <c r="A566" s="2">
        <v>42025</v>
      </c>
      <c r="B566" s="1" t="s">
        <v>383</v>
      </c>
      <c r="C566" s="1" t="s">
        <v>384</v>
      </c>
      <c r="D566">
        <v>1.73</v>
      </c>
      <c r="E566">
        <v>5847</v>
      </c>
      <c r="F566">
        <v>10000</v>
      </c>
      <c r="G566">
        <v>5435000</v>
      </c>
      <c r="H566">
        <f>G566*D566</f>
        <v>9402550</v>
      </c>
      <c r="I566">
        <f t="shared" si="26"/>
        <v>0</v>
      </c>
      <c r="J566" t="str">
        <f t="shared" si="24"/>
        <v>O</v>
      </c>
      <c r="K566">
        <v>565</v>
      </c>
      <c r="L566" t="str">
        <f t="shared" si="25"/>
        <v>O</v>
      </c>
    </row>
    <row r="567" spans="1:12" x14ac:dyDescent="0.25">
      <c r="A567" s="2">
        <v>42026</v>
      </c>
      <c r="B567" s="1" t="s">
        <v>383</v>
      </c>
      <c r="C567" s="1" t="s">
        <v>384</v>
      </c>
      <c r="D567">
        <v>1.73</v>
      </c>
      <c r="E567">
        <v>1716</v>
      </c>
      <c r="F567">
        <v>2860</v>
      </c>
      <c r="G567">
        <v>5435000</v>
      </c>
      <c r="H567">
        <f>G567*D567</f>
        <v>9402550</v>
      </c>
      <c r="I567">
        <f t="shared" si="26"/>
        <v>3.0000000000000027E-2</v>
      </c>
      <c r="J567" t="str">
        <f t="shared" si="24"/>
        <v>O</v>
      </c>
      <c r="K567">
        <v>566</v>
      </c>
      <c r="L567">
        <f t="shared" si="25"/>
        <v>0</v>
      </c>
    </row>
    <row r="568" spans="1:12" x14ac:dyDescent="0.25">
      <c r="A568" s="2">
        <v>42027</v>
      </c>
      <c r="B568" s="1" t="s">
        <v>383</v>
      </c>
      <c r="C568" s="1" t="s">
        <v>384</v>
      </c>
      <c r="D568">
        <v>1.76</v>
      </c>
      <c r="E568">
        <v>5624</v>
      </c>
      <c r="F568">
        <v>9740</v>
      </c>
      <c r="G568">
        <v>5435000</v>
      </c>
      <c r="H568">
        <f>G568*D568</f>
        <v>9565600</v>
      </c>
      <c r="I568">
        <f t="shared" si="26"/>
        <v>0</v>
      </c>
      <c r="J568">
        <f t="shared" si="24"/>
        <v>0</v>
      </c>
      <c r="K568">
        <v>567</v>
      </c>
      <c r="L568">
        <f t="shared" si="25"/>
        <v>0</v>
      </c>
    </row>
    <row r="569" spans="1:12" x14ac:dyDescent="0.25">
      <c r="A569" s="2">
        <v>42025</v>
      </c>
      <c r="B569" s="1" t="s">
        <v>385</v>
      </c>
      <c r="C569" s="1" t="s">
        <v>386</v>
      </c>
      <c r="D569">
        <v>0.76</v>
      </c>
      <c r="E569">
        <v>68752</v>
      </c>
      <c r="F569">
        <v>52950</v>
      </c>
      <c r="G569">
        <v>23452000</v>
      </c>
      <c r="H569">
        <f>G569*D569</f>
        <v>17823520</v>
      </c>
      <c r="I569">
        <f t="shared" si="26"/>
        <v>1.0000000000000009E-2</v>
      </c>
      <c r="J569" t="str">
        <f t="shared" si="24"/>
        <v>K</v>
      </c>
      <c r="K569">
        <v>568</v>
      </c>
      <c r="L569" t="str">
        <f t="shared" si="25"/>
        <v>K</v>
      </c>
    </row>
    <row r="570" spans="1:12" x14ac:dyDescent="0.25">
      <c r="A570" s="2">
        <v>42026</v>
      </c>
      <c r="B570" s="1" t="s">
        <v>385</v>
      </c>
      <c r="C570" s="1" t="s">
        <v>386</v>
      </c>
      <c r="D570">
        <v>0.77</v>
      </c>
      <c r="E570">
        <v>53583</v>
      </c>
      <c r="F570">
        <v>40440</v>
      </c>
      <c r="G570">
        <v>23452000</v>
      </c>
      <c r="H570">
        <f>G570*D570</f>
        <v>18058040</v>
      </c>
      <c r="I570">
        <f t="shared" si="26"/>
        <v>3.0000000000000027E-2</v>
      </c>
      <c r="J570" t="str">
        <f t="shared" si="24"/>
        <v>O</v>
      </c>
      <c r="K570">
        <v>569</v>
      </c>
      <c r="L570">
        <f t="shared" si="25"/>
        <v>0</v>
      </c>
    </row>
    <row r="571" spans="1:12" x14ac:dyDescent="0.25">
      <c r="A571" s="2">
        <v>42027</v>
      </c>
      <c r="B571" s="1" t="s">
        <v>385</v>
      </c>
      <c r="C571" s="1" t="s">
        <v>386</v>
      </c>
      <c r="D571">
        <v>0.8</v>
      </c>
      <c r="E571">
        <v>52321</v>
      </c>
      <c r="F571">
        <v>41230</v>
      </c>
      <c r="G571">
        <v>23452000</v>
      </c>
      <c r="H571">
        <f>G571*D571</f>
        <v>18761600</v>
      </c>
      <c r="I571">
        <f t="shared" si="26"/>
        <v>0</v>
      </c>
      <c r="J571">
        <f t="shared" si="24"/>
        <v>0</v>
      </c>
      <c r="K571">
        <v>570</v>
      </c>
      <c r="L571">
        <f t="shared" si="25"/>
        <v>0</v>
      </c>
    </row>
    <row r="572" spans="1:12" x14ac:dyDescent="0.25">
      <c r="A572" s="2">
        <v>42025</v>
      </c>
      <c r="B572" s="1" t="s">
        <v>387</v>
      </c>
      <c r="C572" s="1" t="s">
        <v>388</v>
      </c>
      <c r="D572">
        <v>56.85</v>
      </c>
      <c r="E572">
        <v>750</v>
      </c>
      <c r="F572">
        <v>42630</v>
      </c>
      <c r="G572">
        <v>1165000</v>
      </c>
      <c r="H572">
        <f>G572*D572</f>
        <v>66230250</v>
      </c>
      <c r="I572">
        <f t="shared" si="26"/>
        <v>0</v>
      </c>
      <c r="J572" t="str">
        <f t="shared" si="24"/>
        <v>O</v>
      </c>
      <c r="K572">
        <v>571</v>
      </c>
      <c r="L572" t="str">
        <f t="shared" si="25"/>
        <v>O</v>
      </c>
    </row>
    <row r="573" spans="1:12" x14ac:dyDescent="0.25">
      <c r="A573" s="2">
        <v>42026</v>
      </c>
      <c r="B573" s="1" t="s">
        <v>387</v>
      </c>
      <c r="C573" s="1" t="s">
        <v>388</v>
      </c>
      <c r="D573">
        <v>56.85</v>
      </c>
      <c r="E573">
        <v>1</v>
      </c>
      <c r="F573">
        <v>60</v>
      </c>
      <c r="G573">
        <v>1165000</v>
      </c>
      <c r="H573">
        <f>G573*D573</f>
        <v>66230250</v>
      </c>
      <c r="I573">
        <f t="shared" si="26"/>
        <v>0</v>
      </c>
      <c r="J573" t="str">
        <f t="shared" si="24"/>
        <v>O</v>
      </c>
      <c r="K573">
        <v>572</v>
      </c>
      <c r="L573">
        <f t="shared" si="25"/>
        <v>0</v>
      </c>
    </row>
    <row r="574" spans="1:12" x14ac:dyDescent="0.25">
      <c r="A574" s="2">
        <v>42027</v>
      </c>
      <c r="B574" s="1" t="s">
        <v>387</v>
      </c>
      <c r="C574" s="1" t="s">
        <v>388</v>
      </c>
      <c r="D574">
        <v>56.85</v>
      </c>
      <c r="E574">
        <v>1806</v>
      </c>
      <c r="F574">
        <v>101400</v>
      </c>
      <c r="G574">
        <v>1165000</v>
      </c>
      <c r="H574">
        <f>G574*D574</f>
        <v>66230250</v>
      </c>
      <c r="I574">
        <f t="shared" si="26"/>
        <v>0</v>
      </c>
      <c r="J574">
        <f t="shared" si="24"/>
        <v>0</v>
      </c>
      <c r="K574">
        <v>573</v>
      </c>
      <c r="L574">
        <f t="shared" si="25"/>
        <v>0</v>
      </c>
    </row>
    <row r="575" spans="1:12" x14ac:dyDescent="0.25">
      <c r="A575" s="2">
        <v>42025</v>
      </c>
      <c r="B575" s="1" t="s">
        <v>389</v>
      </c>
      <c r="C575" s="1" t="s">
        <v>390</v>
      </c>
      <c r="D575">
        <v>137.9</v>
      </c>
      <c r="E575">
        <v>101554</v>
      </c>
      <c r="F575">
        <v>14003930</v>
      </c>
      <c r="G575">
        <v>30454000</v>
      </c>
      <c r="H575">
        <f>G575*D575</f>
        <v>4199606600</v>
      </c>
      <c r="I575">
        <f t="shared" si="26"/>
        <v>-1.8499999999999943</v>
      </c>
      <c r="J575" t="str">
        <f t="shared" si="24"/>
        <v>O</v>
      </c>
      <c r="K575">
        <v>574</v>
      </c>
      <c r="L575" t="str">
        <f t="shared" si="25"/>
        <v>O</v>
      </c>
    </row>
    <row r="576" spans="1:12" x14ac:dyDescent="0.25">
      <c r="A576" s="2">
        <v>42026</v>
      </c>
      <c r="B576" s="1" t="s">
        <v>389</v>
      </c>
      <c r="C576" s="1" t="s">
        <v>390</v>
      </c>
      <c r="D576">
        <v>136.05000000000001</v>
      </c>
      <c r="E576">
        <v>22125</v>
      </c>
      <c r="F576">
        <v>3038750</v>
      </c>
      <c r="G576">
        <v>30454000</v>
      </c>
      <c r="H576">
        <f>G576*D576</f>
        <v>4143266700.0000005</v>
      </c>
      <c r="I576">
        <f t="shared" si="26"/>
        <v>0.44999999999998863</v>
      </c>
      <c r="J576" t="str">
        <f t="shared" si="24"/>
        <v>O</v>
      </c>
      <c r="K576">
        <v>575</v>
      </c>
      <c r="L576">
        <f t="shared" si="25"/>
        <v>0</v>
      </c>
    </row>
    <row r="577" spans="1:12" x14ac:dyDescent="0.25">
      <c r="A577" s="2">
        <v>42027</v>
      </c>
      <c r="B577" s="1" t="s">
        <v>389</v>
      </c>
      <c r="C577" s="1" t="s">
        <v>390</v>
      </c>
      <c r="D577">
        <v>136.5</v>
      </c>
      <c r="E577">
        <v>98797</v>
      </c>
      <c r="F577">
        <v>13570390</v>
      </c>
      <c r="G577">
        <v>30454000</v>
      </c>
      <c r="H577">
        <f>G577*D577</f>
        <v>4156971000</v>
      </c>
      <c r="I577">
        <f t="shared" si="26"/>
        <v>0</v>
      </c>
      <c r="J577">
        <f t="shared" si="24"/>
        <v>0</v>
      </c>
      <c r="K577">
        <v>576</v>
      </c>
      <c r="L577">
        <f t="shared" si="25"/>
        <v>0</v>
      </c>
    </row>
    <row r="578" spans="1:12" x14ac:dyDescent="0.25">
      <c r="A578" s="2">
        <v>42025</v>
      </c>
      <c r="B578" s="1" t="s">
        <v>391</v>
      </c>
      <c r="C578" s="1" t="s">
        <v>392</v>
      </c>
      <c r="D578">
        <v>3.5</v>
      </c>
      <c r="E578">
        <v>76</v>
      </c>
      <c r="F578">
        <v>270</v>
      </c>
      <c r="G578">
        <v>12110000</v>
      </c>
      <c r="H578">
        <f>G578*D578</f>
        <v>42385000</v>
      </c>
      <c r="I578">
        <f t="shared" si="26"/>
        <v>-4.0000000000000036E-2</v>
      </c>
      <c r="J578" t="str">
        <f t="shared" si="24"/>
        <v>O</v>
      </c>
      <c r="K578">
        <v>577</v>
      </c>
      <c r="L578" t="str">
        <f t="shared" si="25"/>
        <v>O</v>
      </c>
    </row>
    <row r="579" spans="1:12" x14ac:dyDescent="0.25">
      <c r="A579" s="2">
        <v>42026</v>
      </c>
      <c r="B579" s="1" t="s">
        <v>391</v>
      </c>
      <c r="C579" s="1" t="s">
        <v>392</v>
      </c>
      <c r="D579">
        <v>3.46</v>
      </c>
      <c r="E579">
        <v>299</v>
      </c>
      <c r="F579">
        <v>1030</v>
      </c>
      <c r="G579">
        <v>12110000</v>
      </c>
      <c r="H579">
        <f>G579*D579</f>
        <v>41900600</v>
      </c>
      <c r="I579">
        <f t="shared" si="26"/>
        <v>0</v>
      </c>
      <c r="J579" t="str">
        <f t="shared" ref="J579:J642" si="27">IF(B580=B579,IF(AND(I579&lt;I580,I579&gt;0),"K",IF(AND(I579&lt;0,I580&lt;I579),"S","O")),0)</f>
        <v>O</v>
      </c>
      <c r="K579">
        <v>578</v>
      </c>
      <c r="L579">
        <f t="shared" ref="L579:L642" si="28">IF(MOD(K579,3)=1,J579,0)</f>
        <v>0</v>
      </c>
    </row>
    <row r="580" spans="1:12" x14ac:dyDescent="0.25">
      <c r="A580" s="2">
        <v>42027</v>
      </c>
      <c r="B580" s="1" t="s">
        <v>391</v>
      </c>
      <c r="C580" s="1" t="s">
        <v>392</v>
      </c>
      <c r="D580">
        <v>3.46</v>
      </c>
      <c r="E580">
        <v>2535</v>
      </c>
      <c r="F580">
        <v>8770</v>
      </c>
      <c r="G580">
        <v>12110000</v>
      </c>
      <c r="H580">
        <f>G580*D580</f>
        <v>41900600</v>
      </c>
      <c r="I580">
        <f t="shared" ref="I580:I643" si="29">IF(B581=B580,D581-D580,0)</f>
        <v>0</v>
      </c>
      <c r="J580">
        <f t="shared" si="27"/>
        <v>0</v>
      </c>
      <c r="K580">
        <v>579</v>
      </c>
      <c r="L580">
        <f t="shared" si="28"/>
        <v>0</v>
      </c>
    </row>
    <row r="581" spans="1:12" x14ac:dyDescent="0.25">
      <c r="A581" s="2">
        <v>42025</v>
      </c>
      <c r="B581" s="1" t="s">
        <v>393</v>
      </c>
      <c r="C581" s="1" t="s">
        <v>394</v>
      </c>
      <c r="D581">
        <v>16.14</v>
      </c>
      <c r="E581">
        <v>510</v>
      </c>
      <c r="F581">
        <v>8230</v>
      </c>
      <c r="G581">
        <v>6189000</v>
      </c>
      <c r="H581">
        <f>G581*D581</f>
        <v>99890460</v>
      </c>
      <c r="I581">
        <f t="shared" si="29"/>
        <v>0.25999999999999801</v>
      </c>
      <c r="J581" t="str">
        <f t="shared" si="27"/>
        <v>O</v>
      </c>
      <c r="K581">
        <v>580</v>
      </c>
      <c r="L581" t="str">
        <f t="shared" si="28"/>
        <v>O</v>
      </c>
    </row>
    <row r="582" spans="1:12" x14ac:dyDescent="0.25">
      <c r="A582" s="2">
        <v>42026</v>
      </c>
      <c r="B582" s="1" t="s">
        <v>393</v>
      </c>
      <c r="C582" s="1" t="s">
        <v>394</v>
      </c>
      <c r="D582">
        <v>16.399999999999999</v>
      </c>
      <c r="E582">
        <v>1101</v>
      </c>
      <c r="F582">
        <v>17860</v>
      </c>
      <c r="G582">
        <v>6189000</v>
      </c>
      <c r="H582">
        <f>G582*D582</f>
        <v>101499599.99999999</v>
      </c>
      <c r="I582">
        <f t="shared" si="29"/>
        <v>-0.17999999999999972</v>
      </c>
      <c r="J582" t="str">
        <f t="shared" si="27"/>
        <v>O</v>
      </c>
      <c r="K582">
        <v>581</v>
      </c>
      <c r="L582">
        <f t="shared" si="28"/>
        <v>0</v>
      </c>
    </row>
    <row r="583" spans="1:12" x14ac:dyDescent="0.25">
      <c r="A583" s="2">
        <v>42027</v>
      </c>
      <c r="B583" s="1" t="s">
        <v>393</v>
      </c>
      <c r="C583" s="1" t="s">
        <v>394</v>
      </c>
      <c r="D583">
        <v>16.22</v>
      </c>
      <c r="E583">
        <v>2310</v>
      </c>
      <c r="F583">
        <v>36960</v>
      </c>
      <c r="G583">
        <v>6189000</v>
      </c>
      <c r="H583">
        <f>G583*D583</f>
        <v>100385580</v>
      </c>
      <c r="I583">
        <f t="shared" si="29"/>
        <v>0</v>
      </c>
      <c r="J583">
        <f t="shared" si="27"/>
        <v>0</v>
      </c>
      <c r="K583">
        <v>582</v>
      </c>
      <c r="L583">
        <f t="shared" si="28"/>
        <v>0</v>
      </c>
    </row>
    <row r="584" spans="1:12" x14ac:dyDescent="0.25">
      <c r="A584" s="2">
        <v>42025</v>
      </c>
      <c r="B584" s="1" t="s">
        <v>395</v>
      </c>
      <c r="C584" s="1" t="s">
        <v>396</v>
      </c>
      <c r="D584">
        <v>12.97</v>
      </c>
      <c r="E584">
        <v>55</v>
      </c>
      <c r="F584">
        <v>700</v>
      </c>
      <c r="G584">
        <v>0</v>
      </c>
      <c r="H584">
        <f>G584*D584</f>
        <v>0</v>
      </c>
      <c r="I584">
        <f t="shared" si="29"/>
        <v>2.9999999999999361E-2</v>
      </c>
      <c r="J584" t="str">
        <f t="shared" si="27"/>
        <v>O</v>
      </c>
      <c r="K584">
        <v>583</v>
      </c>
      <c r="L584" t="str">
        <f t="shared" si="28"/>
        <v>O</v>
      </c>
    </row>
    <row r="585" spans="1:12" x14ac:dyDescent="0.25">
      <c r="A585" s="2">
        <v>42026</v>
      </c>
      <c r="B585" s="1" t="s">
        <v>395</v>
      </c>
      <c r="C585" s="1" t="s">
        <v>396</v>
      </c>
      <c r="D585">
        <v>13</v>
      </c>
      <c r="E585">
        <v>469</v>
      </c>
      <c r="F585">
        <v>6100</v>
      </c>
      <c r="G585">
        <v>0</v>
      </c>
      <c r="H585">
        <f>G585*D585</f>
        <v>0</v>
      </c>
      <c r="I585">
        <f t="shared" si="29"/>
        <v>0</v>
      </c>
      <c r="J585" t="str">
        <f t="shared" si="27"/>
        <v>O</v>
      </c>
      <c r="K585">
        <v>584</v>
      </c>
      <c r="L585">
        <f t="shared" si="28"/>
        <v>0</v>
      </c>
    </row>
    <row r="586" spans="1:12" x14ac:dyDescent="0.25">
      <c r="A586" s="2">
        <v>42027</v>
      </c>
      <c r="B586" s="1" t="s">
        <v>395</v>
      </c>
      <c r="C586" s="1" t="s">
        <v>396</v>
      </c>
      <c r="D586">
        <v>13</v>
      </c>
      <c r="E586">
        <v>5</v>
      </c>
      <c r="F586">
        <v>70</v>
      </c>
      <c r="G586">
        <v>0</v>
      </c>
      <c r="H586">
        <f>G586*D586</f>
        <v>0</v>
      </c>
      <c r="I586">
        <f t="shared" si="29"/>
        <v>0</v>
      </c>
      <c r="J586">
        <f t="shared" si="27"/>
        <v>0</v>
      </c>
      <c r="K586">
        <v>585</v>
      </c>
      <c r="L586">
        <f t="shared" si="28"/>
        <v>0</v>
      </c>
    </row>
    <row r="587" spans="1:12" x14ac:dyDescent="0.25">
      <c r="A587" s="2">
        <v>42025</v>
      </c>
      <c r="B587" s="1" t="s">
        <v>397</v>
      </c>
      <c r="C587" s="1" t="s">
        <v>398</v>
      </c>
      <c r="D587">
        <v>159.94999999999999</v>
      </c>
      <c r="E587">
        <v>10724</v>
      </c>
      <c r="F587">
        <v>1699750</v>
      </c>
      <c r="G587">
        <v>5028000</v>
      </c>
      <c r="H587">
        <f>G587*D587</f>
        <v>804228600</v>
      </c>
      <c r="I587">
        <f t="shared" si="29"/>
        <v>7.0500000000000114</v>
      </c>
      <c r="J587" t="str">
        <f t="shared" si="27"/>
        <v>K</v>
      </c>
      <c r="K587">
        <v>586</v>
      </c>
      <c r="L587" t="str">
        <f t="shared" si="28"/>
        <v>K</v>
      </c>
    </row>
    <row r="588" spans="1:12" x14ac:dyDescent="0.25">
      <c r="A588" s="2">
        <v>42026</v>
      </c>
      <c r="B588" s="1" t="s">
        <v>397</v>
      </c>
      <c r="C588" s="1" t="s">
        <v>398</v>
      </c>
      <c r="D588">
        <v>167</v>
      </c>
      <c r="E588">
        <v>117940</v>
      </c>
      <c r="F588">
        <v>19095170</v>
      </c>
      <c r="G588">
        <v>5028000</v>
      </c>
      <c r="H588">
        <f>G588*D588</f>
        <v>839676000</v>
      </c>
      <c r="I588">
        <f t="shared" si="29"/>
        <v>8.5</v>
      </c>
      <c r="J588" t="str">
        <f t="shared" si="27"/>
        <v>O</v>
      </c>
      <c r="K588">
        <v>587</v>
      </c>
      <c r="L588">
        <f t="shared" si="28"/>
        <v>0</v>
      </c>
    </row>
    <row r="589" spans="1:12" x14ac:dyDescent="0.25">
      <c r="A589" s="2">
        <v>42027</v>
      </c>
      <c r="B589" s="1" t="s">
        <v>397</v>
      </c>
      <c r="C589" s="1" t="s">
        <v>398</v>
      </c>
      <c r="D589">
        <v>175.5</v>
      </c>
      <c r="E589">
        <v>33636</v>
      </c>
      <c r="F589">
        <v>5795670</v>
      </c>
      <c r="G589">
        <v>5028000</v>
      </c>
      <c r="H589">
        <f>G589*D589</f>
        <v>882414000</v>
      </c>
      <c r="I589">
        <f t="shared" si="29"/>
        <v>0</v>
      </c>
      <c r="J589">
        <f t="shared" si="27"/>
        <v>0</v>
      </c>
      <c r="K589">
        <v>588</v>
      </c>
      <c r="L589">
        <f t="shared" si="28"/>
        <v>0</v>
      </c>
    </row>
    <row r="590" spans="1:12" x14ac:dyDescent="0.25">
      <c r="A590" s="2">
        <v>42025</v>
      </c>
      <c r="B590" s="1" t="s">
        <v>399</v>
      </c>
      <c r="C590" s="1" t="s">
        <v>400</v>
      </c>
      <c r="D590">
        <v>18.440000000000001</v>
      </c>
      <c r="E590">
        <v>728</v>
      </c>
      <c r="F590">
        <v>13450</v>
      </c>
      <c r="G590">
        <v>4000000</v>
      </c>
      <c r="H590">
        <f>G590*D590</f>
        <v>73760000</v>
      </c>
      <c r="I590">
        <f t="shared" si="29"/>
        <v>0.2099999999999973</v>
      </c>
      <c r="J590" t="str">
        <f t="shared" si="27"/>
        <v>O</v>
      </c>
      <c r="K590">
        <v>589</v>
      </c>
      <c r="L590" t="str">
        <f t="shared" si="28"/>
        <v>O</v>
      </c>
    </row>
    <row r="591" spans="1:12" x14ac:dyDescent="0.25">
      <c r="A591" s="2">
        <v>42026</v>
      </c>
      <c r="B591" s="1" t="s">
        <v>399</v>
      </c>
      <c r="C591" s="1" t="s">
        <v>400</v>
      </c>
      <c r="D591">
        <v>18.649999999999999</v>
      </c>
      <c r="E591">
        <v>1011</v>
      </c>
      <c r="F591">
        <v>18850</v>
      </c>
      <c r="G591">
        <v>4000000</v>
      </c>
      <c r="H591">
        <f>G591*D591</f>
        <v>74600000</v>
      </c>
      <c r="I591">
        <f t="shared" si="29"/>
        <v>2.0000000000003126E-2</v>
      </c>
      <c r="J591" t="str">
        <f t="shared" si="27"/>
        <v>O</v>
      </c>
      <c r="K591">
        <v>590</v>
      </c>
      <c r="L591">
        <f t="shared" si="28"/>
        <v>0</v>
      </c>
    </row>
    <row r="592" spans="1:12" x14ac:dyDescent="0.25">
      <c r="A592" s="2">
        <v>42027</v>
      </c>
      <c r="B592" s="1" t="s">
        <v>399</v>
      </c>
      <c r="C592" s="1" t="s">
        <v>400</v>
      </c>
      <c r="D592">
        <v>18.670000000000002</v>
      </c>
      <c r="E592">
        <v>981</v>
      </c>
      <c r="F592">
        <v>18300</v>
      </c>
      <c r="G592">
        <v>4000000</v>
      </c>
      <c r="H592">
        <f>G592*D592</f>
        <v>74680000</v>
      </c>
      <c r="I592">
        <f t="shared" si="29"/>
        <v>0</v>
      </c>
      <c r="J592">
        <f t="shared" si="27"/>
        <v>0</v>
      </c>
      <c r="K592">
        <v>591</v>
      </c>
      <c r="L592">
        <f t="shared" si="28"/>
        <v>0</v>
      </c>
    </row>
    <row r="593" spans="1:12" x14ac:dyDescent="0.25">
      <c r="A593" s="2">
        <v>42025</v>
      </c>
      <c r="B593" s="1" t="s">
        <v>401</v>
      </c>
      <c r="C593" s="1" t="s">
        <v>402</v>
      </c>
      <c r="D593">
        <v>0.92</v>
      </c>
      <c r="E593">
        <v>0</v>
      </c>
      <c r="F593">
        <v>0</v>
      </c>
      <c r="G593">
        <v>0</v>
      </c>
      <c r="H593">
        <f>G593*D593</f>
        <v>0</v>
      </c>
      <c r="I593">
        <f t="shared" si="29"/>
        <v>1.0000000000000009E-2</v>
      </c>
      <c r="J593" t="str">
        <f t="shared" si="27"/>
        <v>O</v>
      </c>
      <c r="K593">
        <v>592</v>
      </c>
      <c r="L593" t="str">
        <f t="shared" si="28"/>
        <v>O</v>
      </c>
    </row>
    <row r="594" spans="1:12" x14ac:dyDescent="0.25">
      <c r="A594" s="2">
        <v>42026</v>
      </c>
      <c r="B594" s="1" t="s">
        <v>401</v>
      </c>
      <c r="C594" s="1" t="s">
        <v>402</v>
      </c>
      <c r="D594">
        <v>0.93</v>
      </c>
      <c r="E594">
        <v>7000</v>
      </c>
      <c r="F594">
        <v>6350</v>
      </c>
      <c r="G594">
        <v>0</v>
      </c>
      <c r="H594">
        <f>G594*D594</f>
        <v>0</v>
      </c>
      <c r="I594">
        <f t="shared" si="29"/>
        <v>-3.0000000000000027E-2</v>
      </c>
      <c r="J594" t="str">
        <f t="shared" si="27"/>
        <v>O</v>
      </c>
      <c r="K594">
        <v>593</v>
      </c>
      <c r="L594">
        <f t="shared" si="28"/>
        <v>0</v>
      </c>
    </row>
    <row r="595" spans="1:12" x14ac:dyDescent="0.25">
      <c r="A595" s="2">
        <v>42027</v>
      </c>
      <c r="B595" s="1" t="s">
        <v>401</v>
      </c>
      <c r="C595" s="1" t="s">
        <v>402</v>
      </c>
      <c r="D595">
        <v>0.9</v>
      </c>
      <c r="E595">
        <v>7991</v>
      </c>
      <c r="F595">
        <v>7200</v>
      </c>
      <c r="G595">
        <v>0</v>
      </c>
      <c r="H595">
        <f>G595*D595</f>
        <v>0</v>
      </c>
      <c r="I595">
        <f t="shared" si="29"/>
        <v>0</v>
      </c>
      <c r="J595">
        <f t="shared" si="27"/>
        <v>0</v>
      </c>
      <c r="K595">
        <v>594</v>
      </c>
      <c r="L595">
        <f t="shared" si="28"/>
        <v>0</v>
      </c>
    </row>
    <row r="596" spans="1:12" x14ac:dyDescent="0.25">
      <c r="A596" s="2">
        <v>42025</v>
      </c>
      <c r="B596" s="1" t="s">
        <v>403</v>
      </c>
      <c r="C596" s="1" t="s">
        <v>404</v>
      </c>
      <c r="D596">
        <v>204</v>
      </c>
      <c r="E596">
        <v>6595</v>
      </c>
      <c r="F596">
        <v>1344550</v>
      </c>
      <c r="G596">
        <v>8393000</v>
      </c>
      <c r="H596">
        <f>G596*D596</f>
        <v>1712172000</v>
      </c>
      <c r="I596">
        <f t="shared" si="29"/>
        <v>2</v>
      </c>
      <c r="J596" t="str">
        <f t="shared" si="27"/>
        <v>K</v>
      </c>
      <c r="K596">
        <v>595</v>
      </c>
      <c r="L596" t="str">
        <f t="shared" si="28"/>
        <v>K</v>
      </c>
    </row>
    <row r="597" spans="1:12" x14ac:dyDescent="0.25">
      <c r="A597" s="2">
        <v>42026</v>
      </c>
      <c r="B597" s="1" t="s">
        <v>403</v>
      </c>
      <c r="C597" s="1" t="s">
        <v>404</v>
      </c>
      <c r="D597">
        <v>206</v>
      </c>
      <c r="E597">
        <v>15062</v>
      </c>
      <c r="F597">
        <v>3075810</v>
      </c>
      <c r="G597">
        <v>8393000</v>
      </c>
      <c r="H597">
        <f>G597*D597</f>
        <v>1728958000</v>
      </c>
      <c r="I597">
        <f t="shared" si="29"/>
        <v>6.9499999999999886</v>
      </c>
      <c r="J597" t="str">
        <f t="shared" si="27"/>
        <v>O</v>
      </c>
      <c r="K597">
        <v>596</v>
      </c>
      <c r="L597">
        <f t="shared" si="28"/>
        <v>0</v>
      </c>
    </row>
    <row r="598" spans="1:12" x14ac:dyDescent="0.25">
      <c r="A598" s="2">
        <v>42027</v>
      </c>
      <c r="B598" s="1" t="s">
        <v>403</v>
      </c>
      <c r="C598" s="1" t="s">
        <v>404</v>
      </c>
      <c r="D598">
        <v>212.95</v>
      </c>
      <c r="E598">
        <v>17402</v>
      </c>
      <c r="F598">
        <v>3613150</v>
      </c>
      <c r="G598">
        <v>8393000</v>
      </c>
      <c r="H598">
        <f>G598*D598</f>
        <v>1787289350</v>
      </c>
      <c r="I598">
        <f t="shared" si="29"/>
        <v>0</v>
      </c>
      <c r="J598">
        <f t="shared" si="27"/>
        <v>0</v>
      </c>
      <c r="K598">
        <v>597</v>
      </c>
      <c r="L598">
        <f t="shared" si="28"/>
        <v>0</v>
      </c>
    </row>
    <row r="599" spans="1:12" x14ac:dyDescent="0.25">
      <c r="A599" s="2">
        <v>42025</v>
      </c>
      <c r="B599" s="1" t="s">
        <v>405</v>
      </c>
      <c r="C599" s="1" t="s">
        <v>406</v>
      </c>
      <c r="D599">
        <v>4</v>
      </c>
      <c r="E599">
        <v>0</v>
      </c>
      <c r="F599">
        <v>0</v>
      </c>
      <c r="G599">
        <v>2639000</v>
      </c>
      <c r="H599">
        <f>G599*D599</f>
        <v>10556000</v>
      </c>
      <c r="I599">
        <f t="shared" si="29"/>
        <v>0</v>
      </c>
      <c r="J599" t="str">
        <f t="shared" si="27"/>
        <v>O</v>
      </c>
      <c r="K599">
        <v>598</v>
      </c>
      <c r="L599" t="str">
        <f t="shared" si="28"/>
        <v>O</v>
      </c>
    </row>
    <row r="600" spans="1:12" x14ac:dyDescent="0.25">
      <c r="A600" s="2">
        <v>42026</v>
      </c>
      <c r="B600" s="1" t="s">
        <v>405</v>
      </c>
      <c r="C600" s="1" t="s">
        <v>406</v>
      </c>
      <c r="D600">
        <v>4</v>
      </c>
      <c r="E600">
        <v>0</v>
      </c>
      <c r="F600">
        <v>0</v>
      </c>
      <c r="G600">
        <v>2639000</v>
      </c>
      <c r="H600">
        <f>G600*D600</f>
        <v>10556000</v>
      </c>
      <c r="I600">
        <f t="shared" si="29"/>
        <v>0.24000000000000021</v>
      </c>
      <c r="J600" t="str">
        <f t="shared" si="27"/>
        <v>O</v>
      </c>
      <c r="K600">
        <v>599</v>
      </c>
      <c r="L600">
        <f t="shared" si="28"/>
        <v>0</v>
      </c>
    </row>
    <row r="601" spans="1:12" x14ac:dyDescent="0.25">
      <c r="A601" s="2">
        <v>42027</v>
      </c>
      <c r="B601" s="1" t="s">
        <v>405</v>
      </c>
      <c r="C601" s="1" t="s">
        <v>406</v>
      </c>
      <c r="D601">
        <v>4.24</v>
      </c>
      <c r="E601">
        <v>608</v>
      </c>
      <c r="F601">
        <v>2500</v>
      </c>
      <c r="G601">
        <v>2639000</v>
      </c>
      <c r="H601">
        <f>G601*D601</f>
        <v>11189360</v>
      </c>
      <c r="I601">
        <f t="shared" si="29"/>
        <v>0</v>
      </c>
      <c r="J601">
        <f t="shared" si="27"/>
        <v>0</v>
      </c>
      <c r="K601">
        <v>600</v>
      </c>
      <c r="L601">
        <f t="shared" si="28"/>
        <v>0</v>
      </c>
    </row>
    <row r="602" spans="1:12" x14ac:dyDescent="0.25">
      <c r="A602" s="2">
        <v>42025</v>
      </c>
      <c r="B602" s="1" t="s">
        <v>407</v>
      </c>
      <c r="C602" s="1" t="s">
        <v>408</v>
      </c>
      <c r="D602">
        <v>1.06</v>
      </c>
      <c r="E602">
        <v>15193</v>
      </c>
      <c r="F602">
        <v>15860</v>
      </c>
      <c r="G602">
        <v>0</v>
      </c>
      <c r="H602">
        <f>G602*D602</f>
        <v>0</v>
      </c>
      <c r="I602">
        <f t="shared" si="29"/>
        <v>0</v>
      </c>
      <c r="J602" t="str">
        <f t="shared" si="27"/>
        <v>O</v>
      </c>
      <c r="K602">
        <v>601</v>
      </c>
      <c r="L602" t="str">
        <f t="shared" si="28"/>
        <v>O</v>
      </c>
    </row>
    <row r="603" spans="1:12" x14ac:dyDescent="0.25">
      <c r="A603" s="2">
        <v>42026</v>
      </c>
      <c r="B603" s="1" t="s">
        <v>407</v>
      </c>
      <c r="C603" s="1" t="s">
        <v>408</v>
      </c>
      <c r="D603">
        <v>1.06</v>
      </c>
      <c r="E603">
        <v>3569</v>
      </c>
      <c r="F603">
        <v>3800</v>
      </c>
      <c r="G603">
        <v>0</v>
      </c>
      <c r="H603">
        <f>G603*D603</f>
        <v>0</v>
      </c>
      <c r="I603">
        <f t="shared" si="29"/>
        <v>0</v>
      </c>
      <c r="J603" t="str">
        <f t="shared" si="27"/>
        <v>O</v>
      </c>
      <c r="K603">
        <v>602</v>
      </c>
      <c r="L603">
        <f t="shared" si="28"/>
        <v>0</v>
      </c>
    </row>
    <row r="604" spans="1:12" x14ac:dyDescent="0.25">
      <c r="A604" s="2">
        <v>42027</v>
      </c>
      <c r="B604" s="1" t="s">
        <v>407</v>
      </c>
      <c r="C604" s="1" t="s">
        <v>408</v>
      </c>
      <c r="D604">
        <v>1.06</v>
      </c>
      <c r="E604">
        <v>669</v>
      </c>
      <c r="F604">
        <v>680</v>
      </c>
      <c r="G604">
        <v>0</v>
      </c>
      <c r="H604">
        <f>G604*D604</f>
        <v>0</v>
      </c>
      <c r="I604">
        <f t="shared" si="29"/>
        <v>0</v>
      </c>
      <c r="J604">
        <f t="shared" si="27"/>
        <v>0</v>
      </c>
      <c r="K604">
        <v>603</v>
      </c>
      <c r="L604">
        <f t="shared" si="28"/>
        <v>0</v>
      </c>
    </row>
    <row r="605" spans="1:12" x14ac:dyDescent="0.25">
      <c r="A605" s="2">
        <v>42025</v>
      </c>
      <c r="B605" s="1" t="s">
        <v>409</v>
      </c>
      <c r="C605" s="1" t="s">
        <v>410</v>
      </c>
      <c r="D605">
        <v>9.0500000000000007</v>
      </c>
      <c r="E605">
        <v>455</v>
      </c>
      <c r="F605">
        <v>4120</v>
      </c>
      <c r="G605">
        <v>5944000</v>
      </c>
      <c r="H605">
        <f>G605*D605</f>
        <v>53793200.000000007</v>
      </c>
      <c r="I605">
        <f t="shared" si="29"/>
        <v>0</v>
      </c>
      <c r="J605" t="str">
        <f t="shared" si="27"/>
        <v>O</v>
      </c>
      <c r="K605">
        <v>604</v>
      </c>
      <c r="L605" t="str">
        <f t="shared" si="28"/>
        <v>O</v>
      </c>
    </row>
    <row r="606" spans="1:12" x14ac:dyDescent="0.25">
      <c r="A606" s="2">
        <v>42026</v>
      </c>
      <c r="B606" s="1" t="s">
        <v>409</v>
      </c>
      <c r="C606" s="1" t="s">
        <v>410</v>
      </c>
      <c r="D606">
        <v>9.0500000000000007</v>
      </c>
      <c r="E606">
        <v>50</v>
      </c>
      <c r="F606">
        <v>450</v>
      </c>
      <c r="G606">
        <v>5944000</v>
      </c>
      <c r="H606">
        <f>G606*D606</f>
        <v>53793200.000000007</v>
      </c>
      <c r="I606">
        <f t="shared" si="29"/>
        <v>0</v>
      </c>
      <c r="J606" t="str">
        <f t="shared" si="27"/>
        <v>O</v>
      </c>
      <c r="K606">
        <v>605</v>
      </c>
      <c r="L606">
        <f t="shared" si="28"/>
        <v>0</v>
      </c>
    </row>
    <row r="607" spans="1:12" x14ac:dyDescent="0.25">
      <c r="A607" s="2">
        <v>42027</v>
      </c>
      <c r="B607" s="1" t="s">
        <v>409</v>
      </c>
      <c r="C607" s="1" t="s">
        <v>410</v>
      </c>
      <c r="D607">
        <v>9.0500000000000007</v>
      </c>
      <c r="E607">
        <v>110</v>
      </c>
      <c r="F607">
        <v>1000</v>
      </c>
      <c r="G607">
        <v>5944000</v>
      </c>
      <c r="H607">
        <f>G607*D607</f>
        <v>53793200.000000007</v>
      </c>
      <c r="I607">
        <f t="shared" si="29"/>
        <v>0</v>
      </c>
      <c r="J607">
        <f t="shared" si="27"/>
        <v>0</v>
      </c>
      <c r="K607">
        <v>606</v>
      </c>
      <c r="L607">
        <f t="shared" si="28"/>
        <v>0</v>
      </c>
    </row>
    <row r="608" spans="1:12" x14ac:dyDescent="0.25">
      <c r="A608" s="2">
        <v>42025</v>
      </c>
      <c r="B608" s="1" t="s">
        <v>411</v>
      </c>
      <c r="C608" s="1" t="s">
        <v>412</v>
      </c>
      <c r="D608">
        <v>0.08</v>
      </c>
      <c r="E608">
        <v>3550</v>
      </c>
      <c r="F608">
        <v>280</v>
      </c>
      <c r="G608">
        <v>0</v>
      </c>
      <c r="H608">
        <f>G608*D608</f>
        <v>0</v>
      </c>
      <c r="I608">
        <f t="shared" si="29"/>
        <v>2.0000000000000004E-2</v>
      </c>
      <c r="J608" t="str">
        <f t="shared" si="27"/>
        <v>O</v>
      </c>
      <c r="K608">
        <v>607</v>
      </c>
      <c r="L608" t="str">
        <f t="shared" si="28"/>
        <v>O</v>
      </c>
    </row>
    <row r="609" spans="1:12" x14ac:dyDescent="0.25">
      <c r="A609" s="2">
        <v>42026</v>
      </c>
      <c r="B609" s="1" t="s">
        <v>411</v>
      </c>
      <c r="C609" s="1" t="s">
        <v>412</v>
      </c>
      <c r="D609">
        <v>0.1</v>
      </c>
      <c r="E609">
        <v>12700</v>
      </c>
      <c r="F609">
        <v>1270</v>
      </c>
      <c r="G609">
        <v>0</v>
      </c>
      <c r="H609">
        <f>G609*D609</f>
        <v>0</v>
      </c>
      <c r="I609">
        <f t="shared" si="29"/>
        <v>9.999999999999995E-3</v>
      </c>
      <c r="J609" t="str">
        <f t="shared" si="27"/>
        <v>O</v>
      </c>
      <c r="K609">
        <v>608</v>
      </c>
      <c r="L609">
        <f t="shared" si="28"/>
        <v>0</v>
      </c>
    </row>
    <row r="610" spans="1:12" x14ac:dyDescent="0.25">
      <c r="A610" s="2">
        <v>42027</v>
      </c>
      <c r="B610" s="1" t="s">
        <v>411</v>
      </c>
      <c r="C610" s="1" t="s">
        <v>412</v>
      </c>
      <c r="D610">
        <v>0.11</v>
      </c>
      <c r="E610">
        <v>25489</v>
      </c>
      <c r="F610">
        <v>2800</v>
      </c>
      <c r="G610">
        <v>0</v>
      </c>
      <c r="H610">
        <f>G610*D610</f>
        <v>0</v>
      </c>
      <c r="I610">
        <f t="shared" si="29"/>
        <v>0</v>
      </c>
      <c r="J610">
        <f t="shared" si="27"/>
        <v>0</v>
      </c>
      <c r="K610">
        <v>609</v>
      </c>
      <c r="L610">
        <f t="shared" si="28"/>
        <v>0</v>
      </c>
    </row>
    <row r="611" spans="1:12" x14ac:dyDescent="0.25">
      <c r="A611" s="2">
        <v>42025</v>
      </c>
      <c r="B611" s="1" t="s">
        <v>413</v>
      </c>
      <c r="C611" s="1" t="s">
        <v>414</v>
      </c>
      <c r="D611">
        <v>2.2000000000000002</v>
      </c>
      <c r="E611">
        <v>100</v>
      </c>
      <c r="F611">
        <v>220</v>
      </c>
      <c r="G611">
        <v>0</v>
      </c>
      <c r="H611">
        <f>G611*D611</f>
        <v>0</v>
      </c>
      <c r="I611">
        <f t="shared" si="29"/>
        <v>0</v>
      </c>
      <c r="J611" t="str">
        <f t="shared" si="27"/>
        <v>O</v>
      </c>
      <c r="K611">
        <v>610</v>
      </c>
      <c r="L611" t="str">
        <f t="shared" si="28"/>
        <v>O</v>
      </c>
    </row>
    <row r="612" spans="1:12" x14ac:dyDescent="0.25">
      <c r="A612" s="2">
        <v>42026</v>
      </c>
      <c r="B612" s="1" t="s">
        <v>413</v>
      </c>
      <c r="C612" s="1" t="s">
        <v>414</v>
      </c>
      <c r="D612">
        <v>2.2000000000000002</v>
      </c>
      <c r="E612">
        <v>100</v>
      </c>
      <c r="F612">
        <v>220</v>
      </c>
      <c r="G612">
        <v>0</v>
      </c>
      <c r="H612">
        <f>G612*D612</f>
        <v>0</v>
      </c>
      <c r="I612">
        <f t="shared" si="29"/>
        <v>0</v>
      </c>
      <c r="J612" t="str">
        <f t="shared" si="27"/>
        <v>O</v>
      </c>
      <c r="K612">
        <v>611</v>
      </c>
      <c r="L612">
        <f t="shared" si="28"/>
        <v>0</v>
      </c>
    </row>
    <row r="613" spans="1:12" x14ac:dyDescent="0.25">
      <c r="A613" s="2">
        <v>42027</v>
      </c>
      <c r="B613" s="1" t="s">
        <v>413</v>
      </c>
      <c r="C613" s="1" t="s">
        <v>414</v>
      </c>
      <c r="D613">
        <v>2.2000000000000002</v>
      </c>
      <c r="E613">
        <v>150</v>
      </c>
      <c r="F613">
        <v>330</v>
      </c>
      <c r="G613">
        <v>0</v>
      </c>
      <c r="H613">
        <f>G613*D613</f>
        <v>0</v>
      </c>
      <c r="I613">
        <f t="shared" si="29"/>
        <v>0</v>
      </c>
      <c r="J613">
        <f t="shared" si="27"/>
        <v>0</v>
      </c>
      <c r="K613">
        <v>612</v>
      </c>
      <c r="L613">
        <f t="shared" si="28"/>
        <v>0</v>
      </c>
    </row>
    <row r="614" spans="1:12" x14ac:dyDescent="0.25">
      <c r="A614" s="2">
        <v>42025</v>
      </c>
      <c r="B614" s="1" t="s">
        <v>415</v>
      </c>
      <c r="C614" s="1" t="s">
        <v>416</v>
      </c>
      <c r="D614">
        <v>4.07</v>
      </c>
      <c r="E614">
        <v>11117</v>
      </c>
      <c r="F614">
        <v>44830</v>
      </c>
      <c r="G614">
        <v>18968000</v>
      </c>
      <c r="H614">
        <f>G614*D614</f>
        <v>77199760</v>
      </c>
      <c r="I614">
        <f t="shared" si="29"/>
        <v>-5.0000000000000711E-2</v>
      </c>
      <c r="J614" t="str">
        <f t="shared" si="27"/>
        <v>O</v>
      </c>
      <c r="K614">
        <v>613</v>
      </c>
      <c r="L614" t="str">
        <f t="shared" si="28"/>
        <v>O</v>
      </c>
    </row>
    <row r="615" spans="1:12" x14ac:dyDescent="0.25">
      <c r="A615" s="2">
        <v>42026</v>
      </c>
      <c r="B615" s="1" t="s">
        <v>415</v>
      </c>
      <c r="C615" s="1" t="s">
        <v>416</v>
      </c>
      <c r="D615">
        <v>4.0199999999999996</v>
      </c>
      <c r="E615">
        <v>25020</v>
      </c>
      <c r="F615">
        <v>100820</v>
      </c>
      <c r="G615">
        <v>18968000</v>
      </c>
      <c r="H615">
        <f>G615*D615</f>
        <v>76251359.999999985</v>
      </c>
      <c r="I615">
        <f t="shared" si="29"/>
        <v>0</v>
      </c>
      <c r="J615" t="str">
        <f t="shared" si="27"/>
        <v>O</v>
      </c>
      <c r="K615">
        <v>614</v>
      </c>
      <c r="L615">
        <f t="shared" si="28"/>
        <v>0</v>
      </c>
    </row>
    <row r="616" spans="1:12" x14ac:dyDescent="0.25">
      <c r="A616" s="2">
        <v>42027</v>
      </c>
      <c r="B616" s="1" t="s">
        <v>415</v>
      </c>
      <c r="C616" s="1" t="s">
        <v>416</v>
      </c>
      <c r="D616">
        <v>4.0199999999999996</v>
      </c>
      <c r="E616">
        <v>31103</v>
      </c>
      <c r="F616">
        <v>125880</v>
      </c>
      <c r="G616">
        <v>18968000</v>
      </c>
      <c r="H616">
        <f>G616*D616</f>
        <v>76251359.999999985</v>
      </c>
      <c r="I616">
        <f t="shared" si="29"/>
        <v>0</v>
      </c>
      <c r="J616">
        <f t="shared" si="27"/>
        <v>0</v>
      </c>
      <c r="K616">
        <v>615</v>
      </c>
      <c r="L616">
        <f t="shared" si="28"/>
        <v>0</v>
      </c>
    </row>
    <row r="617" spans="1:12" x14ac:dyDescent="0.25">
      <c r="A617" s="2">
        <v>42025</v>
      </c>
      <c r="B617" s="1" t="s">
        <v>417</v>
      </c>
      <c r="C617" s="1" t="s">
        <v>418</v>
      </c>
      <c r="D617">
        <v>0.83</v>
      </c>
      <c r="E617">
        <v>14</v>
      </c>
      <c r="F617">
        <v>10</v>
      </c>
      <c r="G617">
        <v>8070000</v>
      </c>
      <c r="H617">
        <f>G617*D617</f>
        <v>6698100</v>
      </c>
      <c r="I617">
        <f t="shared" si="29"/>
        <v>2.0000000000000018E-2</v>
      </c>
      <c r="J617" t="str">
        <f t="shared" si="27"/>
        <v>O</v>
      </c>
      <c r="K617">
        <v>616</v>
      </c>
      <c r="L617" t="str">
        <f t="shared" si="28"/>
        <v>O</v>
      </c>
    </row>
    <row r="618" spans="1:12" x14ac:dyDescent="0.25">
      <c r="A618" s="2">
        <v>42026</v>
      </c>
      <c r="B618" s="1" t="s">
        <v>417</v>
      </c>
      <c r="C618" s="1" t="s">
        <v>418</v>
      </c>
      <c r="D618">
        <v>0.85</v>
      </c>
      <c r="E618">
        <v>100</v>
      </c>
      <c r="F618">
        <v>65</v>
      </c>
      <c r="G618">
        <v>8070000</v>
      </c>
      <c r="H618">
        <f>G618*D618</f>
        <v>6859500</v>
      </c>
      <c r="I618">
        <f t="shared" si="29"/>
        <v>0</v>
      </c>
      <c r="J618" t="str">
        <f t="shared" si="27"/>
        <v>O</v>
      </c>
      <c r="K618">
        <v>617</v>
      </c>
      <c r="L618">
        <f t="shared" si="28"/>
        <v>0</v>
      </c>
    </row>
    <row r="619" spans="1:12" x14ac:dyDescent="0.25">
      <c r="A619" s="2">
        <v>42027</v>
      </c>
      <c r="B619" s="1" t="s">
        <v>417</v>
      </c>
      <c r="C619" s="1" t="s">
        <v>418</v>
      </c>
      <c r="D619">
        <v>0.85</v>
      </c>
      <c r="E619">
        <v>13890</v>
      </c>
      <c r="F619">
        <v>11840</v>
      </c>
      <c r="G619">
        <v>8070000</v>
      </c>
      <c r="H619">
        <f>G619*D619</f>
        <v>6859500</v>
      </c>
      <c r="I619">
        <f t="shared" si="29"/>
        <v>0</v>
      </c>
      <c r="J619">
        <f t="shared" si="27"/>
        <v>0</v>
      </c>
      <c r="K619">
        <v>618</v>
      </c>
      <c r="L619">
        <f t="shared" si="28"/>
        <v>0</v>
      </c>
    </row>
    <row r="620" spans="1:12" x14ac:dyDescent="0.25">
      <c r="A620" s="2">
        <v>42025</v>
      </c>
      <c r="B620" s="1" t="s">
        <v>419</v>
      </c>
      <c r="C620" s="1" t="s">
        <v>420</v>
      </c>
      <c r="D620">
        <v>3.34</v>
      </c>
      <c r="E620">
        <v>404</v>
      </c>
      <c r="F620">
        <v>1290</v>
      </c>
      <c r="G620">
        <v>3600000</v>
      </c>
      <c r="H620">
        <f>G620*D620</f>
        <v>12024000</v>
      </c>
      <c r="I620">
        <f t="shared" si="29"/>
        <v>0</v>
      </c>
      <c r="J620" t="str">
        <f t="shared" si="27"/>
        <v>O</v>
      </c>
      <c r="K620">
        <v>619</v>
      </c>
      <c r="L620" t="str">
        <f t="shared" si="28"/>
        <v>O</v>
      </c>
    </row>
    <row r="621" spans="1:12" x14ac:dyDescent="0.25">
      <c r="A621" s="2">
        <v>42026</v>
      </c>
      <c r="B621" s="1" t="s">
        <v>419</v>
      </c>
      <c r="C621" s="1" t="s">
        <v>420</v>
      </c>
      <c r="D621">
        <v>3.34</v>
      </c>
      <c r="E621">
        <v>200</v>
      </c>
      <c r="F621">
        <v>490</v>
      </c>
      <c r="G621">
        <v>3600000</v>
      </c>
      <c r="H621">
        <f>G621*D621</f>
        <v>12024000</v>
      </c>
      <c r="I621">
        <f t="shared" si="29"/>
        <v>0</v>
      </c>
      <c r="J621" t="str">
        <f t="shared" si="27"/>
        <v>O</v>
      </c>
      <c r="K621">
        <v>620</v>
      </c>
      <c r="L621">
        <f t="shared" si="28"/>
        <v>0</v>
      </c>
    </row>
    <row r="622" spans="1:12" x14ac:dyDescent="0.25">
      <c r="A622" s="2">
        <v>42027</v>
      </c>
      <c r="B622" s="1" t="s">
        <v>419</v>
      </c>
      <c r="C622" s="1" t="s">
        <v>420</v>
      </c>
      <c r="D622">
        <v>3.34</v>
      </c>
      <c r="E622">
        <v>200</v>
      </c>
      <c r="F622">
        <v>600</v>
      </c>
      <c r="G622">
        <v>3600000</v>
      </c>
      <c r="H622">
        <f>G622*D622</f>
        <v>12024000</v>
      </c>
      <c r="I622">
        <f t="shared" si="29"/>
        <v>0</v>
      </c>
      <c r="J622">
        <f t="shared" si="27"/>
        <v>0</v>
      </c>
      <c r="K622">
        <v>621</v>
      </c>
      <c r="L622">
        <f t="shared" si="28"/>
        <v>0</v>
      </c>
    </row>
    <row r="623" spans="1:12" x14ac:dyDescent="0.25">
      <c r="A623" s="2">
        <v>42025</v>
      </c>
      <c r="B623" s="1" t="s">
        <v>421</v>
      </c>
      <c r="C623" s="1" t="s">
        <v>422</v>
      </c>
      <c r="D623">
        <v>1.62</v>
      </c>
      <c r="E623">
        <v>504</v>
      </c>
      <c r="F623">
        <v>820</v>
      </c>
      <c r="G623">
        <v>0</v>
      </c>
      <c r="H623">
        <f>G623*D623</f>
        <v>0</v>
      </c>
      <c r="I623">
        <f t="shared" si="29"/>
        <v>-1.0000000000000009E-2</v>
      </c>
      <c r="J623" t="str">
        <f t="shared" si="27"/>
        <v>O</v>
      </c>
      <c r="K623">
        <v>622</v>
      </c>
      <c r="L623" t="str">
        <f t="shared" si="28"/>
        <v>O</v>
      </c>
    </row>
    <row r="624" spans="1:12" x14ac:dyDescent="0.25">
      <c r="A624" s="2">
        <v>42026</v>
      </c>
      <c r="B624" s="1" t="s">
        <v>421</v>
      </c>
      <c r="C624" s="1" t="s">
        <v>422</v>
      </c>
      <c r="D624">
        <v>1.61</v>
      </c>
      <c r="E624">
        <v>100</v>
      </c>
      <c r="F624">
        <v>160</v>
      </c>
      <c r="G624">
        <v>0</v>
      </c>
      <c r="H624">
        <f>G624*D624</f>
        <v>0</v>
      </c>
      <c r="I624">
        <f t="shared" si="29"/>
        <v>0</v>
      </c>
      <c r="J624" t="str">
        <f t="shared" si="27"/>
        <v>O</v>
      </c>
      <c r="K624">
        <v>623</v>
      </c>
      <c r="L624">
        <f t="shared" si="28"/>
        <v>0</v>
      </c>
    </row>
    <row r="625" spans="1:12" x14ac:dyDescent="0.25">
      <c r="A625" s="2">
        <v>42027</v>
      </c>
      <c r="B625" s="1" t="s">
        <v>421</v>
      </c>
      <c r="C625" s="1" t="s">
        <v>422</v>
      </c>
      <c r="D625">
        <v>1.61</v>
      </c>
      <c r="E625">
        <v>2474</v>
      </c>
      <c r="F625">
        <v>3960</v>
      </c>
      <c r="G625">
        <v>0</v>
      </c>
      <c r="H625">
        <f>G625*D625</f>
        <v>0</v>
      </c>
      <c r="I625">
        <f t="shared" si="29"/>
        <v>0</v>
      </c>
      <c r="J625">
        <f t="shared" si="27"/>
        <v>0</v>
      </c>
      <c r="K625">
        <v>624</v>
      </c>
      <c r="L625">
        <f t="shared" si="28"/>
        <v>0</v>
      </c>
    </row>
    <row r="626" spans="1:12" x14ac:dyDescent="0.25">
      <c r="A626" s="2">
        <v>42025</v>
      </c>
      <c r="B626" s="1" t="s">
        <v>423</v>
      </c>
      <c r="C626" s="1" t="s">
        <v>424</v>
      </c>
      <c r="D626">
        <v>5</v>
      </c>
      <c r="E626">
        <v>1</v>
      </c>
      <c r="F626">
        <v>5</v>
      </c>
      <c r="G626">
        <v>11334000</v>
      </c>
      <c r="H626">
        <f>G626*D626</f>
        <v>56670000</v>
      </c>
      <c r="I626">
        <f t="shared" si="29"/>
        <v>-4.9999999999999822E-2</v>
      </c>
      <c r="J626" t="str">
        <f t="shared" si="27"/>
        <v>O</v>
      </c>
      <c r="K626">
        <v>625</v>
      </c>
      <c r="L626" t="str">
        <f t="shared" si="28"/>
        <v>O</v>
      </c>
    </row>
    <row r="627" spans="1:12" x14ac:dyDescent="0.25">
      <c r="A627" s="2">
        <v>42026</v>
      </c>
      <c r="B627" s="1" t="s">
        <v>423</v>
      </c>
      <c r="C627" s="1" t="s">
        <v>424</v>
      </c>
      <c r="D627">
        <v>4.95</v>
      </c>
      <c r="E627">
        <v>105</v>
      </c>
      <c r="F627">
        <v>520</v>
      </c>
      <c r="G627">
        <v>11334000</v>
      </c>
      <c r="H627">
        <f>G627*D627</f>
        <v>56103300</v>
      </c>
      <c r="I627">
        <f t="shared" si="29"/>
        <v>4.9999999999999822E-2</v>
      </c>
      <c r="J627" t="str">
        <f t="shared" si="27"/>
        <v>O</v>
      </c>
      <c r="K627">
        <v>626</v>
      </c>
      <c r="L627">
        <f t="shared" si="28"/>
        <v>0</v>
      </c>
    </row>
    <row r="628" spans="1:12" x14ac:dyDescent="0.25">
      <c r="A628" s="2">
        <v>42027</v>
      </c>
      <c r="B628" s="1" t="s">
        <v>423</v>
      </c>
      <c r="C628" s="1" t="s">
        <v>424</v>
      </c>
      <c r="D628">
        <v>5</v>
      </c>
      <c r="E628">
        <v>3213</v>
      </c>
      <c r="F628">
        <v>16040</v>
      </c>
      <c r="G628">
        <v>11334000</v>
      </c>
      <c r="H628">
        <f>G628*D628</f>
        <v>56670000</v>
      </c>
      <c r="I628">
        <f t="shared" si="29"/>
        <v>0</v>
      </c>
      <c r="J628">
        <f t="shared" si="27"/>
        <v>0</v>
      </c>
      <c r="K628">
        <v>627</v>
      </c>
      <c r="L628">
        <f t="shared" si="28"/>
        <v>0</v>
      </c>
    </row>
    <row r="629" spans="1:12" x14ac:dyDescent="0.25">
      <c r="A629" s="2">
        <v>42025</v>
      </c>
      <c r="B629" s="1" t="s">
        <v>425</v>
      </c>
      <c r="C629" s="1" t="s">
        <v>426</v>
      </c>
      <c r="D629">
        <v>1.93</v>
      </c>
      <c r="E629">
        <v>10718</v>
      </c>
      <c r="F629">
        <v>20230</v>
      </c>
      <c r="G629">
        <v>0</v>
      </c>
      <c r="H629">
        <f>G629*D629</f>
        <v>0</v>
      </c>
      <c r="I629">
        <f t="shared" si="29"/>
        <v>0</v>
      </c>
      <c r="J629" t="str">
        <f t="shared" si="27"/>
        <v>O</v>
      </c>
      <c r="K629">
        <v>628</v>
      </c>
      <c r="L629" t="str">
        <f t="shared" si="28"/>
        <v>O</v>
      </c>
    </row>
    <row r="630" spans="1:12" x14ac:dyDescent="0.25">
      <c r="A630" s="2">
        <v>42026</v>
      </c>
      <c r="B630" s="1" t="s">
        <v>425</v>
      </c>
      <c r="C630" s="1" t="s">
        <v>426</v>
      </c>
      <c r="D630">
        <v>1.93</v>
      </c>
      <c r="E630">
        <v>62</v>
      </c>
      <c r="F630">
        <v>120</v>
      </c>
      <c r="G630">
        <v>0</v>
      </c>
      <c r="H630">
        <f>G630*D630</f>
        <v>0</v>
      </c>
      <c r="I630">
        <f t="shared" si="29"/>
        <v>-6.999999999999984E-2</v>
      </c>
      <c r="J630" t="str">
        <f t="shared" si="27"/>
        <v>O</v>
      </c>
      <c r="K630">
        <v>629</v>
      </c>
      <c r="L630">
        <f t="shared" si="28"/>
        <v>0</v>
      </c>
    </row>
    <row r="631" spans="1:12" x14ac:dyDescent="0.25">
      <c r="A631" s="2">
        <v>42027</v>
      </c>
      <c r="B631" s="1" t="s">
        <v>425</v>
      </c>
      <c r="C631" s="1" t="s">
        <v>426</v>
      </c>
      <c r="D631">
        <v>1.86</v>
      </c>
      <c r="E631">
        <v>9250</v>
      </c>
      <c r="F631">
        <v>17160</v>
      </c>
      <c r="G631">
        <v>0</v>
      </c>
      <c r="H631">
        <f>G631*D631</f>
        <v>0</v>
      </c>
      <c r="I631">
        <f t="shared" si="29"/>
        <v>0</v>
      </c>
      <c r="J631">
        <f t="shared" si="27"/>
        <v>0</v>
      </c>
      <c r="K631">
        <v>630</v>
      </c>
      <c r="L631">
        <f t="shared" si="28"/>
        <v>0</v>
      </c>
    </row>
    <row r="632" spans="1:12" x14ac:dyDescent="0.25">
      <c r="A632" s="2">
        <v>42025</v>
      </c>
      <c r="B632" s="1" t="s">
        <v>427</v>
      </c>
      <c r="C632" s="1" t="s">
        <v>428</v>
      </c>
      <c r="D632">
        <v>22</v>
      </c>
      <c r="E632">
        <v>40</v>
      </c>
      <c r="F632">
        <v>880</v>
      </c>
      <c r="G632">
        <v>0</v>
      </c>
      <c r="H632">
        <f>G632*D632</f>
        <v>0</v>
      </c>
      <c r="I632">
        <f t="shared" si="29"/>
        <v>-2</v>
      </c>
      <c r="J632" t="str">
        <f t="shared" si="27"/>
        <v>O</v>
      </c>
      <c r="K632">
        <v>631</v>
      </c>
      <c r="L632" t="str">
        <f t="shared" si="28"/>
        <v>O</v>
      </c>
    </row>
    <row r="633" spans="1:12" x14ac:dyDescent="0.25">
      <c r="A633" s="2">
        <v>42026</v>
      </c>
      <c r="B633" s="1" t="s">
        <v>427</v>
      </c>
      <c r="C633" s="1" t="s">
        <v>428</v>
      </c>
      <c r="D633">
        <v>20</v>
      </c>
      <c r="E633">
        <v>311</v>
      </c>
      <c r="F633">
        <v>6270</v>
      </c>
      <c r="G633">
        <v>0</v>
      </c>
      <c r="H633">
        <f>G633*D633</f>
        <v>0</v>
      </c>
      <c r="I633">
        <f t="shared" si="29"/>
        <v>1</v>
      </c>
      <c r="J633" t="str">
        <f t="shared" si="27"/>
        <v>O</v>
      </c>
      <c r="K633">
        <v>632</v>
      </c>
      <c r="L633">
        <f t="shared" si="28"/>
        <v>0</v>
      </c>
    </row>
    <row r="634" spans="1:12" x14ac:dyDescent="0.25">
      <c r="A634" s="2">
        <v>42027</v>
      </c>
      <c r="B634" s="1" t="s">
        <v>427</v>
      </c>
      <c r="C634" s="1" t="s">
        <v>428</v>
      </c>
      <c r="D634">
        <v>21</v>
      </c>
      <c r="E634">
        <v>5</v>
      </c>
      <c r="F634">
        <v>110</v>
      </c>
      <c r="G634">
        <v>0</v>
      </c>
      <c r="H634">
        <f>G634*D634</f>
        <v>0</v>
      </c>
      <c r="I634">
        <f t="shared" si="29"/>
        <v>0</v>
      </c>
      <c r="J634">
        <f t="shared" si="27"/>
        <v>0</v>
      </c>
      <c r="K634">
        <v>633</v>
      </c>
      <c r="L634">
        <f t="shared" si="28"/>
        <v>0</v>
      </c>
    </row>
    <row r="635" spans="1:12" x14ac:dyDescent="0.25">
      <c r="A635" s="2">
        <v>42025</v>
      </c>
      <c r="B635" s="1" t="s">
        <v>429</v>
      </c>
      <c r="C635" s="1" t="s">
        <v>430</v>
      </c>
      <c r="D635">
        <v>20.89</v>
      </c>
      <c r="E635">
        <v>347328</v>
      </c>
      <c r="F635">
        <v>7153770</v>
      </c>
      <c r="G635">
        <v>52636000</v>
      </c>
      <c r="H635">
        <f>G635*D635</f>
        <v>1099566040</v>
      </c>
      <c r="I635">
        <f t="shared" si="29"/>
        <v>0.46000000000000085</v>
      </c>
      <c r="J635" t="str">
        <f t="shared" si="27"/>
        <v>O</v>
      </c>
      <c r="K635">
        <v>634</v>
      </c>
      <c r="L635" t="str">
        <f t="shared" si="28"/>
        <v>O</v>
      </c>
    </row>
    <row r="636" spans="1:12" x14ac:dyDescent="0.25">
      <c r="A636" s="2">
        <v>42026</v>
      </c>
      <c r="B636" s="1" t="s">
        <v>429</v>
      </c>
      <c r="C636" s="1" t="s">
        <v>430</v>
      </c>
      <c r="D636">
        <v>21.35</v>
      </c>
      <c r="E636">
        <v>380120</v>
      </c>
      <c r="F636">
        <v>8042360</v>
      </c>
      <c r="G636">
        <v>52636000</v>
      </c>
      <c r="H636">
        <f>G636*D636</f>
        <v>1123778600</v>
      </c>
      <c r="I636">
        <f t="shared" si="29"/>
        <v>-0.95000000000000284</v>
      </c>
      <c r="J636" t="str">
        <f t="shared" si="27"/>
        <v>O</v>
      </c>
      <c r="K636">
        <v>635</v>
      </c>
      <c r="L636">
        <f t="shared" si="28"/>
        <v>0</v>
      </c>
    </row>
    <row r="637" spans="1:12" x14ac:dyDescent="0.25">
      <c r="A637" s="2">
        <v>42027</v>
      </c>
      <c r="B637" s="1" t="s">
        <v>429</v>
      </c>
      <c r="C637" s="1" t="s">
        <v>430</v>
      </c>
      <c r="D637">
        <v>20.399999999999999</v>
      </c>
      <c r="E637">
        <v>199841</v>
      </c>
      <c r="F637">
        <v>4181460</v>
      </c>
      <c r="G637">
        <v>52636000</v>
      </c>
      <c r="H637">
        <f>G637*D637</f>
        <v>1073774400</v>
      </c>
      <c r="I637">
        <f t="shared" si="29"/>
        <v>0</v>
      </c>
      <c r="J637">
        <f t="shared" si="27"/>
        <v>0</v>
      </c>
      <c r="K637">
        <v>636</v>
      </c>
      <c r="L637">
        <f t="shared" si="28"/>
        <v>0</v>
      </c>
    </row>
    <row r="638" spans="1:12" x14ac:dyDescent="0.25">
      <c r="A638" s="2">
        <v>42025</v>
      </c>
      <c r="B638" s="1" t="s">
        <v>431</v>
      </c>
      <c r="C638" s="1" t="s">
        <v>432</v>
      </c>
      <c r="D638">
        <v>0.28999999999999998</v>
      </c>
      <c r="E638">
        <v>2216</v>
      </c>
      <c r="F638">
        <v>640</v>
      </c>
      <c r="G638">
        <v>0</v>
      </c>
      <c r="H638">
        <f>G638*D638</f>
        <v>0</v>
      </c>
      <c r="I638">
        <f t="shared" si="29"/>
        <v>0</v>
      </c>
      <c r="J638" t="str">
        <f t="shared" si="27"/>
        <v>O</v>
      </c>
      <c r="K638">
        <v>637</v>
      </c>
      <c r="L638" t="str">
        <f t="shared" si="28"/>
        <v>O</v>
      </c>
    </row>
    <row r="639" spans="1:12" x14ac:dyDescent="0.25">
      <c r="A639" s="2">
        <v>42026</v>
      </c>
      <c r="B639" s="1" t="s">
        <v>431</v>
      </c>
      <c r="C639" s="1" t="s">
        <v>432</v>
      </c>
      <c r="D639">
        <v>0.28999999999999998</v>
      </c>
      <c r="E639">
        <v>5126</v>
      </c>
      <c r="F639">
        <v>1490</v>
      </c>
      <c r="G639">
        <v>0</v>
      </c>
      <c r="H639">
        <f>G639*D639</f>
        <v>0</v>
      </c>
      <c r="I639">
        <f t="shared" si="29"/>
        <v>1.0000000000000009E-2</v>
      </c>
      <c r="J639" t="str">
        <f t="shared" si="27"/>
        <v>O</v>
      </c>
      <c r="K639">
        <v>638</v>
      </c>
      <c r="L639">
        <f t="shared" si="28"/>
        <v>0</v>
      </c>
    </row>
    <row r="640" spans="1:12" x14ac:dyDescent="0.25">
      <c r="A640" s="2">
        <v>42027</v>
      </c>
      <c r="B640" s="1" t="s">
        <v>431</v>
      </c>
      <c r="C640" s="1" t="s">
        <v>432</v>
      </c>
      <c r="D640">
        <v>0.3</v>
      </c>
      <c r="E640">
        <v>48892</v>
      </c>
      <c r="F640">
        <v>14670</v>
      </c>
      <c r="G640">
        <v>0</v>
      </c>
      <c r="H640">
        <f>G640*D640</f>
        <v>0</v>
      </c>
      <c r="I640">
        <f t="shared" si="29"/>
        <v>0</v>
      </c>
      <c r="J640">
        <f t="shared" si="27"/>
        <v>0</v>
      </c>
      <c r="K640">
        <v>639</v>
      </c>
      <c r="L640">
        <f t="shared" si="28"/>
        <v>0</v>
      </c>
    </row>
    <row r="641" spans="1:12" x14ac:dyDescent="0.25">
      <c r="A641" s="2">
        <v>42025</v>
      </c>
      <c r="B641" s="1" t="s">
        <v>433</v>
      </c>
      <c r="C641" s="1" t="s">
        <v>434</v>
      </c>
      <c r="D641">
        <v>2.6</v>
      </c>
      <c r="E641">
        <v>23437</v>
      </c>
      <c r="F641">
        <v>61320</v>
      </c>
      <c r="G641">
        <v>32447000</v>
      </c>
      <c r="H641">
        <f>G641*D641</f>
        <v>84362200</v>
      </c>
      <c r="I641">
        <f t="shared" si="29"/>
        <v>-2.0000000000000018E-2</v>
      </c>
      <c r="J641" t="str">
        <f t="shared" si="27"/>
        <v>O</v>
      </c>
      <c r="K641">
        <v>640</v>
      </c>
      <c r="L641" t="str">
        <f t="shared" si="28"/>
        <v>O</v>
      </c>
    </row>
    <row r="642" spans="1:12" x14ac:dyDescent="0.25">
      <c r="A642" s="2">
        <v>42026</v>
      </c>
      <c r="B642" s="1" t="s">
        <v>433</v>
      </c>
      <c r="C642" s="1" t="s">
        <v>434</v>
      </c>
      <c r="D642">
        <v>2.58</v>
      </c>
      <c r="E642">
        <v>38523</v>
      </c>
      <c r="F642">
        <v>98540</v>
      </c>
      <c r="G642">
        <v>32447000</v>
      </c>
      <c r="H642">
        <f>G642*D642</f>
        <v>83713260</v>
      </c>
      <c r="I642">
        <f t="shared" si="29"/>
        <v>2.0000000000000018E-2</v>
      </c>
      <c r="J642" t="str">
        <f t="shared" si="27"/>
        <v>O</v>
      </c>
      <c r="K642">
        <v>641</v>
      </c>
      <c r="L642">
        <f t="shared" si="28"/>
        <v>0</v>
      </c>
    </row>
    <row r="643" spans="1:12" x14ac:dyDescent="0.25">
      <c r="A643" s="2">
        <v>42027</v>
      </c>
      <c r="B643" s="1" t="s">
        <v>433</v>
      </c>
      <c r="C643" s="1" t="s">
        <v>434</v>
      </c>
      <c r="D643">
        <v>2.6</v>
      </c>
      <c r="E643">
        <v>21694</v>
      </c>
      <c r="F643">
        <v>56420</v>
      </c>
      <c r="G643">
        <v>32447000</v>
      </c>
      <c r="H643">
        <f>G643*D643</f>
        <v>84362200</v>
      </c>
      <c r="I643">
        <f t="shared" si="29"/>
        <v>0</v>
      </c>
      <c r="J643">
        <f t="shared" ref="J643:J706" si="30">IF(B644=B643,IF(AND(I643&lt;I644,I643&gt;0),"K",IF(AND(I643&lt;0,I644&lt;I643),"S","O")),0)</f>
        <v>0</v>
      </c>
      <c r="K643">
        <v>642</v>
      </c>
      <c r="L643">
        <f t="shared" ref="L643:L706" si="31">IF(MOD(K643,3)=1,J643,0)</f>
        <v>0</v>
      </c>
    </row>
    <row r="644" spans="1:12" x14ac:dyDescent="0.25">
      <c r="A644" s="2">
        <v>42025</v>
      </c>
      <c r="B644" s="1" t="s">
        <v>435</v>
      </c>
      <c r="C644" s="1" t="s">
        <v>436</v>
      </c>
      <c r="D644">
        <v>9.65</v>
      </c>
      <c r="E644">
        <v>1036</v>
      </c>
      <c r="F644">
        <v>9900</v>
      </c>
      <c r="G644">
        <v>1509000</v>
      </c>
      <c r="H644">
        <f>G644*D644</f>
        <v>14561850</v>
      </c>
      <c r="I644">
        <f t="shared" ref="I644:I707" si="32">IF(B645=B644,D645-D644,0)</f>
        <v>0.34999999999999964</v>
      </c>
      <c r="J644" t="str">
        <f t="shared" si="30"/>
        <v>O</v>
      </c>
      <c r="K644">
        <v>643</v>
      </c>
      <c r="L644" t="str">
        <f t="shared" si="31"/>
        <v>O</v>
      </c>
    </row>
    <row r="645" spans="1:12" x14ac:dyDescent="0.25">
      <c r="A645" s="2">
        <v>42026</v>
      </c>
      <c r="B645" s="1" t="s">
        <v>435</v>
      </c>
      <c r="C645" s="1" t="s">
        <v>436</v>
      </c>
      <c r="D645">
        <v>10</v>
      </c>
      <c r="E645">
        <v>18846</v>
      </c>
      <c r="F645">
        <v>188460</v>
      </c>
      <c r="G645">
        <v>1509000</v>
      </c>
      <c r="H645">
        <f>G645*D645</f>
        <v>15090000</v>
      </c>
      <c r="I645">
        <f t="shared" si="32"/>
        <v>-0.1899999999999995</v>
      </c>
      <c r="J645" t="str">
        <f t="shared" si="30"/>
        <v>O</v>
      </c>
      <c r="K645">
        <v>644</v>
      </c>
      <c r="L645">
        <f t="shared" si="31"/>
        <v>0</v>
      </c>
    </row>
    <row r="646" spans="1:12" x14ac:dyDescent="0.25">
      <c r="A646" s="2">
        <v>42027</v>
      </c>
      <c r="B646" s="1" t="s">
        <v>435</v>
      </c>
      <c r="C646" s="1" t="s">
        <v>436</v>
      </c>
      <c r="D646">
        <v>9.81</v>
      </c>
      <c r="E646">
        <v>6471</v>
      </c>
      <c r="F646">
        <v>64380</v>
      </c>
      <c r="G646">
        <v>1509000</v>
      </c>
      <c r="H646">
        <f>G646*D646</f>
        <v>14803290</v>
      </c>
      <c r="I646">
        <f t="shared" si="32"/>
        <v>0</v>
      </c>
      <c r="J646">
        <f t="shared" si="30"/>
        <v>0</v>
      </c>
      <c r="K646">
        <v>645</v>
      </c>
      <c r="L646">
        <f t="shared" si="31"/>
        <v>0</v>
      </c>
    </row>
    <row r="647" spans="1:12" x14ac:dyDescent="0.25">
      <c r="A647" s="2">
        <v>42025</v>
      </c>
      <c r="B647" s="1" t="s">
        <v>437</v>
      </c>
      <c r="C647" s="1" t="s">
        <v>438</v>
      </c>
      <c r="D647">
        <v>2.87</v>
      </c>
      <c r="E647">
        <v>47950</v>
      </c>
      <c r="F647">
        <v>135790</v>
      </c>
      <c r="G647">
        <v>26333000</v>
      </c>
      <c r="H647">
        <f>G647*D647</f>
        <v>75575710</v>
      </c>
      <c r="I647">
        <f t="shared" si="32"/>
        <v>0</v>
      </c>
      <c r="J647" t="str">
        <f t="shared" si="30"/>
        <v>O</v>
      </c>
      <c r="K647">
        <v>646</v>
      </c>
      <c r="L647" t="str">
        <f t="shared" si="31"/>
        <v>O</v>
      </c>
    </row>
    <row r="648" spans="1:12" x14ac:dyDescent="0.25">
      <c r="A648" s="2">
        <v>42026</v>
      </c>
      <c r="B648" s="1" t="s">
        <v>437</v>
      </c>
      <c r="C648" s="1" t="s">
        <v>438</v>
      </c>
      <c r="D648">
        <v>2.87</v>
      </c>
      <c r="E648">
        <v>30200</v>
      </c>
      <c r="F648">
        <v>86030</v>
      </c>
      <c r="G648">
        <v>26333000</v>
      </c>
      <c r="H648">
        <f>G648*D648</f>
        <v>75575710</v>
      </c>
      <c r="I648">
        <f t="shared" si="32"/>
        <v>6.999999999999984E-2</v>
      </c>
      <c r="J648" t="str">
        <f t="shared" si="30"/>
        <v>O</v>
      </c>
      <c r="K648">
        <v>647</v>
      </c>
      <c r="L648">
        <f t="shared" si="31"/>
        <v>0</v>
      </c>
    </row>
    <row r="649" spans="1:12" x14ac:dyDescent="0.25">
      <c r="A649" s="2">
        <v>42027</v>
      </c>
      <c r="B649" s="1" t="s">
        <v>437</v>
      </c>
      <c r="C649" s="1" t="s">
        <v>438</v>
      </c>
      <c r="D649">
        <v>2.94</v>
      </c>
      <c r="E649">
        <v>108261</v>
      </c>
      <c r="F649">
        <v>313070</v>
      </c>
      <c r="G649">
        <v>26333000</v>
      </c>
      <c r="H649">
        <f>G649*D649</f>
        <v>77419020</v>
      </c>
      <c r="I649">
        <f t="shared" si="32"/>
        <v>0</v>
      </c>
      <c r="J649">
        <f t="shared" si="30"/>
        <v>0</v>
      </c>
      <c r="K649">
        <v>648</v>
      </c>
      <c r="L649">
        <f t="shared" si="31"/>
        <v>0</v>
      </c>
    </row>
    <row r="650" spans="1:12" x14ac:dyDescent="0.25">
      <c r="A650" s="2">
        <v>42025</v>
      </c>
      <c r="B650" s="1" t="s">
        <v>439</v>
      </c>
      <c r="C650" s="1" t="s">
        <v>440</v>
      </c>
      <c r="D650">
        <v>2.2400000000000002</v>
      </c>
      <c r="E650">
        <v>5</v>
      </c>
      <c r="F650">
        <v>10</v>
      </c>
      <c r="G650">
        <v>4047000</v>
      </c>
      <c r="H650">
        <f>G650*D650</f>
        <v>9065280</v>
      </c>
      <c r="I650">
        <f t="shared" si="32"/>
        <v>0</v>
      </c>
      <c r="J650" t="str">
        <f t="shared" si="30"/>
        <v>O</v>
      </c>
      <c r="K650">
        <v>649</v>
      </c>
      <c r="L650" t="str">
        <f t="shared" si="31"/>
        <v>O</v>
      </c>
    </row>
    <row r="651" spans="1:12" x14ac:dyDescent="0.25">
      <c r="A651" s="2">
        <v>42026</v>
      </c>
      <c r="B651" s="1" t="s">
        <v>439</v>
      </c>
      <c r="C651" s="1" t="s">
        <v>440</v>
      </c>
      <c r="D651">
        <v>2.2400000000000002</v>
      </c>
      <c r="E651">
        <v>856</v>
      </c>
      <c r="F651">
        <v>1910</v>
      </c>
      <c r="G651">
        <v>4047000</v>
      </c>
      <c r="H651">
        <f>G651*D651</f>
        <v>9065280</v>
      </c>
      <c r="I651">
        <f t="shared" si="32"/>
        <v>0.1599999999999997</v>
      </c>
      <c r="J651" t="str">
        <f t="shared" si="30"/>
        <v>O</v>
      </c>
      <c r="K651">
        <v>650</v>
      </c>
      <c r="L651">
        <f t="shared" si="31"/>
        <v>0</v>
      </c>
    </row>
    <row r="652" spans="1:12" x14ac:dyDescent="0.25">
      <c r="A652" s="2">
        <v>42027</v>
      </c>
      <c r="B652" s="1" t="s">
        <v>439</v>
      </c>
      <c r="C652" s="1" t="s">
        <v>440</v>
      </c>
      <c r="D652">
        <v>2.4</v>
      </c>
      <c r="E652">
        <v>405</v>
      </c>
      <c r="F652">
        <v>970</v>
      </c>
      <c r="G652">
        <v>4047000</v>
      </c>
      <c r="H652">
        <f>G652*D652</f>
        <v>9712800</v>
      </c>
      <c r="I652">
        <f t="shared" si="32"/>
        <v>0</v>
      </c>
      <c r="J652">
        <f t="shared" si="30"/>
        <v>0</v>
      </c>
      <c r="K652">
        <v>651</v>
      </c>
      <c r="L652">
        <f t="shared" si="31"/>
        <v>0</v>
      </c>
    </row>
    <row r="653" spans="1:12" x14ac:dyDescent="0.25">
      <c r="A653" s="2">
        <v>42025</v>
      </c>
      <c r="B653" s="1" t="s">
        <v>441</v>
      </c>
      <c r="C653" s="1" t="s">
        <v>442</v>
      </c>
      <c r="D653">
        <v>0.02</v>
      </c>
      <c r="E653">
        <v>0</v>
      </c>
      <c r="F653">
        <v>0</v>
      </c>
      <c r="G653">
        <v>0</v>
      </c>
      <c r="H653">
        <f>G653*D653</f>
        <v>0</v>
      </c>
      <c r="I653">
        <f t="shared" si="32"/>
        <v>0</v>
      </c>
      <c r="J653" t="str">
        <f t="shared" si="30"/>
        <v>O</v>
      </c>
      <c r="K653">
        <v>652</v>
      </c>
      <c r="L653" t="str">
        <f t="shared" si="31"/>
        <v>O</v>
      </c>
    </row>
    <row r="654" spans="1:12" x14ac:dyDescent="0.25">
      <c r="A654" s="2">
        <v>42026</v>
      </c>
      <c r="B654" s="1" t="s">
        <v>441</v>
      </c>
      <c r="C654" s="1" t="s">
        <v>442</v>
      </c>
      <c r="D654">
        <v>0.02</v>
      </c>
      <c r="E654">
        <v>0</v>
      </c>
      <c r="F654">
        <v>0</v>
      </c>
      <c r="G654">
        <v>0</v>
      </c>
      <c r="H654">
        <f>G654*D654</f>
        <v>0</v>
      </c>
      <c r="I654">
        <f t="shared" si="32"/>
        <v>0</v>
      </c>
      <c r="J654" t="str">
        <f t="shared" si="30"/>
        <v>O</v>
      </c>
      <c r="K654">
        <v>653</v>
      </c>
      <c r="L654">
        <f t="shared" si="31"/>
        <v>0</v>
      </c>
    </row>
    <row r="655" spans="1:12" x14ac:dyDescent="0.25">
      <c r="A655" s="2">
        <v>42027</v>
      </c>
      <c r="B655" s="1" t="s">
        <v>441</v>
      </c>
      <c r="C655" s="1" t="s">
        <v>442</v>
      </c>
      <c r="D655">
        <v>0.02</v>
      </c>
      <c r="E655">
        <v>53730</v>
      </c>
      <c r="F655">
        <v>1070</v>
      </c>
      <c r="G655">
        <v>0</v>
      </c>
      <c r="H655">
        <f>G655*D655</f>
        <v>0</v>
      </c>
      <c r="I655">
        <f t="shared" si="32"/>
        <v>0</v>
      </c>
      <c r="J655">
        <f t="shared" si="30"/>
        <v>0</v>
      </c>
      <c r="K655">
        <v>654</v>
      </c>
      <c r="L655">
        <f t="shared" si="31"/>
        <v>0</v>
      </c>
    </row>
    <row r="656" spans="1:12" x14ac:dyDescent="0.25">
      <c r="A656" s="2">
        <v>42025</v>
      </c>
      <c r="B656" s="1" t="s">
        <v>443</v>
      </c>
      <c r="C656" s="1" t="s">
        <v>444</v>
      </c>
      <c r="D656">
        <v>6.66</v>
      </c>
      <c r="E656">
        <v>0</v>
      </c>
      <c r="F656">
        <v>0</v>
      </c>
      <c r="G656">
        <v>3329000</v>
      </c>
      <c r="H656">
        <f>G656*D656</f>
        <v>22171140</v>
      </c>
      <c r="I656">
        <f t="shared" si="32"/>
        <v>0</v>
      </c>
      <c r="J656" t="str">
        <f t="shared" si="30"/>
        <v>O</v>
      </c>
      <c r="K656">
        <v>655</v>
      </c>
      <c r="L656" t="str">
        <f t="shared" si="31"/>
        <v>O</v>
      </c>
    </row>
    <row r="657" spans="1:12" x14ac:dyDescent="0.25">
      <c r="A657" s="2">
        <v>42026</v>
      </c>
      <c r="B657" s="1" t="s">
        <v>443</v>
      </c>
      <c r="C657" s="1" t="s">
        <v>444</v>
      </c>
      <c r="D657">
        <v>6.66</v>
      </c>
      <c r="E657">
        <v>0</v>
      </c>
      <c r="F657">
        <v>0</v>
      </c>
      <c r="G657">
        <v>3329000</v>
      </c>
      <c r="H657">
        <f>G657*D657</f>
        <v>22171140</v>
      </c>
      <c r="I657">
        <f t="shared" si="32"/>
        <v>0</v>
      </c>
      <c r="J657" t="str">
        <f t="shared" si="30"/>
        <v>O</v>
      </c>
      <c r="K657">
        <v>656</v>
      </c>
      <c r="L657">
        <f t="shared" si="31"/>
        <v>0</v>
      </c>
    </row>
    <row r="658" spans="1:12" x14ac:dyDescent="0.25">
      <c r="A658" s="2">
        <v>42027</v>
      </c>
      <c r="B658" s="1" t="s">
        <v>443</v>
      </c>
      <c r="C658" s="1" t="s">
        <v>444</v>
      </c>
      <c r="D658">
        <v>6.66</v>
      </c>
      <c r="E658">
        <v>0</v>
      </c>
      <c r="F658">
        <v>0</v>
      </c>
      <c r="G658">
        <v>3329000</v>
      </c>
      <c r="H658">
        <f>G658*D658</f>
        <v>22171140</v>
      </c>
      <c r="I658">
        <f t="shared" si="32"/>
        <v>0</v>
      </c>
      <c r="J658">
        <f t="shared" si="30"/>
        <v>0</v>
      </c>
      <c r="K658">
        <v>657</v>
      </c>
      <c r="L658">
        <f t="shared" si="31"/>
        <v>0</v>
      </c>
    </row>
    <row r="659" spans="1:12" x14ac:dyDescent="0.25">
      <c r="A659" s="2">
        <v>42025</v>
      </c>
      <c r="B659" s="1" t="s">
        <v>445</v>
      </c>
      <c r="C659" s="1" t="s">
        <v>446</v>
      </c>
      <c r="D659">
        <v>1.22</v>
      </c>
      <c r="E659">
        <v>368872</v>
      </c>
      <c r="F659">
        <v>444170</v>
      </c>
      <c r="G659">
        <v>45144000</v>
      </c>
      <c r="H659">
        <f>G659*D659</f>
        <v>55075680</v>
      </c>
      <c r="I659">
        <f t="shared" si="32"/>
        <v>0</v>
      </c>
      <c r="J659" t="str">
        <f t="shared" si="30"/>
        <v>O</v>
      </c>
      <c r="K659">
        <v>658</v>
      </c>
      <c r="L659" t="str">
        <f t="shared" si="31"/>
        <v>O</v>
      </c>
    </row>
    <row r="660" spans="1:12" x14ac:dyDescent="0.25">
      <c r="A660" s="2">
        <v>42026</v>
      </c>
      <c r="B660" s="1" t="s">
        <v>445</v>
      </c>
      <c r="C660" s="1" t="s">
        <v>446</v>
      </c>
      <c r="D660">
        <v>1.22</v>
      </c>
      <c r="E660">
        <v>188228</v>
      </c>
      <c r="F660">
        <v>232420</v>
      </c>
      <c r="G660">
        <v>45144000</v>
      </c>
      <c r="H660">
        <f>G660*D660</f>
        <v>55075680</v>
      </c>
      <c r="I660">
        <f t="shared" si="32"/>
        <v>-1.0000000000000009E-2</v>
      </c>
      <c r="J660" t="str">
        <f t="shared" si="30"/>
        <v>O</v>
      </c>
      <c r="K660">
        <v>659</v>
      </c>
      <c r="L660">
        <f t="shared" si="31"/>
        <v>0</v>
      </c>
    </row>
    <row r="661" spans="1:12" x14ac:dyDescent="0.25">
      <c r="A661" s="2">
        <v>42027</v>
      </c>
      <c r="B661" s="1" t="s">
        <v>445</v>
      </c>
      <c r="C661" s="1" t="s">
        <v>446</v>
      </c>
      <c r="D661">
        <v>1.21</v>
      </c>
      <c r="E661">
        <v>195414</v>
      </c>
      <c r="F661">
        <v>241150</v>
      </c>
      <c r="G661">
        <v>45144000</v>
      </c>
      <c r="H661">
        <f>G661*D661</f>
        <v>54624240</v>
      </c>
      <c r="I661">
        <f t="shared" si="32"/>
        <v>0</v>
      </c>
      <c r="J661">
        <f t="shared" si="30"/>
        <v>0</v>
      </c>
      <c r="K661">
        <v>660</v>
      </c>
      <c r="L661">
        <f t="shared" si="31"/>
        <v>0</v>
      </c>
    </row>
    <row r="662" spans="1:12" x14ac:dyDescent="0.25">
      <c r="A662" s="2">
        <v>42025</v>
      </c>
      <c r="B662" s="1" t="s">
        <v>447</v>
      </c>
      <c r="C662" s="1" t="s">
        <v>448</v>
      </c>
      <c r="D662">
        <v>33.4</v>
      </c>
      <c r="E662">
        <v>97681</v>
      </c>
      <c r="F662">
        <v>3223540</v>
      </c>
      <c r="G662">
        <v>48500000</v>
      </c>
      <c r="H662">
        <f>G662*D662</f>
        <v>1619900000</v>
      </c>
      <c r="I662">
        <f t="shared" si="32"/>
        <v>-0.39999999999999858</v>
      </c>
      <c r="J662" t="str">
        <f t="shared" si="30"/>
        <v>S</v>
      </c>
      <c r="K662">
        <v>661</v>
      </c>
      <c r="L662" t="str">
        <f t="shared" si="31"/>
        <v>S</v>
      </c>
    </row>
    <row r="663" spans="1:12" x14ac:dyDescent="0.25">
      <c r="A663" s="2">
        <v>42026</v>
      </c>
      <c r="B663" s="1" t="s">
        <v>447</v>
      </c>
      <c r="C663" s="1" t="s">
        <v>448</v>
      </c>
      <c r="D663">
        <v>33</v>
      </c>
      <c r="E663">
        <v>154106</v>
      </c>
      <c r="F663">
        <v>5090670</v>
      </c>
      <c r="G663">
        <v>48500000</v>
      </c>
      <c r="H663">
        <f>G663*D663</f>
        <v>1600500000</v>
      </c>
      <c r="I663">
        <f t="shared" si="32"/>
        <v>-0.52000000000000313</v>
      </c>
      <c r="J663" t="str">
        <f t="shared" si="30"/>
        <v>O</v>
      </c>
      <c r="K663">
        <v>662</v>
      </c>
      <c r="L663">
        <f t="shared" si="31"/>
        <v>0</v>
      </c>
    </row>
    <row r="664" spans="1:12" x14ac:dyDescent="0.25">
      <c r="A664" s="2">
        <v>42027</v>
      </c>
      <c r="B664" s="1" t="s">
        <v>447</v>
      </c>
      <c r="C664" s="1" t="s">
        <v>448</v>
      </c>
      <c r="D664">
        <v>32.479999999999997</v>
      </c>
      <c r="E664">
        <v>39911</v>
      </c>
      <c r="F664">
        <v>1293950</v>
      </c>
      <c r="G664">
        <v>48500000</v>
      </c>
      <c r="H664">
        <f>G664*D664</f>
        <v>1575279999.9999998</v>
      </c>
      <c r="I664">
        <f t="shared" si="32"/>
        <v>0</v>
      </c>
      <c r="J664">
        <f t="shared" si="30"/>
        <v>0</v>
      </c>
      <c r="K664">
        <v>663</v>
      </c>
      <c r="L664">
        <f t="shared" si="31"/>
        <v>0</v>
      </c>
    </row>
    <row r="665" spans="1:12" x14ac:dyDescent="0.25">
      <c r="A665" s="2">
        <v>42025</v>
      </c>
      <c r="B665" s="1" t="s">
        <v>449</v>
      </c>
      <c r="C665" s="1" t="s">
        <v>450</v>
      </c>
      <c r="D665">
        <v>271</v>
      </c>
      <c r="E665">
        <v>5543</v>
      </c>
      <c r="F665">
        <v>1501260</v>
      </c>
      <c r="G665">
        <v>9380000</v>
      </c>
      <c r="H665">
        <f>G665*D665</f>
        <v>2541980000</v>
      </c>
      <c r="I665">
        <f t="shared" si="32"/>
        <v>6</v>
      </c>
      <c r="J665" t="str">
        <f t="shared" si="30"/>
        <v>O</v>
      </c>
      <c r="K665">
        <v>664</v>
      </c>
      <c r="L665" t="str">
        <f t="shared" si="31"/>
        <v>O</v>
      </c>
    </row>
    <row r="666" spans="1:12" x14ac:dyDescent="0.25">
      <c r="A666" s="2">
        <v>42026</v>
      </c>
      <c r="B666" s="1" t="s">
        <v>449</v>
      </c>
      <c r="C666" s="1" t="s">
        <v>450</v>
      </c>
      <c r="D666">
        <v>277</v>
      </c>
      <c r="E666">
        <v>1761</v>
      </c>
      <c r="F666">
        <v>485690</v>
      </c>
      <c r="G666">
        <v>9380000</v>
      </c>
      <c r="H666">
        <f>G666*D666</f>
        <v>2598260000</v>
      </c>
      <c r="I666">
        <f t="shared" si="32"/>
        <v>3</v>
      </c>
      <c r="J666" t="str">
        <f t="shared" si="30"/>
        <v>O</v>
      </c>
      <c r="K666">
        <v>665</v>
      </c>
      <c r="L666">
        <f t="shared" si="31"/>
        <v>0</v>
      </c>
    </row>
    <row r="667" spans="1:12" x14ac:dyDescent="0.25">
      <c r="A667" s="2">
        <v>42027</v>
      </c>
      <c r="B667" s="1" t="s">
        <v>449</v>
      </c>
      <c r="C667" s="1" t="s">
        <v>450</v>
      </c>
      <c r="D667">
        <v>280</v>
      </c>
      <c r="E667">
        <v>8308</v>
      </c>
      <c r="F667">
        <v>2326150</v>
      </c>
      <c r="G667">
        <v>9380000</v>
      </c>
      <c r="H667">
        <f>G667*D667</f>
        <v>2626400000</v>
      </c>
      <c r="I667">
        <f t="shared" si="32"/>
        <v>0</v>
      </c>
      <c r="J667">
        <f t="shared" si="30"/>
        <v>0</v>
      </c>
      <c r="K667">
        <v>666</v>
      </c>
      <c r="L667">
        <f t="shared" si="31"/>
        <v>0</v>
      </c>
    </row>
    <row r="668" spans="1:12" x14ac:dyDescent="0.25">
      <c r="A668" s="2">
        <v>42025</v>
      </c>
      <c r="B668" s="1" t="s">
        <v>451</v>
      </c>
      <c r="C668" s="1" t="s">
        <v>452</v>
      </c>
      <c r="D668">
        <v>107.5</v>
      </c>
      <c r="E668">
        <v>956444</v>
      </c>
      <c r="F668">
        <v>101259470</v>
      </c>
      <c r="G668">
        <v>136410000</v>
      </c>
      <c r="H668">
        <f>G668*D668</f>
        <v>14664075000</v>
      </c>
      <c r="I668">
        <f t="shared" si="32"/>
        <v>2.5</v>
      </c>
      <c r="J668" t="str">
        <f t="shared" si="30"/>
        <v>O</v>
      </c>
      <c r="K668">
        <v>667</v>
      </c>
      <c r="L668" t="str">
        <f t="shared" si="31"/>
        <v>O</v>
      </c>
    </row>
    <row r="669" spans="1:12" x14ac:dyDescent="0.25">
      <c r="A669" s="2">
        <v>42026</v>
      </c>
      <c r="B669" s="1" t="s">
        <v>451</v>
      </c>
      <c r="C669" s="1" t="s">
        <v>452</v>
      </c>
      <c r="D669">
        <v>110</v>
      </c>
      <c r="E669">
        <v>1429835</v>
      </c>
      <c r="F669">
        <v>156631820</v>
      </c>
      <c r="G669">
        <v>136410000</v>
      </c>
      <c r="H669">
        <f>G669*D669</f>
        <v>15005100000</v>
      </c>
      <c r="I669">
        <f t="shared" si="32"/>
        <v>-1.75</v>
      </c>
      <c r="J669" t="str">
        <f t="shared" si="30"/>
        <v>O</v>
      </c>
      <c r="K669">
        <v>668</v>
      </c>
      <c r="L669">
        <f t="shared" si="31"/>
        <v>0</v>
      </c>
    </row>
    <row r="670" spans="1:12" x14ac:dyDescent="0.25">
      <c r="A670" s="2">
        <v>42027</v>
      </c>
      <c r="B670" s="1" t="s">
        <v>451</v>
      </c>
      <c r="C670" s="1" t="s">
        <v>452</v>
      </c>
      <c r="D670">
        <v>108.25</v>
      </c>
      <c r="E670">
        <v>770179</v>
      </c>
      <c r="F670">
        <v>83823260</v>
      </c>
      <c r="G670">
        <v>136410000</v>
      </c>
      <c r="H670">
        <f>G670*D670</f>
        <v>14766382500</v>
      </c>
      <c r="I670">
        <f t="shared" si="32"/>
        <v>0</v>
      </c>
      <c r="J670">
        <f t="shared" si="30"/>
        <v>0</v>
      </c>
      <c r="K670">
        <v>669</v>
      </c>
      <c r="L670">
        <f t="shared" si="31"/>
        <v>0</v>
      </c>
    </row>
    <row r="671" spans="1:12" x14ac:dyDescent="0.25">
      <c r="A671" s="2">
        <v>42025</v>
      </c>
      <c r="B671" s="1" t="s">
        <v>453</v>
      </c>
      <c r="C671" s="1" t="s">
        <v>454</v>
      </c>
      <c r="D671">
        <v>12.64</v>
      </c>
      <c r="E671">
        <v>46733</v>
      </c>
      <c r="F671">
        <v>574930</v>
      </c>
      <c r="G671">
        <v>6739000</v>
      </c>
      <c r="H671">
        <f>G671*D671</f>
        <v>85180960</v>
      </c>
      <c r="I671">
        <f t="shared" si="32"/>
        <v>8.9999999999999858E-2</v>
      </c>
      <c r="J671" t="str">
        <f t="shared" si="30"/>
        <v>K</v>
      </c>
      <c r="K671">
        <v>670</v>
      </c>
      <c r="L671" t="str">
        <f t="shared" si="31"/>
        <v>K</v>
      </c>
    </row>
    <row r="672" spans="1:12" x14ac:dyDescent="0.25">
      <c r="A672" s="2">
        <v>42026</v>
      </c>
      <c r="B672" s="1" t="s">
        <v>453</v>
      </c>
      <c r="C672" s="1" t="s">
        <v>454</v>
      </c>
      <c r="D672">
        <v>12.73</v>
      </c>
      <c r="E672">
        <v>43</v>
      </c>
      <c r="F672">
        <v>530</v>
      </c>
      <c r="G672">
        <v>6739000</v>
      </c>
      <c r="H672">
        <f>G672*D672</f>
        <v>85787470</v>
      </c>
      <c r="I672">
        <f t="shared" si="32"/>
        <v>0.30999999999999872</v>
      </c>
      <c r="J672" t="str">
        <f t="shared" si="30"/>
        <v>O</v>
      </c>
      <c r="K672">
        <v>671</v>
      </c>
      <c r="L672">
        <f t="shared" si="31"/>
        <v>0</v>
      </c>
    </row>
    <row r="673" spans="1:12" x14ac:dyDescent="0.25">
      <c r="A673" s="2">
        <v>42027</v>
      </c>
      <c r="B673" s="1" t="s">
        <v>453</v>
      </c>
      <c r="C673" s="1" t="s">
        <v>454</v>
      </c>
      <c r="D673">
        <v>13.04</v>
      </c>
      <c r="E673">
        <v>2231</v>
      </c>
      <c r="F673">
        <v>28730</v>
      </c>
      <c r="G673">
        <v>6739000</v>
      </c>
      <c r="H673">
        <f>G673*D673</f>
        <v>87876560</v>
      </c>
      <c r="I673">
        <f t="shared" si="32"/>
        <v>0</v>
      </c>
      <c r="J673">
        <f t="shared" si="30"/>
        <v>0</v>
      </c>
      <c r="K673">
        <v>672</v>
      </c>
      <c r="L673">
        <f t="shared" si="31"/>
        <v>0</v>
      </c>
    </row>
    <row r="674" spans="1:12" x14ac:dyDescent="0.25">
      <c r="A674" s="2">
        <v>42025</v>
      </c>
      <c r="B674" s="1" t="s">
        <v>455</v>
      </c>
      <c r="C674" s="1" t="s">
        <v>456</v>
      </c>
      <c r="D674">
        <v>39.24</v>
      </c>
      <c r="E674">
        <v>37</v>
      </c>
      <c r="F674">
        <v>1350</v>
      </c>
      <c r="G674">
        <v>13085000</v>
      </c>
      <c r="H674">
        <f>G674*D674</f>
        <v>513455400</v>
      </c>
      <c r="I674">
        <f t="shared" si="32"/>
        <v>-1.240000000000002</v>
      </c>
      <c r="J674" t="str">
        <f t="shared" si="30"/>
        <v>S</v>
      </c>
      <c r="K674">
        <v>673</v>
      </c>
      <c r="L674" t="str">
        <f t="shared" si="31"/>
        <v>S</v>
      </c>
    </row>
    <row r="675" spans="1:12" x14ac:dyDescent="0.25">
      <c r="A675" s="2">
        <v>42026</v>
      </c>
      <c r="B675" s="1" t="s">
        <v>455</v>
      </c>
      <c r="C675" s="1" t="s">
        <v>456</v>
      </c>
      <c r="D675">
        <v>38</v>
      </c>
      <c r="E675">
        <v>4</v>
      </c>
      <c r="F675">
        <v>150</v>
      </c>
      <c r="G675">
        <v>13085000</v>
      </c>
      <c r="H675">
        <f>G675*D675</f>
        <v>497230000</v>
      </c>
      <c r="I675">
        <f t="shared" si="32"/>
        <v>-1.8100000000000023</v>
      </c>
      <c r="J675" t="str">
        <f t="shared" si="30"/>
        <v>O</v>
      </c>
      <c r="K675">
        <v>674</v>
      </c>
      <c r="L675">
        <f t="shared" si="31"/>
        <v>0</v>
      </c>
    </row>
    <row r="676" spans="1:12" x14ac:dyDescent="0.25">
      <c r="A676" s="2">
        <v>42027</v>
      </c>
      <c r="B676" s="1" t="s">
        <v>455</v>
      </c>
      <c r="C676" s="1" t="s">
        <v>456</v>
      </c>
      <c r="D676">
        <v>36.19</v>
      </c>
      <c r="E676">
        <v>61</v>
      </c>
      <c r="F676">
        <v>2100</v>
      </c>
      <c r="G676">
        <v>13085000</v>
      </c>
      <c r="H676">
        <f>G676*D676</f>
        <v>473546150</v>
      </c>
      <c r="I676">
        <f t="shared" si="32"/>
        <v>0</v>
      </c>
      <c r="J676">
        <f t="shared" si="30"/>
        <v>0</v>
      </c>
      <c r="K676">
        <v>675</v>
      </c>
      <c r="L676">
        <f t="shared" si="31"/>
        <v>0</v>
      </c>
    </row>
    <row r="677" spans="1:12" x14ac:dyDescent="0.25">
      <c r="A677" s="2">
        <v>42025</v>
      </c>
      <c r="B677" s="1" t="s">
        <v>457</v>
      </c>
      <c r="C677" s="1" t="s">
        <v>458</v>
      </c>
      <c r="D677">
        <v>51.75</v>
      </c>
      <c r="E677">
        <v>63</v>
      </c>
      <c r="F677">
        <v>3260</v>
      </c>
      <c r="G677">
        <v>7449000</v>
      </c>
      <c r="H677">
        <f>G677*D677</f>
        <v>385485750</v>
      </c>
      <c r="I677">
        <f t="shared" si="32"/>
        <v>0.24000000000000199</v>
      </c>
      <c r="J677" t="str">
        <f t="shared" si="30"/>
        <v>K</v>
      </c>
      <c r="K677">
        <v>676</v>
      </c>
      <c r="L677" t="str">
        <f t="shared" si="31"/>
        <v>K</v>
      </c>
    </row>
    <row r="678" spans="1:12" x14ac:dyDescent="0.25">
      <c r="A678" s="2">
        <v>42026</v>
      </c>
      <c r="B678" s="1" t="s">
        <v>457</v>
      </c>
      <c r="C678" s="1" t="s">
        <v>458</v>
      </c>
      <c r="D678">
        <v>51.99</v>
      </c>
      <c r="E678">
        <v>1148</v>
      </c>
      <c r="F678">
        <v>59350</v>
      </c>
      <c r="G678">
        <v>7449000</v>
      </c>
      <c r="H678">
        <f>G678*D678</f>
        <v>387273510</v>
      </c>
      <c r="I678">
        <f t="shared" si="32"/>
        <v>0.50999999999999801</v>
      </c>
      <c r="J678" t="str">
        <f t="shared" si="30"/>
        <v>O</v>
      </c>
      <c r="K678">
        <v>677</v>
      </c>
      <c r="L678">
        <f t="shared" si="31"/>
        <v>0</v>
      </c>
    </row>
    <row r="679" spans="1:12" x14ac:dyDescent="0.25">
      <c r="A679" s="2">
        <v>42027</v>
      </c>
      <c r="B679" s="1" t="s">
        <v>457</v>
      </c>
      <c r="C679" s="1" t="s">
        <v>458</v>
      </c>
      <c r="D679">
        <v>52.5</v>
      </c>
      <c r="E679">
        <v>50</v>
      </c>
      <c r="F679">
        <v>2630</v>
      </c>
      <c r="G679">
        <v>7449000</v>
      </c>
      <c r="H679">
        <f>G679*D679</f>
        <v>391072500</v>
      </c>
      <c r="I679">
        <f t="shared" si="32"/>
        <v>0</v>
      </c>
      <c r="J679">
        <f t="shared" si="30"/>
        <v>0</v>
      </c>
      <c r="K679">
        <v>678</v>
      </c>
      <c r="L679">
        <f t="shared" si="31"/>
        <v>0</v>
      </c>
    </row>
    <row r="680" spans="1:12" x14ac:dyDescent="0.25">
      <c r="A680" s="2">
        <v>42025</v>
      </c>
      <c r="B680" s="1" t="s">
        <v>459</v>
      </c>
      <c r="C680" s="1" t="s">
        <v>460</v>
      </c>
      <c r="D680">
        <v>7.38</v>
      </c>
      <c r="E680">
        <v>5</v>
      </c>
      <c r="F680">
        <v>40</v>
      </c>
      <c r="G680">
        <v>0</v>
      </c>
      <c r="H680">
        <f>G680*D680</f>
        <v>0</v>
      </c>
      <c r="I680">
        <f t="shared" si="32"/>
        <v>0</v>
      </c>
      <c r="J680" t="str">
        <f t="shared" si="30"/>
        <v>O</v>
      </c>
      <c r="K680">
        <v>679</v>
      </c>
      <c r="L680" t="str">
        <f t="shared" si="31"/>
        <v>O</v>
      </c>
    </row>
    <row r="681" spans="1:12" x14ac:dyDescent="0.25">
      <c r="A681" s="2">
        <v>42026</v>
      </c>
      <c r="B681" s="1" t="s">
        <v>459</v>
      </c>
      <c r="C681" s="1" t="s">
        <v>460</v>
      </c>
      <c r="D681">
        <v>7.38</v>
      </c>
      <c r="E681">
        <v>5</v>
      </c>
      <c r="F681">
        <v>40</v>
      </c>
      <c r="G681">
        <v>0</v>
      </c>
      <c r="H681">
        <f>G681*D681</f>
        <v>0</v>
      </c>
      <c r="I681">
        <f t="shared" si="32"/>
        <v>-9.9999999999997868E-3</v>
      </c>
      <c r="J681" t="str">
        <f t="shared" si="30"/>
        <v>O</v>
      </c>
      <c r="K681">
        <v>680</v>
      </c>
      <c r="L681">
        <f t="shared" si="31"/>
        <v>0</v>
      </c>
    </row>
    <row r="682" spans="1:12" x14ac:dyDescent="0.25">
      <c r="A682" s="2">
        <v>42027</v>
      </c>
      <c r="B682" s="1" t="s">
        <v>459</v>
      </c>
      <c r="C682" s="1" t="s">
        <v>460</v>
      </c>
      <c r="D682">
        <v>7.37</v>
      </c>
      <c r="E682">
        <v>5</v>
      </c>
      <c r="F682">
        <v>40</v>
      </c>
      <c r="G682">
        <v>0</v>
      </c>
      <c r="H682">
        <f>G682*D682</f>
        <v>0</v>
      </c>
      <c r="I682">
        <f t="shared" si="32"/>
        <v>0</v>
      </c>
      <c r="J682">
        <f t="shared" si="30"/>
        <v>0</v>
      </c>
      <c r="K682">
        <v>681</v>
      </c>
      <c r="L682">
        <f t="shared" si="31"/>
        <v>0</v>
      </c>
    </row>
    <row r="683" spans="1:12" x14ac:dyDescent="0.25">
      <c r="A683" s="2">
        <v>42025</v>
      </c>
      <c r="B683" s="1" t="s">
        <v>461</v>
      </c>
      <c r="C683" s="1" t="s">
        <v>462</v>
      </c>
      <c r="D683">
        <v>7.6</v>
      </c>
      <c r="E683">
        <v>8098</v>
      </c>
      <c r="F683">
        <v>61590</v>
      </c>
      <c r="G683">
        <v>4222000</v>
      </c>
      <c r="H683">
        <f>G683*D683</f>
        <v>32087200</v>
      </c>
      <c r="I683">
        <f t="shared" si="32"/>
        <v>-4.9999999999999822E-2</v>
      </c>
      <c r="J683" t="str">
        <f t="shared" si="30"/>
        <v>S</v>
      </c>
      <c r="K683">
        <v>682</v>
      </c>
      <c r="L683" t="str">
        <f t="shared" si="31"/>
        <v>S</v>
      </c>
    </row>
    <row r="684" spans="1:12" x14ac:dyDescent="0.25">
      <c r="A684" s="2">
        <v>42026</v>
      </c>
      <c r="B684" s="1" t="s">
        <v>461</v>
      </c>
      <c r="C684" s="1" t="s">
        <v>462</v>
      </c>
      <c r="D684">
        <v>7.55</v>
      </c>
      <c r="E684">
        <v>8969</v>
      </c>
      <c r="F684">
        <v>68010</v>
      </c>
      <c r="G684">
        <v>4222000</v>
      </c>
      <c r="H684">
        <f>G684*D684</f>
        <v>31876100</v>
      </c>
      <c r="I684">
        <f t="shared" si="32"/>
        <v>-0.20000000000000018</v>
      </c>
      <c r="J684" t="str">
        <f t="shared" si="30"/>
        <v>O</v>
      </c>
      <c r="K684">
        <v>683</v>
      </c>
      <c r="L684">
        <f t="shared" si="31"/>
        <v>0</v>
      </c>
    </row>
    <row r="685" spans="1:12" x14ac:dyDescent="0.25">
      <c r="A685" s="2">
        <v>42027</v>
      </c>
      <c r="B685" s="1" t="s">
        <v>461</v>
      </c>
      <c r="C685" s="1" t="s">
        <v>462</v>
      </c>
      <c r="D685">
        <v>7.35</v>
      </c>
      <c r="E685">
        <v>22524</v>
      </c>
      <c r="F685">
        <v>166640</v>
      </c>
      <c r="G685">
        <v>4222000</v>
      </c>
      <c r="H685">
        <f>G685*D685</f>
        <v>31031700</v>
      </c>
      <c r="I685">
        <f t="shared" si="32"/>
        <v>0</v>
      </c>
      <c r="J685">
        <f t="shared" si="30"/>
        <v>0</v>
      </c>
      <c r="K685">
        <v>684</v>
      </c>
      <c r="L685">
        <f t="shared" si="31"/>
        <v>0</v>
      </c>
    </row>
    <row r="686" spans="1:12" x14ac:dyDescent="0.25">
      <c r="A686" s="2">
        <v>42025</v>
      </c>
      <c r="B686" s="1" t="s">
        <v>463</v>
      </c>
      <c r="C686" s="1" t="s">
        <v>464</v>
      </c>
      <c r="D686">
        <v>20.98</v>
      </c>
      <c r="E686">
        <v>131265</v>
      </c>
      <c r="F686">
        <v>2690930</v>
      </c>
      <c r="G686">
        <v>3459000</v>
      </c>
      <c r="H686">
        <f>G686*D686</f>
        <v>72569820</v>
      </c>
      <c r="I686">
        <f t="shared" si="32"/>
        <v>0</v>
      </c>
      <c r="J686" t="str">
        <f t="shared" si="30"/>
        <v>O</v>
      </c>
      <c r="K686">
        <v>685</v>
      </c>
      <c r="L686" t="str">
        <f t="shared" si="31"/>
        <v>O</v>
      </c>
    </row>
    <row r="687" spans="1:12" x14ac:dyDescent="0.25">
      <c r="A687" s="2">
        <v>42026</v>
      </c>
      <c r="B687" s="1" t="s">
        <v>463</v>
      </c>
      <c r="C687" s="1" t="s">
        <v>464</v>
      </c>
      <c r="D687">
        <v>20.98</v>
      </c>
      <c r="E687">
        <v>201</v>
      </c>
      <c r="F687">
        <v>4220</v>
      </c>
      <c r="G687">
        <v>3459000</v>
      </c>
      <c r="H687">
        <f>G687*D687</f>
        <v>72569820</v>
      </c>
      <c r="I687">
        <f t="shared" si="32"/>
        <v>1.5</v>
      </c>
      <c r="J687" t="str">
        <f t="shared" si="30"/>
        <v>O</v>
      </c>
      <c r="K687">
        <v>686</v>
      </c>
      <c r="L687">
        <f t="shared" si="31"/>
        <v>0</v>
      </c>
    </row>
    <row r="688" spans="1:12" x14ac:dyDescent="0.25">
      <c r="A688" s="2">
        <v>42027</v>
      </c>
      <c r="B688" s="1" t="s">
        <v>463</v>
      </c>
      <c r="C688" s="1" t="s">
        <v>464</v>
      </c>
      <c r="D688">
        <v>22.48</v>
      </c>
      <c r="E688">
        <v>2819</v>
      </c>
      <c r="F688">
        <v>62790</v>
      </c>
      <c r="G688">
        <v>3459000</v>
      </c>
      <c r="H688">
        <f>G688*D688</f>
        <v>77758320</v>
      </c>
      <c r="I688">
        <f t="shared" si="32"/>
        <v>0</v>
      </c>
      <c r="J688">
        <f t="shared" si="30"/>
        <v>0</v>
      </c>
      <c r="K688">
        <v>687</v>
      </c>
      <c r="L688">
        <f t="shared" si="31"/>
        <v>0</v>
      </c>
    </row>
    <row r="689" spans="1:12" x14ac:dyDescent="0.25">
      <c r="A689" s="2">
        <v>42025</v>
      </c>
      <c r="B689" s="1" t="s">
        <v>465</v>
      </c>
      <c r="C689" s="1" t="s">
        <v>466</v>
      </c>
      <c r="D689">
        <v>10.73</v>
      </c>
      <c r="E689">
        <v>16767</v>
      </c>
      <c r="F689">
        <v>179990</v>
      </c>
      <c r="G689">
        <v>23006000</v>
      </c>
      <c r="H689">
        <f>G689*D689</f>
        <v>246854380</v>
      </c>
      <c r="I689">
        <f t="shared" si="32"/>
        <v>5.9999999999998721E-2</v>
      </c>
      <c r="J689" t="str">
        <f t="shared" si="30"/>
        <v>O</v>
      </c>
      <c r="K689">
        <v>688</v>
      </c>
      <c r="L689" t="str">
        <f t="shared" si="31"/>
        <v>O</v>
      </c>
    </row>
    <row r="690" spans="1:12" x14ac:dyDescent="0.25">
      <c r="A690" s="2">
        <v>42026</v>
      </c>
      <c r="B690" s="1" t="s">
        <v>465</v>
      </c>
      <c r="C690" s="1" t="s">
        <v>466</v>
      </c>
      <c r="D690">
        <v>10.79</v>
      </c>
      <c r="E690">
        <v>10750</v>
      </c>
      <c r="F690">
        <v>115550</v>
      </c>
      <c r="G690">
        <v>23006000</v>
      </c>
      <c r="H690">
        <f>G690*D690</f>
        <v>248234739.99999997</v>
      </c>
      <c r="I690">
        <f t="shared" si="32"/>
        <v>3.0000000000001137E-2</v>
      </c>
      <c r="J690" t="str">
        <f t="shared" si="30"/>
        <v>O</v>
      </c>
      <c r="K690">
        <v>689</v>
      </c>
      <c r="L690">
        <f t="shared" si="31"/>
        <v>0</v>
      </c>
    </row>
    <row r="691" spans="1:12" x14ac:dyDescent="0.25">
      <c r="A691" s="2">
        <v>42027</v>
      </c>
      <c r="B691" s="1" t="s">
        <v>465</v>
      </c>
      <c r="C691" s="1" t="s">
        <v>466</v>
      </c>
      <c r="D691">
        <v>10.82</v>
      </c>
      <c r="E691">
        <v>12015</v>
      </c>
      <c r="F691">
        <v>129910</v>
      </c>
      <c r="G691">
        <v>23006000</v>
      </c>
      <c r="H691">
        <f>G691*D691</f>
        <v>248924920</v>
      </c>
      <c r="I691">
        <f t="shared" si="32"/>
        <v>0</v>
      </c>
      <c r="J691">
        <f t="shared" si="30"/>
        <v>0</v>
      </c>
      <c r="K691">
        <v>690</v>
      </c>
      <c r="L691">
        <f t="shared" si="31"/>
        <v>0</v>
      </c>
    </row>
    <row r="692" spans="1:12" x14ac:dyDescent="0.25">
      <c r="A692" s="2">
        <v>42025</v>
      </c>
      <c r="B692" s="1" t="s">
        <v>467</v>
      </c>
      <c r="C692" s="1" t="s">
        <v>468</v>
      </c>
      <c r="D692">
        <v>29.25</v>
      </c>
      <c r="E692">
        <v>240</v>
      </c>
      <c r="F692">
        <v>7020</v>
      </c>
      <c r="G692">
        <v>184000</v>
      </c>
      <c r="H692">
        <f>G692*D692</f>
        <v>5382000</v>
      </c>
      <c r="I692">
        <f t="shared" si="32"/>
        <v>0</v>
      </c>
      <c r="J692" t="str">
        <f t="shared" si="30"/>
        <v>O</v>
      </c>
      <c r="K692">
        <v>691</v>
      </c>
      <c r="L692" t="str">
        <f t="shared" si="31"/>
        <v>O</v>
      </c>
    </row>
    <row r="693" spans="1:12" x14ac:dyDescent="0.25">
      <c r="A693" s="2">
        <v>42026</v>
      </c>
      <c r="B693" s="1" t="s">
        <v>467</v>
      </c>
      <c r="C693" s="1" t="s">
        <v>468</v>
      </c>
      <c r="D693">
        <v>29.25</v>
      </c>
      <c r="E693">
        <v>0</v>
      </c>
      <c r="F693">
        <v>0</v>
      </c>
      <c r="G693">
        <v>184000</v>
      </c>
      <c r="H693">
        <f>G693*D693</f>
        <v>5382000</v>
      </c>
      <c r="I693">
        <f t="shared" si="32"/>
        <v>0</v>
      </c>
      <c r="J693" t="str">
        <f t="shared" si="30"/>
        <v>O</v>
      </c>
      <c r="K693">
        <v>692</v>
      </c>
      <c r="L693">
        <f t="shared" si="31"/>
        <v>0</v>
      </c>
    </row>
    <row r="694" spans="1:12" x14ac:dyDescent="0.25">
      <c r="A694" s="2">
        <v>42027</v>
      </c>
      <c r="B694" s="1" t="s">
        <v>467</v>
      </c>
      <c r="C694" s="1" t="s">
        <v>468</v>
      </c>
      <c r="D694">
        <v>29.25</v>
      </c>
      <c r="E694">
        <v>0</v>
      </c>
      <c r="F694">
        <v>0</v>
      </c>
      <c r="G694">
        <v>184000</v>
      </c>
      <c r="H694">
        <f>G694*D694</f>
        <v>5382000</v>
      </c>
      <c r="I694">
        <f t="shared" si="32"/>
        <v>0</v>
      </c>
      <c r="J694">
        <f t="shared" si="30"/>
        <v>0</v>
      </c>
      <c r="K694">
        <v>693</v>
      </c>
      <c r="L694">
        <f t="shared" si="31"/>
        <v>0</v>
      </c>
    </row>
    <row r="695" spans="1:12" x14ac:dyDescent="0.25">
      <c r="A695" s="2">
        <v>42025</v>
      </c>
      <c r="B695" s="1" t="s">
        <v>469</v>
      </c>
      <c r="C695" s="1" t="s">
        <v>470</v>
      </c>
      <c r="D695">
        <v>3.84</v>
      </c>
      <c r="E695">
        <v>390</v>
      </c>
      <c r="F695">
        <v>1500</v>
      </c>
      <c r="G695">
        <v>4815000</v>
      </c>
      <c r="H695">
        <f>G695*D695</f>
        <v>18489600</v>
      </c>
      <c r="I695">
        <f t="shared" si="32"/>
        <v>1.0000000000000231E-2</v>
      </c>
      <c r="J695" t="str">
        <f t="shared" si="30"/>
        <v>O</v>
      </c>
      <c r="K695">
        <v>694</v>
      </c>
      <c r="L695" t="str">
        <f t="shared" si="31"/>
        <v>O</v>
      </c>
    </row>
    <row r="696" spans="1:12" x14ac:dyDescent="0.25">
      <c r="A696" s="2">
        <v>42026</v>
      </c>
      <c r="B696" s="1" t="s">
        <v>469</v>
      </c>
      <c r="C696" s="1" t="s">
        <v>470</v>
      </c>
      <c r="D696">
        <v>3.85</v>
      </c>
      <c r="E696">
        <v>1198</v>
      </c>
      <c r="F696">
        <v>4600</v>
      </c>
      <c r="G696">
        <v>4815000</v>
      </c>
      <c r="H696">
        <f>G696*D696</f>
        <v>18537750</v>
      </c>
      <c r="I696">
        <f t="shared" si="32"/>
        <v>-5.0000000000000266E-2</v>
      </c>
      <c r="J696" t="str">
        <f t="shared" si="30"/>
        <v>O</v>
      </c>
      <c r="K696">
        <v>695</v>
      </c>
      <c r="L696">
        <f t="shared" si="31"/>
        <v>0</v>
      </c>
    </row>
    <row r="697" spans="1:12" x14ac:dyDescent="0.25">
      <c r="A697" s="2">
        <v>42027</v>
      </c>
      <c r="B697" s="1" t="s">
        <v>469</v>
      </c>
      <c r="C697" s="1" t="s">
        <v>470</v>
      </c>
      <c r="D697">
        <v>3.8</v>
      </c>
      <c r="E697">
        <v>2082</v>
      </c>
      <c r="F697">
        <v>7950</v>
      </c>
      <c r="G697">
        <v>4815000</v>
      </c>
      <c r="H697">
        <f>G697*D697</f>
        <v>18297000</v>
      </c>
      <c r="I697">
        <f t="shared" si="32"/>
        <v>0</v>
      </c>
      <c r="J697">
        <f t="shared" si="30"/>
        <v>0</v>
      </c>
      <c r="K697">
        <v>696</v>
      </c>
      <c r="L697">
        <f t="shared" si="31"/>
        <v>0</v>
      </c>
    </row>
    <row r="698" spans="1:12" x14ac:dyDescent="0.25">
      <c r="A698" s="2">
        <v>42025</v>
      </c>
      <c r="B698" s="1" t="s">
        <v>471</v>
      </c>
      <c r="C698" s="1" t="s">
        <v>472</v>
      </c>
      <c r="D698">
        <v>9.3800000000000008</v>
      </c>
      <c r="E698">
        <v>1766</v>
      </c>
      <c r="F698">
        <v>16480</v>
      </c>
      <c r="G698">
        <v>6713000</v>
      </c>
      <c r="H698">
        <f>G698*D698</f>
        <v>62967940.000000007</v>
      </c>
      <c r="I698">
        <f t="shared" si="32"/>
        <v>-0.10000000000000142</v>
      </c>
      <c r="J698" t="str">
        <f t="shared" si="30"/>
        <v>O</v>
      </c>
      <c r="K698">
        <v>697</v>
      </c>
      <c r="L698" t="str">
        <f t="shared" si="31"/>
        <v>O</v>
      </c>
    </row>
    <row r="699" spans="1:12" x14ac:dyDescent="0.25">
      <c r="A699" s="2">
        <v>42026</v>
      </c>
      <c r="B699" s="1" t="s">
        <v>471</v>
      </c>
      <c r="C699" s="1" t="s">
        <v>472</v>
      </c>
      <c r="D699">
        <v>9.2799999999999994</v>
      </c>
      <c r="E699">
        <v>4013</v>
      </c>
      <c r="F699">
        <v>37320</v>
      </c>
      <c r="G699">
        <v>6713000</v>
      </c>
      <c r="H699">
        <f>G699*D699</f>
        <v>62296639.999999993</v>
      </c>
      <c r="I699">
        <f t="shared" si="32"/>
        <v>3.0000000000001137E-2</v>
      </c>
      <c r="J699" t="str">
        <f t="shared" si="30"/>
        <v>O</v>
      </c>
      <c r="K699">
        <v>698</v>
      </c>
      <c r="L699">
        <f t="shared" si="31"/>
        <v>0</v>
      </c>
    </row>
    <row r="700" spans="1:12" x14ac:dyDescent="0.25">
      <c r="A700" s="2">
        <v>42027</v>
      </c>
      <c r="B700" s="1" t="s">
        <v>471</v>
      </c>
      <c r="C700" s="1" t="s">
        <v>472</v>
      </c>
      <c r="D700">
        <v>9.31</v>
      </c>
      <c r="E700">
        <v>54012</v>
      </c>
      <c r="F700">
        <v>502380</v>
      </c>
      <c r="G700">
        <v>6713000</v>
      </c>
      <c r="H700">
        <f>G700*D700</f>
        <v>62498030</v>
      </c>
      <c r="I700">
        <f t="shared" si="32"/>
        <v>0</v>
      </c>
      <c r="J700">
        <f t="shared" si="30"/>
        <v>0</v>
      </c>
      <c r="K700">
        <v>699</v>
      </c>
      <c r="L700">
        <f t="shared" si="31"/>
        <v>0</v>
      </c>
    </row>
    <row r="701" spans="1:12" x14ac:dyDescent="0.25">
      <c r="A701" s="2">
        <v>42025</v>
      </c>
      <c r="B701" s="1" t="s">
        <v>473</v>
      </c>
      <c r="C701" s="1" t="s">
        <v>474</v>
      </c>
      <c r="D701">
        <v>19.14</v>
      </c>
      <c r="E701">
        <v>443</v>
      </c>
      <c r="F701">
        <v>8330</v>
      </c>
      <c r="G701">
        <v>10769000</v>
      </c>
      <c r="H701">
        <f>G701*D701</f>
        <v>206118660</v>
      </c>
      <c r="I701">
        <f t="shared" si="32"/>
        <v>0</v>
      </c>
      <c r="J701" t="str">
        <f t="shared" si="30"/>
        <v>O</v>
      </c>
      <c r="K701">
        <v>700</v>
      </c>
      <c r="L701" t="str">
        <f t="shared" si="31"/>
        <v>O</v>
      </c>
    </row>
    <row r="702" spans="1:12" x14ac:dyDescent="0.25">
      <c r="A702" s="2">
        <v>42026</v>
      </c>
      <c r="B702" s="1" t="s">
        <v>473</v>
      </c>
      <c r="C702" s="1" t="s">
        <v>474</v>
      </c>
      <c r="D702">
        <v>19.14</v>
      </c>
      <c r="E702">
        <v>1018</v>
      </c>
      <c r="F702">
        <v>19370</v>
      </c>
      <c r="G702">
        <v>10769000</v>
      </c>
      <c r="H702">
        <f>G702*D702</f>
        <v>206118660</v>
      </c>
      <c r="I702">
        <f t="shared" si="32"/>
        <v>0.14999999999999858</v>
      </c>
      <c r="J702" t="str">
        <f t="shared" si="30"/>
        <v>O</v>
      </c>
      <c r="K702">
        <v>701</v>
      </c>
      <c r="L702">
        <f t="shared" si="31"/>
        <v>0</v>
      </c>
    </row>
    <row r="703" spans="1:12" x14ac:dyDescent="0.25">
      <c r="A703" s="2">
        <v>42027</v>
      </c>
      <c r="B703" s="1" t="s">
        <v>473</v>
      </c>
      <c r="C703" s="1" t="s">
        <v>474</v>
      </c>
      <c r="D703">
        <v>19.29</v>
      </c>
      <c r="E703">
        <v>40004</v>
      </c>
      <c r="F703">
        <v>766020</v>
      </c>
      <c r="G703">
        <v>10769000</v>
      </c>
      <c r="H703">
        <f>G703*D703</f>
        <v>207734010</v>
      </c>
      <c r="I703">
        <f t="shared" si="32"/>
        <v>0</v>
      </c>
      <c r="J703">
        <f t="shared" si="30"/>
        <v>0</v>
      </c>
      <c r="K703">
        <v>702</v>
      </c>
      <c r="L703">
        <f t="shared" si="31"/>
        <v>0</v>
      </c>
    </row>
    <row r="704" spans="1:12" x14ac:dyDescent="0.25">
      <c r="A704" s="2">
        <v>42025</v>
      </c>
      <c r="B704" s="1" t="s">
        <v>475</v>
      </c>
      <c r="C704" s="1" t="s">
        <v>476</v>
      </c>
      <c r="D704">
        <v>3.33</v>
      </c>
      <c r="E704">
        <v>15993</v>
      </c>
      <c r="F704">
        <v>52860</v>
      </c>
      <c r="G704">
        <v>11880000</v>
      </c>
      <c r="H704">
        <f>G704*D704</f>
        <v>39560400</v>
      </c>
      <c r="I704">
        <f t="shared" si="32"/>
        <v>-2.0000000000000018E-2</v>
      </c>
      <c r="J704" t="str">
        <f t="shared" si="30"/>
        <v>O</v>
      </c>
      <c r="K704">
        <v>703</v>
      </c>
      <c r="L704" t="str">
        <f t="shared" si="31"/>
        <v>O</v>
      </c>
    </row>
    <row r="705" spans="1:12" x14ac:dyDescent="0.25">
      <c r="A705" s="2">
        <v>42026</v>
      </c>
      <c r="B705" s="1" t="s">
        <v>475</v>
      </c>
      <c r="C705" s="1" t="s">
        <v>476</v>
      </c>
      <c r="D705">
        <v>3.31</v>
      </c>
      <c r="E705">
        <v>4556</v>
      </c>
      <c r="F705">
        <v>14880</v>
      </c>
      <c r="G705">
        <v>11880000</v>
      </c>
      <c r="H705">
        <f>G705*D705</f>
        <v>39322800</v>
      </c>
      <c r="I705">
        <f t="shared" si="32"/>
        <v>-1.0000000000000231E-2</v>
      </c>
      <c r="J705" t="str">
        <f t="shared" si="30"/>
        <v>O</v>
      </c>
      <c r="K705">
        <v>704</v>
      </c>
      <c r="L705">
        <f t="shared" si="31"/>
        <v>0</v>
      </c>
    </row>
    <row r="706" spans="1:12" x14ac:dyDescent="0.25">
      <c r="A706" s="2">
        <v>42027</v>
      </c>
      <c r="B706" s="1" t="s">
        <v>475</v>
      </c>
      <c r="C706" s="1" t="s">
        <v>476</v>
      </c>
      <c r="D706">
        <v>3.3</v>
      </c>
      <c r="E706">
        <v>3997</v>
      </c>
      <c r="F706">
        <v>13150</v>
      </c>
      <c r="G706">
        <v>11880000</v>
      </c>
      <c r="H706">
        <f>G706*D706</f>
        <v>39204000</v>
      </c>
      <c r="I706">
        <f t="shared" si="32"/>
        <v>0</v>
      </c>
      <c r="J706">
        <f t="shared" si="30"/>
        <v>0</v>
      </c>
      <c r="K706">
        <v>705</v>
      </c>
      <c r="L706">
        <f t="shared" si="31"/>
        <v>0</v>
      </c>
    </row>
    <row r="707" spans="1:12" x14ac:dyDescent="0.25">
      <c r="A707" s="2">
        <v>42025</v>
      </c>
      <c r="B707" s="1" t="s">
        <v>477</v>
      </c>
      <c r="C707" s="1" t="s">
        <v>478</v>
      </c>
      <c r="D707">
        <v>260</v>
      </c>
      <c r="E707">
        <v>0</v>
      </c>
      <c r="F707">
        <v>0</v>
      </c>
      <c r="G707">
        <v>1231000</v>
      </c>
      <c r="H707">
        <f>G707*D707</f>
        <v>320060000</v>
      </c>
      <c r="I707">
        <f t="shared" si="32"/>
        <v>0</v>
      </c>
      <c r="J707" t="str">
        <f t="shared" ref="J707:J770" si="33">IF(B708=B707,IF(AND(I707&lt;I708,I707&gt;0),"K",IF(AND(I707&lt;0,I708&lt;I707),"S","O")),0)</f>
        <v>O</v>
      </c>
      <c r="K707">
        <v>706</v>
      </c>
      <c r="L707" t="str">
        <f t="shared" ref="L707:L770" si="34">IF(MOD(K707,3)=1,J707,0)</f>
        <v>O</v>
      </c>
    </row>
    <row r="708" spans="1:12" x14ac:dyDescent="0.25">
      <c r="A708" s="2">
        <v>42026</v>
      </c>
      <c r="B708" s="1" t="s">
        <v>477</v>
      </c>
      <c r="C708" s="1" t="s">
        <v>478</v>
      </c>
      <c r="D708">
        <v>260</v>
      </c>
      <c r="E708">
        <v>0</v>
      </c>
      <c r="F708">
        <v>0</v>
      </c>
      <c r="G708">
        <v>1231000</v>
      </c>
      <c r="H708">
        <f>G708*D708</f>
        <v>320060000</v>
      </c>
      <c r="I708">
        <f t="shared" ref="I708:I771" si="35">IF(B709=B708,D709-D708,0)</f>
        <v>0</v>
      </c>
      <c r="J708" t="str">
        <f t="shared" si="33"/>
        <v>O</v>
      </c>
      <c r="K708">
        <v>707</v>
      </c>
      <c r="L708">
        <f t="shared" si="34"/>
        <v>0</v>
      </c>
    </row>
    <row r="709" spans="1:12" x14ac:dyDescent="0.25">
      <c r="A709" s="2">
        <v>42027</v>
      </c>
      <c r="B709" s="1" t="s">
        <v>477</v>
      </c>
      <c r="C709" s="1" t="s">
        <v>478</v>
      </c>
      <c r="D709">
        <v>260</v>
      </c>
      <c r="E709">
        <v>0</v>
      </c>
      <c r="F709">
        <v>0</v>
      </c>
      <c r="G709">
        <v>1231000</v>
      </c>
      <c r="H709">
        <f>G709*D709</f>
        <v>320060000</v>
      </c>
      <c r="I709">
        <f t="shared" si="35"/>
        <v>0</v>
      </c>
      <c r="J709">
        <f t="shared" si="33"/>
        <v>0</v>
      </c>
      <c r="K709">
        <v>708</v>
      </c>
      <c r="L709">
        <f t="shared" si="34"/>
        <v>0</v>
      </c>
    </row>
    <row r="710" spans="1:12" x14ac:dyDescent="0.25">
      <c r="A710" s="2">
        <v>42025</v>
      </c>
      <c r="B710" s="1" t="s">
        <v>479</v>
      </c>
      <c r="C710" s="1" t="s">
        <v>480</v>
      </c>
      <c r="D710">
        <v>115</v>
      </c>
      <c r="E710">
        <v>8413</v>
      </c>
      <c r="F710">
        <v>969190</v>
      </c>
      <c r="G710">
        <v>14953000</v>
      </c>
      <c r="H710">
        <f>G710*D710</f>
        <v>1719595000</v>
      </c>
      <c r="I710">
        <f t="shared" si="35"/>
        <v>-2.0999999999999943</v>
      </c>
      <c r="J710" t="str">
        <f t="shared" si="33"/>
        <v>O</v>
      </c>
      <c r="K710">
        <v>709</v>
      </c>
      <c r="L710" t="str">
        <f t="shared" si="34"/>
        <v>O</v>
      </c>
    </row>
    <row r="711" spans="1:12" x14ac:dyDescent="0.25">
      <c r="A711" s="2">
        <v>42026</v>
      </c>
      <c r="B711" s="1" t="s">
        <v>479</v>
      </c>
      <c r="C711" s="1" t="s">
        <v>480</v>
      </c>
      <c r="D711">
        <v>112.9</v>
      </c>
      <c r="E711">
        <v>6743</v>
      </c>
      <c r="F711">
        <v>770680</v>
      </c>
      <c r="G711">
        <v>14953000</v>
      </c>
      <c r="H711">
        <f>G711*D711</f>
        <v>1688193700</v>
      </c>
      <c r="I711">
        <f t="shared" si="35"/>
        <v>9.9999999999994316E-2</v>
      </c>
      <c r="J711" t="str">
        <f t="shared" si="33"/>
        <v>O</v>
      </c>
      <c r="K711">
        <v>710</v>
      </c>
      <c r="L711">
        <f t="shared" si="34"/>
        <v>0</v>
      </c>
    </row>
    <row r="712" spans="1:12" x14ac:dyDescent="0.25">
      <c r="A712" s="2">
        <v>42027</v>
      </c>
      <c r="B712" s="1" t="s">
        <v>479</v>
      </c>
      <c r="C712" s="1" t="s">
        <v>480</v>
      </c>
      <c r="D712">
        <v>113</v>
      </c>
      <c r="E712">
        <v>13237</v>
      </c>
      <c r="F712">
        <v>1499640</v>
      </c>
      <c r="G712">
        <v>14953000</v>
      </c>
      <c r="H712">
        <f>G712*D712</f>
        <v>1689689000</v>
      </c>
      <c r="I712">
        <f t="shared" si="35"/>
        <v>0</v>
      </c>
      <c r="J712">
        <f t="shared" si="33"/>
        <v>0</v>
      </c>
      <c r="K712">
        <v>711</v>
      </c>
      <c r="L712">
        <f t="shared" si="34"/>
        <v>0</v>
      </c>
    </row>
    <row r="713" spans="1:12" x14ac:dyDescent="0.25">
      <c r="A713" s="2">
        <v>42025</v>
      </c>
      <c r="B713" s="1" t="s">
        <v>481</v>
      </c>
      <c r="C713" s="1" t="s">
        <v>482</v>
      </c>
      <c r="D713">
        <v>52</v>
      </c>
      <c r="E713">
        <v>1186</v>
      </c>
      <c r="F713">
        <v>61860</v>
      </c>
      <c r="G713">
        <v>2418000</v>
      </c>
      <c r="H713">
        <f>G713*D713</f>
        <v>125736000</v>
      </c>
      <c r="I713">
        <f t="shared" si="35"/>
        <v>1.8800000000000026</v>
      </c>
      <c r="J713" t="str">
        <f t="shared" si="33"/>
        <v>K</v>
      </c>
      <c r="K713">
        <v>712</v>
      </c>
      <c r="L713" t="str">
        <f t="shared" si="34"/>
        <v>K</v>
      </c>
    </row>
    <row r="714" spans="1:12" x14ac:dyDescent="0.25">
      <c r="A714" s="2">
        <v>42026</v>
      </c>
      <c r="B714" s="1" t="s">
        <v>481</v>
      </c>
      <c r="C714" s="1" t="s">
        <v>482</v>
      </c>
      <c r="D714">
        <v>53.88</v>
      </c>
      <c r="E714">
        <v>2781</v>
      </c>
      <c r="F714">
        <v>147310</v>
      </c>
      <c r="G714">
        <v>2418000</v>
      </c>
      <c r="H714">
        <f>G714*D714</f>
        <v>130281840</v>
      </c>
      <c r="I714">
        <f t="shared" si="35"/>
        <v>1.9199999999999946</v>
      </c>
      <c r="J714" t="str">
        <f t="shared" si="33"/>
        <v>O</v>
      </c>
      <c r="K714">
        <v>713</v>
      </c>
      <c r="L714">
        <f t="shared" si="34"/>
        <v>0</v>
      </c>
    </row>
    <row r="715" spans="1:12" x14ac:dyDescent="0.25">
      <c r="A715" s="2">
        <v>42027</v>
      </c>
      <c r="B715" s="1" t="s">
        <v>481</v>
      </c>
      <c r="C715" s="1" t="s">
        <v>482</v>
      </c>
      <c r="D715">
        <v>55.8</v>
      </c>
      <c r="E715">
        <v>2969</v>
      </c>
      <c r="F715">
        <v>162540</v>
      </c>
      <c r="G715">
        <v>2418000</v>
      </c>
      <c r="H715">
        <f>G715*D715</f>
        <v>134924400</v>
      </c>
      <c r="I715">
        <f t="shared" si="35"/>
        <v>0</v>
      </c>
      <c r="J715">
        <f t="shared" si="33"/>
        <v>0</v>
      </c>
      <c r="K715">
        <v>714</v>
      </c>
      <c r="L715">
        <f t="shared" si="34"/>
        <v>0</v>
      </c>
    </row>
    <row r="716" spans="1:12" x14ac:dyDescent="0.25">
      <c r="A716" s="2">
        <v>42025</v>
      </c>
      <c r="B716" s="1" t="s">
        <v>483</v>
      </c>
      <c r="C716" s="1" t="s">
        <v>484</v>
      </c>
      <c r="D716">
        <v>1.1000000000000001</v>
      </c>
      <c r="E716">
        <v>39264</v>
      </c>
      <c r="F716">
        <v>42250</v>
      </c>
      <c r="G716">
        <v>5093000</v>
      </c>
      <c r="H716">
        <f>G716*D716</f>
        <v>5602300</v>
      </c>
      <c r="I716">
        <f t="shared" si="35"/>
        <v>2.0000000000000018E-2</v>
      </c>
      <c r="J716" t="str">
        <f t="shared" si="33"/>
        <v>O</v>
      </c>
      <c r="K716">
        <v>715</v>
      </c>
      <c r="L716" t="str">
        <f t="shared" si="34"/>
        <v>O</v>
      </c>
    </row>
    <row r="717" spans="1:12" x14ac:dyDescent="0.25">
      <c r="A717" s="2">
        <v>42026</v>
      </c>
      <c r="B717" s="1" t="s">
        <v>483</v>
      </c>
      <c r="C717" s="1" t="s">
        <v>484</v>
      </c>
      <c r="D717">
        <v>1.1200000000000001</v>
      </c>
      <c r="E717">
        <v>47992</v>
      </c>
      <c r="F717">
        <v>52670</v>
      </c>
      <c r="G717">
        <v>5093000</v>
      </c>
      <c r="H717">
        <f>G717*D717</f>
        <v>5704160.0000000009</v>
      </c>
      <c r="I717">
        <f t="shared" si="35"/>
        <v>-5.0000000000000044E-2</v>
      </c>
      <c r="J717" t="str">
        <f t="shared" si="33"/>
        <v>O</v>
      </c>
      <c r="K717">
        <v>716</v>
      </c>
      <c r="L717">
        <f t="shared" si="34"/>
        <v>0</v>
      </c>
    </row>
    <row r="718" spans="1:12" x14ac:dyDescent="0.25">
      <c r="A718" s="2">
        <v>42027</v>
      </c>
      <c r="B718" s="1" t="s">
        <v>483</v>
      </c>
      <c r="C718" s="1" t="s">
        <v>484</v>
      </c>
      <c r="D718">
        <v>1.07</v>
      </c>
      <c r="E718">
        <v>78957</v>
      </c>
      <c r="F718">
        <v>83530</v>
      </c>
      <c r="G718">
        <v>5093000</v>
      </c>
      <c r="H718">
        <f>G718*D718</f>
        <v>5449510</v>
      </c>
      <c r="I718">
        <f t="shared" si="35"/>
        <v>0</v>
      </c>
      <c r="J718">
        <f t="shared" si="33"/>
        <v>0</v>
      </c>
      <c r="K718">
        <v>717</v>
      </c>
      <c r="L718">
        <f t="shared" si="34"/>
        <v>0</v>
      </c>
    </row>
    <row r="719" spans="1:12" x14ac:dyDescent="0.25">
      <c r="A719" s="2">
        <v>42025</v>
      </c>
      <c r="B719" s="1" t="s">
        <v>485</v>
      </c>
      <c r="C719" s="1" t="s">
        <v>486</v>
      </c>
      <c r="D719">
        <v>1.77</v>
      </c>
      <c r="E719">
        <v>59884</v>
      </c>
      <c r="F719">
        <v>105420</v>
      </c>
      <c r="G719">
        <v>218198000</v>
      </c>
      <c r="H719">
        <f>G719*D719</f>
        <v>386210460</v>
      </c>
      <c r="I719">
        <f t="shared" si="35"/>
        <v>6.0000000000000053E-2</v>
      </c>
      <c r="J719" t="str">
        <f t="shared" si="33"/>
        <v>O</v>
      </c>
      <c r="K719">
        <v>718</v>
      </c>
      <c r="L719" t="str">
        <f t="shared" si="34"/>
        <v>O</v>
      </c>
    </row>
    <row r="720" spans="1:12" x14ac:dyDescent="0.25">
      <c r="A720" s="2">
        <v>42026</v>
      </c>
      <c r="B720" s="1" t="s">
        <v>485</v>
      </c>
      <c r="C720" s="1" t="s">
        <v>486</v>
      </c>
      <c r="D720">
        <v>1.83</v>
      </c>
      <c r="E720">
        <v>66772</v>
      </c>
      <c r="F720">
        <v>120050</v>
      </c>
      <c r="G720">
        <v>218198000</v>
      </c>
      <c r="H720">
        <f>G720*D720</f>
        <v>399302340</v>
      </c>
      <c r="I720">
        <f t="shared" si="35"/>
        <v>-3.0000000000000027E-2</v>
      </c>
      <c r="J720" t="str">
        <f t="shared" si="33"/>
        <v>O</v>
      </c>
      <c r="K720">
        <v>719</v>
      </c>
      <c r="L720">
        <f t="shared" si="34"/>
        <v>0</v>
      </c>
    </row>
    <row r="721" spans="1:12" x14ac:dyDescent="0.25">
      <c r="A721" s="2">
        <v>42027</v>
      </c>
      <c r="B721" s="1" t="s">
        <v>485</v>
      </c>
      <c r="C721" s="1" t="s">
        <v>486</v>
      </c>
      <c r="D721">
        <v>1.8</v>
      </c>
      <c r="E721">
        <v>21557</v>
      </c>
      <c r="F721">
        <v>39360</v>
      </c>
      <c r="G721">
        <v>218198000</v>
      </c>
      <c r="H721">
        <f>G721*D721</f>
        <v>392756400</v>
      </c>
      <c r="I721">
        <f t="shared" si="35"/>
        <v>0</v>
      </c>
      <c r="J721">
        <f t="shared" si="33"/>
        <v>0</v>
      </c>
      <c r="K721">
        <v>720</v>
      </c>
      <c r="L721">
        <f t="shared" si="34"/>
        <v>0</v>
      </c>
    </row>
    <row r="722" spans="1:12" x14ac:dyDescent="0.25">
      <c r="A722" s="2">
        <v>42025</v>
      </c>
      <c r="B722" s="1" t="s">
        <v>487</v>
      </c>
      <c r="C722" s="1" t="s">
        <v>488</v>
      </c>
      <c r="D722">
        <v>4.22</v>
      </c>
      <c r="E722">
        <v>21572</v>
      </c>
      <c r="F722">
        <v>91010</v>
      </c>
      <c r="G722">
        <v>10150000</v>
      </c>
      <c r="H722">
        <f>G722*D722</f>
        <v>42833000</v>
      </c>
      <c r="I722">
        <f t="shared" si="35"/>
        <v>0</v>
      </c>
      <c r="J722" t="str">
        <f t="shared" si="33"/>
        <v>O</v>
      </c>
      <c r="K722">
        <v>721</v>
      </c>
      <c r="L722" t="str">
        <f t="shared" si="34"/>
        <v>O</v>
      </c>
    </row>
    <row r="723" spans="1:12" x14ac:dyDescent="0.25">
      <c r="A723" s="2">
        <v>42026</v>
      </c>
      <c r="B723" s="1" t="s">
        <v>487</v>
      </c>
      <c r="C723" s="1" t="s">
        <v>488</v>
      </c>
      <c r="D723">
        <v>4.22</v>
      </c>
      <c r="E723">
        <v>39434</v>
      </c>
      <c r="F723">
        <v>165690</v>
      </c>
      <c r="G723">
        <v>10150000</v>
      </c>
      <c r="H723">
        <f>G723*D723</f>
        <v>42833000</v>
      </c>
      <c r="I723">
        <f t="shared" si="35"/>
        <v>4.0000000000000036E-2</v>
      </c>
      <c r="J723" t="str">
        <f t="shared" si="33"/>
        <v>O</v>
      </c>
      <c r="K723">
        <v>722</v>
      </c>
      <c r="L723">
        <f t="shared" si="34"/>
        <v>0</v>
      </c>
    </row>
    <row r="724" spans="1:12" x14ac:dyDescent="0.25">
      <c r="A724" s="2">
        <v>42027</v>
      </c>
      <c r="B724" s="1" t="s">
        <v>487</v>
      </c>
      <c r="C724" s="1" t="s">
        <v>488</v>
      </c>
      <c r="D724">
        <v>4.26</v>
      </c>
      <c r="E724">
        <v>31177</v>
      </c>
      <c r="F724">
        <v>132090</v>
      </c>
      <c r="G724">
        <v>10150000</v>
      </c>
      <c r="H724">
        <f>G724*D724</f>
        <v>43239000</v>
      </c>
      <c r="I724">
        <f t="shared" si="35"/>
        <v>0</v>
      </c>
      <c r="J724">
        <f t="shared" si="33"/>
        <v>0</v>
      </c>
      <c r="K724">
        <v>723</v>
      </c>
      <c r="L724">
        <f t="shared" si="34"/>
        <v>0</v>
      </c>
    </row>
    <row r="725" spans="1:12" x14ac:dyDescent="0.25">
      <c r="A725" s="2">
        <v>42025</v>
      </c>
      <c r="B725" s="1" t="s">
        <v>489</v>
      </c>
      <c r="C725" s="1" t="s">
        <v>490</v>
      </c>
      <c r="D725">
        <v>8.31</v>
      </c>
      <c r="E725">
        <v>2966</v>
      </c>
      <c r="F725">
        <v>24650</v>
      </c>
      <c r="G725">
        <v>30148000</v>
      </c>
      <c r="H725">
        <f>G725*D725</f>
        <v>250529880.00000003</v>
      </c>
      <c r="I725">
        <f t="shared" si="35"/>
        <v>2.9999999999999361E-2</v>
      </c>
      <c r="J725" t="str">
        <f t="shared" si="33"/>
        <v>K</v>
      </c>
      <c r="K725">
        <v>724</v>
      </c>
      <c r="L725" t="str">
        <f t="shared" si="34"/>
        <v>K</v>
      </c>
    </row>
    <row r="726" spans="1:12" x14ac:dyDescent="0.25">
      <c r="A726" s="2">
        <v>42026</v>
      </c>
      <c r="B726" s="1" t="s">
        <v>489</v>
      </c>
      <c r="C726" s="1" t="s">
        <v>490</v>
      </c>
      <c r="D726">
        <v>8.34</v>
      </c>
      <c r="E726">
        <v>144919</v>
      </c>
      <c r="F726">
        <v>1211050</v>
      </c>
      <c r="G726">
        <v>30148000</v>
      </c>
      <c r="H726">
        <f>G726*D726</f>
        <v>251434320</v>
      </c>
      <c r="I726">
        <f t="shared" si="35"/>
        <v>6.0000000000000497E-2</v>
      </c>
      <c r="J726" t="str">
        <f t="shared" si="33"/>
        <v>O</v>
      </c>
      <c r="K726">
        <v>725</v>
      </c>
      <c r="L726">
        <f t="shared" si="34"/>
        <v>0</v>
      </c>
    </row>
    <row r="727" spans="1:12" x14ac:dyDescent="0.25">
      <c r="A727" s="2">
        <v>42027</v>
      </c>
      <c r="B727" s="1" t="s">
        <v>489</v>
      </c>
      <c r="C727" s="1" t="s">
        <v>490</v>
      </c>
      <c r="D727">
        <v>8.4</v>
      </c>
      <c r="E727">
        <v>4419</v>
      </c>
      <c r="F727">
        <v>36850</v>
      </c>
      <c r="G727">
        <v>30148000</v>
      </c>
      <c r="H727">
        <f>G727*D727</f>
        <v>253243200</v>
      </c>
      <c r="I727">
        <f t="shared" si="35"/>
        <v>0</v>
      </c>
      <c r="J727">
        <f t="shared" si="33"/>
        <v>0</v>
      </c>
      <c r="K727">
        <v>726</v>
      </c>
      <c r="L727">
        <f t="shared" si="34"/>
        <v>0</v>
      </c>
    </row>
    <row r="728" spans="1:12" x14ac:dyDescent="0.25">
      <c r="A728" s="2">
        <v>42025</v>
      </c>
      <c r="B728" s="1" t="s">
        <v>491</v>
      </c>
      <c r="C728" s="1" t="s">
        <v>492</v>
      </c>
      <c r="D728">
        <v>2.4500000000000002</v>
      </c>
      <c r="E728">
        <v>40672</v>
      </c>
      <c r="F728">
        <v>98030</v>
      </c>
      <c r="G728">
        <v>34971000</v>
      </c>
      <c r="H728">
        <f>G728*D728</f>
        <v>85678950</v>
      </c>
      <c r="I728">
        <f t="shared" si="35"/>
        <v>2.0000000000000018E-2</v>
      </c>
      <c r="J728" t="str">
        <f t="shared" si="33"/>
        <v>O</v>
      </c>
      <c r="K728">
        <v>727</v>
      </c>
      <c r="L728" t="str">
        <f t="shared" si="34"/>
        <v>O</v>
      </c>
    </row>
    <row r="729" spans="1:12" x14ac:dyDescent="0.25">
      <c r="A729" s="2">
        <v>42026</v>
      </c>
      <c r="B729" s="1" t="s">
        <v>491</v>
      </c>
      <c r="C729" s="1" t="s">
        <v>492</v>
      </c>
      <c r="D729">
        <v>2.4700000000000002</v>
      </c>
      <c r="E729">
        <v>9449</v>
      </c>
      <c r="F729">
        <v>22360</v>
      </c>
      <c r="G729">
        <v>34971000</v>
      </c>
      <c r="H729">
        <f>G729*D729</f>
        <v>86378370</v>
      </c>
      <c r="I729">
        <f t="shared" si="35"/>
        <v>-4.0000000000000036E-2</v>
      </c>
      <c r="J729" t="str">
        <f t="shared" si="33"/>
        <v>O</v>
      </c>
      <c r="K729">
        <v>728</v>
      </c>
      <c r="L729">
        <f t="shared" si="34"/>
        <v>0</v>
      </c>
    </row>
    <row r="730" spans="1:12" x14ac:dyDescent="0.25">
      <c r="A730" s="2">
        <v>42027</v>
      </c>
      <c r="B730" s="1" t="s">
        <v>491</v>
      </c>
      <c r="C730" s="1" t="s">
        <v>492</v>
      </c>
      <c r="D730">
        <v>2.4300000000000002</v>
      </c>
      <c r="E730">
        <v>10295</v>
      </c>
      <c r="F730">
        <v>24850</v>
      </c>
      <c r="G730">
        <v>34971000</v>
      </c>
      <c r="H730">
        <f>G730*D730</f>
        <v>84979530</v>
      </c>
      <c r="I730">
        <f t="shared" si="35"/>
        <v>0</v>
      </c>
      <c r="J730">
        <f t="shared" si="33"/>
        <v>0</v>
      </c>
      <c r="K730">
        <v>729</v>
      </c>
      <c r="L730">
        <f t="shared" si="34"/>
        <v>0</v>
      </c>
    </row>
    <row r="731" spans="1:12" x14ac:dyDescent="0.25">
      <c r="A731" s="2">
        <v>42025</v>
      </c>
      <c r="B731" s="1" t="s">
        <v>493</v>
      </c>
      <c r="C731" s="1" t="s">
        <v>494</v>
      </c>
      <c r="D731">
        <v>27.4</v>
      </c>
      <c r="E731">
        <v>6092</v>
      </c>
      <c r="F731">
        <v>164600</v>
      </c>
      <c r="G731">
        <v>5128000</v>
      </c>
      <c r="H731">
        <f>G731*D731</f>
        <v>140507200</v>
      </c>
      <c r="I731">
        <f t="shared" si="35"/>
        <v>-0.28999999999999915</v>
      </c>
      <c r="J731" t="str">
        <f t="shared" si="33"/>
        <v>O</v>
      </c>
      <c r="K731">
        <v>730</v>
      </c>
      <c r="L731" t="str">
        <f t="shared" si="34"/>
        <v>O</v>
      </c>
    </row>
    <row r="732" spans="1:12" x14ac:dyDescent="0.25">
      <c r="A732" s="2">
        <v>42026</v>
      </c>
      <c r="B732" s="1" t="s">
        <v>493</v>
      </c>
      <c r="C732" s="1" t="s">
        <v>494</v>
      </c>
      <c r="D732">
        <v>27.11</v>
      </c>
      <c r="E732">
        <v>777</v>
      </c>
      <c r="F732">
        <v>21060</v>
      </c>
      <c r="G732">
        <v>5128000</v>
      </c>
      <c r="H732">
        <f>G732*D732</f>
        <v>139020080</v>
      </c>
      <c r="I732">
        <f t="shared" si="35"/>
        <v>0.24000000000000199</v>
      </c>
      <c r="J732" t="str">
        <f t="shared" si="33"/>
        <v>O</v>
      </c>
      <c r="K732">
        <v>731</v>
      </c>
      <c r="L732">
        <f t="shared" si="34"/>
        <v>0</v>
      </c>
    </row>
    <row r="733" spans="1:12" x14ac:dyDescent="0.25">
      <c r="A733" s="2">
        <v>42027</v>
      </c>
      <c r="B733" s="1" t="s">
        <v>493</v>
      </c>
      <c r="C733" s="1" t="s">
        <v>494</v>
      </c>
      <c r="D733">
        <v>27.35</v>
      </c>
      <c r="E733">
        <v>197</v>
      </c>
      <c r="F733">
        <v>5400</v>
      </c>
      <c r="G733">
        <v>5128000</v>
      </c>
      <c r="H733">
        <f>G733*D733</f>
        <v>140250800</v>
      </c>
      <c r="I733">
        <f t="shared" si="35"/>
        <v>0</v>
      </c>
      <c r="J733">
        <f t="shared" si="33"/>
        <v>0</v>
      </c>
      <c r="K733">
        <v>732</v>
      </c>
      <c r="L733">
        <f t="shared" si="34"/>
        <v>0</v>
      </c>
    </row>
    <row r="734" spans="1:12" x14ac:dyDescent="0.25">
      <c r="A734" s="2">
        <v>42025</v>
      </c>
      <c r="B734" s="1" t="s">
        <v>495</v>
      </c>
      <c r="C734" s="1" t="s">
        <v>496</v>
      </c>
      <c r="D734">
        <v>24.38</v>
      </c>
      <c r="E734">
        <v>246690</v>
      </c>
      <c r="F734">
        <v>5975090</v>
      </c>
      <c r="G734">
        <v>60796000</v>
      </c>
      <c r="H734">
        <f>G734*D734</f>
        <v>1482206480</v>
      </c>
      <c r="I734">
        <f t="shared" si="35"/>
        <v>0.82000000000000028</v>
      </c>
      <c r="J734" t="str">
        <f t="shared" si="33"/>
        <v>O</v>
      </c>
      <c r="K734">
        <v>733</v>
      </c>
      <c r="L734" t="str">
        <f t="shared" si="34"/>
        <v>O</v>
      </c>
    </row>
    <row r="735" spans="1:12" x14ac:dyDescent="0.25">
      <c r="A735" s="2">
        <v>42026</v>
      </c>
      <c r="B735" s="1" t="s">
        <v>495</v>
      </c>
      <c r="C735" s="1" t="s">
        <v>496</v>
      </c>
      <c r="D735">
        <v>25.2</v>
      </c>
      <c r="E735">
        <v>428100</v>
      </c>
      <c r="F735">
        <v>10645320</v>
      </c>
      <c r="G735">
        <v>60796000</v>
      </c>
      <c r="H735">
        <f>G735*D735</f>
        <v>1532059200</v>
      </c>
      <c r="I735">
        <f t="shared" si="35"/>
        <v>-0.46000000000000085</v>
      </c>
      <c r="J735" t="str">
        <f t="shared" si="33"/>
        <v>O</v>
      </c>
      <c r="K735">
        <v>734</v>
      </c>
      <c r="L735">
        <f t="shared" si="34"/>
        <v>0</v>
      </c>
    </row>
    <row r="736" spans="1:12" x14ac:dyDescent="0.25">
      <c r="A736" s="2">
        <v>42027</v>
      </c>
      <c r="B736" s="1" t="s">
        <v>495</v>
      </c>
      <c r="C736" s="1" t="s">
        <v>496</v>
      </c>
      <c r="D736">
        <v>24.74</v>
      </c>
      <c r="E736">
        <v>342599</v>
      </c>
      <c r="F736">
        <v>8468070</v>
      </c>
      <c r="G736">
        <v>60796000</v>
      </c>
      <c r="H736">
        <f>G736*D736</f>
        <v>1504093040</v>
      </c>
      <c r="I736">
        <f t="shared" si="35"/>
        <v>0</v>
      </c>
      <c r="J736">
        <f t="shared" si="33"/>
        <v>0</v>
      </c>
      <c r="K736">
        <v>735</v>
      </c>
      <c r="L736">
        <f t="shared" si="34"/>
        <v>0</v>
      </c>
    </row>
    <row r="737" spans="1:12" x14ac:dyDescent="0.25">
      <c r="A737" s="2">
        <v>42025</v>
      </c>
      <c r="B737" s="1" t="s">
        <v>497</v>
      </c>
      <c r="C737" s="1" t="s">
        <v>498</v>
      </c>
      <c r="D737">
        <v>7539</v>
      </c>
      <c r="E737">
        <v>2159</v>
      </c>
      <c r="F737">
        <v>16161920</v>
      </c>
      <c r="G737">
        <v>1279000</v>
      </c>
      <c r="H737">
        <f>G737*D737</f>
        <v>9642381000</v>
      </c>
      <c r="I737">
        <f t="shared" si="35"/>
        <v>210</v>
      </c>
      <c r="J737" t="str">
        <f t="shared" si="33"/>
        <v>O</v>
      </c>
      <c r="K737">
        <v>736</v>
      </c>
      <c r="L737" t="str">
        <f t="shared" si="34"/>
        <v>O</v>
      </c>
    </row>
    <row r="738" spans="1:12" x14ac:dyDescent="0.25">
      <c r="A738" s="2">
        <v>42026</v>
      </c>
      <c r="B738" s="1" t="s">
        <v>497</v>
      </c>
      <c r="C738" s="1" t="s">
        <v>498</v>
      </c>
      <c r="D738">
        <v>7749</v>
      </c>
      <c r="E738">
        <v>1988</v>
      </c>
      <c r="F738">
        <v>15295840</v>
      </c>
      <c r="G738">
        <v>1279000</v>
      </c>
      <c r="H738">
        <f>G738*D738</f>
        <v>9910971000</v>
      </c>
      <c r="I738">
        <f t="shared" si="35"/>
        <v>-33</v>
      </c>
      <c r="J738" t="str">
        <f t="shared" si="33"/>
        <v>O</v>
      </c>
      <c r="K738">
        <v>737</v>
      </c>
      <c r="L738">
        <f t="shared" si="34"/>
        <v>0</v>
      </c>
    </row>
    <row r="739" spans="1:12" x14ac:dyDescent="0.25">
      <c r="A739" s="2">
        <v>42027</v>
      </c>
      <c r="B739" s="1" t="s">
        <v>497</v>
      </c>
      <c r="C739" s="1" t="s">
        <v>498</v>
      </c>
      <c r="D739">
        <v>7716</v>
      </c>
      <c r="E739">
        <v>1542</v>
      </c>
      <c r="F739">
        <v>11897000</v>
      </c>
      <c r="G739">
        <v>1279000</v>
      </c>
      <c r="H739">
        <f>G739*D739</f>
        <v>9868764000</v>
      </c>
      <c r="I739">
        <f t="shared" si="35"/>
        <v>0</v>
      </c>
      <c r="J739">
        <f t="shared" si="33"/>
        <v>0</v>
      </c>
      <c r="K739">
        <v>738</v>
      </c>
      <c r="L739">
        <f t="shared" si="34"/>
        <v>0</v>
      </c>
    </row>
    <row r="740" spans="1:12" x14ac:dyDescent="0.25">
      <c r="A740" s="2">
        <v>42025</v>
      </c>
      <c r="B740" s="1" t="s">
        <v>499</v>
      </c>
      <c r="C740" s="1" t="s">
        <v>500</v>
      </c>
      <c r="D740">
        <v>4.0999999999999996</v>
      </c>
      <c r="E740">
        <v>6185</v>
      </c>
      <c r="F740">
        <v>24870</v>
      </c>
      <c r="G740">
        <v>1827000</v>
      </c>
      <c r="H740">
        <f>G740*D740</f>
        <v>7490699.9999999991</v>
      </c>
      <c r="I740">
        <f t="shared" si="35"/>
        <v>2.0000000000000462E-2</v>
      </c>
      <c r="J740" t="str">
        <f t="shared" si="33"/>
        <v>K</v>
      </c>
      <c r="K740">
        <v>739</v>
      </c>
      <c r="L740" t="str">
        <f t="shared" si="34"/>
        <v>K</v>
      </c>
    </row>
    <row r="741" spans="1:12" x14ac:dyDescent="0.25">
      <c r="A741" s="2">
        <v>42026</v>
      </c>
      <c r="B741" s="1" t="s">
        <v>499</v>
      </c>
      <c r="C741" s="1" t="s">
        <v>500</v>
      </c>
      <c r="D741">
        <v>4.12</v>
      </c>
      <c r="E741">
        <v>6</v>
      </c>
      <c r="F741">
        <v>20</v>
      </c>
      <c r="G741">
        <v>1827000</v>
      </c>
      <c r="H741">
        <f>G741*D741</f>
        <v>7527240</v>
      </c>
      <c r="I741">
        <f t="shared" si="35"/>
        <v>0.22999999999999954</v>
      </c>
      <c r="J741" t="str">
        <f t="shared" si="33"/>
        <v>O</v>
      </c>
      <c r="K741">
        <v>740</v>
      </c>
      <c r="L741">
        <f t="shared" si="34"/>
        <v>0</v>
      </c>
    </row>
    <row r="742" spans="1:12" x14ac:dyDescent="0.25">
      <c r="A742" s="2">
        <v>42027</v>
      </c>
      <c r="B742" s="1" t="s">
        <v>499</v>
      </c>
      <c r="C742" s="1" t="s">
        <v>500</v>
      </c>
      <c r="D742">
        <v>4.3499999999999996</v>
      </c>
      <c r="E742">
        <v>6311</v>
      </c>
      <c r="F742">
        <v>26520</v>
      </c>
      <c r="G742">
        <v>1827000</v>
      </c>
      <c r="H742">
        <f>G742*D742</f>
        <v>7947449.9999999991</v>
      </c>
      <c r="I742">
        <f t="shared" si="35"/>
        <v>0</v>
      </c>
      <c r="J742">
        <f t="shared" si="33"/>
        <v>0</v>
      </c>
      <c r="K742">
        <v>741</v>
      </c>
      <c r="L742">
        <f t="shared" si="34"/>
        <v>0</v>
      </c>
    </row>
    <row r="743" spans="1:12" x14ac:dyDescent="0.25">
      <c r="A743" s="2">
        <v>42025</v>
      </c>
      <c r="B743" s="1" t="s">
        <v>501</v>
      </c>
      <c r="C743" s="1" t="s">
        <v>502</v>
      </c>
      <c r="D743">
        <v>1.07</v>
      </c>
      <c r="E743">
        <v>179615</v>
      </c>
      <c r="F743">
        <v>194270</v>
      </c>
      <c r="G743">
        <v>72970000</v>
      </c>
      <c r="H743">
        <f>G743*D743</f>
        <v>78077900</v>
      </c>
      <c r="I743">
        <f t="shared" si="35"/>
        <v>3.0000000000000027E-2</v>
      </c>
      <c r="J743" t="str">
        <f t="shared" si="33"/>
        <v>O</v>
      </c>
      <c r="K743">
        <v>742</v>
      </c>
      <c r="L743" t="str">
        <f t="shared" si="34"/>
        <v>O</v>
      </c>
    </row>
    <row r="744" spans="1:12" x14ac:dyDescent="0.25">
      <c r="A744" s="2">
        <v>42026</v>
      </c>
      <c r="B744" s="1" t="s">
        <v>501</v>
      </c>
      <c r="C744" s="1" t="s">
        <v>502</v>
      </c>
      <c r="D744">
        <v>1.1000000000000001</v>
      </c>
      <c r="E744">
        <v>452187</v>
      </c>
      <c r="F744">
        <v>498110</v>
      </c>
      <c r="G744">
        <v>72970000</v>
      </c>
      <c r="H744">
        <f>G744*D744</f>
        <v>80267000</v>
      </c>
      <c r="I744">
        <f t="shared" si="35"/>
        <v>-2.0000000000000018E-2</v>
      </c>
      <c r="J744" t="str">
        <f t="shared" si="33"/>
        <v>O</v>
      </c>
      <c r="K744">
        <v>743</v>
      </c>
      <c r="L744">
        <f t="shared" si="34"/>
        <v>0</v>
      </c>
    </row>
    <row r="745" spans="1:12" x14ac:dyDescent="0.25">
      <c r="A745" s="2">
        <v>42027</v>
      </c>
      <c r="B745" s="1" t="s">
        <v>501</v>
      </c>
      <c r="C745" s="1" t="s">
        <v>502</v>
      </c>
      <c r="D745">
        <v>1.08</v>
      </c>
      <c r="E745">
        <v>231541</v>
      </c>
      <c r="F745">
        <v>252530</v>
      </c>
      <c r="G745">
        <v>72970000</v>
      </c>
      <c r="H745">
        <f>G745*D745</f>
        <v>78807600</v>
      </c>
      <c r="I745">
        <f t="shared" si="35"/>
        <v>0</v>
      </c>
      <c r="J745">
        <f t="shared" si="33"/>
        <v>0</v>
      </c>
      <c r="K745">
        <v>744</v>
      </c>
      <c r="L745">
        <f t="shared" si="34"/>
        <v>0</v>
      </c>
    </row>
    <row r="746" spans="1:12" x14ac:dyDescent="0.25">
      <c r="A746" s="2">
        <v>42025</v>
      </c>
      <c r="B746" s="1" t="s">
        <v>503</v>
      </c>
      <c r="C746" s="1" t="s">
        <v>504</v>
      </c>
      <c r="D746">
        <v>41.22</v>
      </c>
      <c r="E746">
        <v>1558</v>
      </c>
      <c r="F746">
        <v>64880</v>
      </c>
      <c r="G746">
        <v>5975000</v>
      </c>
      <c r="H746">
        <f>G746*D746</f>
        <v>246289500</v>
      </c>
      <c r="I746">
        <f t="shared" si="35"/>
        <v>-0.32000000000000028</v>
      </c>
      <c r="J746" t="str">
        <f t="shared" si="33"/>
        <v>O</v>
      </c>
      <c r="K746">
        <v>745</v>
      </c>
      <c r="L746" t="str">
        <f t="shared" si="34"/>
        <v>O</v>
      </c>
    </row>
    <row r="747" spans="1:12" x14ac:dyDescent="0.25">
      <c r="A747" s="2">
        <v>42026</v>
      </c>
      <c r="B747" s="1" t="s">
        <v>503</v>
      </c>
      <c r="C747" s="1" t="s">
        <v>504</v>
      </c>
      <c r="D747">
        <v>40.9</v>
      </c>
      <c r="E747">
        <v>1038</v>
      </c>
      <c r="F747">
        <v>43090</v>
      </c>
      <c r="G747">
        <v>5975000</v>
      </c>
      <c r="H747">
        <f>G747*D747</f>
        <v>244377500</v>
      </c>
      <c r="I747">
        <f t="shared" si="35"/>
        <v>0.37000000000000455</v>
      </c>
      <c r="J747" t="str">
        <f t="shared" si="33"/>
        <v>O</v>
      </c>
      <c r="K747">
        <v>746</v>
      </c>
      <c r="L747">
        <f t="shared" si="34"/>
        <v>0</v>
      </c>
    </row>
    <row r="748" spans="1:12" x14ac:dyDescent="0.25">
      <c r="A748" s="2">
        <v>42027</v>
      </c>
      <c r="B748" s="1" t="s">
        <v>503</v>
      </c>
      <c r="C748" s="1" t="s">
        <v>504</v>
      </c>
      <c r="D748">
        <v>41.27</v>
      </c>
      <c r="E748">
        <v>2761</v>
      </c>
      <c r="F748">
        <v>113210</v>
      </c>
      <c r="G748">
        <v>5975000</v>
      </c>
      <c r="H748">
        <f>G748*D748</f>
        <v>246588250.00000003</v>
      </c>
      <c r="I748">
        <f t="shared" si="35"/>
        <v>0</v>
      </c>
      <c r="J748">
        <f t="shared" si="33"/>
        <v>0</v>
      </c>
      <c r="K748">
        <v>747</v>
      </c>
      <c r="L748">
        <f t="shared" si="34"/>
        <v>0</v>
      </c>
    </row>
    <row r="749" spans="1:12" x14ac:dyDescent="0.25">
      <c r="A749" s="2">
        <v>42025</v>
      </c>
      <c r="B749" s="1" t="s">
        <v>505</v>
      </c>
      <c r="C749" s="1" t="s">
        <v>506</v>
      </c>
      <c r="D749">
        <v>66.05</v>
      </c>
      <c r="E749">
        <v>5155</v>
      </c>
      <c r="F749">
        <v>340320</v>
      </c>
      <c r="G749">
        <v>6611000</v>
      </c>
      <c r="H749">
        <f>G749*D749</f>
        <v>436656550</v>
      </c>
      <c r="I749">
        <f t="shared" si="35"/>
        <v>0.13000000000000966</v>
      </c>
      <c r="J749" t="str">
        <f t="shared" si="33"/>
        <v>O</v>
      </c>
      <c r="K749">
        <v>748</v>
      </c>
      <c r="L749" t="str">
        <f t="shared" si="34"/>
        <v>O</v>
      </c>
    </row>
    <row r="750" spans="1:12" x14ac:dyDescent="0.25">
      <c r="A750" s="2">
        <v>42026</v>
      </c>
      <c r="B750" s="1" t="s">
        <v>505</v>
      </c>
      <c r="C750" s="1" t="s">
        <v>506</v>
      </c>
      <c r="D750">
        <v>66.180000000000007</v>
      </c>
      <c r="E750">
        <v>647</v>
      </c>
      <c r="F750">
        <v>42950</v>
      </c>
      <c r="G750">
        <v>6611000</v>
      </c>
      <c r="H750">
        <f>G750*D750</f>
        <v>437515980.00000006</v>
      </c>
      <c r="I750">
        <f t="shared" si="35"/>
        <v>-3.0000000000001137E-2</v>
      </c>
      <c r="J750" t="str">
        <f t="shared" si="33"/>
        <v>O</v>
      </c>
      <c r="K750">
        <v>749</v>
      </c>
      <c r="L750">
        <f t="shared" si="34"/>
        <v>0</v>
      </c>
    </row>
    <row r="751" spans="1:12" x14ac:dyDescent="0.25">
      <c r="A751" s="2">
        <v>42027</v>
      </c>
      <c r="B751" s="1" t="s">
        <v>505</v>
      </c>
      <c r="C751" s="1" t="s">
        <v>506</v>
      </c>
      <c r="D751">
        <v>66.150000000000006</v>
      </c>
      <c r="E751">
        <v>16593</v>
      </c>
      <c r="F751">
        <v>1101450</v>
      </c>
      <c r="G751">
        <v>6611000</v>
      </c>
      <c r="H751">
        <f>G751*D751</f>
        <v>437317650.00000006</v>
      </c>
      <c r="I751">
        <f t="shared" si="35"/>
        <v>0</v>
      </c>
      <c r="J751">
        <f t="shared" si="33"/>
        <v>0</v>
      </c>
      <c r="K751">
        <v>750</v>
      </c>
      <c r="L751">
        <f t="shared" si="34"/>
        <v>0</v>
      </c>
    </row>
    <row r="752" spans="1:12" x14ac:dyDescent="0.25">
      <c r="A752" s="2">
        <v>42025</v>
      </c>
      <c r="B752" s="1" t="s">
        <v>507</v>
      </c>
      <c r="C752" s="1" t="s">
        <v>508</v>
      </c>
      <c r="D752">
        <v>5.84</v>
      </c>
      <c r="E752">
        <v>11</v>
      </c>
      <c r="F752">
        <v>60</v>
      </c>
      <c r="G752">
        <v>3832000</v>
      </c>
      <c r="H752">
        <f>G752*D752</f>
        <v>22378880</v>
      </c>
      <c r="I752">
        <f t="shared" si="35"/>
        <v>0.12999999999999989</v>
      </c>
      <c r="J752" t="str">
        <f t="shared" si="33"/>
        <v>O</v>
      </c>
      <c r="K752">
        <v>751</v>
      </c>
      <c r="L752" t="str">
        <f t="shared" si="34"/>
        <v>O</v>
      </c>
    </row>
    <row r="753" spans="1:12" x14ac:dyDescent="0.25">
      <c r="A753" s="2">
        <v>42026</v>
      </c>
      <c r="B753" s="1" t="s">
        <v>507</v>
      </c>
      <c r="C753" s="1" t="s">
        <v>508</v>
      </c>
      <c r="D753">
        <v>5.97</v>
      </c>
      <c r="E753">
        <v>1700</v>
      </c>
      <c r="F753">
        <v>9940</v>
      </c>
      <c r="G753">
        <v>3832000</v>
      </c>
      <c r="H753">
        <f>G753*D753</f>
        <v>22877040</v>
      </c>
      <c r="I753">
        <f t="shared" si="35"/>
        <v>3.0000000000000249E-2</v>
      </c>
      <c r="J753" t="str">
        <f t="shared" si="33"/>
        <v>O</v>
      </c>
      <c r="K753">
        <v>752</v>
      </c>
      <c r="L753">
        <f t="shared" si="34"/>
        <v>0</v>
      </c>
    </row>
    <row r="754" spans="1:12" x14ac:dyDescent="0.25">
      <c r="A754" s="2">
        <v>42027</v>
      </c>
      <c r="B754" s="1" t="s">
        <v>507</v>
      </c>
      <c r="C754" s="1" t="s">
        <v>508</v>
      </c>
      <c r="D754">
        <v>6</v>
      </c>
      <c r="E754">
        <v>926</v>
      </c>
      <c r="F754">
        <v>5490</v>
      </c>
      <c r="G754">
        <v>3832000</v>
      </c>
      <c r="H754">
        <f>G754*D754</f>
        <v>22992000</v>
      </c>
      <c r="I754">
        <f t="shared" si="35"/>
        <v>0</v>
      </c>
      <c r="J754">
        <f t="shared" si="33"/>
        <v>0</v>
      </c>
      <c r="K754">
        <v>753</v>
      </c>
      <c r="L754">
        <f t="shared" si="34"/>
        <v>0</v>
      </c>
    </row>
    <row r="755" spans="1:12" x14ac:dyDescent="0.25">
      <c r="A755" s="2">
        <v>42025</v>
      </c>
      <c r="B755" s="1" t="s">
        <v>509</v>
      </c>
      <c r="C755" s="1" t="s">
        <v>510</v>
      </c>
      <c r="D755">
        <v>7.5</v>
      </c>
      <c r="E755">
        <v>4397</v>
      </c>
      <c r="F755">
        <v>33160</v>
      </c>
      <c r="G755">
        <v>11888000</v>
      </c>
      <c r="H755">
        <f>G755*D755</f>
        <v>89160000</v>
      </c>
      <c r="I755">
        <f t="shared" si="35"/>
        <v>4.9999999999999822E-2</v>
      </c>
      <c r="J755" t="str">
        <f t="shared" si="33"/>
        <v>O</v>
      </c>
      <c r="K755">
        <v>754</v>
      </c>
      <c r="L755" t="str">
        <f t="shared" si="34"/>
        <v>O</v>
      </c>
    </row>
    <row r="756" spans="1:12" x14ac:dyDescent="0.25">
      <c r="A756" s="2">
        <v>42026</v>
      </c>
      <c r="B756" s="1" t="s">
        <v>509</v>
      </c>
      <c r="C756" s="1" t="s">
        <v>510</v>
      </c>
      <c r="D756">
        <v>7.55</v>
      </c>
      <c r="E756">
        <v>12727</v>
      </c>
      <c r="F756">
        <v>97100</v>
      </c>
      <c r="G756">
        <v>11888000</v>
      </c>
      <c r="H756">
        <f>G756*D756</f>
        <v>89754400</v>
      </c>
      <c r="I756">
        <f t="shared" si="35"/>
        <v>3.0000000000000249E-2</v>
      </c>
      <c r="J756" t="str">
        <f t="shared" si="33"/>
        <v>O</v>
      </c>
      <c r="K756">
        <v>755</v>
      </c>
      <c r="L756">
        <f t="shared" si="34"/>
        <v>0</v>
      </c>
    </row>
    <row r="757" spans="1:12" x14ac:dyDescent="0.25">
      <c r="A757" s="2">
        <v>42027</v>
      </c>
      <c r="B757" s="1" t="s">
        <v>509</v>
      </c>
      <c r="C757" s="1" t="s">
        <v>510</v>
      </c>
      <c r="D757">
        <v>7.58</v>
      </c>
      <c r="E757">
        <v>13533</v>
      </c>
      <c r="F757">
        <v>102560</v>
      </c>
      <c r="G757">
        <v>11888000</v>
      </c>
      <c r="H757">
        <f>G757*D757</f>
        <v>90111040</v>
      </c>
      <c r="I757">
        <f t="shared" si="35"/>
        <v>0</v>
      </c>
      <c r="J757">
        <f t="shared" si="33"/>
        <v>0</v>
      </c>
      <c r="K757">
        <v>756</v>
      </c>
      <c r="L757">
        <f t="shared" si="34"/>
        <v>0</v>
      </c>
    </row>
    <row r="758" spans="1:12" x14ac:dyDescent="0.25">
      <c r="A758" s="2">
        <v>42025</v>
      </c>
      <c r="B758" s="1" t="s">
        <v>511</v>
      </c>
      <c r="C758" s="1" t="s">
        <v>512</v>
      </c>
      <c r="D758">
        <v>452.1</v>
      </c>
      <c r="E758">
        <v>39445</v>
      </c>
      <c r="F758">
        <v>17512530</v>
      </c>
      <c r="G758">
        <v>12038000</v>
      </c>
      <c r="H758">
        <f>G758*D758</f>
        <v>5442379800</v>
      </c>
      <c r="I758">
        <f t="shared" si="35"/>
        <v>-1.1000000000000227</v>
      </c>
      <c r="J758" t="str">
        <f t="shared" si="33"/>
        <v>O</v>
      </c>
      <c r="K758">
        <v>757</v>
      </c>
      <c r="L758" t="str">
        <f t="shared" si="34"/>
        <v>O</v>
      </c>
    </row>
    <row r="759" spans="1:12" x14ac:dyDescent="0.25">
      <c r="A759" s="2">
        <v>42026</v>
      </c>
      <c r="B759" s="1" t="s">
        <v>511</v>
      </c>
      <c r="C759" s="1" t="s">
        <v>512</v>
      </c>
      <c r="D759">
        <v>451</v>
      </c>
      <c r="E759">
        <v>27753</v>
      </c>
      <c r="F759">
        <v>12517300</v>
      </c>
      <c r="G759">
        <v>12038000</v>
      </c>
      <c r="H759">
        <f>G759*D759</f>
        <v>5429138000</v>
      </c>
      <c r="I759">
        <f t="shared" si="35"/>
        <v>15.199999999999989</v>
      </c>
      <c r="J759" t="str">
        <f t="shared" si="33"/>
        <v>O</v>
      </c>
      <c r="K759">
        <v>758</v>
      </c>
      <c r="L759">
        <f t="shared" si="34"/>
        <v>0</v>
      </c>
    </row>
    <row r="760" spans="1:12" x14ac:dyDescent="0.25">
      <c r="A760" s="2">
        <v>42027</v>
      </c>
      <c r="B760" s="1" t="s">
        <v>511</v>
      </c>
      <c r="C760" s="1" t="s">
        <v>512</v>
      </c>
      <c r="D760">
        <v>466.2</v>
      </c>
      <c r="E760">
        <v>23300</v>
      </c>
      <c r="F760">
        <v>10723720</v>
      </c>
      <c r="G760">
        <v>12038000</v>
      </c>
      <c r="H760">
        <f>G760*D760</f>
        <v>5612115600</v>
      </c>
      <c r="I760">
        <f t="shared" si="35"/>
        <v>0</v>
      </c>
      <c r="J760">
        <f t="shared" si="33"/>
        <v>0</v>
      </c>
      <c r="K760">
        <v>759</v>
      </c>
      <c r="L760">
        <f t="shared" si="34"/>
        <v>0</v>
      </c>
    </row>
    <row r="761" spans="1:12" x14ac:dyDescent="0.25">
      <c r="A761" s="2">
        <v>42025</v>
      </c>
      <c r="B761" s="1" t="s">
        <v>513</v>
      </c>
      <c r="C761" s="1" t="s">
        <v>514</v>
      </c>
      <c r="D761">
        <v>10.26</v>
      </c>
      <c r="E761">
        <v>69138</v>
      </c>
      <c r="F761">
        <v>701790</v>
      </c>
      <c r="G761">
        <v>30174000</v>
      </c>
      <c r="H761">
        <f>G761*D761</f>
        <v>309585240</v>
      </c>
      <c r="I761">
        <f t="shared" si="35"/>
        <v>-6.0000000000000497E-2</v>
      </c>
      <c r="J761" t="str">
        <f t="shared" si="33"/>
        <v>O</v>
      </c>
      <c r="K761">
        <v>760</v>
      </c>
      <c r="L761" t="str">
        <f t="shared" si="34"/>
        <v>O</v>
      </c>
    </row>
    <row r="762" spans="1:12" x14ac:dyDescent="0.25">
      <c r="A762" s="2">
        <v>42026</v>
      </c>
      <c r="B762" s="1" t="s">
        <v>513</v>
      </c>
      <c r="C762" s="1" t="s">
        <v>514</v>
      </c>
      <c r="D762">
        <v>10.199999999999999</v>
      </c>
      <c r="E762">
        <v>17574</v>
      </c>
      <c r="F762">
        <v>179310</v>
      </c>
      <c r="G762">
        <v>30174000</v>
      </c>
      <c r="H762">
        <f>G762*D762</f>
        <v>307774800</v>
      </c>
      <c r="I762">
        <f t="shared" si="35"/>
        <v>0</v>
      </c>
      <c r="J762" t="str">
        <f t="shared" si="33"/>
        <v>O</v>
      </c>
      <c r="K762">
        <v>761</v>
      </c>
      <c r="L762">
        <f t="shared" si="34"/>
        <v>0</v>
      </c>
    </row>
    <row r="763" spans="1:12" x14ac:dyDescent="0.25">
      <c r="A763" s="2">
        <v>42027</v>
      </c>
      <c r="B763" s="1" t="s">
        <v>513</v>
      </c>
      <c r="C763" s="1" t="s">
        <v>514</v>
      </c>
      <c r="D763">
        <v>10.199999999999999</v>
      </c>
      <c r="E763">
        <v>25281</v>
      </c>
      <c r="F763">
        <v>257200</v>
      </c>
      <c r="G763">
        <v>30174000</v>
      </c>
      <c r="H763">
        <f>G763*D763</f>
        <v>307774800</v>
      </c>
      <c r="I763">
        <f t="shared" si="35"/>
        <v>0</v>
      </c>
      <c r="J763">
        <f t="shared" si="33"/>
        <v>0</v>
      </c>
      <c r="K763">
        <v>762</v>
      </c>
      <c r="L763">
        <f t="shared" si="34"/>
        <v>0</v>
      </c>
    </row>
    <row r="764" spans="1:12" x14ac:dyDescent="0.25">
      <c r="A764" s="2">
        <v>42025</v>
      </c>
      <c r="B764" s="1" t="s">
        <v>515</v>
      </c>
      <c r="C764" s="1" t="s">
        <v>516</v>
      </c>
      <c r="D764">
        <v>35.200000000000003</v>
      </c>
      <c r="E764">
        <v>103</v>
      </c>
      <c r="F764">
        <v>3630</v>
      </c>
      <c r="G764">
        <v>689000</v>
      </c>
      <c r="H764">
        <f>G764*D764</f>
        <v>24252800.000000004</v>
      </c>
      <c r="I764">
        <f t="shared" si="35"/>
        <v>-0.20000000000000284</v>
      </c>
      <c r="J764" t="str">
        <f t="shared" si="33"/>
        <v>O</v>
      </c>
      <c r="K764">
        <v>763</v>
      </c>
      <c r="L764" t="str">
        <f t="shared" si="34"/>
        <v>O</v>
      </c>
    </row>
    <row r="765" spans="1:12" x14ac:dyDescent="0.25">
      <c r="A765" s="2">
        <v>42026</v>
      </c>
      <c r="B765" s="1" t="s">
        <v>515</v>
      </c>
      <c r="C765" s="1" t="s">
        <v>516</v>
      </c>
      <c r="D765">
        <v>35</v>
      </c>
      <c r="E765">
        <v>423</v>
      </c>
      <c r="F765">
        <v>14830</v>
      </c>
      <c r="G765">
        <v>689000</v>
      </c>
      <c r="H765">
        <f>G765*D765</f>
        <v>24115000</v>
      </c>
      <c r="I765">
        <f t="shared" si="35"/>
        <v>0</v>
      </c>
      <c r="J765" t="str">
        <f t="shared" si="33"/>
        <v>O</v>
      </c>
      <c r="K765">
        <v>764</v>
      </c>
      <c r="L765">
        <f t="shared" si="34"/>
        <v>0</v>
      </c>
    </row>
    <row r="766" spans="1:12" x14ac:dyDescent="0.25">
      <c r="A766" s="2">
        <v>42027</v>
      </c>
      <c r="B766" s="1" t="s">
        <v>515</v>
      </c>
      <c r="C766" s="1" t="s">
        <v>516</v>
      </c>
      <c r="D766">
        <v>35</v>
      </c>
      <c r="E766">
        <v>350</v>
      </c>
      <c r="F766">
        <v>12270</v>
      </c>
      <c r="G766">
        <v>689000</v>
      </c>
      <c r="H766">
        <f>G766*D766</f>
        <v>24115000</v>
      </c>
      <c r="I766">
        <f t="shared" si="35"/>
        <v>0</v>
      </c>
      <c r="J766">
        <f t="shared" si="33"/>
        <v>0</v>
      </c>
      <c r="K766">
        <v>765</v>
      </c>
      <c r="L766">
        <f t="shared" si="34"/>
        <v>0</v>
      </c>
    </row>
    <row r="767" spans="1:12" x14ac:dyDescent="0.25">
      <c r="A767" s="2">
        <v>42025</v>
      </c>
      <c r="B767" s="1" t="s">
        <v>517</v>
      </c>
      <c r="C767" s="1" t="s">
        <v>518</v>
      </c>
      <c r="D767">
        <v>0.5</v>
      </c>
      <c r="E767">
        <v>3174</v>
      </c>
      <c r="F767">
        <v>1590</v>
      </c>
      <c r="G767">
        <v>0</v>
      </c>
      <c r="H767">
        <f>G767*D767</f>
        <v>0</v>
      </c>
      <c r="I767">
        <f t="shared" si="35"/>
        <v>-3.0000000000000027E-2</v>
      </c>
      <c r="J767" t="str">
        <f t="shared" si="33"/>
        <v>O</v>
      </c>
      <c r="K767">
        <v>766</v>
      </c>
      <c r="L767" t="str">
        <f t="shared" si="34"/>
        <v>O</v>
      </c>
    </row>
    <row r="768" spans="1:12" x14ac:dyDescent="0.25">
      <c r="A768" s="2">
        <v>42026</v>
      </c>
      <c r="B768" s="1" t="s">
        <v>517</v>
      </c>
      <c r="C768" s="1" t="s">
        <v>518</v>
      </c>
      <c r="D768">
        <v>0.47</v>
      </c>
      <c r="E768">
        <v>5020</v>
      </c>
      <c r="F768">
        <v>2560</v>
      </c>
      <c r="G768">
        <v>0</v>
      </c>
      <c r="H768">
        <f>G768*D768</f>
        <v>0</v>
      </c>
      <c r="I768">
        <f t="shared" si="35"/>
        <v>4.0000000000000036E-2</v>
      </c>
      <c r="J768" t="str">
        <f t="shared" si="33"/>
        <v>O</v>
      </c>
      <c r="K768">
        <v>767</v>
      </c>
      <c r="L768">
        <f t="shared" si="34"/>
        <v>0</v>
      </c>
    </row>
    <row r="769" spans="1:12" x14ac:dyDescent="0.25">
      <c r="A769" s="2">
        <v>42027</v>
      </c>
      <c r="B769" s="1" t="s">
        <v>517</v>
      </c>
      <c r="C769" s="1" t="s">
        <v>518</v>
      </c>
      <c r="D769">
        <v>0.51</v>
      </c>
      <c r="E769">
        <v>2015</v>
      </c>
      <c r="F769">
        <v>950</v>
      </c>
      <c r="G769">
        <v>0</v>
      </c>
      <c r="H769">
        <f>G769*D769</f>
        <v>0</v>
      </c>
      <c r="I769">
        <f t="shared" si="35"/>
        <v>0</v>
      </c>
      <c r="J769">
        <f t="shared" si="33"/>
        <v>0</v>
      </c>
      <c r="K769">
        <v>768</v>
      </c>
      <c r="L769">
        <f t="shared" si="34"/>
        <v>0</v>
      </c>
    </row>
    <row r="770" spans="1:12" x14ac:dyDescent="0.25">
      <c r="A770" s="2">
        <v>42025</v>
      </c>
      <c r="B770" s="1" t="s">
        <v>519</v>
      </c>
      <c r="C770" s="1" t="s">
        <v>520</v>
      </c>
      <c r="D770">
        <v>201.7</v>
      </c>
      <c r="E770">
        <v>827</v>
      </c>
      <c r="F770">
        <v>165650</v>
      </c>
      <c r="G770">
        <v>2559000</v>
      </c>
      <c r="H770">
        <f>G770*D770</f>
        <v>516150300</v>
      </c>
      <c r="I770">
        <f t="shared" si="35"/>
        <v>-0.79999999999998295</v>
      </c>
      <c r="J770" t="str">
        <f t="shared" si="33"/>
        <v>O</v>
      </c>
      <c r="K770">
        <v>769</v>
      </c>
      <c r="L770" t="str">
        <f t="shared" si="34"/>
        <v>O</v>
      </c>
    </row>
    <row r="771" spans="1:12" x14ac:dyDescent="0.25">
      <c r="A771" s="2">
        <v>42026</v>
      </c>
      <c r="B771" s="1" t="s">
        <v>519</v>
      </c>
      <c r="C771" s="1" t="s">
        <v>520</v>
      </c>
      <c r="D771">
        <v>200.9</v>
      </c>
      <c r="E771">
        <v>158</v>
      </c>
      <c r="F771">
        <v>31700</v>
      </c>
      <c r="G771">
        <v>2559000</v>
      </c>
      <c r="H771">
        <f>G771*D771</f>
        <v>514103100</v>
      </c>
      <c r="I771">
        <f t="shared" si="35"/>
        <v>10.599999999999994</v>
      </c>
      <c r="J771" t="str">
        <f t="shared" ref="J771:J834" si="36">IF(B772=B771,IF(AND(I771&lt;I772,I771&gt;0),"K",IF(AND(I771&lt;0,I772&lt;I771),"S","O")),0)</f>
        <v>O</v>
      </c>
      <c r="K771">
        <v>770</v>
      </c>
      <c r="L771">
        <f t="shared" ref="L771:L834" si="37">IF(MOD(K771,3)=1,J771,0)</f>
        <v>0</v>
      </c>
    </row>
    <row r="772" spans="1:12" x14ac:dyDescent="0.25">
      <c r="A772" s="2">
        <v>42027</v>
      </c>
      <c r="B772" s="1" t="s">
        <v>519</v>
      </c>
      <c r="C772" s="1" t="s">
        <v>520</v>
      </c>
      <c r="D772">
        <v>211.5</v>
      </c>
      <c r="E772">
        <v>11337</v>
      </c>
      <c r="F772">
        <v>2350870</v>
      </c>
      <c r="G772">
        <v>2559000</v>
      </c>
      <c r="H772">
        <f>G772*D772</f>
        <v>541228500</v>
      </c>
      <c r="I772">
        <f t="shared" ref="I772:I835" si="38">IF(B773=B772,D773-D772,0)</f>
        <v>0</v>
      </c>
      <c r="J772">
        <f t="shared" si="36"/>
        <v>0</v>
      </c>
      <c r="K772">
        <v>771</v>
      </c>
      <c r="L772">
        <f t="shared" si="37"/>
        <v>0</v>
      </c>
    </row>
    <row r="773" spans="1:12" x14ac:dyDescent="0.25">
      <c r="A773" s="2">
        <v>42025</v>
      </c>
      <c r="B773" s="1" t="s">
        <v>521</v>
      </c>
      <c r="C773" s="1" t="s">
        <v>522</v>
      </c>
      <c r="D773">
        <v>21</v>
      </c>
      <c r="E773">
        <v>0</v>
      </c>
      <c r="F773">
        <v>0</v>
      </c>
      <c r="G773">
        <v>0</v>
      </c>
      <c r="H773">
        <f>G773*D773</f>
        <v>0</v>
      </c>
      <c r="I773">
        <f t="shared" si="38"/>
        <v>0</v>
      </c>
      <c r="J773" t="str">
        <f t="shared" si="36"/>
        <v>O</v>
      </c>
      <c r="K773">
        <v>772</v>
      </c>
      <c r="L773" t="str">
        <f t="shared" si="37"/>
        <v>O</v>
      </c>
    </row>
    <row r="774" spans="1:12" x14ac:dyDescent="0.25">
      <c r="A774" s="2">
        <v>42026</v>
      </c>
      <c r="B774" s="1" t="s">
        <v>521</v>
      </c>
      <c r="C774" s="1" t="s">
        <v>522</v>
      </c>
      <c r="D774">
        <v>21</v>
      </c>
      <c r="E774">
        <v>0</v>
      </c>
      <c r="F774">
        <v>0</v>
      </c>
      <c r="G774">
        <v>0</v>
      </c>
      <c r="H774">
        <f>G774*D774</f>
        <v>0</v>
      </c>
      <c r="I774">
        <f t="shared" si="38"/>
        <v>0</v>
      </c>
      <c r="J774" t="str">
        <f t="shared" si="36"/>
        <v>O</v>
      </c>
      <c r="K774">
        <v>773</v>
      </c>
      <c r="L774">
        <f t="shared" si="37"/>
        <v>0</v>
      </c>
    </row>
    <row r="775" spans="1:12" x14ac:dyDescent="0.25">
      <c r="A775" s="2">
        <v>42027</v>
      </c>
      <c r="B775" s="1" t="s">
        <v>521</v>
      </c>
      <c r="C775" s="1" t="s">
        <v>522</v>
      </c>
      <c r="D775">
        <v>21</v>
      </c>
      <c r="E775">
        <v>0</v>
      </c>
      <c r="F775">
        <v>0</v>
      </c>
      <c r="G775">
        <v>0</v>
      </c>
      <c r="H775">
        <f>G775*D775</f>
        <v>0</v>
      </c>
      <c r="I775">
        <f t="shared" si="38"/>
        <v>0</v>
      </c>
      <c r="J775">
        <f t="shared" si="36"/>
        <v>0</v>
      </c>
      <c r="K775">
        <v>774</v>
      </c>
      <c r="L775">
        <f t="shared" si="37"/>
        <v>0</v>
      </c>
    </row>
    <row r="776" spans="1:12" x14ac:dyDescent="0.25">
      <c r="A776" s="2">
        <v>42025</v>
      </c>
      <c r="B776" s="1" t="s">
        <v>523</v>
      </c>
      <c r="C776" s="1" t="s">
        <v>524</v>
      </c>
      <c r="D776">
        <v>13.25</v>
      </c>
      <c r="E776">
        <v>609</v>
      </c>
      <c r="F776">
        <v>8100</v>
      </c>
      <c r="G776">
        <v>23198000</v>
      </c>
      <c r="H776">
        <f>G776*D776</f>
        <v>307373500</v>
      </c>
      <c r="I776">
        <f t="shared" si="38"/>
        <v>0.60999999999999943</v>
      </c>
      <c r="J776" t="str">
        <f t="shared" si="36"/>
        <v>O</v>
      </c>
      <c r="K776">
        <v>775</v>
      </c>
      <c r="L776" t="str">
        <f t="shared" si="37"/>
        <v>O</v>
      </c>
    </row>
    <row r="777" spans="1:12" x14ac:dyDescent="0.25">
      <c r="A777" s="2">
        <v>42026</v>
      </c>
      <c r="B777" s="1" t="s">
        <v>523</v>
      </c>
      <c r="C777" s="1" t="s">
        <v>524</v>
      </c>
      <c r="D777">
        <v>13.86</v>
      </c>
      <c r="E777">
        <v>1583</v>
      </c>
      <c r="F777">
        <v>21700</v>
      </c>
      <c r="G777">
        <v>23198000</v>
      </c>
      <c r="H777">
        <f>G777*D777</f>
        <v>321524280</v>
      </c>
      <c r="I777">
        <f t="shared" si="38"/>
        <v>0.29000000000000092</v>
      </c>
      <c r="J777" t="str">
        <f t="shared" si="36"/>
        <v>O</v>
      </c>
      <c r="K777">
        <v>776</v>
      </c>
      <c r="L777">
        <f t="shared" si="37"/>
        <v>0</v>
      </c>
    </row>
    <row r="778" spans="1:12" x14ac:dyDescent="0.25">
      <c r="A778" s="2">
        <v>42027</v>
      </c>
      <c r="B778" s="1" t="s">
        <v>523</v>
      </c>
      <c r="C778" s="1" t="s">
        <v>524</v>
      </c>
      <c r="D778">
        <v>14.15</v>
      </c>
      <c r="E778">
        <v>16461</v>
      </c>
      <c r="F778">
        <v>230390</v>
      </c>
      <c r="G778">
        <v>23198000</v>
      </c>
      <c r="H778">
        <f>G778*D778</f>
        <v>328251700</v>
      </c>
      <c r="I778">
        <f t="shared" si="38"/>
        <v>0</v>
      </c>
      <c r="J778">
        <f t="shared" si="36"/>
        <v>0</v>
      </c>
      <c r="K778">
        <v>777</v>
      </c>
      <c r="L778">
        <f t="shared" si="37"/>
        <v>0</v>
      </c>
    </row>
    <row r="779" spans="1:12" x14ac:dyDescent="0.25">
      <c r="A779" s="2">
        <v>42025</v>
      </c>
      <c r="B779" s="1" t="s">
        <v>525</v>
      </c>
      <c r="C779" s="1" t="s">
        <v>526</v>
      </c>
      <c r="D779">
        <v>13.69</v>
      </c>
      <c r="E779">
        <v>304</v>
      </c>
      <c r="F779">
        <v>4120</v>
      </c>
      <c r="G779">
        <v>2276000</v>
      </c>
      <c r="H779">
        <f>G779*D779</f>
        <v>31158440</v>
      </c>
      <c r="I779">
        <f t="shared" si="38"/>
        <v>-0.13999999999999879</v>
      </c>
      <c r="J779" t="str">
        <f t="shared" si="36"/>
        <v>O</v>
      </c>
      <c r="K779">
        <v>778</v>
      </c>
      <c r="L779" t="str">
        <f t="shared" si="37"/>
        <v>O</v>
      </c>
    </row>
    <row r="780" spans="1:12" x14ac:dyDescent="0.25">
      <c r="A780" s="2">
        <v>42026</v>
      </c>
      <c r="B780" s="1" t="s">
        <v>525</v>
      </c>
      <c r="C780" s="1" t="s">
        <v>526</v>
      </c>
      <c r="D780">
        <v>13.55</v>
      </c>
      <c r="E780">
        <v>370</v>
      </c>
      <c r="F780">
        <v>5010</v>
      </c>
      <c r="G780">
        <v>2276000</v>
      </c>
      <c r="H780">
        <f>G780*D780</f>
        <v>30839800</v>
      </c>
      <c r="I780">
        <f t="shared" si="38"/>
        <v>0.11999999999999922</v>
      </c>
      <c r="J780" t="str">
        <f t="shared" si="36"/>
        <v>O</v>
      </c>
      <c r="K780">
        <v>779</v>
      </c>
      <c r="L780">
        <f t="shared" si="37"/>
        <v>0</v>
      </c>
    </row>
    <row r="781" spans="1:12" x14ac:dyDescent="0.25">
      <c r="A781" s="2">
        <v>42027</v>
      </c>
      <c r="B781" s="1" t="s">
        <v>525</v>
      </c>
      <c r="C781" s="1" t="s">
        <v>526</v>
      </c>
      <c r="D781">
        <v>13.67</v>
      </c>
      <c r="E781">
        <v>5583</v>
      </c>
      <c r="F781">
        <v>74890</v>
      </c>
      <c r="G781">
        <v>2276000</v>
      </c>
      <c r="H781">
        <f>G781*D781</f>
        <v>31112920</v>
      </c>
      <c r="I781">
        <f t="shared" si="38"/>
        <v>0</v>
      </c>
      <c r="J781">
        <f t="shared" si="36"/>
        <v>0</v>
      </c>
      <c r="K781">
        <v>780</v>
      </c>
      <c r="L781">
        <f t="shared" si="37"/>
        <v>0</v>
      </c>
    </row>
    <row r="782" spans="1:12" x14ac:dyDescent="0.25">
      <c r="A782" s="2">
        <v>42025</v>
      </c>
      <c r="B782" s="1" t="s">
        <v>527</v>
      </c>
      <c r="C782" s="1" t="s">
        <v>528</v>
      </c>
      <c r="D782">
        <v>8.5</v>
      </c>
      <c r="E782">
        <v>7558</v>
      </c>
      <c r="F782">
        <v>63090</v>
      </c>
      <c r="G782">
        <v>9921000</v>
      </c>
      <c r="H782">
        <f>G782*D782</f>
        <v>84328500</v>
      </c>
      <c r="I782">
        <f t="shared" si="38"/>
        <v>0.30000000000000071</v>
      </c>
      <c r="J782" t="str">
        <f t="shared" si="36"/>
        <v>O</v>
      </c>
      <c r="K782">
        <v>781</v>
      </c>
      <c r="L782" t="str">
        <f t="shared" si="37"/>
        <v>O</v>
      </c>
    </row>
    <row r="783" spans="1:12" x14ac:dyDescent="0.25">
      <c r="A783" s="2">
        <v>42026</v>
      </c>
      <c r="B783" s="1" t="s">
        <v>527</v>
      </c>
      <c r="C783" s="1" t="s">
        <v>528</v>
      </c>
      <c r="D783">
        <v>8.8000000000000007</v>
      </c>
      <c r="E783">
        <v>16409</v>
      </c>
      <c r="F783">
        <v>140520</v>
      </c>
      <c r="G783">
        <v>9921000</v>
      </c>
      <c r="H783">
        <f>G783*D783</f>
        <v>87304800</v>
      </c>
      <c r="I783">
        <f t="shared" si="38"/>
        <v>-3.0000000000001137E-2</v>
      </c>
      <c r="J783" t="str">
        <f t="shared" si="36"/>
        <v>O</v>
      </c>
      <c r="K783">
        <v>782</v>
      </c>
      <c r="L783">
        <f t="shared" si="37"/>
        <v>0</v>
      </c>
    </row>
    <row r="784" spans="1:12" x14ac:dyDescent="0.25">
      <c r="A784" s="2">
        <v>42027</v>
      </c>
      <c r="B784" s="1" t="s">
        <v>527</v>
      </c>
      <c r="C784" s="1" t="s">
        <v>528</v>
      </c>
      <c r="D784">
        <v>8.77</v>
      </c>
      <c r="E784">
        <v>2781</v>
      </c>
      <c r="F784">
        <v>24220</v>
      </c>
      <c r="G784">
        <v>9921000</v>
      </c>
      <c r="H784">
        <f>G784*D784</f>
        <v>87007170</v>
      </c>
      <c r="I784">
        <f t="shared" si="38"/>
        <v>0</v>
      </c>
      <c r="J784">
        <f t="shared" si="36"/>
        <v>0</v>
      </c>
      <c r="K784">
        <v>783</v>
      </c>
      <c r="L784">
        <f t="shared" si="37"/>
        <v>0</v>
      </c>
    </row>
    <row r="785" spans="1:12" x14ac:dyDescent="0.25">
      <c r="A785" s="2">
        <v>42025</v>
      </c>
      <c r="B785" s="1" t="s">
        <v>529</v>
      </c>
      <c r="C785" s="1" t="s">
        <v>530</v>
      </c>
      <c r="D785">
        <v>7.0000000000000007E-2</v>
      </c>
      <c r="E785">
        <v>1000</v>
      </c>
      <c r="F785">
        <v>70</v>
      </c>
      <c r="G785">
        <v>0</v>
      </c>
      <c r="H785">
        <f>G785*D785</f>
        <v>0</v>
      </c>
      <c r="I785">
        <f t="shared" si="38"/>
        <v>0</v>
      </c>
      <c r="J785" t="str">
        <f t="shared" si="36"/>
        <v>O</v>
      </c>
      <c r="K785">
        <v>784</v>
      </c>
      <c r="L785" t="str">
        <f t="shared" si="37"/>
        <v>O</v>
      </c>
    </row>
    <row r="786" spans="1:12" x14ac:dyDescent="0.25">
      <c r="A786" s="2">
        <v>42026</v>
      </c>
      <c r="B786" s="1" t="s">
        <v>529</v>
      </c>
      <c r="C786" s="1" t="s">
        <v>530</v>
      </c>
      <c r="D786">
        <v>7.0000000000000007E-2</v>
      </c>
      <c r="E786">
        <v>0</v>
      </c>
      <c r="F786">
        <v>0</v>
      </c>
      <c r="G786">
        <v>0</v>
      </c>
      <c r="H786">
        <f>G786*D786</f>
        <v>0</v>
      </c>
      <c r="I786">
        <f t="shared" si="38"/>
        <v>0</v>
      </c>
      <c r="J786" t="str">
        <f t="shared" si="36"/>
        <v>O</v>
      </c>
      <c r="K786">
        <v>785</v>
      </c>
      <c r="L786">
        <f t="shared" si="37"/>
        <v>0</v>
      </c>
    </row>
    <row r="787" spans="1:12" x14ac:dyDescent="0.25">
      <c r="A787" s="2">
        <v>42027</v>
      </c>
      <c r="B787" s="1" t="s">
        <v>529</v>
      </c>
      <c r="C787" s="1" t="s">
        <v>530</v>
      </c>
      <c r="D787">
        <v>7.0000000000000007E-2</v>
      </c>
      <c r="E787">
        <v>148991</v>
      </c>
      <c r="F787">
        <v>10430</v>
      </c>
      <c r="G787">
        <v>0</v>
      </c>
      <c r="H787">
        <f>G787*D787</f>
        <v>0</v>
      </c>
      <c r="I787">
        <f t="shared" si="38"/>
        <v>0</v>
      </c>
      <c r="J787">
        <f t="shared" si="36"/>
        <v>0</v>
      </c>
      <c r="K787">
        <v>786</v>
      </c>
      <c r="L787">
        <f t="shared" si="37"/>
        <v>0</v>
      </c>
    </row>
    <row r="788" spans="1:12" x14ac:dyDescent="0.25">
      <c r="A788" s="2">
        <v>42025</v>
      </c>
      <c r="B788" s="1" t="s">
        <v>531</v>
      </c>
      <c r="C788" s="1" t="s">
        <v>532</v>
      </c>
      <c r="D788">
        <v>2.09</v>
      </c>
      <c r="E788">
        <v>22656</v>
      </c>
      <c r="F788">
        <v>45360</v>
      </c>
      <c r="G788">
        <v>2516000</v>
      </c>
      <c r="H788">
        <f>G788*D788</f>
        <v>5258440</v>
      </c>
      <c r="I788">
        <f t="shared" si="38"/>
        <v>-8.9999999999999858E-2</v>
      </c>
      <c r="J788" t="str">
        <f t="shared" si="36"/>
        <v>O</v>
      </c>
      <c r="K788">
        <v>787</v>
      </c>
      <c r="L788" t="str">
        <f t="shared" si="37"/>
        <v>O</v>
      </c>
    </row>
    <row r="789" spans="1:12" x14ac:dyDescent="0.25">
      <c r="A789" s="2">
        <v>42026</v>
      </c>
      <c r="B789" s="1" t="s">
        <v>531</v>
      </c>
      <c r="C789" s="1" t="s">
        <v>532</v>
      </c>
      <c r="D789">
        <v>2</v>
      </c>
      <c r="E789">
        <v>1</v>
      </c>
      <c r="F789">
        <v>2</v>
      </c>
      <c r="G789">
        <v>2516000</v>
      </c>
      <c r="H789">
        <f>G789*D789</f>
        <v>5032000</v>
      </c>
      <c r="I789">
        <f t="shared" si="38"/>
        <v>4.9999999999999822E-2</v>
      </c>
      <c r="J789" t="str">
        <f t="shared" si="36"/>
        <v>O</v>
      </c>
      <c r="K789">
        <v>788</v>
      </c>
      <c r="L789">
        <f t="shared" si="37"/>
        <v>0</v>
      </c>
    </row>
    <row r="790" spans="1:12" x14ac:dyDescent="0.25">
      <c r="A790" s="2">
        <v>42027</v>
      </c>
      <c r="B790" s="1" t="s">
        <v>531</v>
      </c>
      <c r="C790" s="1" t="s">
        <v>532</v>
      </c>
      <c r="D790">
        <v>2.0499999999999998</v>
      </c>
      <c r="E790">
        <v>12520</v>
      </c>
      <c r="F790">
        <v>25070</v>
      </c>
      <c r="G790">
        <v>2516000</v>
      </c>
      <c r="H790">
        <f>G790*D790</f>
        <v>5157800</v>
      </c>
      <c r="I790">
        <f t="shared" si="38"/>
        <v>0</v>
      </c>
      <c r="J790">
        <f t="shared" si="36"/>
        <v>0</v>
      </c>
      <c r="K790">
        <v>789</v>
      </c>
      <c r="L790">
        <f t="shared" si="37"/>
        <v>0</v>
      </c>
    </row>
    <row r="791" spans="1:12" x14ac:dyDescent="0.25">
      <c r="A791" s="2">
        <v>42025</v>
      </c>
      <c r="B791" s="1" t="s">
        <v>533</v>
      </c>
      <c r="C791" s="1" t="s">
        <v>534</v>
      </c>
      <c r="D791">
        <v>10.52</v>
      </c>
      <c r="E791">
        <v>0</v>
      </c>
      <c r="F791">
        <v>0</v>
      </c>
      <c r="G791">
        <v>2000000</v>
      </c>
      <c r="H791">
        <f>G791*D791</f>
        <v>21040000</v>
      </c>
      <c r="I791">
        <f t="shared" si="38"/>
        <v>-0.51999999999999957</v>
      </c>
      <c r="J791" t="str">
        <f t="shared" si="36"/>
        <v>O</v>
      </c>
      <c r="K791">
        <v>790</v>
      </c>
      <c r="L791" t="str">
        <f t="shared" si="37"/>
        <v>O</v>
      </c>
    </row>
    <row r="792" spans="1:12" x14ac:dyDescent="0.25">
      <c r="A792" s="2">
        <v>42026</v>
      </c>
      <c r="B792" s="1" t="s">
        <v>533</v>
      </c>
      <c r="C792" s="1" t="s">
        <v>534</v>
      </c>
      <c r="D792">
        <v>10</v>
      </c>
      <c r="E792">
        <v>30</v>
      </c>
      <c r="F792">
        <v>300</v>
      </c>
      <c r="G792">
        <v>2000000</v>
      </c>
      <c r="H792">
        <f>G792*D792</f>
        <v>20000000</v>
      </c>
      <c r="I792">
        <f t="shared" si="38"/>
        <v>0.28999999999999915</v>
      </c>
      <c r="J792" t="str">
        <f t="shared" si="36"/>
        <v>O</v>
      </c>
      <c r="K792">
        <v>791</v>
      </c>
      <c r="L792">
        <f t="shared" si="37"/>
        <v>0</v>
      </c>
    </row>
    <row r="793" spans="1:12" x14ac:dyDescent="0.25">
      <c r="A793" s="2">
        <v>42027</v>
      </c>
      <c r="B793" s="1" t="s">
        <v>533</v>
      </c>
      <c r="C793" s="1" t="s">
        <v>534</v>
      </c>
      <c r="D793">
        <v>10.29</v>
      </c>
      <c r="E793">
        <v>301</v>
      </c>
      <c r="F793">
        <v>3100</v>
      </c>
      <c r="G793">
        <v>2000000</v>
      </c>
      <c r="H793">
        <f>G793*D793</f>
        <v>20580000</v>
      </c>
      <c r="I793">
        <f t="shared" si="38"/>
        <v>0</v>
      </c>
      <c r="J793">
        <f t="shared" si="36"/>
        <v>0</v>
      </c>
      <c r="K793">
        <v>792</v>
      </c>
      <c r="L793">
        <f t="shared" si="37"/>
        <v>0</v>
      </c>
    </row>
    <row r="794" spans="1:12" x14ac:dyDescent="0.25">
      <c r="A794" s="2">
        <v>42025</v>
      </c>
      <c r="B794" s="1" t="s">
        <v>535</v>
      </c>
      <c r="C794" s="1" t="s">
        <v>536</v>
      </c>
      <c r="D794">
        <v>0.56000000000000005</v>
      </c>
      <c r="E794">
        <v>514069</v>
      </c>
      <c r="F794">
        <v>286230</v>
      </c>
      <c r="G794">
        <v>503124000</v>
      </c>
      <c r="H794">
        <f>G794*D794</f>
        <v>281749440</v>
      </c>
      <c r="I794">
        <f t="shared" si="38"/>
        <v>9.9999999999998979E-3</v>
      </c>
      <c r="J794" t="str">
        <f t="shared" si="36"/>
        <v>O</v>
      </c>
      <c r="K794">
        <v>793</v>
      </c>
      <c r="L794" t="str">
        <f t="shared" si="37"/>
        <v>O</v>
      </c>
    </row>
    <row r="795" spans="1:12" x14ac:dyDescent="0.25">
      <c r="A795" s="2">
        <v>42026</v>
      </c>
      <c r="B795" s="1" t="s">
        <v>535</v>
      </c>
      <c r="C795" s="1" t="s">
        <v>536</v>
      </c>
      <c r="D795">
        <v>0.56999999999999995</v>
      </c>
      <c r="E795">
        <v>492192</v>
      </c>
      <c r="F795">
        <v>276850</v>
      </c>
      <c r="G795">
        <v>503124000</v>
      </c>
      <c r="H795">
        <f>G795*D795</f>
        <v>286780680</v>
      </c>
      <c r="I795">
        <f t="shared" si="38"/>
        <v>0</v>
      </c>
      <c r="J795" t="str">
        <f t="shared" si="36"/>
        <v>O</v>
      </c>
      <c r="K795">
        <v>794</v>
      </c>
      <c r="L795">
        <f t="shared" si="37"/>
        <v>0</v>
      </c>
    </row>
    <row r="796" spans="1:12" x14ac:dyDescent="0.25">
      <c r="A796" s="2">
        <v>42027</v>
      </c>
      <c r="B796" s="1" t="s">
        <v>535</v>
      </c>
      <c r="C796" s="1" t="s">
        <v>536</v>
      </c>
      <c r="D796">
        <v>0.56999999999999995</v>
      </c>
      <c r="E796">
        <v>495652</v>
      </c>
      <c r="F796">
        <v>282320</v>
      </c>
      <c r="G796">
        <v>503124000</v>
      </c>
      <c r="H796">
        <f>G796*D796</f>
        <v>286780680</v>
      </c>
      <c r="I796">
        <f t="shared" si="38"/>
        <v>0</v>
      </c>
      <c r="J796">
        <f t="shared" si="36"/>
        <v>0</v>
      </c>
      <c r="K796">
        <v>795</v>
      </c>
      <c r="L796">
        <f t="shared" si="37"/>
        <v>0</v>
      </c>
    </row>
    <row r="797" spans="1:12" x14ac:dyDescent="0.25">
      <c r="A797" s="2">
        <v>42025</v>
      </c>
      <c r="B797" s="1" t="s">
        <v>537</v>
      </c>
      <c r="C797" s="1" t="s">
        <v>538</v>
      </c>
      <c r="D797">
        <v>1.54</v>
      </c>
      <c r="E797">
        <v>4015</v>
      </c>
      <c r="F797">
        <v>6320</v>
      </c>
      <c r="G797">
        <v>8276000</v>
      </c>
      <c r="H797">
        <f>G797*D797</f>
        <v>12745040</v>
      </c>
      <c r="I797">
        <f t="shared" si="38"/>
        <v>4.0000000000000036E-2</v>
      </c>
      <c r="J797" t="str">
        <f t="shared" si="36"/>
        <v>K</v>
      </c>
      <c r="K797">
        <v>796</v>
      </c>
      <c r="L797" t="str">
        <f t="shared" si="37"/>
        <v>K</v>
      </c>
    </row>
    <row r="798" spans="1:12" x14ac:dyDescent="0.25">
      <c r="A798" s="2">
        <v>42026</v>
      </c>
      <c r="B798" s="1" t="s">
        <v>537</v>
      </c>
      <c r="C798" s="1" t="s">
        <v>538</v>
      </c>
      <c r="D798">
        <v>1.58</v>
      </c>
      <c r="E798">
        <v>14132</v>
      </c>
      <c r="F798">
        <v>22510</v>
      </c>
      <c r="G798">
        <v>8276000</v>
      </c>
      <c r="H798">
        <f>G798*D798</f>
        <v>13076080</v>
      </c>
      <c r="I798">
        <f t="shared" si="38"/>
        <v>0.43999999999999995</v>
      </c>
      <c r="J798" t="str">
        <f t="shared" si="36"/>
        <v>O</v>
      </c>
      <c r="K798">
        <v>797</v>
      </c>
      <c r="L798">
        <f t="shared" si="37"/>
        <v>0</v>
      </c>
    </row>
    <row r="799" spans="1:12" x14ac:dyDescent="0.25">
      <c r="A799" s="2">
        <v>42027</v>
      </c>
      <c r="B799" s="1" t="s">
        <v>537</v>
      </c>
      <c r="C799" s="1" t="s">
        <v>538</v>
      </c>
      <c r="D799">
        <v>2.02</v>
      </c>
      <c r="E799">
        <v>172223</v>
      </c>
      <c r="F799">
        <v>314970</v>
      </c>
      <c r="G799">
        <v>8276000</v>
      </c>
      <c r="H799">
        <f>G799*D799</f>
        <v>16717520</v>
      </c>
      <c r="I799">
        <f t="shared" si="38"/>
        <v>0</v>
      </c>
      <c r="J799">
        <f t="shared" si="36"/>
        <v>0</v>
      </c>
      <c r="K799">
        <v>798</v>
      </c>
      <c r="L799">
        <f t="shared" si="37"/>
        <v>0</v>
      </c>
    </row>
    <row r="800" spans="1:12" x14ac:dyDescent="0.25">
      <c r="A800" s="2">
        <v>42025</v>
      </c>
      <c r="B800" s="1" t="s">
        <v>539</v>
      </c>
      <c r="C800" s="1" t="s">
        <v>540</v>
      </c>
      <c r="D800">
        <v>7.09</v>
      </c>
      <c r="E800">
        <v>721057</v>
      </c>
      <c r="F800">
        <v>5046670</v>
      </c>
      <c r="G800">
        <v>391726000</v>
      </c>
      <c r="H800">
        <f>G800*D800</f>
        <v>2777337340</v>
      </c>
      <c r="I800">
        <f t="shared" si="38"/>
        <v>0.14000000000000057</v>
      </c>
      <c r="J800" t="str">
        <f t="shared" si="36"/>
        <v>K</v>
      </c>
      <c r="K800">
        <v>799</v>
      </c>
      <c r="L800" t="str">
        <f t="shared" si="37"/>
        <v>K</v>
      </c>
    </row>
    <row r="801" spans="1:12" x14ac:dyDescent="0.25">
      <c r="A801" s="2">
        <v>42026</v>
      </c>
      <c r="B801" s="1" t="s">
        <v>539</v>
      </c>
      <c r="C801" s="1" t="s">
        <v>540</v>
      </c>
      <c r="D801">
        <v>7.23</v>
      </c>
      <c r="E801">
        <v>298143</v>
      </c>
      <c r="F801">
        <v>2128870</v>
      </c>
      <c r="G801">
        <v>391726000</v>
      </c>
      <c r="H801">
        <f>G801*D801</f>
        <v>2832178980</v>
      </c>
      <c r="I801">
        <f t="shared" si="38"/>
        <v>0.26999999999999957</v>
      </c>
      <c r="J801" t="str">
        <f t="shared" si="36"/>
        <v>O</v>
      </c>
      <c r="K801">
        <v>800</v>
      </c>
      <c r="L801">
        <f t="shared" si="37"/>
        <v>0</v>
      </c>
    </row>
    <row r="802" spans="1:12" x14ac:dyDescent="0.25">
      <c r="A802" s="2">
        <v>42027</v>
      </c>
      <c r="B802" s="1" t="s">
        <v>539</v>
      </c>
      <c r="C802" s="1" t="s">
        <v>540</v>
      </c>
      <c r="D802">
        <v>7.5</v>
      </c>
      <c r="E802">
        <v>2157338</v>
      </c>
      <c r="F802">
        <v>16129520</v>
      </c>
      <c r="G802">
        <v>391726000</v>
      </c>
      <c r="H802">
        <f>G802*D802</f>
        <v>2937945000</v>
      </c>
      <c r="I802">
        <f t="shared" si="38"/>
        <v>0</v>
      </c>
      <c r="J802">
        <f t="shared" si="36"/>
        <v>0</v>
      </c>
      <c r="K802">
        <v>801</v>
      </c>
      <c r="L802">
        <f t="shared" si="37"/>
        <v>0</v>
      </c>
    </row>
    <row r="803" spans="1:12" x14ac:dyDescent="0.25">
      <c r="A803" s="2">
        <v>42025</v>
      </c>
      <c r="B803" s="1" t="s">
        <v>541</v>
      </c>
      <c r="C803" s="1" t="s">
        <v>542</v>
      </c>
      <c r="D803">
        <v>1.5</v>
      </c>
      <c r="E803">
        <v>9343</v>
      </c>
      <c r="F803">
        <v>13970</v>
      </c>
      <c r="G803">
        <v>3254000</v>
      </c>
      <c r="H803">
        <f>G803*D803</f>
        <v>4881000</v>
      </c>
      <c r="I803">
        <f t="shared" si="38"/>
        <v>4.0000000000000036E-2</v>
      </c>
      <c r="J803" t="str">
        <f t="shared" si="36"/>
        <v>O</v>
      </c>
      <c r="K803">
        <v>802</v>
      </c>
      <c r="L803" t="str">
        <f t="shared" si="37"/>
        <v>O</v>
      </c>
    </row>
    <row r="804" spans="1:12" x14ac:dyDescent="0.25">
      <c r="A804" s="2">
        <v>42026</v>
      </c>
      <c r="B804" s="1" t="s">
        <v>541</v>
      </c>
      <c r="C804" s="1" t="s">
        <v>542</v>
      </c>
      <c r="D804">
        <v>1.54</v>
      </c>
      <c r="E804">
        <v>12352</v>
      </c>
      <c r="F804">
        <v>18900</v>
      </c>
      <c r="G804">
        <v>3254000</v>
      </c>
      <c r="H804">
        <f>G804*D804</f>
        <v>5011160</v>
      </c>
      <c r="I804">
        <f t="shared" si="38"/>
        <v>-4.0000000000000036E-2</v>
      </c>
      <c r="J804" t="str">
        <f t="shared" si="36"/>
        <v>O</v>
      </c>
      <c r="K804">
        <v>803</v>
      </c>
      <c r="L804">
        <f t="shared" si="37"/>
        <v>0</v>
      </c>
    </row>
    <row r="805" spans="1:12" x14ac:dyDescent="0.25">
      <c r="A805" s="2">
        <v>42027</v>
      </c>
      <c r="B805" s="1" t="s">
        <v>541</v>
      </c>
      <c r="C805" s="1" t="s">
        <v>542</v>
      </c>
      <c r="D805">
        <v>1.5</v>
      </c>
      <c r="E805">
        <v>8416</v>
      </c>
      <c r="F805">
        <v>12840</v>
      </c>
      <c r="G805">
        <v>3254000</v>
      </c>
      <c r="H805">
        <f>G805*D805</f>
        <v>4881000</v>
      </c>
      <c r="I805">
        <f t="shared" si="38"/>
        <v>0</v>
      </c>
      <c r="J805">
        <f t="shared" si="36"/>
        <v>0</v>
      </c>
      <c r="K805">
        <v>804</v>
      </c>
      <c r="L805">
        <f t="shared" si="37"/>
        <v>0</v>
      </c>
    </row>
    <row r="806" spans="1:12" x14ac:dyDescent="0.25">
      <c r="A806" s="2">
        <v>42025</v>
      </c>
      <c r="B806" s="1" t="s">
        <v>543</v>
      </c>
      <c r="C806" s="1" t="s">
        <v>544</v>
      </c>
      <c r="D806">
        <v>1.34</v>
      </c>
      <c r="E806">
        <v>68803</v>
      </c>
      <c r="F806">
        <v>91760</v>
      </c>
      <c r="G806">
        <v>50027000</v>
      </c>
      <c r="H806">
        <f>G806*D806</f>
        <v>67036180.000000007</v>
      </c>
      <c r="I806">
        <f t="shared" si="38"/>
        <v>0</v>
      </c>
      <c r="J806" t="str">
        <f t="shared" si="36"/>
        <v>O</v>
      </c>
      <c r="K806">
        <v>805</v>
      </c>
      <c r="L806" t="str">
        <f t="shared" si="37"/>
        <v>O</v>
      </c>
    </row>
    <row r="807" spans="1:12" x14ac:dyDescent="0.25">
      <c r="A807" s="2">
        <v>42026</v>
      </c>
      <c r="B807" s="1" t="s">
        <v>543</v>
      </c>
      <c r="C807" s="1" t="s">
        <v>544</v>
      </c>
      <c r="D807">
        <v>1.34</v>
      </c>
      <c r="E807">
        <v>38092</v>
      </c>
      <c r="F807">
        <v>50570</v>
      </c>
      <c r="G807">
        <v>50027000</v>
      </c>
      <c r="H807">
        <f>G807*D807</f>
        <v>67036180.000000007</v>
      </c>
      <c r="I807">
        <f t="shared" si="38"/>
        <v>-3.0000000000000027E-2</v>
      </c>
      <c r="J807" t="str">
        <f t="shared" si="36"/>
        <v>O</v>
      </c>
      <c r="K807">
        <v>806</v>
      </c>
      <c r="L807">
        <f t="shared" si="37"/>
        <v>0</v>
      </c>
    </row>
    <row r="808" spans="1:12" x14ac:dyDescent="0.25">
      <c r="A808" s="2">
        <v>42027</v>
      </c>
      <c r="B808" s="1" t="s">
        <v>543</v>
      </c>
      <c r="C808" s="1" t="s">
        <v>544</v>
      </c>
      <c r="D808">
        <v>1.31</v>
      </c>
      <c r="E808">
        <v>105073</v>
      </c>
      <c r="F808">
        <v>138690</v>
      </c>
      <c r="G808">
        <v>50027000</v>
      </c>
      <c r="H808">
        <f>G808*D808</f>
        <v>65535370</v>
      </c>
      <c r="I808">
        <f t="shared" si="38"/>
        <v>0</v>
      </c>
      <c r="J808">
        <f t="shared" si="36"/>
        <v>0</v>
      </c>
      <c r="K808">
        <v>807</v>
      </c>
      <c r="L808">
        <f t="shared" si="37"/>
        <v>0</v>
      </c>
    </row>
    <row r="809" spans="1:12" x14ac:dyDescent="0.25">
      <c r="A809" s="2">
        <v>42025</v>
      </c>
      <c r="B809" s="1" t="s">
        <v>545</v>
      </c>
      <c r="C809" s="1" t="s">
        <v>546</v>
      </c>
      <c r="D809">
        <v>0.16</v>
      </c>
      <c r="E809">
        <v>332230</v>
      </c>
      <c r="F809">
        <v>53160</v>
      </c>
      <c r="G809">
        <v>0</v>
      </c>
      <c r="H809">
        <f>G809*D809</f>
        <v>0</v>
      </c>
      <c r="I809">
        <f t="shared" si="38"/>
        <v>0</v>
      </c>
      <c r="J809" t="str">
        <f t="shared" si="36"/>
        <v>O</v>
      </c>
      <c r="K809">
        <v>808</v>
      </c>
      <c r="L809" t="str">
        <f t="shared" si="37"/>
        <v>O</v>
      </c>
    </row>
    <row r="810" spans="1:12" x14ac:dyDescent="0.25">
      <c r="A810" s="2">
        <v>42026</v>
      </c>
      <c r="B810" s="1" t="s">
        <v>545</v>
      </c>
      <c r="C810" s="1" t="s">
        <v>546</v>
      </c>
      <c r="D810">
        <v>0.16</v>
      </c>
      <c r="E810">
        <v>543015</v>
      </c>
      <c r="F810">
        <v>86880</v>
      </c>
      <c r="G810">
        <v>0</v>
      </c>
      <c r="H810">
        <f>G810*D810</f>
        <v>0</v>
      </c>
      <c r="I810">
        <f t="shared" si="38"/>
        <v>0</v>
      </c>
      <c r="J810" t="str">
        <f t="shared" si="36"/>
        <v>O</v>
      </c>
      <c r="K810">
        <v>809</v>
      </c>
      <c r="L810">
        <f t="shared" si="37"/>
        <v>0</v>
      </c>
    </row>
    <row r="811" spans="1:12" x14ac:dyDescent="0.25">
      <c r="A811" s="2">
        <v>42027</v>
      </c>
      <c r="B811" s="1" t="s">
        <v>545</v>
      </c>
      <c r="C811" s="1" t="s">
        <v>546</v>
      </c>
      <c r="D811">
        <v>0.16</v>
      </c>
      <c r="E811">
        <v>65049</v>
      </c>
      <c r="F811">
        <v>10410</v>
      </c>
      <c r="G811">
        <v>0</v>
      </c>
      <c r="H811">
        <f>G811*D811</f>
        <v>0</v>
      </c>
      <c r="I811">
        <f t="shared" si="38"/>
        <v>0</v>
      </c>
      <c r="J811">
        <f t="shared" si="36"/>
        <v>0</v>
      </c>
      <c r="K811">
        <v>810</v>
      </c>
      <c r="L811">
        <f t="shared" si="37"/>
        <v>0</v>
      </c>
    </row>
    <row r="812" spans="1:12" x14ac:dyDescent="0.25">
      <c r="A812" s="2">
        <v>42025</v>
      </c>
      <c r="B812" s="1" t="s">
        <v>547</v>
      </c>
      <c r="C812" s="1" t="s">
        <v>548</v>
      </c>
      <c r="D812">
        <v>33.799999999999997</v>
      </c>
      <c r="E812">
        <v>146</v>
      </c>
      <c r="F812">
        <v>4930</v>
      </c>
      <c r="G812">
        <v>3773000</v>
      </c>
      <c r="H812">
        <f>G812*D812</f>
        <v>127527399.99999999</v>
      </c>
      <c r="I812">
        <f t="shared" si="38"/>
        <v>-0.78999999999999915</v>
      </c>
      <c r="J812" t="str">
        <f t="shared" si="36"/>
        <v>O</v>
      </c>
      <c r="K812">
        <v>811</v>
      </c>
      <c r="L812" t="str">
        <f t="shared" si="37"/>
        <v>O</v>
      </c>
    </row>
    <row r="813" spans="1:12" x14ac:dyDescent="0.25">
      <c r="A813" s="2">
        <v>42026</v>
      </c>
      <c r="B813" s="1" t="s">
        <v>547</v>
      </c>
      <c r="C813" s="1" t="s">
        <v>548</v>
      </c>
      <c r="D813">
        <v>33.01</v>
      </c>
      <c r="E813">
        <v>151</v>
      </c>
      <c r="F813">
        <v>5000</v>
      </c>
      <c r="G813">
        <v>3773000</v>
      </c>
      <c r="H813">
        <f>G813*D813</f>
        <v>124546729.99999999</v>
      </c>
      <c r="I813">
        <f t="shared" si="38"/>
        <v>0.89000000000000057</v>
      </c>
      <c r="J813" t="str">
        <f t="shared" si="36"/>
        <v>O</v>
      </c>
      <c r="K813">
        <v>812</v>
      </c>
      <c r="L813">
        <f t="shared" si="37"/>
        <v>0</v>
      </c>
    </row>
    <row r="814" spans="1:12" x14ac:dyDescent="0.25">
      <c r="A814" s="2">
        <v>42027</v>
      </c>
      <c r="B814" s="1" t="s">
        <v>547</v>
      </c>
      <c r="C814" s="1" t="s">
        <v>548</v>
      </c>
      <c r="D814">
        <v>33.9</v>
      </c>
      <c r="E814">
        <v>5</v>
      </c>
      <c r="F814">
        <v>170</v>
      </c>
      <c r="G814">
        <v>3773000</v>
      </c>
      <c r="H814">
        <f>G814*D814</f>
        <v>127904700</v>
      </c>
      <c r="I814">
        <f t="shared" si="38"/>
        <v>0</v>
      </c>
      <c r="J814">
        <f t="shared" si="36"/>
        <v>0</v>
      </c>
      <c r="K814">
        <v>813</v>
      </c>
      <c r="L814">
        <f t="shared" si="37"/>
        <v>0</v>
      </c>
    </row>
    <row r="815" spans="1:12" x14ac:dyDescent="0.25">
      <c r="A815" s="2">
        <v>42025</v>
      </c>
      <c r="B815" s="1" t="s">
        <v>549</v>
      </c>
      <c r="C815" s="1" t="s">
        <v>550</v>
      </c>
      <c r="D815">
        <v>1.46</v>
      </c>
      <c r="E815">
        <v>4440</v>
      </c>
      <c r="F815">
        <v>6480</v>
      </c>
      <c r="G815">
        <v>42888000</v>
      </c>
      <c r="H815">
        <f>G815*D815</f>
        <v>62616480</v>
      </c>
      <c r="I815">
        <f t="shared" si="38"/>
        <v>-1.0000000000000009E-2</v>
      </c>
      <c r="J815" t="str">
        <f t="shared" si="36"/>
        <v>O</v>
      </c>
      <c r="K815">
        <v>814</v>
      </c>
      <c r="L815" t="str">
        <f t="shared" si="37"/>
        <v>O</v>
      </c>
    </row>
    <row r="816" spans="1:12" x14ac:dyDescent="0.25">
      <c r="A816" s="2">
        <v>42026</v>
      </c>
      <c r="B816" s="1" t="s">
        <v>549</v>
      </c>
      <c r="C816" s="1" t="s">
        <v>550</v>
      </c>
      <c r="D816">
        <v>1.45</v>
      </c>
      <c r="E816">
        <v>9150</v>
      </c>
      <c r="F816">
        <v>13240</v>
      </c>
      <c r="G816">
        <v>42888000</v>
      </c>
      <c r="H816">
        <f>G816*D816</f>
        <v>62187600</v>
      </c>
      <c r="I816">
        <f t="shared" si="38"/>
        <v>1.0000000000000009E-2</v>
      </c>
      <c r="J816" t="str">
        <f t="shared" si="36"/>
        <v>O</v>
      </c>
      <c r="K816">
        <v>815</v>
      </c>
      <c r="L816">
        <f t="shared" si="37"/>
        <v>0</v>
      </c>
    </row>
    <row r="817" spans="1:12" x14ac:dyDescent="0.25">
      <c r="A817" s="2">
        <v>42027</v>
      </c>
      <c r="B817" s="1" t="s">
        <v>549</v>
      </c>
      <c r="C817" s="1" t="s">
        <v>550</v>
      </c>
      <c r="D817">
        <v>1.46</v>
      </c>
      <c r="E817">
        <v>905</v>
      </c>
      <c r="F817">
        <v>1300</v>
      </c>
      <c r="G817">
        <v>42888000</v>
      </c>
      <c r="H817">
        <f>G817*D817</f>
        <v>62616480</v>
      </c>
      <c r="I817">
        <f t="shared" si="38"/>
        <v>0</v>
      </c>
      <c r="J817">
        <f t="shared" si="36"/>
        <v>0</v>
      </c>
      <c r="K817">
        <v>816</v>
      </c>
      <c r="L817">
        <f t="shared" si="37"/>
        <v>0</v>
      </c>
    </row>
    <row r="818" spans="1:12" x14ac:dyDescent="0.25">
      <c r="A818" s="2">
        <v>42025</v>
      </c>
      <c r="B818" s="1" t="s">
        <v>551</v>
      </c>
      <c r="C818" s="1" t="s">
        <v>552</v>
      </c>
      <c r="D818">
        <v>10</v>
      </c>
      <c r="E818">
        <v>0</v>
      </c>
      <c r="F818">
        <v>0</v>
      </c>
      <c r="G818">
        <v>356000</v>
      </c>
      <c r="H818">
        <f>G818*D818</f>
        <v>3560000</v>
      </c>
      <c r="I818">
        <f t="shared" si="38"/>
        <v>0</v>
      </c>
      <c r="J818" t="str">
        <f t="shared" si="36"/>
        <v>O</v>
      </c>
      <c r="K818">
        <v>817</v>
      </c>
      <c r="L818" t="str">
        <f t="shared" si="37"/>
        <v>O</v>
      </c>
    </row>
    <row r="819" spans="1:12" x14ac:dyDescent="0.25">
      <c r="A819" s="2">
        <v>42026</v>
      </c>
      <c r="B819" s="1" t="s">
        <v>551</v>
      </c>
      <c r="C819" s="1" t="s">
        <v>552</v>
      </c>
      <c r="D819">
        <v>10</v>
      </c>
      <c r="E819">
        <v>0</v>
      </c>
      <c r="F819">
        <v>0</v>
      </c>
      <c r="G819">
        <v>356000</v>
      </c>
      <c r="H819">
        <f>G819*D819</f>
        <v>3560000</v>
      </c>
      <c r="I819">
        <f t="shared" si="38"/>
        <v>-0.25</v>
      </c>
      <c r="J819" t="str">
        <f t="shared" si="36"/>
        <v>O</v>
      </c>
      <c r="K819">
        <v>818</v>
      </c>
      <c r="L819">
        <f t="shared" si="37"/>
        <v>0</v>
      </c>
    </row>
    <row r="820" spans="1:12" x14ac:dyDescent="0.25">
      <c r="A820" s="2">
        <v>42027</v>
      </c>
      <c r="B820" s="1" t="s">
        <v>551</v>
      </c>
      <c r="C820" s="1" t="s">
        <v>552</v>
      </c>
      <c r="D820">
        <v>9.75</v>
      </c>
      <c r="E820">
        <v>630</v>
      </c>
      <c r="F820">
        <v>5970</v>
      </c>
      <c r="G820">
        <v>356000</v>
      </c>
      <c r="H820">
        <f>G820*D820</f>
        <v>3471000</v>
      </c>
      <c r="I820">
        <f t="shared" si="38"/>
        <v>0</v>
      </c>
      <c r="J820">
        <f t="shared" si="36"/>
        <v>0</v>
      </c>
      <c r="K820">
        <v>819</v>
      </c>
      <c r="L820">
        <f t="shared" si="37"/>
        <v>0</v>
      </c>
    </row>
    <row r="821" spans="1:12" x14ac:dyDescent="0.25">
      <c r="A821" s="2">
        <v>42025</v>
      </c>
      <c r="B821" s="1" t="s">
        <v>553</v>
      </c>
      <c r="C821" s="1" t="s">
        <v>554</v>
      </c>
      <c r="D821">
        <v>1.46</v>
      </c>
      <c r="E821">
        <v>0</v>
      </c>
      <c r="F821">
        <v>0</v>
      </c>
      <c r="G821">
        <v>4265000</v>
      </c>
      <c r="H821">
        <f>G821*D821</f>
        <v>6226900</v>
      </c>
      <c r="I821">
        <f t="shared" si="38"/>
        <v>0</v>
      </c>
      <c r="J821" t="str">
        <f t="shared" si="36"/>
        <v>O</v>
      </c>
      <c r="K821">
        <v>820</v>
      </c>
      <c r="L821" t="str">
        <f t="shared" si="37"/>
        <v>O</v>
      </c>
    </row>
    <row r="822" spans="1:12" x14ac:dyDescent="0.25">
      <c r="A822" s="2">
        <v>42026</v>
      </c>
      <c r="B822" s="1" t="s">
        <v>553</v>
      </c>
      <c r="C822" s="1" t="s">
        <v>554</v>
      </c>
      <c r="D822">
        <v>1.46</v>
      </c>
      <c r="E822">
        <v>0</v>
      </c>
      <c r="F822">
        <v>0</v>
      </c>
      <c r="G822">
        <v>4265000</v>
      </c>
      <c r="H822">
        <f>G822*D822</f>
        <v>6226900</v>
      </c>
      <c r="I822">
        <f t="shared" si="38"/>
        <v>-7.0000000000000062E-2</v>
      </c>
      <c r="J822" t="str">
        <f t="shared" si="36"/>
        <v>O</v>
      </c>
      <c r="K822">
        <v>821</v>
      </c>
      <c r="L822">
        <f t="shared" si="37"/>
        <v>0</v>
      </c>
    </row>
    <row r="823" spans="1:12" x14ac:dyDescent="0.25">
      <c r="A823" s="2">
        <v>42027</v>
      </c>
      <c r="B823" s="1" t="s">
        <v>553</v>
      </c>
      <c r="C823" s="1" t="s">
        <v>554</v>
      </c>
      <c r="D823">
        <v>1.39</v>
      </c>
      <c r="E823">
        <v>1600</v>
      </c>
      <c r="F823">
        <v>2220</v>
      </c>
      <c r="G823">
        <v>4265000</v>
      </c>
      <c r="H823">
        <f>G823*D823</f>
        <v>5928350</v>
      </c>
      <c r="I823">
        <f t="shared" si="38"/>
        <v>0</v>
      </c>
      <c r="J823">
        <f t="shared" si="36"/>
        <v>0</v>
      </c>
      <c r="K823">
        <v>822</v>
      </c>
      <c r="L823">
        <f t="shared" si="37"/>
        <v>0</v>
      </c>
    </row>
    <row r="824" spans="1:12" x14ac:dyDescent="0.25">
      <c r="A824" s="2">
        <v>42025</v>
      </c>
      <c r="B824" s="1" t="s">
        <v>555</v>
      </c>
      <c r="C824" s="1" t="s">
        <v>556</v>
      </c>
      <c r="D824">
        <v>149.9</v>
      </c>
      <c r="E824">
        <v>113</v>
      </c>
      <c r="F824">
        <v>16940</v>
      </c>
      <c r="G824">
        <v>3703000</v>
      </c>
      <c r="H824">
        <f>G824*D824</f>
        <v>555079700</v>
      </c>
      <c r="I824">
        <f t="shared" si="38"/>
        <v>2.5</v>
      </c>
      <c r="J824" t="str">
        <f t="shared" si="36"/>
        <v>O</v>
      </c>
      <c r="K824">
        <v>823</v>
      </c>
      <c r="L824" t="str">
        <f t="shared" si="37"/>
        <v>O</v>
      </c>
    </row>
    <row r="825" spans="1:12" x14ac:dyDescent="0.25">
      <c r="A825" s="2">
        <v>42026</v>
      </c>
      <c r="B825" s="1" t="s">
        <v>555</v>
      </c>
      <c r="C825" s="1" t="s">
        <v>556</v>
      </c>
      <c r="D825">
        <v>152.4</v>
      </c>
      <c r="E825">
        <v>41</v>
      </c>
      <c r="F825">
        <v>6210</v>
      </c>
      <c r="G825">
        <v>3703000</v>
      </c>
      <c r="H825">
        <f>G825*D825</f>
        <v>564337200</v>
      </c>
      <c r="I825">
        <f t="shared" si="38"/>
        <v>2.2999999999999829</v>
      </c>
      <c r="J825" t="str">
        <f t="shared" si="36"/>
        <v>O</v>
      </c>
      <c r="K825">
        <v>824</v>
      </c>
      <c r="L825">
        <f t="shared" si="37"/>
        <v>0</v>
      </c>
    </row>
    <row r="826" spans="1:12" x14ac:dyDescent="0.25">
      <c r="A826" s="2">
        <v>42027</v>
      </c>
      <c r="B826" s="1" t="s">
        <v>555</v>
      </c>
      <c r="C826" s="1" t="s">
        <v>556</v>
      </c>
      <c r="D826">
        <v>154.69999999999999</v>
      </c>
      <c r="E826">
        <v>20</v>
      </c>
      <c r="F826">
        <v>3090</v>
      </c>
      <c r="G826">
        <v>3703000</v>
      </c>
      <c r="H826">
        <f>G826*D826</f>
        <v>572854100</v>
      </c>
      <c r="I826">
        <f t="shared" si="38"/>
        <v>0</v>
      </c>
      <c r="J826">
        <f t="shared" si="36"/>
        <v>0</v>
      </c>
      <c r="K826">
        <v>825</v>
      </c>
      <c r="L826">
        <f t="shared" si="37"/>
        <v>0</v>
      </c>
    </row>
    <row r="827" spans="1:12" x14ac:dyDescent="0.25">
      <c r="A827" s="2">
        <v>42025</v>
      </c>
      <c r="B827" s="1" t="s">
        <v>557</v>
      </c>
      <c r="C827" s="1" t="s">
        <v>558</v>
      </c>
      <c r="D827">
        <v>12.5</v>
      </c>
      <c r="E827">
        <v>233865</v>
      </c>
      <c r="F827">
        <v>2899770</v>
      </c>
      <c r="G827">
        <v>16905000</v>
      </c>
      <c r="H827">
        <f>G827*D827</f>
        <v>211312500</v>
      </c>
      <c r="I827">
        <f t="shared" si="38"/>
        <v>0.25</v>
      </c>
      <c r="J827" t="str">
        <f t="shared" si="36"/>
        <v>O</v>
      </c>
      <c r="K827">
        <v>826</v>
      </c>
      <c r="L827" t="str">
        <f t="shared" si="37"/>
        <v>O</v>
      </c>
    </row>
    <row r="828" spans="1:12" x14ac:dyDescent="0.25">
      <c r="A828" s="2">
        <v>42026</v>
      </c>
      <c r="B828" s="1" t="s">
        <v>557</v>
      </c>
      <c r="C828" s="1" t="s">
        <v>558</v>
      </c>
      <c r="D828">
        <v>12.75</v>
      </c>
      <c r="E828">
        <v>153622</v>
      </c>
      <c r="F828">
        <v>1960780</v>
      </c>
      <c r="G828">
        <v>16905000</v>
      </c>
      <c r="H828">
        <f>G828*D828</f>
        <v>215538750</v>
      </c>
      <c r="I828">
        <f t="shared" si="38"/>
        <v>0.1899999999999995</v>
      </c>
      <c r="J828" t="str">
        <f t="shared" si="36"/>
        <v>O</v>
      </c>
      <c r="K828">
        <v>827</v>
      </c>
      <c r="L828">
        <f t="shared" si="37"/>
        <v>0</v>
      </c>
    </row>
    <row r="829" spans="1:12" x14ac:dyDescent="0.25">
      <c r="A829" s="2">
        <v>42027</v>
      </c>
      <c r="B829" s="1" t="s">
        <v>557</v>
      </c>
      <c r="C829" s="1" t="s">
        <v>558</v>
      </c>
      <c r="D829">
        <v>12.94</v>
      </c>
      <c r="E829">
        <v>98827</v>
      </c>
      <c r="F829">
        <v>1276080</v>
      </c>
      <c r="G829">
        <v>16905000</v>
      </c>
      <c r="H829">
        <f>G829*D829</f>
        <v>218750700</v>
      </c>
      <c r="I829">
        <f t="shared" si="38"/>
        <v>0</v>
      </c>
      <c r="J829">
        <f t="shared" si="36"/>
        <v>0</v>
      </c>
      <c r="K829">
        <v>828</v>
      </c>
      <c r="L829">
        <f t="shared" si="37"/>
        <v>0</v>
      </c>
    </row>
    <row r="830" spans="1:12" x14ac:dyDescent="0.25">
      <c r="A830" s="2">
        <v>42025</v>
      </c>
      <c r="B830" s="1" t="s">
        <v>559</v>
      </c>
      <c r="C830" s="1" t="s">
        <v>560</v>
      </c>
      <c r="D830">
        <v>10.5</v>
      </c>
      <c r="E830">
        <v>137</v>
      </c>
      <c r="F830">
        <v>1380</v>
      </c>
      <c r="G830">
        <v>1026000</v>
      </c>
      <c r="H830">
        <f>G830*D830</f>
        <v>10773000</v>
      </c>
      <c r="I830">
        <f t="shared" si="38"/>
        <v>0</v>
      </c>
      <c r="J830" t="str">
        <f t="shared" si="36"/>
        <v>O</v>
      </c>
      <c r="K830">
        <v>829</v>
      </c>
      <c r="L830" t="str">
        <f t="shared" si="37"/>
        <v>O</v>
      </c>
    </row>
    <row r="831" spans="1:12" x14ac:dyDescent="0.25">
      <c r="A831" s="2">
        <v>42026</v>
      </c>
      <c r="B831" s="1" t="s">
        <v>559</v>
      </c>
      <c r="C831" s="1" t="s">
        <v>560</v>
      </c>
      <c r="D831">
        <v>10.5</v>
      </c>
      <c r="E831">
        <v>1</v>
      </c>
      <c r="F831">
        <v>10</v>
      </c>
      <c r="G831">
        <v>1026000</v>
      </c>
      <c r="H831">
        <f>G831*D831</f>
        <v>10773000</v>
      </c>
      <c r="I831">
        <f t="shared" si="38"/>
        <v>-0.10999999999999943</v>
      </c>
      <c r="J831" t="str">
        <f t="shared" si="36"/>
        <v>O</v>
      </c>
      <c r="K831">
        <v>830</v>
      </c>
      <c r="L831">
        <f t="shared" si="37"/>
        <v>0</v>
      </c>
    </row>
    <row r="832" spans="1:12" x14ac:dyDescent="0.25">
      <c r="A832" s="2">
        <v>42027</v>
      </c>
      <c r="B832" s="1" t="s">
        <v>559</v>
      </c>
      <c r="C832" s="1" t="s">
        <v>560</v>
      </c>
      <c r="D832">
        <v>10.39</v>
      </c>
      <c r="E832">
        <v>622</v>
      </c>
      <c r="F832">
        <v>6230</v>
      </c>
      <c r="G832">
        <v>1026000</v>
      </c>
      <c r="H832">
        <f>G832*D832</f>
        <v>10660140</v>
      </c>
      <c r="I832">
        <f t="shared" si="38"/>
        <v>0</v>
      </c>
      <c r="J832">
        <f t="shared" si="36"/>
        <v>0</v>
      </c>
      <c r="K832">
        <v>831</v>
      </c>
      <c r="L832">
        <f t="shared" si="37"/>
        <v>0</v>
      </c>
    </row>
    <row r="833" spans="1:12" x14ac:dyDescent="0.25">
      <c r="A833" s="2">
        <v>42025</v>
      </c>
      <c r="B833" s="1" t="s">
        <v>561</v>
      </c>
      <c r="C833" s="1" t="s">
        <v>562</v>
      </c>
      <c r="D833">
        <v>6.13</v>
      </c>
      <c r="E833">
        <v>8681</v>
      </c>
      <c r="F833">
        <v>53100</v>
      </c>
      <c r="G833">
        <v>9981000</v>
      </c>
      <c r="H833">
        <f>G833*D833</f>
        <v>61183530</v>
      </c>
      <c r="I833">
        <f t="shared" si="38"/>
        <v>2.0000000000000462E-2</v>
      </c>
      <c r="J833" t="str">
        <f t="shared" si="36"/>
        <v>K</v>
      </c>
      <c r="K833">
        <v>832</v>
      </c>
      <c r="L833" t="str">
        <f t="shared" si="37"/>
        <v>K</v>
      </c>
    </row>
    <row r="834" spans="1:12" x14ac:dyDescent="0.25">
      <c r="A834" s="2">
        <v>42026</v>
      </c>
      <c r="B834" s="1" t="s">
        <v>561</v>
      </c>
      <c r="C834" s="1" t="s">
        <v>562</v>
      </c>
      <c r="D834">
        <v>6.15</v>
      </c>
      <c r="E834">
        <v>3624</v>
      </c>
      <c r="F834">
        <v>22120</v>
      </c>
      <c r="G834">
        <v>9981000</v>
      </c>
      <c r="H834">
        <f>G834*D834</f>
        <v>61383150</v>
      </c>
      <c r="I834">
        <f t="shared" si="38"/>
        <v>9.9999999999999645E-2</v>
      </c>
      <c r="J834" t="str">
        <f t="shared" si="36"/>
        <v>O</v>
      </c>
      <c r="K834">
        <v>833</v>
      </c>
      <c r="L834">
        <f t="shared" si="37"/>
        <v>0</v>
      </c>
    </row>
    <row r="835" spans="1:12" x14ac:dyDescent="0.25">
      <c r="A835" s="2">
        <v>42027</v>
      </c>
      <c r="B835" s="1" t="s">
        <v>561</v>
      </c>
      <c r="C835" s="1" t="s">
        <v>562</v>
      </c>
      <c r="D835">
        <v>6.25</v>
      </c>
      <c r="E835">
        <v>7541</v>
      </c>
      <c r="F835">
        <v>46790</v>
      </c>
      <c r="G835">
        <v>9981000</v>
      </c>
      <c r="H835">
        <f>G835*D835</f>
        <v>62381250</v>
      </c>
      <c r="I835">
        <f t="shared" si="38"/>
        <v>0</v>
      </c>
      <c r="J835">
        <f t="shared" ref="J835:J898" si="39">IF(B836=B835,IF(AND(I835&lt;I836,I835&gt;0),"K",IF(AND(I835&lt;0,I836&lt;I835),"S","O")),0)</f>
        <v>0</v>
      </c>
      <c r="K835">
        <v>834</v>
      </c>
      <c r="L835">
        <f t="shared" ref="L835:L898" si="40">IF(MOD(K835,3)=1,J835,0)</f>
        <v>0</v>
      </c>
    </row>
    <row r="836" spans="1:12" x14ac:dyDescent="0.25">
      <c r="A836" s="2">
        <v>42025</v>
      </c>
      <c r="B836" s="1" t="s">
        <v>563</v>
      </c>
      <c r="C836" s="1" t="s">
        <v>564</v>
      </c>
      <c r="D836">
        <v>2.16</v>
      </c>
      <c r="E836">
        <v>339582</v>
      </c>
      <c r="F836">
        <v>730420</v>
      </c>
      <c r="G836">
        <v>95095000</v>
      </c>
      <c r="H836">
        <f>G836*D836</f>
        <v>205405200</v>
      </c>
      <c r="I836">
        <f t="shared" ref="I836:I899" si="41">IF(B837=B836,D837-D836,0)</f>
        <v>-1.0000000000000231E-2</v>
      </c>
      <c r="J836" t="str">
        <f t="shared" si="39"/>
        <v>O</v>
      </c>
      <c r="K836">
        <v>835</v>
      </c>
      <c r="L836" t="str">
        <f t="shared" si="40"/>
        <v>O</v>
      </c>
    </row>
    <row r="837" spans="1:12" x14ac:dyDescent="0.25">
      <c r="A837" s="2">
        <v>42026</v>
      </c>
      <c r="B837" s="1" t="s">
        <v>563</v>
      </c>
      <c r="C837" s="1" t="s">
        <v>564</v>
      </c>
      <c r="D837">
        <v>2.15</v>
      </c>
      <c r="E837">
        <v>42737</v>
      </c>
      <c r="F837">
        <v>91860</v>
      </c>
      <c r="G837">
        <v>95095000</v>
      </c>
      <c r="H837">
        <f>G837*D837</f>
        <v>204454250</v>
      </c>
      <c r="I837">
        <f t="shared" si="41"/>
        <v>6.0000000000000053E-2</v>
      </c>
      <c r="J837" t="str">
        <f t="shared" si="39"/>
        <v>O</v>
      </c>
      <c r="K837">
        <v>836</v>
      </c>
      <c r="L837">
        <f t="shared" si="40"/>
        <v>0</v>
      </c>
    </row>
    <row r="838" spans="1:12" x14ac:dyDescent="0.25">
      <c r="A838" s="2">
        <v>42027</v>
      </c>
      <c r="B838" s="1" t="s">
        <v>563</v>
      </c>
      <c r="C838" s="1" t="s">
        <v>564</v>
      </c>
      <c r="D838">
        <v>2.21</v>
      </c>
      <c r="E838">
        <v>420654</v>
      </c>
      <c r="F838">
        <v>928270</v>
      </c>
      <c r="G838">
        <v>95095000</v>
      </c>
      <c r="H838">
        <f>G838*D838</f>
        <v>210159950</v>
      </c>
      <c r="I838">
        <f t="shared" si="41"/>
        <v>0</v>
      </c>
      <c r="J838">
        <f t="shared" si="39"/>
        <v>0</v>
      </c>
      <c r="K838">
        <v>837</v>
      </c>
      <c r="L838">
        <f t="shared" si="40"/>
        <v>0</v>
      </c>
    </row>
    <row r="839" spans="1:12" x14ac:dyDescent="0.25">
      <c r="A839" s="2">
        <v>42025</v>
      </c>
      <c r="B839" s="1" t="s">
        <v>565</v>
      </c>
      <c r="C839" s="1" t="s">
        <v>566</v>
      </c>
      <c r="D839">
        <v>1.64</v>
      </c>
      <c r="E839">
        <v>13933</v>
      </c>
      <c r="F839">
        <v>22920</v>
      </c>
      <c r="G839">
        <v>9957000</v>
      </c>
      <c r="H839">
        <f>G839*D839</f>
        <v>16329479.999999998</v>
      </c>
      <c r="I839">
        <f t="shared" si="41"/>
        <v>-1.9999999999999796E-2</v>
      </c>
      <c r="J839" t="str">
        <f t="shared" si="39"/>
        <v>O</v>
      </c>
      <c r="K839">
        <v>838</v>
      </c>
      <c r="L839" t="str">
        <f t="shared" si="40"/>
        <v>O</v>
      </c>
    </row>
    <row r="840" spans="1:12" x14ac:dyDescent="0.25">
      <c r="A840" s="2">
        <v>42026</v>
      </c>
      <c r="B840" s="1" t="s">
        <v>565</v>
      </c>
      <c r="C840" s="1" t="s">
        <v>566</v>
      </c>
      <c r="D840">
        <v>1.62</v>
      </c>
      <c r="E840">
        <v>23757</v>
      </c>
      <c r="F840">
        <v>38350</v>
      </c>
      <c r="G840">
        <v>9957000</v>
      </c>
      <c r="H840">
        <f>G840*D840</f>
        <v>16130340.000000002</v>
      </c>
      <c r="I840">
        <f t="shared" si="41"/>
        <v>-1.0000000000000009E-2</v>
      </c>
      <c r="J840" t="str">
        <f t="shared" si="39"/>
        <v>O</v>
      </c>
      <c r="K840">
        <v>839</v>
      </c>
      <c r="L840">
        <f t="shared" si="40"/>
        <v>0</v>
      </c>
    </row>
    <row r="841" spans="1:12" x14ac:dyDescent="0.25">
      <c r="A841" s="2">
        <v>42027</v>
      </c>
      <c r="B841" s="1" t="s">
        <v>565</v>
      </c>
      <c r="C841" s="1" t="s">
        <v>566</v>
      </c>
      <c r="D841">
        <v>1.61</v>
      </c>
      <c r="E841">
        <v>42457</v>
      </c>
      <c r="F841">
        <v>69000</v>
      </c>
      <c r="G841">
        <v>9957000</v>
      </c>
      <c r="H841">
        <f>G841*D841</f>
        <v>16030770.000000002</v>
      </c>
      <c r="I841">
        <f t="shared" si="41"/>
        <v>0</v>
      </c>
      <c r="J841">
        <f t="shared" si="39"/>
        <v>0</v>
      </c>
      <c r="K841">
        <v>840</v>
      </c>
      <c r="L841">
        <f t="shared" si="40"/>
        <v>0</v>
      </c>
    </row>
    <row r="842" spans="1:12" x14ac:dyDescent="0.25">
      <c r="A842" s="2">
        <v>42025</v>
      </c>
      <c r="B842" s="1" t="s">
        <v>567</v>
      </c>
      <c r="C842" s="1" t="s">
        <v>568</v>
      </c>
      <c r="D842">
        <v>3.05</v>
      </c>
      <c r="E842">
        <v>723</v>
      </c>
      <c r="F842">
        <v>2330</v>
      </c>
      <c r="G842">
        <v>1453000</v>
      </c>
      <c r="H842">
        <f>G842*D842</f>
        <v>4431650</v>
      </c>
      <c r="I842">
        <f t="shared" si="41"/>
        <v>0.29000000000000004</v>
      </c>
      <c r="J842" t="str">
        <f t="shared" si="39"/>
        <v>O</v>
      </c>
      <c r="K842">
        <v>841</v>
      </c>
      <c r="L842" t="str">
        <f t="shared" si="40"/>
        <v>O</v>
      </c>
    </row>
    <row r="843" spans="1:12" x14ac:dyDescent="0.25">
      <c r="A843" s="2">
        <v>42026</v>
      </c>
      <c r="B843" s="1" t="s">
        <v>567</v>
      </c>
      <c r="C843" s="1" t="s">
        <v>568</v>
      </c>
      <c r="D843">
        <v>3.34</v>
      </c>
      <c r="E843">
        <v>8</v>
      </c>
      <c r="F843">
        <v>30</v>
      </c>
      <c r="G843">
        <v>1453000</v>
      </c>
      <c r="H843">
        <f>G843*D843</f>
        <v>4853020</v>
      </c>
      <c r="I843">
        <f t="shared" si="41"/>
        <v>0</v>
      </c>
      <c r="J843" t="str">
        <f t="shared" si="39"/>
        <v>O</v>
      </c>
      <c r="K843">
        <v>842</v>
      </c>
      <c r="L843">
        <f t="shared" si="40"/>
        <v>0</v>
      </c>
    </row>
    <row r="844" spans="1:12" x14ac:dyDescent="0.25">
      <c r="A844" s="2">
        <v>42027</v>
      </c>
      <c r="B844" s="1" t="s">
        <v>567</v>
      </c>
      <c r="C844" s="1" t="s">
        <v>568</v>
      </c>
      <c r="D844">
        <v>3.34</v>
      </c>
      <c r="E844">
        <v>30</v>
      </c>
      <c r="F844">
        <v>100</v>
      </c>
      <c r="G844">
        <v>1453000</v>
      </c>
      <c r="H844">
        <f>G844*D844</f>
        <v>4853020</v>
      </c>
      <c r="I844">
        <f t="shared" si="41"/>
        <v>0</v>
      </c>
      <c r="J844">
        <f t="shared" si="39"/>
        <v>0</v>
      </c>
      <c r="K844">
        <v>843</v>
      </c>
      <c r="L844">
        <f t="shared" si="40"/>
        <v>0</v>
      </c>
    </row>
    <row r="845" spans="1:12" x14ac:dyDescent="0.25">
      <c r="A845" s="2">
        <v>42025</v>
      </c>
      <c r="B845" s="1" t="s">
        <v>569</v>
      </c>
      <c r="C845" s="1" t="s">
        <v>570</v>
      </c>
      <c r="D845">
        <v>17.5</v>
      </c>
      <c r="E845">
        <v>3671</v>
      </c>
      <c r="F845">
        <v>63550</v>
      </c>
      <c r="G845">
        <v>2386000</v>
      </c>
      <c r="H845">
        <f>G845*D845</f>
        <v>41755000</v>
      </c>
      <c r="I845">
        <f t="shared" si="41"/>
        <v>-0.39000000000000057</v>
      </c>
      <c r="J845" t="str">
        <f t="shared" si="39"/>
        <v>O</v>
      </c>
      <c r="K845">
        <v>844</v>
      </c>
      <c r="L845" t="str">
        <f t="shared" si="40"/>
        <v>O</v>
      </c>
    </row>
    <row r="846" spans="1:12" x14ac:dyDescent="0.25">
      <c r="A846" s="2">
        <v>42026</v>
      </c>
      <c r="B846" s="1" t="s">
        <v>569</v>
      </c>
      <c r="C846" s="1" t="s">
        <v>570</v>
      </c>
      <c r="D846">
        <v>17.11</v>
      </c>
      <c r="E846">
        <v>680</v>
      </c>
      <c r="F846">
        <v>11680</v>
      </c>
      <c r="G846">
        <v>2386000</v>
      </c>
      <c r="H846">
        <f>G846*D846</f>
        <v>40824460</v>
      </c>
      <c r="I846">
        <f t="shared" si="41"/>
        <v>0.49000000000000199</v>
      </c>
      <c r="J846" t="str">
        <f t="shared" si="39"/>
        <v>O</v>
      </c>
      <c r="K846">
        <v>845</v>
      </c>
      <c r="L846">
        <f t="shared" si="40"/>
        <v>0</v>
      </c>
    </row>
    <row r="847" spans="1:12" x14ac:dyDescent="0.25">
      <c r="A847" s="2">
        <v>42027</v>
      </c>
      <c r="B847" s="1" t="s">
        <v>569</v>
      </c>
      <c r="C847" s="1" t="s">
        <v>570</v>
      </c>
      <c r="D847">
        <v>17.600000000000001</v>
      </c>
      <c r="E847">
        <v>11</v>
      </c>
      <c r="F847">
        <v>190</v>
      </c>
      <c r="G847">
        <v>2386000</v>
      </c>
      <c r="H847">
        <f>G847*D847</f>
        <v>41993600</v>
      </c>
      <c r="I847">
        <f t="shared" si="41"/>
        <v>0</v>
      </c>
      <c r="J847">
        <f t="shared" si="39"/>
        <v>0</v>
      </c>
      <c r="K847">
        <v>846</v>
      </c>
      <c r="L847">
        <f t="shared" si="40"/>
        <v>0</v>
      </c>
    </row>
    <row r="848" spans="1:12" x14ac:dyDescent="0.25">
      <c r="A848" s="2">
        <v>42025</v>
      </c>
      <c r="B848" s="1" t="s">
        <v>571</v>
      </c>
      <c r="C848" s="1" t="s">
        <v>572</v>
      </c>
      <c r="D848">
        <v>5.59</v>
      </c>
      <c r="E848">
        <v>7080</v>
      </c>
      <c r="F848">
        <v>39600</v>
      </c>
      <c r="G848">
        <v>257931000</v>
      </c>
      <c r="H848">
        <f>G848*D848</f>
        <v>1441834290</v>
      </c>
      <c r="I848">
        <f t="shared" si="41"/>
        <v>0.11000000000000032</v>
      </c>
      <c r="J848" t="str">
        <f t="shared" si="39"/>
        <v>O</v>
      </c>
      <c r="K848">
        <v>847</v>
      </c>
      <c r="L848" t="str">
        <f t="shared" si="40"/>
        <v>O</v>
      </c>
    </row>
    <row r="849" spans="1:12" x14ac:dyDescent="0.25">
      <c r="A849" s="2">
        <v>42026</v>
      </c>
      <c r="B849" s="1" t="s">
        <v>571</v>
      </c>
      <c r="C849" s="1" t="s">
        <v>572</v>
      </c>
      <c r="D849">
        <v>5.7</v>
      </c>
      <c r="E849">
        <v>41708</v>
      </c>
      <c r="F849">
        <v>235860</v>
      </c>
      <c r="G849">
        <v>257931000</v>
      </c>
      <c r="H849">
        <f>G849*D849</f>
        <v>1470206700</v>
      </c>
      <c r="I849">
        <f t="shared" si="41"/>
        <v>0</v>
      </c>
      <c r="J849" t="str">
        <f t="shared" si="39"/>
        <v>O</v>
      </c>
      <c r="K849">
        <v>848</v>
      </c>
      <c r="L849">
        <f t="shared" si="40"/>
        <v>0</v>
      </c>
    </row>
    <row r="850" spans="1:12" x14ac:dyDescent="0.25">
      <c r="A850" s="2">
        <v>42027</v>
      </c>
      <c r="B850" s="1" t="s">
        <v>571</v>
      </c>
      <c r="C850" s="1" t="s">
        <v>572</v>
      </c>
      <c r="D850">
        <v>5.7</v>
      </c>
      <c r="E850">
        <v>22204</v>
      </c>
      <c r="F850">
        <v>126380</v>
      </c>
      <c r="G850">
        <v>257931000</v>
      </c>
      <c r="H850">
        <f>G850*D850</f>
        <v>1470206700</v>
      </c>
      <c r="I850">
        <f t="shared" si="41"/>
        <v>0</v>
      </c>
      <c r="J850">
        <f t="shared" si="39"/>
        <v>0</v>
      </c>
      <c r="K850">
        <v>849</v>
      </c>
      <c r="L850">
        <f t="shared" si="40"/>
        <v>0</v>
      </c>
    </row>
    <row r="851" spans="1:12" x14ac:dyDescent="0.25">
      <c r="A851" s="2">
        <v>42025</v>
      </c>
      <c r="B851" s="1" t="s">
        <v>573</v>
      </c>
      <c r="C851" s="1" t="s">
        <v>574</v>
      </c>
      <c r="D851">
        <v>4.92</v>
      </c>
      <c r="E851">
        <v>882</v>
      </c>
      <c r="F851">
        <v>4250</v>
      </c>
      <c r="G851">
        <v>3499000</v>
      </c>
      <c r="H851">
        <f>G851*D851</f>
        <v>17215080</v>
      </c>
      <c r="I851">
        <f t="shared" si="41"/>
        <v>-3.0000000000000249E-2</v>
      </c>
      <c r="J851" t="str">
        <f t="shared" si="39"/>
        <v>S</v>
      </c>
      <c r="K851">
        <v>850</v>
      </c>
      <c r="L851" t="str">
        <f t="shared" si="40"/>
        <v>S</v>
      </c>
    </row>
    <row r="852" spans="1:12" x14ac:dyDescent="0.25">
      <c r="A852" s="2">
        <v>42026</v>
      </c>
      <c r="B852" s="1" t="s">
        <v>573</v>
      </c>
      <c r="C852" s="1" t="s">
        <v>574</v>
      </c>
      <c r="D852">
        <v>4.8899999999999997</v>
      </c>
      <c r="E852">
        <v>356</v>
      </c>
      <c r="F852">
        <v>1720</v>
      </c>
      <c r="G852">
        <v>3499000</v>
      </c>
      <c r="H852">
        <f>G852*D852</f>
        <v>17110110</v>
      </c>
      <c r="I852">
        <f t="shared" si="41"/>
        <v>-0.10999999999999943</v>
      </c>
      <c r="J852" t="str">
        <f t="shared" si="39"/>
        <v>O</v>
      </c>
      <c r="K852">
        <v>851</v>
      </c>
      <c r="L852">
        <f t="shared" si="40"/>
        <v>0</v>
      </c>
    </row>
    <row r="853" spans="1:12" x14ac:dyDescent="0.25">
      <c r="A853" s="2">
        <v>42027</v>
      </c>
      <c r="B853" s="1" t="s">
        <v>573</v>
      </c>
      <c r="C853" s="1" t="s">
        <v>574</v>
      </c>
      <c r="D853">
        <v>4.78</v>
      </c>
      <c r="E853">
        <v>6300</v>
      </c>
      <c r="F853">
        <v>30810</v>
      </c>
      <c r="G853">
        <v>3499000</v>
      </c>
      <c r="H853">
        <f>G853*D853</f>
        <v>16725220</v>
      </c>
      <c r="I853">
        <f t="shared" si="41"/>
        <v>0</v>
      </c>
      <c r="J853">
        <f t="shared" si="39"/>
        <v>0</v>
      </c>
      <c r="K853">
        <v>852</v>
      </c>
      <c r="L853">
        <f t="shared" si="40"/>
        <v>0</v>
      </c>
    </row>
    <row r="854" spans="1:12" x14ac:dyDescent="0.25">
      <c r="A854" s="2">
        <v>42025</v>
      </c>
      <c r="B854" s="1" t="s">
        <v>575</v>
      </c>
      <c r="C854" s="1" t="s">
        <v>576</v>
      </c>
      <c r="D854">
        <v>244.45</v>
      </c>
      <c r="E854">
        <v>8582</v>
      </c>
      <c r="F854">
        <v>2093130</v>
      </c>
      <c r="G854">
        <v>1930000</v>
      </c>
      <c r="H854">
        <f>G854*D854</f>
        <v>471788500</v>
      </c>
      <c r="I854">
        <f t="shared" si="41"/>
        <v>-0.89999999999997726</v>
      </c>
      <c r="J854" t="str">
        <f t="shared" si="39"/>
        <v>S</v>
      </c>
      <c r="K854">
        <v>853</v>
      </c>
      <c r="L854" t="str">
        <f t="shared" si="40"/>
        <v>S</v>
      </c>
    </row>
    <row r="855" spans="1:12" x14ac:dyDescent="0.25">
      <c r="A855" s="2">
        <v>42026</v>
      </c>
      <c r="B855" s="1" t="s">
        <v>575</v>
      </c>
      <c r="C855" s="1" t="s">
        <v>576</v>
      </c>
      <c r="D855">
        <v>243.55</v>
      </c>
      <c r="E855">
        <v>2724</v>
      </c>
      <c r="F855">
        <v>664230</v>
      </c>
      <c r="G855">
        <v>1930000</v>
      </c>
      <c r="H855">
        <f>G855*D855</f>
        <v>470051500</v>
      </c>
      <c r="I855">
        <f t="shared" si="41"/>
        <v>-1.5500000000000114</v>
      </c>
      <c r="J855" t="str">
        <f t="shared" si="39"/>
        <v>O</v>
      </c>
      <c r="K855">
        <v>854</v>
      </c>
      <c r="L855">
        <f t="shared" si="40"/>
        <v>0</v>
      </c>
    </row>
    <row r="856" spans="1:12" x14ac:dyDescent="0.25">
      <c r="A856" s="2">
        <v>42027</v>
      </c>
      <c r="B856" s="1" t="s">
        <v>575</v>
      </c>
      <c r="C856" s="1" t="s">
        <v>576</v>
      </c>
      <c r="D856">
        <v>242</v>
      </c>
      <c r="E856">
        <v>3052</v>
      </c>
      <c r="F856">
        <v>749720</v>
      </c>
      <c r="G856">
        <v>1930000</v>
      </c>
      <c r="H856">
        <f>G856*D856</f>
        <v>467060000</v>
      </c>
      <c r="I856">
        <f t="shared" si="41"/>
        <v>0</v>
      </c>
      <c r="J856">
        <f t="shared" si="39"/>
        <v>0</v>
      </c>
      <c r="K856">
        <v>855</v>
      </c>
      <c r="L856">
        <f t="shared" si="40"/>
        <v>0</v>
      </c>
    </row>
    <row r="857" spans="1:12" x14ac:dyDescent="0.25">
      <c r="A857" s="2">
        <v>42025</v>
      </c>
      <c r="B857" s="1" t="s">
        <v>577</v>
      </c>
      <c r="C857" s="1" t="s">
        <v>578</v>
      </c>
      <c r="D857">
        <v>23.7</v>
      </c>
      <c r="E857">
        <v>11400</v>
      </c>
      <c r="F857">
        <v>270440</v>
      </c>
      <c r="G857">
        <v>25618000</v>
      </c>
      <c r="H857">
        <f>G857*D857</f>
        <v>607146600</v>
      </c>
      <c r="I857">
        <f t="shared" si="41"/>
        <v>0</v>
      </c>
      <c r="J857" t="str">
        <f t="shared" si="39"/>
        <v>O</v>
      </c>
      <c r="K857">
        <v>856</v>
      </c>
      <c r="L857" t="str">
        <f t="shared" si="40"/>
        <v>O</v>
      </c>
    </row>
    <row r="858" spans="1:12" x14ac:dyDescent="0.25">
      <c r="A858" s="2">
        <v>42026</v>
      </c>
      <c r="B858" s="1" t="s">
        <v>577</v>
      </c>
      <c r="C858" s="1" t="s">
        <v>578</v>
      </c>
      <c r="D858">
        <v>23.7</v>
      </c>
      <c r="E858">
        <v>23131</v>
      </c>
      <c r="F858">
        <v>547890</v>
      </c>
      <c r="G858">
        <v>25618000</v>
      </c>
      <c r="H858">
        <f>G858*D858</f>
        <v>607146600</v>
      </c>
      <c r="I858">
        <f t="shared" si="41"/>
        <v>0.55000000000000071</v>
      </c>
      <c r="J858" t="str">
        <f t="shared" si="39"/>
        <v>O</v>
      </c>
      <c r="K858">
        <v>857</v>
      </c>
      <c r="L858">
        <f t="shared" si="40"/>
        <v>0</v>
      </c>
    </row>
    <row r="859" spans="1:12" x14ac:dyDescent="0.25">
      <c r="A859" s="2">
        <v>42027</v>
      </c>
      <c r="B859" s="1" t="s">
        <v>577</v>
      </c>
      <c r="C859" s="1" t="s">
        <v>578</v>
      </c>
      <c r="D859">
        <v>24.25</v>
      </c>
      <c r="E859">
        <v>522444</v>
      </c>
      <c r="F859">
        <v>12541560</v>
      </c>
      <c r="G859">
        <v>25618000</v>
      </c>
      <c r="H859">
        <f>G859*D859</f>
        <v>621236500</v>
      </c>
      <c r="I859">
        <f t="shared" si="41"/>
        <v>0</v>
      </c>
      <c r="J859">
        <f t="shared" si="39"/>
        <v>0</v>
      </c>
      <c r="K859">
        <v>858</v>
      </c>
      <c r="L859">
        <f t="shared" si="40"/>
        <v>0</v>
      </c>
    </row>
    <row r="860" spans="1:12" x14ac:dyDescent="0.25">
      <c r="A860" s="2">
        <v>42025</v>
      </c>
      <c r="B860" s="1" t="s">
        <v>579</v>
      </c>
      <c r="C860" s="1" t="s">
        <v>580</v>
      </c>
      <c r="D860">
        <v>7.0000000000000007E-2</v>
      </c>
      <c r="E860">
        <v>25961</v>
      </c>
      <c r="F860">
        <v>1820</v>
      </c>
      <c r="G860">
        <v>0</v>
      </c>
      <c r="H860">
        <f>G860*D860</f>
        <v>0</v>
      </c>
      <c r="I860">
        <f t="shared" si="41"/>
        <v>0</v>
      </c>
      <c r="J860" t="str">
        <f t="shared" si="39"/>
        <v>O</v>
      </c>
      <c r="K860">
        <v>859</v>
      </c>
      <c r="L860" t="str">
        <f t="shared" si="40"/>
        <v>O</v>
      </c>
    </row>
    <row r="861" spans="1:12" x14ac:dyDescent="0.25">
      <c r="A861" s="2">
        <v>42026</v>
      </c>
      <c r="B861" s="1" t="s">
        <v>579</v>
      </c>
      <c r="C861" s="1" t="s">
        <v>580</v>
      </c>
      <c r="D861">
        <v>7.0000000000000007E-2</v>
      </c>
      <c r="E861">
        <v>0</v>
      </c>
      <c r="F861">
        <v>0</v>
      </c>
      <c r="G861">
        <v>0</v>
      </c>
      <c r="H861">
        <f>G861*D861</f>
        <v>0</v>
      </c>
      <c r="I861">
        <f t="shared" si="41"/>
        <v>0</v>
      </c>
      <c r="J861" t="str">
        <f t="shared" si="39"/>
        <v>O</v>
      </c>
      <c r="K861">
        <v>860</v>
      </c>
      <c r="L861">
        <f t="shared" si="40"/>
        <v>0</v>
      </c>
    </row>
    <row r="862" spans="1:12" x14ac:dyDescent="0.25">
      <c r="A862" s="2">
        <v>42027</v>
      </c>
      <c r="B862" s="1" t="s">
        <v>579</v>
      </c>
      <c r="C862" s="1" t="s">
        <v>580</v>
      </c>
      <c r="D862">
        <v>7.0000000000000007E-2</v>
      </c>
      <c r="E862">
        <v>363255</v>
      </c>
      <c r="F862">
        <v>25430</v>
      </c>
      <c r="G862">
        <v>0</v>
      </c>
      <c r="H862">
        <f>G862*D862</f>
        <v>0</v>
      </c>
      <c r="I862">
        <f t="shared" si="41"/>
        <v>0</v>
      </c>
      <c r="J862">
        <f t="shared" si="39"/>
        <v>0</v>
      </c>
      <c r="K862">
        <v>861</v>
      </c>
      <c r="L862">
        <f t="shared" si="40"/>
        <v>0</v>
      </c>
    </row>
    <row r="863" spans="1:12" x14ac:dyDescent="0.25">
      <c r="A863" s="2">
        <v>42025</v>
      </c>
      <c r="B863" s="1" t="s">
        <v>581</v>
      </c>
      <c r="C863" s="1" t="s">
        <v>582</v>
      </c>
      <c r="D863">
        <v>4.28</v>
      </c>
      <c r="E863">
        <v>5696</v>
      </c>
      <c r="F863">
        <v>25180</v>
      </c>
      <c r="G863">
        <v>24936000</v>
      </c>
      <c r="H863">
        <f>G863*D863</f>
        <v>106726080</v>
      </c>
      <c r="I863">
        <f t="shared" si="41"/>
        <v>0.12000000000000011</v>
      </c>
      <c r="J863" t="str">
        <f t="shared" si="39"/>
        <v>O</v>
      </c>
      <c r="K863">
        <v>862</v>
      </c>
      <c r="L863" t="str">
        <f t="shared" si="40"/>
        <v>O</v>
      </c>
    </row>
    <row r="864" spans="1:12" x14ac:dyDescent="0.25">
      <c r="A864" s="2">
        <v>42026</v>
      </c>
      <c r="B864" s="1" t="s">
        <v>581</v>
      </c>
      <c r="C864" s="1" t="s">
        <v>582</v>
      </c>
      <c r="D864">
        <v>4.4000000000000004</v>
      </c>
      <c r="E864">
        <v>4053</v>
      </c>
      <c r="F864">
        <v>17470</v>
      </c>
      <c r="G864">
        <v>24936000</v>
      </c>
      <c r="H864">
        <f>G864*D864</f>
        <v>109718400.00000001</v>
      </c>
      <c r="I864">
        <f t="shared" si="41"/>
        <v>0</v>
      </c>
      <c r="J864" t="str">
        <f t="shared" si="39"/>
        <v>O</v>
      </c>
      <c r="K864">
        <v>863</v>
      </c>
      <c r="L864">
        <f t="shared" si="40"/>
        <v>0</v>
      </c>
    </row>
    <row r="865" spans="1:12" x14ac:dyDescent="0.25">
      <c r="A865" s="2">
        <v>42027</v>
      </c>
      <c r="B865" s="1" t="s">
        <v>581</v>
      </c>
      <c r="C865" s="1" t="s">
        <v>582</v>
      </c>
      <c r="D865">
        <v>4.4000000000000004</v>
      </c>
      <c r="E865">
        <v>2186</v>
      </c>
      <c r="F865">
        <v>9350</v>
      </c>
      <c r="G865">
        <v>24936000</v>
      </c>
      <c r="H865">
        <f>G865*D865</f>
        <v>109718400.00000001</v>
      </c>
      <c r="I865">
        <f t="shared" si="41"/>
        <v>0</v>
      </c>
      <c r="J865">
        <f t="shared" si="39"/>
        <v>0</v>
      </c>
      <c r="K865">
        <v>864</v>
      </c>
      <c r="L865">
        <f t="shared" si="40"/>
        <v>0</v>
      </c>
    </row>
    <row r="866" spans="1:12" x14ac:dyDescent="0.25">
      <c r="A866" s="2">
        <v>42025</v>
      </c>
      <c r="B866" s="1" t="s">
        <v>583</v>
      </c>
      <c r="C866" s="1" t="s">
        <v>584</v>
      </c>
      <c r="D866">
        <v>1.2</v>
      </c>
      <c r="E866">
        <v>165</v>
      </c>
      <c r="F866">
        <v>200</v>
      </c>
      <c r="G866">
        <v>4052000</v>
      </c>
      <c r="H866">
        <f>G866*D866</f>
        <v>4862400</v>
      </c>
      <c r="I866">
        <f t="shared" si="41"/>
        <v>5.0000000000000044E-2</v>
      </c>
      <c r="J866" t="str">
        <f t="shared" si="39"/>
        <v>O</v>
      </c>
      <c r="K866">
        <v>865</v>
      </c>
      <c r="L866" t="str">
        <f t="shared" si="40"/>
        <v>O</v>
      </c>
    </row>
    <row r="867" spans="1:12" x14ac:dyDescent="0.25">
      <c r="A867" s="2">
        <v>42026</v>
      </c>
      <c r="B867" s="1" t="s">
        <v>583</v>
      </c>
      <c r="C867" s="1" t="s">
        <v>584</v>
      </c>
      <c r="D867">
        <v>1.25</v>
      </c>
      <c r="E867">
        <v>1542</v>
      </c>
      <c r="F867">
        <v>1850</v>
      </c>
      <c r="G867">
        <v>4052000</v>
      </c>
      <c r="H867">
        <f>G867*D867</f>
        <v>5065000</v>
      </c>
      <c r="I867">
        <f t="shared" si="41"/>
        <v>3.0000000000000027E-2</v>
      </c>
      <c r="J867" t="str">
        <f t="shared" si="39"/>
        <v>O</v>
      </c>
      <c r="K867">
        <v>866</v>
      </c>
      <c r="L867">
        <f t="shared" si="40"/>
        <v>0</v>
      </c>
    </row>
    <row r="868" spans="1:12" x14ac:dyDescent="0.25">
      <c r="A868" s="2">
        <v>42027</v>
      </c>
      <c r="B868" s="1" t="s">
        <v>583</v>
      </c>
      <c r="C868" s="1" t="s">
        <v>584</v>
      </c>
      <c r="D868">
        <v>1.28</v>
      </c>
      <c r="E868">
        <v>5187</v>
      </c>
      <c r="F868">
        <v>6610</v>
      </c>
      <c r="G868">
        <v>4052000</v>
      </c>
      <c r="H868">
        <f>G868*D868</f>
        <v>5186560</v>
      </c>
      <c r="I868">
        <f t="shared" si="41"/>
        <v>0</v>
      </c>
      <c r="J868">
        <f t="shared" si="39"/>
        <v>0</v>
      </c>
      <c r="K868">
        <v>867</v>
      </c>
      <c r="L868">
        <f t="shared" si="40"/>
        <v>0</v>
      </c>
    </row>
    <row r="869" spans="1:12" x14ac:dyDescent="0.25">
      <c r="A869" s="2">
        <v>42025</v>
      </c>
      <c r="B869" s="1" t="s">
        <v>585</v>
      </c>
      <c r="C869" s="1" t="s">
        <v>586</v>
      </c>
      <c r="D869">
        <v>3.87</v>
      </c>
      <c r="E869">
        <v>20</v>
      </c>
      <c r="F869">
        <v>80</v>
      </c>
      <c r="G869">
        <v>1500000</v>
      </c>
      <c r="H869">
        <f>G869*D869</f>
        <v>5805000</v>
      </c>
      <c r="I869">
        <f t="shared" si="41"/>
        <v>-4.0000000000000036E-2</v>
      </c>
      <c r="J869" t="str">
        <f t="shared" si="39"/>
        <v>O</v>
      </c>
      <c r="K869">
        <v>868</v>
      </c>
      <c r="L869" t="str">
        <f t="shared" si="40"/>
        <v>O</v>
      </c>
    </row>
    <row r="870" spans="1:12" x14ac:dyDescent="0.25">
      <c r="A870" s="2">
        <v>42026</v>
      </c>
      <c r="B870" s="1" t="s">
        <v>585</v>
      </c>
      <c r="C870" s="1" t="s">
        <v>586</v>
      </c>
      <c r="D870">
        <v>3.83</v>
      </c>
      <c r="E870">
        <v>468</v>
      </c>
      <c r="F870">
        <v>1810</v>
      </c>
      <c r="G870">
        <v>1500000</v>
      </c>
      <c r="H870">
        <f>G870*D870</f>
        <v>5745000</v>
      </c>
      <c r="I870">
        <f t="shared" si="41"/>
        <v>-3.0000000000000249E-2</v>
      </c>
      <c r="J870" t="str">
        <f t="shared" si="39"/>
        <v>O</v>
      </c>
      <c r="K870">
        <v>869</v>
      </c>
      <c r="L870">
        <f t="shared" si="40"/>
        <v>0</v>
      </c>
    </row>
    <row r="871" spans="1:12" x14ac:dyDescent="0.25">
      <c r="A871" s="2">
        <v>42027</v>
      </c>
      <c r="B871" s="1" t="s">
        <v>585</v>
      </c>
      <c r="C871" s="1" t="s">
        <v>586</v>
      </c>
      <c r="D871">
        <v>3.8</v>
      </c>
      <c r="E871">
        <v>4145</v>
      </c>
      <c r="F871">
        <v>15930</v>
      </c>
      <c r="G871">
        <v>1500000</v>
      </c>
      <c r="H871">
        <f>G871*D871</f>
        <v>5700000</v>
      </c>
      <c r="I871">
        <f t="shared" si="41"/>
        <v>0</v>
      </c>
      <c r="J871">
        <f t="shared" si="39"/>
        <v>0</v>
      </c>
      <c r="K871">
        <v>870</v>
      </c>
      <c r="L871">
        <f t="shared" si="40"/>
        <v>0</v>
      </c>
    </row>
    <row r="872" spans="1:12" x14ac:dyDescent="0.25">
      <c r="A872" s="2">
        <v>42025</v>
      </c>
      <c r="B872" s="1" t="s">
        <v>587</v>
      </c>
      <c r="C872" s="1" t="s">
        <v>588</v>
      </c>
      <c r="D872">
        <v>49.2</v>
      </c>
      <c r="E872">
        <v>120</v>
      </c>
      <c r="F872">
        <v>5890</v>
      </c>
      <c r="G872">
        <v>297000</v>
      </c>
      <c r="H872">
        <f>G872*D872</f>
        <v>14612400</v>
      </c>
      <c r="I872">
        <f t="shared" si="41"/>
        <v>0.29999999999999716</v>
      </c>
      <c r="J872" t="str">
        <f t="shared" si="39"/>
        <v>K</v>
      </c>
      <c r="K872">
        <v>871</v>
      </c>
      <c r="L872" t="str">
        <f t="shared" si="40"/>
        <v>K</v>
      </c>
    </row>
    <row r="873" spans="1:12" x14ac:dyDescent="0.25">
      <c r="A873" s="2">
        <v>42026</v>
      </c>
      <c r="B873" s="1" t="s">
        <v>587</v>
      </c>
      <c r="C873" s="1" t="s">
        <v>588</v>
      </c>
      <c r="D873">
        <v>49.5</v>
      </c>
      <c r="E873">
        <v>220</v>
      </c>
      <c r="F873">
        <v>10820</v>
      </c>
      <c r="G873">
        <v>297000</v>
      </c>
      <c r="H873">
        <f>G873*D873</f>
        <v>14701500</v>
      </c>
      <c r="I873">
        <f t="shared" si="41"/>
        <v>0.79999999999999716</v>
      </c>
      <c r="J873" t="str">
        <f t="shared" si="39"/>
        <v>O</v>
      </c>
      <c r="K873">
        <v>872</v>
      </c>
      <c r="L873">
        <f t="shared" si="40"/>
        <v>0</v>
      </c>
    </row>
    <row r="874" spans="1:12" x14ac:dyDescent="0.25">
      <c r="A874" s="2">
        <v>42027</v>
      </c>
      <c r="B874" s="1" t="s">
        <v>587</v>
      </c>
      <c r="C874" s="1" t="s">
        <v>588</v>
      </c>
      <c r="D874">
        <v>50.3</v>
      </c>
      <c r="E874">
        <v>292</v>
      </c>
      <c r="F874">
        <v>14560</v>
      </c>
      <c r="G874">
        <v>297000</v>
      </c>
      <c r="H874">
        <f>G874*D874</f>
        <v>14939100</v>
      </c>
      <c r="I874">
        <f t="shared" si="41"/>
        <v>0</v>
      </c>
      <c r="J874">
        <f t="shared" si="39"/>
        <v>0</v>
      </c>
      <c r="K874">
        <v>873</v>
      </c>
      <c r="L874">
        <f t="shared" si="40"/>
        <v>0</v>
      </c>
    </row>
    <row r="875" spans="1:12" x14ac:dyDescent="0.25">
      <c r="A875" s="2">
        <v>42025</v>
      </c>
      <c r="B875" s="1" t="s">
        <v>589</v>
      </c>
      <c r="C875" s="1" t="s">
        <v>590</v>
      </c>
      <c r="D875">
        <v>1.1499999999999999</v>
      </c>
      <c r="E875">
        <v>8538</v>
      </c>
      <c r="F875">
        <v>9790</v>
      </c>
      <c r="G875">
        <v>36087000</v>
      </c>
      <c r="H875">
        <f>G875*D875</f>
        <v>41500050</v>
      </c>
      <c r="I875">
        <f t="shared" si="41"/>
        <v>-1.0000000000000009E-2</v>
      </c>
      <c r="J875" t="str">
        <f t="shared" si="39"/>
        <v>O</v>
      </c>
      <c r="K875">
        <v>874</v>
      </c>
      <c r="L875" t="str">
        <f t="shared" si="40"/>
        <v>O</v>
      </c>
    </row>
    <row r="876" spans="1:12" x14ac:dyDescent="0.25">
      <c r="A876" s="2">
        <v>42026</v>
      </c>
      <c r="B876" s="1" t="s">
        <v>589</v>
      </c>
      <c r="C876" s="1" t="s">
        <v>590</v>
      </c>
      <c r="D876">
        <v>1.1399999999999999</v>
      </c>
      <c r="E876">
        <v>5708</v>
      </c>
      <c r="F876">
        <v>6450</v>
      </c>
      <c r="G876">
        <v>36087000</v>
      </c>
      <c r="H876">
        <f>G876*D876</f>
        <v>41139180</v>
      </c>
      <c r="I876">
        <f t="shared" si="41"/>
        <v>1.0000000000000009E-2</v>
      </c>
      <c r="J876" t="str">
        <f t="shared" si="39"/>
        <v>O</v>
      </c>
      <c r="K876">
        <v>875</v>
      </c>
      <c r="L876">
        <f t="shared" si="40"/>
        <v>0</v>
      </c>
    </row>
    <row r="877" spans="1:12" x14ac:dyDescent="0.25">
      <c r="A877" s="2">
        <v>42027</v>
      </c>
      <c r="B877" s="1" t="s">
        <v>589</v>
      </c>
      <c r="C877" s="1" t="s">
        <v>590</v>
      </c>
      <c r="D877">
        <v>1.1499999999999999</v>
      </c>
      <c r="E877">
        <v>8000</v>
      </c>
      <c r="F877">
        <v>9180</v>
      </c>
      <c r="G877">
        <v>36087000</v>
      </c>
      <c r="H877">
        <f>G877*D877</f>
        <v>41500050</v>
      </c>
      <c r="I877">
        <f t="shared" si="41"/>
        <v>0</v>
      </c>
      <c r="J877">
        <f t="shared" si="39"/>
        <v>0</v>
      </c>
      <c r="K877">
        <v>876</v>
      </c>
      <c r="L877">
        <f t="shared" si="40"/>
        <v>0</v>
      </c>
    </row>
    <row r="878" spans="1:12" x14ac:dyDescent="0.25">
      <c r="A878" s="2">
        <v>42025</v>
      </c>
      <c r="B878" s="1" t="s">
        <v>591</v>
      </c>
      <c r="C878" s="1" t="s">
        <v>592</v>
      </c>
      <c r="D878">
        <v>2.1</v>
      </c>
      <c r="E878">
        <v>46</v>
      </c>
      <c r="F878">
        <v>100</v>
      </c>
      <c r="G878">
        <v>4803000</v>
      </c>
      <c r="H878">
        <f>G878*D878</f>
        <v>10086300</v>
      </c>
      <c r="I878">
        <f t="shared" si="41"/>
        <v>-5.0000000000000266E-2</v>
      </c>
      <c r="J878" t="str">
        <f t="shared" si="39"/>
        <v>O</v>
      </c>
      <c r="K878">
        <v>877</v>
      </c>
      <c r="L878" t="str">
        <f t="shared" si="40"/>
        <v>O</v>
      </c>
    </row>
    <row r="879" spans="1:12" x14ac:dyDescent="0.25">
      <c r="A879" s="2">
        <v>42026</v>
      </c>
      <c r="B879" s="1" t="s">
        <v>591</v>
      </c>
      <c r="C879" s="1" t="s">
        <v>592</v>
      </c>
      <c r="D879">
        <v>2.0499999999999998</v>
      </c>
      <c r="E879">
        <v>478</v>
      </c>
      <c r="F879">
        <v>960</v>
      </c>
      <c r="G879">
        <v>4803000</v>
      </c>
      <c r="H879">
        <f>G879*D879</f>
        <v>9846150</v>
      </c>
      <c r="I879">
        <f t="shared" si="41"/>
        <v>-2.9999999999999805E-2</v>
      </c>
      <c r="J879" t="str">
        <f t="shared" si="39"/>
        <v>O</v>
      </c>
      <c r="K879">
        <v>878</v>
      </c>
      <c r="L879">
        <f t="shared" si="40"/>
        <v>0</v>
      </c>
    </row>
    <row r="880" spans="1:12" x14ac:dyDescent="0.25">
      <c r="A880" s="2">
        <v>42027</v>
      </c>
      <c r="B880" s="1" t="s">
        <v>591</v>
      </c>
      <c r="C880" s="1" t="s">
        <v>592</v>
      </c>
      <c r="D880">
        <v>2.02</v>
      </c>
      <c r="E880">
        <v>2929</v>
      </c>
      <c r="F880">
        <v>5970</v>
      </c>
      <c r="G880">
        <v>4803000</v>
      </c>
      <c r="H880">
        <f>G880*D880</f>
        <v>9702060</v>
      </c>
      <c r="I880">
        <f t="shared" si="41"/>
        <v>0</v>
      </c>
      <c r="J880">
        <f t="shared" si="39"/>
        <v>0</v>
      </c>
      <c r="K880">
        <v>879</v>
      </c>
      <c r="L880">
        <f t="shared" si="40"/>
        <v>0</v>
      </c>
    </row>
    <row r="881" spans="1:12" x14ac:dyDescent="0.25">
      <c r="A881" s="2">
        <v>42025</v>
      </c>
      <c r="B881" s="1" t="s">
        <v>593</v>
      </c>
      <c r="C881" s="1" t="s">
        <v>594</v>
      </c>
      <c r="D881">
        <v>2.0699999999999998</v>
      </c>
      <c r="E881">
        <v>0</v>
      </c>
      <c r="F881">
        <v>0</v>
      </c>
      <c r="G881">
        <v>8487000</v>
      </c>
      <c r="H881">
        <f>G881*D881</f>
        <v>17568090</v>
      </c>
      <c r="I881">
        <f t="shared" si="41"/>
        <v>0</v>
      </c>
      <c r="J881" t="str">
        <f t="shared" si="39"/>
        <v>O</v>
      </c>
      <c r="K881">
        <v>880</v>
      </c>
      <c r="L881" t="str">
        <f t="shared" si="40"/>
        <v>O</v>
      </c>
    </row>
    <row r="882" spans="1:12" x14ac:dyDescent="0.25">
      <c r="A882" s="2">
        <v>42026</v>
      </c>
      <c r="B882" s="1" t="s">
        <v>593</v>
      </c>
      <c r="C882" s="1" t="s">
        <v>594</v>
      </c>
      <c r="D882">
        <v>2.0699999999999998</v>
      </c>
      <c r="E882">
        <v>100</v>
      </c>
      <c r="F882">
        <v>210</v>
      </c>
      <c r="G882">
        <v>8487000</v>
      </c>
      <c r="H882">
        <f>G882*D882</f>
        <v>17568090</v>
      </c>
      <c r="I882">
        <f t="shared" si="41"/>
        <v>1.0000000000000231E-2</v>
      </c>
      <c r="J882" t="str">
        <f t="shared" si="39"/>
        <v>O</v>
      </c>
      <c r="K882">
        <v>881</v>
      </c>
      <c r="L882">
        <f t="shared" si="40"/>
        <v>0</v>
      </c>
    </row>
    <row r="883" spans="1:12" x14ac:dyDescent="0.25">
      <c r="A883" s="2">
        <v>42027</v>
      </c>
      <c r="B883" s="1" t="s">
        <v>593</v>
      </c>
      <c r="C883" s="1" t="s">
        <v>594</v>
      </c>
      <c r="D883">
        <v>2.08</v>
      </c>
      <c r="E883">
        <v>5</v>
      </c>
      <c r="F883">
        <v>10</v>
      </c>
      <c r="G883">
        <v>8487000</v>
      </c>
      <c r="H883">
        <f>G883*D883</f>
        <v>17652960</v>
      </c>
      <c r="I883">
        <f t="shared" si="41"/>
        <v>0</v>
      </c>
      <c r="J883">
        <f t="shared" si="39"/>
        <v>0</v>
      </c>
      <c r="K883">
        <v>882</v>
      </c>
      <c r="L883">
        <f t="shared" si="40"/>
        <v>0</v>
      </c>
    </row>
    <row r="884" spans="1:12" x14ac:dyDescent="0.25">
      <c r="A884" s="2">
        <v>42025</v>
      </c>
      <c r="B884" s="1" t="s">
        <v>595</v>
      </c>
      <c r="C884" s="1" t="s">
        <v>596</v>
      </c>
      <c r="D884">
        <v>7.05</v>
      </c>
      <c r="E884">
        <v>0</v>
      </c>
      <c r="F884">
        <v>0</v>
      </c>
      <c r="G884">
        <v>247000</v>
      </c>
      <c r="H884">
        <f>G884*D884</f>
        <v>1741350</v>
      </c>
      <c r="I884">
        <f t="shared" si="41"/>
        <v>0</v>
      </c>
      <c r="J884" t="str">
        <f t="shared" si="39"/>
        <v>O</v>
      </c>
      <c r="K884">
        <v>883</v>
      </c>
      <c r="L884" t="str">
        <f t="shared" si="40"/>
        <v>O</v>
      </c>
    </row>
    <row r="885" spans="1:12" x14ac:dyDescent="0.25">
      <c r="A885" s="2">
        <v>42026</v>
      </c>
      <c r="B885" s="1" t="s">
        <v>595</v>
      </c>
      <c r="C885" s="1" t="s">
        <v>596</v>
      </c>
      <c r="D885">
        <v>7.05</v>
      </c>
      <c r="E885">
        <v>0</v>
      </c>
      <c r="F885">
        <v>0</v>
      </c>
      <c r="G885">
        <v>247000</v>
      </c>
      <c r="H885">
        <f>G885*D885</f>
        <v>1741350</v>
      </c>
      <c r="I885">
        <f t="shared" si="41"/>
        <v>0</v>
      </c>
      <c r="J885" t="str">
        <f t="shared" si="39"/>
        <v>O</v>
      </c>
      <c r="K885">
        <v>884</v>
      </c>
      <c r="L885">
        <f t="shared" si="40"/>
        <v>0</v>
      </c>
    </row>
    <row r="886" spans="1:12" x14ac:dyDescent="0.25">
      <c r="A886" s="2">
        <v>42027</v>
      </c>
      <c r="B886" s="1" t="s">
        <v>595</v>
      </c>
      <c r="C886" s="1" t="s">
        <v>596</v>
      </c>
      <c r="D886">
        <v>7.05</v>
      </c>
      <c r="E886">
        <v>0</v>
      </c>
      <c r="F886">
        <v>0</v>
      </c>
      <c r="G886">
        <v>247000</v>
      </c>
      <c r="H886">
        <f>G886*D886</f>
        <v>1741350</v>
      </c>
      <c r="I886">
        <f t="shared" si="41"/>
        <v>0</v>
      </c>
      <c r="J886">
        <f t="shared" si="39"/>
        <v>0</v>
      </c>
      <c r="K886">
        <v>885</v>
      </c>
      <c r="L886">
        <f t="shared" si="40"/>
        <v>0</v>
      </c>
    </row>
    <row r="887" spans="1:12" x14ac:dyDescent="0.25">
      <c r="A887" s="2">
        <v>42025</v>
      </c>
      <c r="B887" s="1" t="s">
        <v>597</v>
      </c>
      <c r="C887" s="1" t="s">
        <v>598</v>
      </c>
      <c r="D887">
        <v>0.11</v>
      </c>
      <c r="E887">
        <v>0</v>
      </c>
      <c r="F887">
        <v>0</v>
      </c>
      <c r="G887">
        <v>0</v>
      </c>
      <c r="H887">
        <f>G887*D887</f>
        <v>0</v>
      </c>
      <c r="I887">
        <f t="shared" si="41"/>
        <v>0</v>
      </c>
      <c r="J887" t="str">
        <f t="shared" si="39"/>
        <v>O</v>
      </c>
      <c r="K887">
        <v>886</v>
      </c>
      <c r="L887" t="str">
        <f t="shared" si="40"/>
        <v>O</v>
      </c>
    </row>
    <row r="888" spans="1:12" x14ac:dyDescent="0.25">
      <c r="A888" s="2">
        <v>42026</v>
      </c>
      <c r="B888" s="1" t="s">
        <v>597</v>
      </c>
      <c r="C888" s="1" t="s">
        <v>598</v>
      </c>
      <c r="D888">
        <v>0.11</v>
      </c>
      <c r="E888">
        <v>0</v>
      </c>
      <c r="F888">
        <v>0</v>
      </c>
      <c r="G888">
        <v>0</v>
      </c>
      <c r="H888">
        <f>G888*D888</f>
        <v>0</v>
      </c>
      <c r="I888">
        <f t="shared" si="41"/>
        <v>0</v>
      </c>
      <c r="J888" t="str">
        <f t="shared" si="39"/>
        <v>O</v>
      </c>
      <c r="K888">
        <v>887</v>
      </c>
      <c r="L888">
        <f t="shared" si="40"/>
        <v>0</v>
      </c>
    </row>
    <row r="889" spans="1:12" x14ac:dyDescent="0.25">
      <c r="A889" s="2">
        <v>42027</v>
      </c>
      <c r="B889" s="1" t="s">
        <v>597</v>
      </c>
      <c r="C889" s="1" t="s">
        <v>598</v>
      </c>
      <c r="D889">
        <v>0.11</v>
      </c>
      <c r="E889">
        <v>0</v>
      </c>
      <c r="F889">
        <v>0</v>
      </c>
      <c r="G889">
        <v>0</v>
      </c>
      <c r="H889">
        <f>G889*D889</f>
        <v>0</v>
      </c>
      <c r="I889">
        <f t="shared" si="41"/>
        <v>0</v>
      </c>
      <c r="J889">
        <f t="shared" si="39"/>
        <v>0</v>
      </c>
      <c r="K889">
        <v>888</v>
      </c>
      <c r="L889">
        <f t="shared" si="40"/>
        <v>0</v>
      </c>
    </row>
    <row r="890" spans="1:12" x14ac:dyDescent="0.25">
      <c r="A890" s="2">
        <v>42025</v>
      </c>
      <c r="B890" s="1" t="s">
        <v>599</v>
      </c>
      <c r="C890" s="1" t="s">
        <v>600</v>
      </c>
      <c r="D890">
        <v>2.8</v>
      </c>
      <c r="E890">
        <v>42898</v>
      </c>
      <c r="F890">
        <v>122320</v>
      </c>
      <c r="G890">
        <v>24856000</v>
      </c>
      <c r="H890">
        <f>G890*D890</f>
        <v>69596800</v>
      </c>
      <c r="I890">
        <f t="shared" si="41"/>
        <v>0.10000000000000009</v>
      </c>
      <c r="J890" t="str">
        <f t="shared" si="39"/>
        <v>O</v>
      </c>
      <c r="K890">
        <v>889</v>
      </c>
      <c r="L890" t="str">
        <f t="shared" si="40"/>
        <v>O</v>
      </c>
    </row>
    <row r="891" spans="1:12" x14ac:dyDescent="0.25">
      <c r="A891" s="2">
        <v>42026</v>
      </c>
      <c r="B891" s="1" t="s">
        <v>599</v>
      </c>
      <c r="C891" s="1" t="s">
        <v>600</v>
      </c>
      <c r="D891">
        <v>2.9</v>
      </c>
      <c r="E891">
        <v>10364</v>
      </c>
      <c r="F891">
        <v>29980</v>
      </c>
      <c r="G891">
        <v>24856000</v>
      </c>
      <c r="H891">
        <f>G891*D891</f>
        <v>72082400</v>
      </c>
      <c r="I891">
        <f t="shared" si="41"/>
        <v>0</v>
      </c>
      <c r="J891" t="str">
        <f t="shared" si="39"/>
        <v>O</v>
      </c>
      <c r="K891">
        <v>890</v>
      </c>
      <c r="L891">
        <f t="shared" si="40"/>
        <v>0</v>
      </c>
    </row>
    <row r="892" spans="1:12" x14ac:dyDescent="0.25">
      <c r="A892" s="2">
        <v>42027</v>
      </c>
      <c r="B892" s="1" t="s">
        <v>599</v>
      </c>
      <c r="C892" s="1" t="s">
        <v>600</v>
      </c>
      <c r="D892">
        <v>2.9</v>
      </c>
      <c r="E892">
        <v>15981</v>
      </c>
      <c r="F892">
        <v>46540</v>
      </c>
      <c r="G892">
        <v>24856000</v>
      </c>
      <c r="H892">
        <f>G892*D892</f>
        <v>72082400</v>
      </c>
      <c r="I892">
        <f t="shared" si="41"/>
        <v>0</v>
      </c>
      <c r="J892">
        <f t="shared" si="39"/>
        <v>0</v>
      </c>
      <c r="K892">
        <v>891</v>
      </c>
      <c r="L892">
        <f t="shared" si="40"/>
        <v>0</v>
      </c>
    </row>
    <row r="893" spans="1:12" x14ac:dyDescent="0.25">
      <c r="A893" s="2">
        <v>42025</v>
      </c>
      <c r="B893" s="1" t="s">
        <v>601</v>
      </c>
      <c r="C893" s="1" t="s">
        <v>602</v>
      </c>
      <c r="D893">
        <v>10</v>
      </c>
      <c r="E893">
        <v>883</v>
      </c>
      <c r="F893">
        <v>8770</v>
      </c>
      <c r="G893">
        <v>6624000</v>
      </c>
      <c r="H893">
        <f>G893*D893</f>
        <v>66240000</v>
      </c>
      <c r="I893">
        <f t="shared" si="41"/>
        <v>-1.9999999999999574E-2</v>
      </c>
      <c r="J893" t="str">
        <f t="shared" si="39"/>
        <v>O</v>
      </c>
      <c r="K893">
        <v>892</v>
      </c>
      <c r="L893" t="str">
        <f t="shared" si="40"/>
        <v>O</v>
      </c>
    </row>
    <row r="894" spans="1:12" x14ac:dyDescent="0.25">
      <c r="A894" s="2">
        <v>42026</v>
      </c>
      <c r="B894" s="1" t="s">
        <v>601</v>
      </c>
      <c r="C894" s="1" t="s">
        <v>602</v>
      </c>
      <c r="D894">
        <v>9.98</v>
      </c>
      <c r="E894">
        <v>1711</v>
      </c>
      <c r="F894">
        <v>17110</v>
      </c>
      <c r="G894">
        <v>6624000</v>
      </c>
      <c r="H894">
        <f>G894*D894</f>
        <v>66107520</v>
      </c>
      <c r="I894">
        <f t="shared" si="41"/>
        <v>9.9999999999997868E-3</v>
      </c>
      <c r="J894" t="str">
        <f t="shared" si="39"/>
        <v>O</v>
      </c>
      <c r="K894">
        <v>893</v>
      </c>
      <c r="L894">
        <f t="shared" si="40"/>
        <v>0</v>
      </c>
    </row>
    <row r="895" spans="1:12" x14ac:dyDescent="0.25">
      <c r="A895" s="2">
        <v>42027</v>
      </c>
      <c r="B895" s="1" t="s">
        <v>601</v>
      </c>
      <c r="C895" s="1" t="s">
        <v>602</v>
      </c>
      <c r="D895">
        <v>9.99</v>
      </c>
      <c r="E895">
        <v>3782</v>
      </c>
      <c r="F895">
        <v>38100</v>
      </c>
      <c r="G895">
        <v>6624000</v>
      </c>
      <c r="H895">
        <f>G895*D895</f>
        <v>66173760</v>
      </c>
      <c r="I895">
        <f t="shared" si="41"/>
        <v>0</v>
      </c>
      <c r="J895">
        <f t="shared" si="39"/>
        <v>0</v>
      </c>
      <c r="K895">
        <v>894</v>
      </c>
      <c r="L895">
        <f t="shared" si="40"/>
        <v>0</v>
      </c>
    </row>
    <row r="896" spans="1:12" x14ac:dyDescent="0.25">
      <c r="A896" s="2">
        <v>42025</v>
      </c>
      <c r="B896" s="1" t="s">
        <v>603</v>
      </c>
      <c r="C896" s="1" t="s">
        <v>604</v>
      </c>
      <c r="D896">
        <v>5.1100000000000003</v>
      </c>
      <c r="E896">
        <v>1535</v>
      </c>
      <c r="F896">
        <v>7840</v>
      </c>
      <c r="G896">
        <v>1399000</v>
      </c>
      <c r="H896">
        <f>G896*D896</f>
        <v>7148890</v>
      </c>
      <c r="I896">
        <f t="shared" si="41"/>
        <v>0.1899999999999995</v>
      </c>
      <c r="J896" t="str">
        <f t="shared" si="39"/>
        <v>O</v>
      </c>
      <c r="K896">
        <v>895</v>
      </c>
      <c r="L896" t="str">
        <f t="shared" si="40"/>
        <v>O</v>
      </c>
    </row>
    <row r="897" spans="1:12" x14ac:dyDescent="0.25">
      <c r="A897" s="2">
        <v>42026</v>
      </c>
      <c r="B897" s="1" t="s">
        <v>603</v>
      </c>
      <c r="C897" s="1" t="s">
        <v>604</v>
      </c>
      <c r="D897">
        <v>5.3</v>
      </c>
      <c r="E897">
        <v>23</v>
      </c>
      <c r="F897">
        <v>120</v>
      </c>
      <c r="G897">
        <v>1399000</v>
      </c>
      <c r="H897">
        <f>G897*D897</f>
        <v>7414700</v>
      </c>
      <c r="I897">
        <f t="shared" si="41"/>
        <v>0</v>
      </c>
      <c r="J897" t="str">
        <f t="shared" si="39"/>
        <v>O</v>
      </c>
      <c r="K897">
        <v>896</v>
      </c>
      <c r="L897">
        <f t="shared" si="40"/>
        <v>0</v>
      </c>
    </row>
    <row r="898" spans="1:12" x14ac:dyDescent="0.25">
      <c r="A898" s="2">
        <v>42027</v>
      </c>
      <c r="B898" s="1" t="s">
        <v>603</v>
      </c>
      <c r="C898" s="1" t="s">
        <v>604</v>
      </c>
      <c r="D898">
        <v>5.3</v>
      </c>
      <c r="E898">
        <v>200</v>
      </c>
      <c r="F898">
        <v>1060</v>
      </c>
      <c r="G898">
        <v>1399000</v>
      </c>
      <c r="H898">
        <f>G898*D898</f>
        <v>7414700</v>
      </c>
      <c r="I898">
        <f t="shared" si="41"/>
        <v>0</v>
      </c>
      <c r="J898">
        <f t="shared" si="39"/>
        <v>0</v>
      </c>
      <c r="K898">
        <v>897</v>
      </c>
      <c r="L898">
        <f t="shared" si="40"/>
        <v>0</v>
      </c>
    </row>
    <row r="899" spans="1:12" x14ac:dyDescent="0.25">
      <c r="A899" s="2">
        <v>42025</v>
      </c>
      <c r="B899" s="1" t="s">
        <v>605</v>
      </c>
      <c r="C899" s="1" t="s">
        <v>606</v>
      </c>
      <c r="D899">
        <v>7.78</v>
      </c>
      <c r="E899">
        <v>2730298</v>
      </c>
      <c r="F899">
        <v>21095360</v>
      </c>
      <c r="G899">
        <v>647357000</v>
      </c>
      <c r="H899">
        <f>G899*D899</f>
        <v>5036437460</v>
      </c>
      <c r="I899">
        <f t="shared" si="41"/>
        <v>2.9999999999999361E-2</v>
      </c>
      <c r="J899" t="str">
        <f t="shared" ref="J899:J962" si="42">IF(B900=B899,IF(AND(I899&lt;I900,I899&gt;0),"K",IF(AND(I899&lt;0,I900&lt;I899),"S","O")),0)</f>
        <v>K</v>
      </c>
      <c r="K899">
        <v>898</v>
      </c>
      <c r="L899" t="str">
        <f t="shared" ref="L899:L962" si="43">IF(MOD(K899,3)=1,J899,0)</f>
        <v>K</v>
      </c>
    </row>
    <row r="900" spans="1:12" x14ac:dyDescent="0.25">
      <c r="A900" s="2">
        <v>42026</v>
      </c>
      <c r="B900" s="1" t="s">
        <v>605</v>
      </c>
      <c r="C900" s="1" t="s">
        <v>606</v>
      </c>
      <c r="D900">
        <v>7.81</v>
      </c>
      <c r="E900">
        <v>1945784</v>
      </c>
      <c r="F900">
        <v>15312670</v>
      </c>
      <c r="G900">
        <v>647357000</v>
      </c>
      <c r="H900">
        <f>G900*D900</f>
        <v>5055858170</v>
      </c>
      <c r="I900">
        <f t="shared" ref="I900:I963" si="44">IF(B901=B900,D901-D900,0)</f>
        <v>0.38999999999999968</v>
      </c>
      <c r="J900" t="str">
        <f t="shared" si="42"/>
        <v>O</v>
      </c>
      <c r="K900">
        <v>899</v>
      </c>
      <c r="L900">
        <f t="shared" si="43"/>
        <v>0</v>
      </c>
    </row>
    <row r="901" spans="1:12" x14ac:dyDescent="0.25">
      <c r="A901" s="2">
        <v>42027</v>
      </c>
      <c r="B901" s="1" t="s">
        <v>605</v>
      </c>
      <c r="C901" s="1" t="s">
        <v>606</v>
      </c>
      <c r="D901">
        <v>8.1999999999999993</v>
      </c>
      <c r="E901">
        <v>4825359</v>
      </c>
      <c r="F901">
        <v>39643700</v>
      </c>
      <c r="G901">
        <v>647357000</v>
      </c>
      <c r="H901">
        <f>G901*D901</f>
        <v>5308327400</v>
      </c>
      <c r="I901">
        <f t="shared" si="44"/>
        <v>0</v>
      </c>
      <c r="J901">
        <f t="shared" si="42"/>
        <v>0</v>
      </c>
      <c r="K901">
        <v>900</v>
      </c>
      <c r="L901">
        <f t="shared" si="43"/>
        <v>0</v>
      </c>
    </row>
    <row r="902" spans="1:12" x14ac:dyDescent="0.25">
      <c r="A902" s="2">
        <v>42025</v>
      </c>
      <c r="B902" s="1" t="s">
        <v>607</v>
      </c>
      <c r="C902" s="1" t="s">
        <v>608</v>
      </c>
      <c r="D902">
        <v>41</v>
      </c>
      <c r="E902">
        <v>50325</v>
      </c>
      <c r="F902">
        <v>2076330</v>
      </c>
      <c r="G902">
        <v>21800000</v>
      </c>
      <c r="H902">
        <f>G902*D902</f>
        <v>893800000</v>
      </c>
      <c r="I902">
        <f t="shared" si="44"/>
        <v>-0.18999999999999773</v>
      </c>
      <c r="J902" t="str">
        <f t="shared" si="42"/>
        <v>O</v>
      </c>
      <c r="K902">
        <v>901</v>
      </c>
      <c r="L902" t="str">
        <f t="shared" si="43"/>
        <v>O</v>
      </c>
    </row>
    <row r="903" spans="1:12" x14ac:dyDescent="0.25">
      <c r="A903" s="2">
        <v>42026</v>
      </c>
      <c r="B903" s="1" t="s">
        <v>607</v>
      </c>
      <c r="C903" s="1" t="s">
        <v>608</v>
      </c>
      <c r="D903">
        <v>40.81</v>
      </c>
      <c r="E903">
        <v>15435</v>
      </c>
      <c r="F903">
        <v>629930</v>
      </c>
      <c r="G903">
        <v>21800000</v>
      </c>
      <c r="H903">
        <f>G903*D903</f>
        <v>889658000</v>
      </c>
      <c r="I903">
        <f t="shared" si="44"/>
        <v>0.18999999999999773</v>
      </c>
      <c r="J903" t="str">
        <f t="shared" si="42"/>
        <v>O</v>
      </c>
      <c r="K903">
        <v>902</v>
      </c>
      <c r="L903">
        <f t="shared" si="43"/>
        <v>0</v>
      </c>
    </row>
    <row r="904" spans="1:12" x14ac:dyDescent="0.25">
      <c r="A904" s="2">
        <v>42027</v>
      </c>
      <c r="B904" s="1" t="s">
        <v>607</v>
      </c>
      <c r="C904" s="1" t="s">
        <v>608</v>
      </c>
      <c r="D904">
        <v>41</v>
      </c>
      <c r="E904">
        <v>956</v>
      </c>
      <c r="F904">
        <v>39650</v>
      </c>
      <c r="G904">
        <v>21800000</v>
      </c>
      <c r="H904">
        <f>G904*D904</f>
        <v>893800000</v>
      </c>
      <c r="I904">
        <f t="shared" si="44"/>
        <v>0</v>
      </c>
      <c r="J904">
        <f t="shared" si="42"/>
        <v>0</v>
      </c>
      <c r="K904">
        <v>903</v>
      </c>
      <c r="L904">
        <f t="shared" si="43"/>
        <v>0</v>
      </c>
    </row>
    <row r="905" spans="1:12" x14ac:dyDescent="0.25">
      <c r="A905" s="2">
        <v>42025</v>
      </c>
      <c r="B905" s="1" t="s">
        <v>609</v>
      </c>
      <c r="C905" s="1" t="s">
        <v>610</v>
      </c>
      <c r="D905">
        <v>1.52</v>
      </c>
      <c r="E905">
        <v>8500</v>
      </c>
      <c r="F905">
        <v>12960</v>
      </c>
      <c r="G905">
        <v>2352000</v>
      </c>
      <c r="H905">
        <f>G905*D905</f>
        <v>3575040</v>
      </c>
      <c r="I905">
        <f t="shared" si="44"/>
        <v>-2.0000000000000018E-2</v>
      </c>
      <c r="J905" t="str">
        <f t="shared" si="42"/>
        <v>O</v>
      </c>
      <c r="K905">
        <v>904</v>
      </c>
      <c r="L905" t="str">
        <f t="shared" si="43"/>
        <v>O</v>
      </c>
    </row>
    <row r="906" spans="1:12" x14ac:dyDescent="0.25">
      <c r="A906" s="2">
        <v>42026</v>
      </c>
      <c r="B906" s="1" t="s">
        <v>609</v>
      </c>
      <c r="C906" s="1" t="s">
        <v>610</v>
      </c>
      <c r="D906">
        <v>1.5</v>
      </c>
      <c r="E906">
        <v>3800</v>
      </c>
      <c r="F906">
        <v>5720</v>
      </c>
      <c r="G906">
        <v>2352000</v>
      </c>
      <c r="H906">
        <f>G906*D906</f>
        <v>3528000</v>
      </c>
      <c r="I906">
        <f t="shared" si="44"/>
        <v>2.0000000000000018E-2</v>
      </c>
      <c r="J906" t="str">
        <f t="shared" si="42"/>
        <v>O</v>
      </c>
      <c r="K906">
        <v>905</v>
      </c>
      <c r="L906">
        <f t="shared" si="43"/>
        <v>0</v>
      </c>
    </row>
    <row r="907" spans="1:12" x14ac:dyDescent="0.25">
      <c r="A907" s="2">
        <v>42027</v>
      </c>
      <c r="B907" s="1" t="s">
        <v>609</v>
      </c>
      <c r="C907" s="1" t="s">
        <v>610</v>
      </c>
      <c r="D907">
        <v>1.52</v>
      </c>
      <c r="E907">
        <v>3400</v>
      </c>
      <c r="F907">
        <v>5170</v>
      </c>
      <c r="G907">
        <v>2352000</v>
      </c>
      <c r="H907">
        <f>G907*D907</f>
        <v>3575040</v>
      </c>
      <c r="I907">
        <f t="shared" si="44"/>
        <v>0</v>
      </c>
      <c r="J907">
        <f t="shared" si="42"/>
        <v>0</v>
      </c>
      <c r="K907">
        <v>906</v>
      </c>
      <c r="L907">
        <f t="shared" si="43"/>
        <v>0</v>
      </c>
    </row>
    <row r="908" spans="1:12" x14ac:dyDescent="0.25">
      <c r="A908" s="2">
        <v>42025</v>
      </c>
      <c r="B908" s="1" t="s">
        <v>611</v>
      </c>
      <c r="C908" s="1" t="s">
        <v>612</v>
      </c>
      <c r="D908">
        <v>6.15</v>
      </c>
      <c r="E908">
        <v>668</v>
      </c>
      <c r="F908">
        <v>4110</v>
      </c>
      <c r="G908">
        <v>6568000</v>
      </c>
      <c r="H908">
        <f>G908*D908</f>
        <v>40393200</v>
      </c>
      <c r="I908">
        <f t="shared" si="44"/>
        <v>0</v>
      </c>
      <c r="J908" t="str">
        <f t="shared" si="42"/>
        <v>O</v>
      </c>
      <c r="K908">
        <v>907</v>
      </c>
      <c r="L908" t="str">
        <f t="shared" si="43"/>
        <v>O</v>
      </c>
    </row>
    <row r="909" spans="1:12" x14ac:dyDescent="0.25">
      <c r="A909" s="2">
        <v>42026</v>
      </c>
      <c r="B909" s="1" t="s">
        <v>611</v>
      </c>
      <c r="C909" s="1" t="s">
        <v>612</v>
      </c>
      <c r="D909">
        <v>6.15</v>
      </c>
      <c r="E909">
        <v>5123</v>
      </c>
      <c r="F909">
        <v>31490</v>
      </c>
      <c r="G909">
        <v>6568000</v>
      </c>
      <c r="H909">
        <f>G909*D909</f>
        <v>40393200</v>
      </c>
      <c r="I909">
        <f t="shared" si="44"/>
        <v>0.13999999999999968</v>
      </c>
      <c r="J909" t="str">
        <f t="shared" si="42"/>
        <v>O</v>
      </c>
      <c r="K909">
        <v>908</v>
      </c>
      <c r="L909">
        <f t="shared" si="43"/>
        <v>0</v>
      </c>
    </row>
    <row r="910" spans="1:12" x14ac:dyDescent="0.25">
      <c r="A910" s="2">
        <v>42027</v>
      </c>
      <c r="B910" s="1" t="s">
        <v>611</v>
      </c>
      <c r="C910" s="1" t="s">
        <v>612</v>
      </c>
      <c r="D910">
        <v>6.29</v>
      </c>
      <c r="E910">
        <v>6579</v>
      </c>
      <c r="F910">
        <v>40650</v>
      </c>
      <c r="G910">
        <v>6568000</v>
      </c>
      <c r="H910">
        <f>G910*D910</f>
        <v>41312720</v>
      </c>
      <c r="I910">
        <f t="shared" si="44"/>
        <v>0</v>
      </c>
      <c r="J910">
        <f t="shared" si="42"/>
        <v>0</v>
      </c>
      <c r="K910">
        <v>909</v>
      </c>
      <c r="L910">
        <f t="shared" si="43"/>
        <v>0</v>
      </c>
    </row>
    <row r="911" spans="1:12" x14ac:dyDescent="0.25">
      <c r="A911" s="2">
        <v>42025</v>
      </c>
      <c r="B911" s="1" t="s">
        <v>613</v>
      </c>
      <c r="C911" s="1" t="s">
        <v>614</v>
      </c>
      <c r="D911">
        <v>226.5</v>
      </c>
      <c r="E911">
        <v>60</v>
      </c>
      <c r="F911">
        <v>13690</v>
      </c>
      <c r="G911">
        <v>349000</v>
      </c>
      <c r="H911">
        <f>G911*D911</f>
        <v>79048500</v>
      </c>
      <c r="I911">
        <f t="shared" si="44"/>
        <v>0</v>
      </c>
      <c r="J911" t="str">
        <f t="shared" si="42"/>
        <v>O</v>
      </c>
      <c r="K911">
        <v>910</v>
      </c>
      <c r="L911" t="str">
        <f t="shared" si="43"/>
        <v>O</v>
      </c>
    </row>
    <row r="912" spans="1:12" x14ac:dyDescent="0.25">
      <c r="A912" s="2">
        <v>42026</v>
      </c>
      <c r="B912" s="1" t="s">
        <v>613</v>
      </c>
      <c r="C912" s="1" t="s">
        <v>614</v>
      </c>
      <c r="D912">
        <v>226.5</v>
      </c>
      <c r="E912">
        <v>0</v>
      </c>
      <c r="F912">
        <v>0</v>
      </c>
      <c r="G912">
        <v>349000</v>
      </c>
      <c r="H912">
        <f>G912*D912</f>
        <v>79048500</v>
      </c>
      <c r="I912">
        <f t="shared" si="44"/>
        <v>5.5500000000000114</v>
      </c>
      <c r="J912" t="str">
        <f t="shared" si="42"/>
        <v>O</v>
      </c>
      <c r="K912">
        <v>911</v>
      </c>
      <c r="L912">
        <f t="shared" si="43"/>
        <v>0</v>
      </c>
    </row>
    <row r="913" spans="1:12" x14ac:dyDescent="0.25">
      <c r="A913" s="2">
        <v>42027</v>
      </c>
      <c r="B913" s="1" t="s">
        <v>613</v>
      </c>
      <c r="C913" s="1" t="s">
        <v>614</v>
      </c>
      <c r="D913">
        <v>232.05</v>
      </c>
      <c r="E913">
        <v>41</v>
      </c>
      <c r="F913">
        <v>9510</v>
      </c>
      <c r="G913">
        <v>349000</v>
      </c>
      <c r="H913">
        <f>G913*D913</f>
        <v>80985450</v>
      </c>
      <c r="I913">
        <f t="shared" si="44"/>
        <v>0</v>
      </c>
      <c r="J913">
        <f t="shared" si="42"/>
        <v>0</v>
      </c>
      <c r="K913">
        <v>912</v>
      </c>
      <c r="L913">
        <f t="shared" si="43"/>
        <v>0</v>
      </c>
    </row>
    <row r="914" spans="1:12" x14ac:dyDescent="0.25">
      <c r="A914" s="2">
        <v>42025</v>
      </c>
      <c r="B914" s="1" t="s">
        <v>615</v>
      </c>
      <c r="C914" s="1" t="s">
        <v>616</v>
      </c>
      <c r="D914">
        <v>8.2100000000000009</v>
      </c>
      <c r="E914">
        <v>755</v>
      </c>
      <c r="F914">
        <v>6220</v>
      </c>
      <c r="G914">
        <v>6256000</v>
      </c>
      <c r="H914">
        <f>G914*D914</f>
        <v>51361760.000000007</v>
      </c>
      <c r="I914">
        <f t="shared" si="44"/>
        <v>0.14999999999999858</v>
      </c>
      <c r="J914" t="str">
        <f t="shared" si="42"/>
        <v>O</v>
      </c>
      <c r="K914">
        <v>913</v>
      </c>
      <c r="L914" t="str">
        <f t="shared" si="43"/>
        <v>O</v>
      </c>
    </row>
    <row r="915" spans="1:12" x14ac:dyDescent="0.25">
      <c r="A915" s="2">
        <v>42026</v>
      </c>
      <c r="B915" s="1" t="s">
        <v>615</v>
      </c>
      <c r="C915" s="1" t="s">
        <v>616</v>
      </c>
      <c r="D915">
        <v>8.36</v>
      </c>
      <c r="E915">
        <v>394</v>
      </c>
      <c r="F915">
        <v>3240</v>
      </c>
      <c r="G915">
        <v>6256000</v>
      </c>
      <c r="H915">
        <f>G915*D915</f>
        <v>52300160</v>
      </c>
      <c r="I915">
        <f t="shared" si="44"/>
        <v>0</v>
      </c>
      <c r="J915" t="str">
        <f t="shared" si="42"/>
        <v>O</v>
      </c>
      <c r="K915">
        <v>914</v>
      </c>
      <c r="L915">
        <f t="shared" si="43"/>
        <v>0</v>
      </c>
    </row>
    <row r="916" spans="1:12" x14ac:dyDescent="0.25">
      <c r="A916" s="2">
        <v>42027</v>
      </c>
      <c r="B916" s="1" t="s">
        <v>615</v>
      </c>
      <c r="C916" s="1" t="s">
        <v>616</v>
      </c>
      <c r="D916">
        <v>8.36</v>
      </c>
      <c r="E916">
        <v>325</v>
      </c>
      <c r="F916">
        <v>2690</v>
      </c>
      <c r="G916">
        <v>6256000</v>
      </c>
      <c r="H916">
        <f>G916*D916</f>
        <v>52300160</v>
      </c>
      <c r="I916">
        <f t="shared" si="44"/>
        <v>0</v>
      </c>
      <c r="J916">
        <f t="shared" si="42"/>
        <v>0</v>
      </c>
      <c r="K916">
        <v>915</v>
      </c>
      <c r="L916">
        <f t="shared" si="43"/>
        <v>0</v>
      </c>
    </row>
    <row r="917" spans="1:12" x14ac:dyDescent="0.25">
      <c r="A917" s="2">
        <v>42025</v>
      </c>
      <c r="B917" s="1" t="s">
        <v>617</v>
      </c>
      <c r="C917" s="1" t="s">
        <v>618</v>
      </c>
      <c r="D917">
        <v>73.5</v>
      </c>
      <c r="E917">
        <v>300</v>
      </c>
      <c r="F917">
        <v>22050</v>
      </c>
      <c r="G917">
        <v>1725000</v>
      </c>
      <c r="H917">
        <f>G917*D917</f>
        <v>126787500</v>
      </c>
      <c r="I917">
        <f t="shared" si="44"/>
        <v>-0.5</v>
      </c>
      <c r="J917" t="str">
        <f t="shared" si="42"/>
        <v>O</v>
      </c>
      <c r="K917">
        <v>916</v>
      </c>
      <c r="L917" t="str">
        <f t="shared" si="43"/>
        <v>O</v>
      </c>
    </row>
    <row r="918" spans="1:12" x14ac:dyDescent="0.25">
      <c r="A918" s="2">
        <v>42026</v>
      </c>
      <c r="B918" s="1" t="s">
        <v>617</v>
      </c>
      <c r="C918" s="1" t="s">
        <v>618</v>
      </c>
      <c r="D918">
        <v>73</v>
      </c>
      <c r="E918">
        <v>15</v>
      </c>
      <c r="F918">
        <v>1100</v>
      </c>
      <c r="G918">
        <v>1725000</v>
      </c>
      <c r="H918">
        <f>G918*D918</f>
        <v>125925000</v>
      </c>
      <c r="I918">
        <f t="shared" si="44"/>
        <v>0.5</v>
      </c>
      <c r="J918" t="str">
        <f t="shared" si="42"/>
        <v>O</v>
      </c>
      <c r="K918">
        <v>917</v>
      </c>
      <c r="L918">
        <f t="shared" si="43"/>
        <v>0</v>
      </c>
    </row>
    <row r="919" spans="1:12" x14ac:dyDescent="0.25">
      <c r="A919" s="2">
        <v>42027</v>
      </c>
      <c r="B919" s="1" t="s">
        <v>617</v>
      </c>
      <c r="C919" s="1" t="s">
        <v>618</v>
      </c>
      <c r="D919">
        <v>73.5</v>
      </c>
      <c r="E919">
        <v>30</v>
      </c>
      <c r="F919">
        <v>2210</v>
      </c>
      <c r="G919">
        <v>1725000</v>
      </c>
      <c r="H919">
        <f>G919*D919</f>
        <v>126787500</v>
      </c>
      <c r="I919">
        <f t="shared" si="44"/>
        <v>0</v>
      </c>
      <c r="J919">
        <f t="shared" si="42"/>
        <v>0</v>
      </c>
      <c r="K919">
        <v>918</v>
      </c>
      <c r="L919">
        <f t="shared" si="43"/>
        <v>0</v>
      </c>
    </row>
    <row r="920" spans="1:12" x14ac:dyDescent="0.25">
      <c r="A920" s="2">
        <v>42025</v>
      </c>
      <c r="B920" s="1" t="s">
        <v>619</v>
      </c>
      <c r="C920" s="1" t="s">
        <v>620</v>
      </c>
      <c r="D920">
        <v>47.5</v>
      </c>
      <c r="E920">
        <v>686</v>
      </c>
      <c r="F920">
        <v>32630</v>
      </c>
      <c r="G920">
        <v>1688000</v>
      </c>
      <c r="H920">
        <f>G920*D920</f>
        <v>80180000</v>
      </c>
      <c r="I920">
        <f t="shared" si="44"/>
        <v>0.5</v>
      </c>
      <c r="J920" t="str">
        <f t="shared" si="42"/>
        <v>K</v>
      </c>
      <c r="K920">
        <v>919</v>
      </c>
      <c r="L920" t="str">
        <f t="shared" si="43"/>
        <v>K</v>
      </c>
    </row>
    <row r="921" spans="1:12" x14ac:dyDescent="0.25">
      <c r="A921" s="2">
        <v>42026</v>
      </c>
      <c r="B921" s="1" t="s">
        <v>619</v>
      </c>
      <c r="C921" s="1" t="s">
        <v>620</v>
      </c>
      <c r="D921">
        <v>48</v>
      </c>
      <c r="E921">
        <v>2126</v>
      </c>
      <c r="F921">
        <v>100430</v>
      </c>
      <c r="G921">
        <v>1688000</v>
      </c>
      <c r="H921">
        <f>G921*D921</f>
        <v>81024000</v>
      </c>
      <c r="I921">
        <f t="shared" si="44"/>
        <v>0.54999999999999716</v>
      </c>
      <c r="J921" t="str">
        <f t="shared" si="42"/>
        <v>O</v>
      </c>
      <c r="K921">
        <v>920</v>
      </c>
      <c r="L921">
        <f t="shared" si="43"/>
        <v>0</v>
      </c>
    </row>
    <row r="922" spans="1:12" x14ac:dyDescent="0.25">
      <c r="A922" s="2">
        <v>42027</v>
      </c>
      <c r="B922" s="1" t="s">
        <v>619</v>
      </c>
      <c r="C922" s="1" t="s">
        <v>620</v>
      </c>
      <c r="D922">
        <v>48.55</v>
      </c>
      <c r="E922">
        <v>3246</v>
      </c>
      <c r="F922">
        <v>156690</v>
      </c>
      <c r="G922">
        <v>1688000</v>
      </c>
      <c r="H922">
        <f>G922*D922</f>
        <v>81952400</v>
      </c>
      <c r="I922">
        <f t="shared" si="44"/>
        <v>0</v>
      </c>
      <c r="J922">
        <f t="shared" si="42"/>
        <v>0</v>
      </c>
      <c r="K922">
        <v>921</v>
      </c>
      <c r="L922">
        <f t="shared" si="43"/>
        <v>0</v>
      </c>
    </row>
    <row r="923" spans="1:12" x14ac:dyDescent="0.25">
      <c r="A923" s="2">
        <v>42025</v>
      </c>
      <c r="B923" s="1" t="s">
        <v>621</v>
      </c>
      <c r="C923" s="1" t="s">
        <v>622</v>
      </c>
      <c r="D923">
        <v>1.1499999999999999</v>
      </c>
      <c r="E923">
        <v>5970</v>
      </c>
      <c r="F923">
        <v>6750</v>
      </c>
      <c r="G923">
        <v>6642000</v>
      </c>
      <c r="H923">
        <f>G923*D923</f>
        <v>7638299.9999999991</v>
      </c>
      <c r="I923">
        <f t="shared" si="44"/>
        <v>-4.9999999999999822E-2</v>
      </c>
      <c r="J923" t="str">
        <f t="shared" si="42"/>
        <v>O</v>
      </c>
      <c r="K923">
        <v>922</v>
      </c>
      <c r="L923" t="str">
        <f t="shared" si="43"/>
        <v>O</v>
      </c>
    </row>
    <row r="924" spans="1:12" x14ac:dyDescent="0.25">
      <c r="A924" s="2">
        <v>42026</v>
      </c>
      <c r="B924" s="1" t="s">
        <v>621</v>
      </c>
      <c r="C924" s="1" t="s">
        <v>622</v>
      </c>
      <c r="D924">
        <v>1.1000000000000001</v>
      </c>
      <c r="E924">
        <v>7628</v>
      </c>
      <c r="F924">
        <v>8510</v>
      </c>
      <c r="G924">
        <v>6642000</v>
      </c>
      <c r="H924">
        <f>G924*D924</f>
        <v>7306200.0000000009</v>
      </c>
      <c r="I924">
        <f t="shared" si="44"/>
        <v>2.0000000000000018E-2</v>
      </c>
      <c r="J924" t="str">
        <f t="shared" si="42"/>
        <v>O</v>
      </c>
      <c r="K924">
        <v>923</v>
      </c>
      <c r="L924">
        <f t="shared" si="43"/>
        <v>0</v>
      </c>
    </row>
    <row r="925" spans="1:12" x14ac:dyDescent="0.25">
      <c r="A925" s="2">
        <v>42027</v>
      </c>
      <c r="B925" s="1" t="s">
        <v>621</v>
      </c>
      <c r="C925" s="1" t="s">
        <v>622</v>
      </c>
      <c r="D925">
        <v>1.1200000000000001</v>
      </c>
      <c r="E925">
        <v>2000</v>
      </c>
      <c r="F925">
        <v>2240</v>
      </c>
      <c r="G925">
        <v>6642000</v>
      </c>
      <c r="H925">
        <f>G925*D925</f>
        <v>7439040.0000000009</v>
      </c>
      <c r="I925">
        <f t="shared" si="44"/>
        <v>0</v>
      </c>
      <c r="J925">
        <f t="shared" si="42"/>
        <v>0</v>
      </c>
      <c r="K925">
        <v>924</v>
      </c>
      <c r="L925">
        <f t="shared" si="43"/>
        <v>0</v>
      </c>
    </row>
    <row r="926" spans="1:12" x14ac:dyDescent="0.25">
      <c r="A926" s="2">
        <v>42025</v>
      </c>
      <c r="B926" s="1" t="s">
        <v>623</v>
      </c>
      <c r="C926" s="1" t="s">
        <v>624</v>
      </c>
      <c r="D926">
        <v>15</v>
      </c>
      <c r="E926">
        <v>695</v>
      </c>
      <c r="F926">
        <v>10430</v>
      </c>
      <c r="G926">
        <v>5551000</v>
      </c>
      <c r="H926">
        <f>G926*D926</f>
        <v>83265000</v>
      </c>
      <c r="I926">
        <f t="shared" si="44"/>
        <v>0</v>
      </c>
      <c r="J926" t="str">
        <f t="shared" si="42"/>
        <v>O</v>
      </c>
      <c r="K926">
        <v>925</v>
      </c>
      <c r="L926" t="str">
        <f t="shared" si="43"/>
        <v>O</v>
      </c>
    </row>
    <row r="927" spans="1:12" x14ac:dyDescent="0.25">
      <c r="A927" s="2">
        <v>42026</v>
      </c>
      <c r="B927" s="1" t="s">
        <v>623</v>
      </c>
      <c r="C927" s="1" t="s">
        <v>624</v>
      </c>
      <c r="D927">
        <v>15</v>
      </c>
      <c r="E927">
        <v>800</v>
      </c>
      <c r="F927">
        <v>12000</v>
      </c>
      <c r="G927">
        <v>5551000</v>
      </c>
      <c r="H927">
        <f>G927*D927</f>
        <v>83265000</v>
      </c>
      <c r="I927">
        <f t="shared" si="44"/>
        <v>-0.15000000000000036</v>
      </c>
      <c r="J927" t="str">
        <f t="shared" si="42"/>
        <v>O</v>
      </c>
      <c r="K927">
        <v>926</v>
      </c>
      <c r="L927">
        <f t="shared" si="43"/>
        <v>0</v>
      </c>
    </row>
    <row r="928" spans="1:12" x14ac:dyDescent="0.25">
      <c r="A928" s="2">
        <v>42027</v>
      </c>
      <c r="B928" s="1" t="s">
        <v>623</v>
      </c>
      <c r="C928" s="1" t="s">
        <v>624</v>
      </c>
      <c r="D928">
        <v>14.85</v>
      </c>
      <c r="E928">
        <v>2</v>
      </c>
      <c r="F928">
        <v>30</v>
      </c>
      <c r="G928">
        <v>5551000</v>
      </c>
      <c r="H928">
        <f>G928*D928</f>
        <v>82432350</v>
      </c>
      <c r="I928">
        <f t="shared" si="44"/>
        <v>0</v>
      </c>
      <c r="J928">
        <f t="shared" si="42"/>
        <v>0</v>
      </c>
      <c r="K928">
        <v>927</v>
      </c>
      <c r="L928">
        <f t="shared" si="43"/>
        <v>0</v>
      </c>
    </row>
    <row r="929" spans="1:12" x14ac:dyDescent="0.25">
      <c r="A929" s="2">
        <v>42025</v>
      </c>
      <c r="B929" s="1" t="s">
        <v>625</v>
      </c>
      <c r="C929" s="1" t="s">
        <v>626</v>
      </c>
      <c r="D929">
        <v>1.1499999999999999</v>
      </c>
      <c r="E929">
        <v>5537</v>
      </c>
      <c r="F929">
        <v>6400</v>
      </c>
      <c r="G929">
        <v>5959000</v>
      </c>
      <c r="H929">
        <f>G929*D929</f>
        <v>6852849.9999999991</v>
      </c>
      <c r="I929">
        <f t="shared" si="44"/>
        <v>0</v>
      </c>
      <c r="J929" t="str">
        <f t="shared" si="42"/>
        <v>O</v>
      </c>
      <c r="K929">
        <v>928</v>
      </c>
      <c r="L929" t="str">
        <f t="shared" si="43"/>
        <v>O</v>
      </c>
    </row>
    <row r="930" spans="1:12" x14ac:dyDescent="0.25">
      <c r="A930" s="2">
        <v>42026</v>
      </c>
      <c r="B930" s="1" t="s">
        <v>625</v>
      </c>
      <c r="C930" s="1" t="s">
        <v>626</v>
      </c>
      <c r="D930">
        <v>1.1499999999999999</v>
      </c>
      <c r="E930">
        <v>3783</v>
      </c>
      <c r="F930">
        <v>4350</v>
      </c>
      <c r="G930">
        <v>5959000</v>
      </c>
      <c r="H930">
        <f>G930*D930</f>
        <v>6852849.9999999991</v>
      </c>
      <c r="I930">
        <f t="shared" si="44"/>
        <v>0</v>
      </c>
      <c r="J930" t="str">
        <f t="shared" si="42"/>
        <v>O</v>
      </c>
      <c r="K930">
        <v>929</v>
      </c>
      <c r="L930">
        <f t="shared" si="43"/>
        <v>0</v>
      </c>
    </row>
    <row r="931" spans="1:12" x14ac:dyDescent="0.25">
      <c r="A931" s="2">
        <v>42027</v>
      </c>
      <c r="B931" s="1" t="s">
        <v>625</v>
      </c>
      <c r="C931" s="1" t="s">
        <v>626</v>
      </c>
      <c r="D931">
        <v>1.1499999999999999</v>
      </c>
      <c r="E931">
        <v>11682</v>
      </c>
      <c r="F931">
        <v>13210</v>
      </c>
      <c r="G931">
        <v>5959000</v>
      </c>
      <c r="H931">
        <f>G931*D931</f>
        <v>6852849.9999999991</v>
      </c>
      <c r="I931">
        <f t="shared" si="44"/>
        <v>0</v>
      </c>
      <c r="J931">
        <f t="shared" si="42"/>
        <v>0</v>
      </c>
      <c r="K931">
        <v>930</v>
      </c>
      <c r="L931">
        <f t="shared" si="43"/>
        <v>0</v>
      </c>
    </row>
    <row r="932" spans="1:12" x14ac:dyDescent="0.25">
      <c r="A932" s="2">
        <v>42025</v>
      </c>
      <c r="B932" s="1" t="s">
        <v>627</v>
      </c>
      <c r="C932" s="1" t="s">
        <v>628</v>
      </c>
      <c r="D932">
        <v>1.62</v>
      </c>
      <c r="E932">
        <v>38265</v>
      </c>
      <c r="F932">
        <v>61110</v>
      </c>
      <c r="G932">
        <v>0</v>
      </c>
      <c r="H932">
        <f>G932*D932</f>
        <v>0</v>
      </c>
      <c r="I932">
        <f t="shared" si="44"/>
        <v>-2.0000000000000018E-2</v>
      </c>
      <c r="J932" t="str">
        <f t="shared" si="42"/>
        <v>O</v>
      </c>
      <c r="K932">
        <v>931</v>
      </c>
      <c r="L932" t="str">
        <f t="shared" si="43"/>
        <v>O</v>
      </c>
    </row>
    <row r="933" spans="1:12" x14ac:dyDescent="0.25">
      <c r="A933" s="2">
        <v>42026</v>
      </c>
      <c r="B933" s="1" t="s">
        <v>627</v>
      </c>
      <c r="C933" s="1" t="s">
        <v>628</v>
      </c>
      <c r="D933">
        <v>1.6</v>
      </c>
      <c r="E933">
        <v>8227</v>
      </c>
      <c r="F933">
        <v>13080</v>
      </c>
      <c r="G933">
        <v>0</v>
      </c>
      <c r="H933">
        <f>G933*D933</f>
        <v>0</v>
      </c>
      <c r="I933">
        <f t="shared" si="44"/>
        <v>0</v>
      </c>
      <c r="J933" t="str">
        <f t="shared" si="42"/>
        <v>O</v>
      </c>
      <c r="K933">
        <v>932</v>
      </c>
      <c r="L933">
        <f t="shared" si="43"/>
        <v>0</v>
      </c>
    </row>
    <row r="934" spans="1:12" x14ac:dyDescent="0.25">
      <c r="A934" s="2">
        <v>42027</v>
      </c>
      <c r="B934" s="1" t="s">
        <v>627</v>
      </c>
      <c r="C934" s="1" t="s">
        <v>628</v>
      </c>
      <c r="D934">
        <v>1.6</v>
      </c>
      <c r="E934">
        <v>25231</v>
      </c>
      <c r="F934">
        <v>40500</v>
      </c>
      <c r="G934">
        <v>0</v>
      </c>
      <c r="H934">
        <f>G934*D934</f>
        <v>0</v>
      </c>
      <c r="I934">
        <f t="shared" si="44"/>
        <v>0</v>
      </c>
      <c r="J934">
        <f t="shared" si="42"/>
        <v>0</v>
      </c>
      <c r="K934">
        <v>933</v>
      </c>
      <c r="L934">
        <f t="shared" si="43"/>
        <v>0</v>
      </c>
    </row>
    <row r="935" spans="1:12" x14ac:dyDescent="0.25">
      <c r="A935" s="2">
        <v>42025</v>
      </c>
      <c r="B935" s="1" t="s">
        <v>629</v>
      </c>
      <c r="C935" s="1" t="s">
        <v>630</v>
      </c>
      <c r="D935">
        <v>0.26</v>
      </c>
      <c r="E935">
        <v>0</v>
      </c>
      <c r="F935">
        <v>0</v>
      </c>
      <c r="G935">
        <v>0</v>
      </c>
      <c r="H935">
        <f>G935*D935</f>
        <v>0</v>
      </c>
      <c r="I935">
        <f t="shared" si="44"/>
        <v>1.0000000000000009E-2</v>
      </c>
      <c r="J935" t="str">
        <f t="shared" si="42"/>
        <v>O</v>
      </c>
      <c r="K935">
        <v>934</v>
      </c>
      <c r="L935" t="str">
        <f t="shared" si="43"/>
        <v>O</v>
      </c>
    </row>
    <row r="936" spans="1:12" x14ac:dyDescent="0.25">
      <c r="A936" s="2">
        <v>42026</v>
      </c>
      <c r="B936" s="1" t="s">
        <v>629</v>
      </c>
      <c r="C936" s="1" t="s">
        <v>630</v>
      </c>
      <c r="D936">
        <v>0.27</v>
      </c>
      <c r="E936">
        <v>1000</v>
      </c>
      <c r="F936">
        <v>270</v>
      </c>
      <c r="G936">
        <v>0</v>
      </c>
      <c r="H936">
        <f>G936*D936</f>
        <v>0</v>
      </c>
      <c r="I936">
        <f t="shared" si="44"/>
        <v>0</v>
      </c>
      <c r="J936" t="str">
        <f t="shared" si="42"/>
        <v>O</v>
      </c>
      <c r="K936">
        <v>935</v>
      </c>
      <c r="L936">
        <f t="shared" si="43"/>
        <v>0</v>
      </c>
    </row>
    <row r="937" spans="1:12" x14ac:dyDescent="0.25">
      <c r="A937" s="2">
        <v>42027</v>
      </c>
      <c r="B937" s="1" t="s">
        <v>629</v>
      </c>
      <c r="C937" s="1" t="s">
        <v>630</v>
      </c>
      <c r="D937">
        <v>0.27</v>
      </c>
      <c r="E937">
        <v>6849</v>
      </c>
      <c r="F937">
        <v>1840</v>
      </c>
      <c r="G937">
        <v>0</v>
      </c>
      <c r="H937">
        <f>G937*D937</f>
        <v>0</v>
      </c>
      <c r="I937">
        <f t="shared" si="44"/>
        <v>0</v>
      </c>
      <c r="J937">
        <f t="shared" si="42"/>
        <v>0</v>
      </c>
      <c r="K937">
        <v>936</v>
      </c>
      <c r="L937">
        <f t="shared" si="43"/>
        <v>0</v>
      </c>
    </row>
    <row r="938" spans="1:12" x14ac:dyDescent="0.25">
      <c r="A938" s="2">
        <v>42025</v>
      </c>
      <c r="B938" s="1" t="s">
        <v>631</v>
      </c>
      <c r="C938" s="1" t="s">
        <v>632</v>
      </c>
      <c r="D938">
        <v>3.8</v>
      </c>
      <c r="E938">
        <v>324</v>
      </c>
      <c r="F938">
        <v>1180</v>
      </c>
      <c r="G938">
        <v>3736000</v>
      </c>
      <c r="H938">
        <f>G938*D938</f>
        <v>14196800</v>
      </c>
      <c r="I938">
        <f t="shared" si="44"/>
        <v>0</v>
      </c>
      <c r="J938" t="str">
        <f t="shared" si="42"/>
        <v>O</v>
      </c>
      <c r="K938">
        <v>937</v>
      </c>
      <c r="L938" t="str">
        <f t="shared" si="43"/>
        <v>O</v>
      </c>
    </row>
    <row r="939" spans="1:12" x14ac:dyDescent="0.25">
      <c r="A939" s="2">
        <v>42026</v>
      </c>
      <c r="B939" s="1" t="s">
        <v>631</v>
      </c>
      <c r="C939" s="1" t="s">
        <v>632</v>
      </c>
      <c r="D939">
        <v>3.8</v>
      </c>
      <c r="E939">
        <v>200</v>
      </c>
      <c r="F939">
        <v>760</v>
      </c>
      <c r="G939">
        <v>3736000</v>
      </c>
      <c r="H939">
        <f>G939*D939</f>
        <v>14196800</v>
      </c>
      <c r="I939">
        <f t="shared" si="44"/>
        <v>-9.9999999999997868E-3</v>
      </c>
      <c r="J939" t="str">
        <f t="shared" si="42"/>
        <v>O</v>
      </c>
      <c r="K939">
        <v>938</v>
      </c>
      <c r="L939">
        <f t="shared" si="43"/>
        <v>0</v>
      </c>
    </row>
    <row r="940" spans="1:12" x14ac:dyDescent="0.25">
      <c r="A940" s="2">
        <v>42027</v>
      </c>
      <c r="B940" s="1" t="s">
        <v>631</v>
      </c>
      <c r="C940" s="1" t="s">
        <v>632</v>
      </c>
      <c r="D940">
        <v>3.79</v>
      </c>
      <c r="E940">
        <v>100</v>
      </c>
      <c r="F940">
        <v>380</v>
      </c>
      <c r="G940">
        <v>3736000</v>
      </c>
      <c r="H940">
        <f>G940*D940</f>
        <v>14159440</v>
      </c>
      <c r="I940">
        <f t="shared" si="44"/>
        <v>0</v>
      </c>
      <c r="J940">
        <f t="shared" si="42"/>
        <v>0</v>
      </c>
      <c r="K940">
        <v>939</v>
      </c>
      <c r="L940">
        <f t="shared" si="43"/>
        <v>0</v>
      </c>
    </row>
    <row r="941" spans="1:12" x14ac:dyDescent="0.25">
      <c r="A941" s="2">
        <v>42025</v>
      </c>
      <c r="B941" s="1" t="s">
        <v>633</v>
      </c>
      <c r="C941" s="1" t="s">
        <v>634</v>
      </c>
      <c r="D941">
        <v>3.23</v>
      </c>
      <c r="E941">
        <v>10</v>
      </c>
      <c r="F941">
        <v>30</v>
      </c>
      <c r="G941">
        <v>0</v>
      </c>
      <c r="H941">
        <f>G941*D941</f>
        <v>0</v>
      </c>
      <c r="I941">
        <f t="shared" si="44"/>
        <v>8.0000000000000071E-2</v>
      </c>
      <c r="J941" t="str">
        <f t="shared" si="42"/>
        <v>O</v>
      </c>
      <c r="K941">
        <v>940</v>
      </c>
      <c r="L941" t="str">
        <f t="shared" si="43"/>
        <v>O</v>
      </c>
    </row>
    <row r="942" spans="1:12" x14ac:dyDescent="0.25">
      <c r="A942" s="2">
        <v>42026</v>
      </c>
      <c r="B942" s="1" t="s">
        <v>633</v>
      </c>
      <c r="C942" s="1" t="s">
        <v>634</v>
      </c>
      <c r="D942">
        <v>3.31</v>
      </c>
      <c r="E942">
        <v>40</v>
      </c>
      <c r="F942">
        <v>130</v>
      </c>
      <c r="G942">
        <v>0</v>
      </c>
      <c r="H942">
        <f>G942*D942</f>
        <v>0</v>
      </c>
      <c r="I942">
        <f t="shared" si="44"/>
        <v>0</v>
      </c>
      <c r="J942" t="str">
        <f t="shared" si="42"/>
        <v>O</v>
      </c>
      <c r="K942">
        <v>941</v>
      </c>
      <c r="L942">
        <f t="shared" si="43"/>
        <v>0</v>
      </c>
    </row>
    <row r="943" spans="1:12" x14ac:dyDescent="0.25">
      <c r="A943" s="2">
        <v>42027</v>
      </c>
      <c r="B943" s="1" t="s">
        <v>633</v>
      </c>
      <c r="C943" s="1" t="s">
        <v>634</v>
      </c>
      <c r="D943">
        <v>3.31</v>
      </c>
      <c r="E943">
        <v>0</v>
      </c>
      <c r="F943">
        <v>0</v>
      </c>
      <c r="G943">
        <v>0</v>
      </c>
      <c r="H943">
        <f>G943*D943</f>
        <v>0</v>
      </c>
      <c r="I943">
        <f t="shared" si="44"/>
        <v>0</v>
      </c>
      <c r="J943">
        <f t="shared" si="42"/>
        <v>0</v>
      </c>
      <c r="K943">
        <v>942</v>
      </c>
      <c r="L943">
        <f t="shared" si="43"/>
        <v>0</v>
      </c>
    </row>
    <row r="944" spans="1:12" x14ac:dyDescent="0.25">
      <c r="A944" s="2">
        <v>42025</v>
      </c>
      <c r="B944" s="1" t="s">
        <v>635</v>
      </c>
      <c r="C944" s="1" t="s">
        <v>636</v>
      </c>
      <c r="D944">
        <v>1.54</v>
      </c>
      <c r="E944">
        <v>30</v>
      </c>
      <c r="F944">
        <v>50</v>
      </c>
      <c r="G944">
        <v>18756000</v>
      </c>
      <c r="H944">
        <f>G944*D944</f>
        <v>28884240</v>
      </c>
      <c r="I944">
        <f t="shared" si="44"/>
        <v>8.0000000000000071E-2</v>
      </c>
      <c r="J944" t="str">
        <f t="shared" si="42"/>
        <v>O</v>
      </c>
      <c r="K944">
        <v>943</v>
      </c>
      <c r="L944" t="str">
        <f t="shared" si="43"/>
        <v>O</v>
      </c>
    </row>
    <row r="945" spans="1:12" x14ac:dyDescent="0.25">
      <c r="A945" s="2">
        <v>42026</v>
      </c>
      <c r="B945" s="1" t="s">
        <v>635</v>
      </c>
      <c r="C945" s="1" t="s">
        <v>636</v>
      </c>
      <c r="D945">
        <v>1.62</v>
      </c>
      <c r="E945">
        <v>10500</v>
      </c>
      <c r="F945">
        <v>16430</v>
      </c>
      <c r="G945">
        <v>18756000</v>
      </c>
      <c r="H945">
        <f>G945*D945</f>
        <v>30384720.000000004</v>
      </c>
      <c r="I945">
        <f t="shared" si="44"/>
        <v>0</v>
      </c>
      <c r="J945" t="str">
        <f t="shared" si="42"/>
        <v>O</v>
      </c>
      <c r="K945">
        <v>944</v>
      </c>
      <c r="L945">
        <f t="shared" si="43"/>
        <v>0</v>
      </c>
    </row>
    <row r="946" spans="1:12" x14ac:dyDescent="0.25">
      <c r="A946" s="2">
        <v>42027</v>
      </c>
      <c r="B946" s="1" t="s">
        <v>635</v>
      </c>
      <c r="C946" s="1" t="s">
        <v>636</v>
      </c>
      <c r="D946">
        <v>1.62</v>
      </c>
      <c r="E946">
        <v>29</v>
      </c>
      <c r="F946">
        <v>50</v>
      </c>
      <c r="G946">
        <v>18756000</v>
      </c>
      <c r="H946">
        <f>G946*D946</f>
        <v>30384720.000000004</v>
      </c>
      <c r="I946">
        <f t="shared" si="44"/>
        <v>0</v>
      </c>
      <c r="J946">
        <f t="shared" si="42"/>
        <v>0</v>
      </c>
      <c r="K946">
        <v>945</v>
      </c>
      <c r="L946">
        <f t="shared" si="43"/>
        <v>0</v>
      </c>
    </row>
    <row r="947" spans="1:12" x14ac:dyDescent="0.25">
      <c r="A947" s="2">
        <v>42025</v>
      </c>
      <c r="B947" s="1" t="s">
        <v>637</v>
      </c>
      <c r="C947" s="1" t="s">
        <v>638</v>
      </c>
      <c r="D947">
        <v>37.44</v>
      </c>
      <c r="E947">
        <v>49291</v>
      </c>
      <c r="F947">
        <v>1823550</v>
      </c>
      <c r="G947">
        <v>3144000</v>
      </c>
      <c r="H947">
        <f>G947*D947</f>
        <v>117711360</v>
      </c>
      <c r="I947">
        <f t="shared" si="44"/>
        <v>0.25</v>
      </c>
      <c r="J947" t="str">
        <f t="shared" si="42"/>
        <v>K</v>
      </c>
      <c r="K947">
        <v>946</v>
      </c>
      <c r="L947" t="str">
        <f t="shared" si="43"/>
        <v>K</v>
      </c>
    </row>
    <row r="948" spans="1:12" x14ac:dyDescent="0.25">
      <c r="A948" s="2">
        <v>42026</v>
      </c>
      <c r="B948" s="1" t="s">
        <v>637</v>
      </c>
      <c r="C948" s="1" t="s">
        <v>638</v>
      </c>
      <c r="D948">
        <v>37.69</v>
      </c>
      <c r="E948">
        <v>3</v>
      </c>
      <c r="F948">
        <v>110</v>
      </c>
      <c r="G948">
        <v>3144000</v>
      </c>
      <c r="H948">
        <f>G948*D948</f>
        <v>118497360</v>
      </c>
      <c r="I948">
        <f t="shared" si="44"/>
        <v>0.28999999999999915</v>
      </c>
      <c r="J948" t="str">
        <f t="shared" si="42"/>
        <v>O</v>
      </c>
      <c r="K948">
        <v>947</v>
      </c>
      <c r="L948">
        <f t="shared" si="43"/>
        <v>0</v>
      </c>
    </row>
    <row r="949" spans="1:12" x14ac:dyDescent="0.25">
      <c r="A949" s="2">
        <v>42027</v>
      </c>
      <c r="B949" s="1" t="s">
        <v>637</v>
      </c>
      <c r="C949" s="1" t="s">
        <v>638</v>
      </c>
      <c r="D949">
        <v>37.979999999999997</v>
      </c>
      <c r="E949">
        <v>399</v>
      </c>
      <c r="F949">
        <v>14980</v>
      </c>
      <c r="G949">
        <v>3144000</v>
      </c>
      <c r="H949">
        <f>G949*D949</f>
        <v>119409119.99999999</v>
      </c>
      <c r="I949">
        <f t="shared" si="44"/>
        <v>0</v>
      </c>
      <c r="J949">
        <f t="shared" si="42"/>
        <v>0</v>
      </c>
      <c r="K949">
        <v>948</v>
      </c>
      <c r="L949">
        <f t="shared" si="43"/>
        <v>0</v>
      </c>
    </row>
    <row r="950" spans="1:12" x14ac:dyDescent="0.25">
      <c r="A950" s="2">
        <v>42025</v>
      </c>
      <c r="B950" s="1" t="s">
        <v>639</v>
      </c>
      <c r="C950" s="1" t="s">
        <v>640</v>
      </c>
      <c r="D950">
        <v>0.22</v>
      </c>
      <c r="E950">
        <v>18496</v>
      </c>
      <c r="F950">
        <v>4070</v>
      </c>
      <c r="G950">
        <v>0</v>
      </c>
      <c r="H950">
        <f>G950*D950</f>
        <v>0</v>
      </c>
      <c r="I950">
        <f t="shared" si="44"/>
        <v>1.0000000000000009E-2</v>
      </c>
      <c r="J950" t="str">
        <f t="shared" si="42"/>
        <v>O</v>
      </c>
      <c r="K950">
        <v>949</v>
      </c>
      <c r="L950" t="str">
        <f t="shared" si="43"/>
        <v>O</v>
      </c>
    </row>
    <row r="951" spans="1:12" x14ac:dyDescent="0.25">
      <c r="A951" s="2">
        <v>42026</v>
      </c>
      <c r="B951" s="1" t="s">
        <v>639</v>
      </c>
      <c r="C951" s="1" t="s">
        <v>640</v>
      </c>
      <c r="D951">
        <v>0.23</v>
      </c>
      <c r="E951">
        <v>80145</v>
      </c>
      <c r="F951">
        <v>18080</v>
      </c>
      <c r="G951">
        <v>0</v>
      </c>
      <c r="H951">
        <f>G951*D951</f>
        <v>0</v>
      </c>
      <c r="I951">
        <f t="shared" si="44"/>
        <v>0</v>
      </c>
      <c r="J951" t="str">
        <f t="shared" si="42"/>
        <v>O</v>
      </c>
      <c r="K951">
        <v>950</v>
      </c>
      <c r="L951">
        <f t="shared" si="43"/>
        <v>0</v>
      </c>
    </row>
    <row r="952" spans="1:12" x14ac:dyDescent="0.25">
      <c r="A952" s="2">
        <v>42027</v>
      </c>
      <c r="B952" s="1" t="s">
        <v>639</v>
      </c>
      <c r="C952" s="1" t="s">
        <v>640</v>
      </c>
      <c r="D952">
        <v>0.23</v>
      </c>
      <c r="E952">
        <v>16060</v>
      </c>
      <c r="F952">
        <v>3690</v>
      </c>
      <c r="G952">
        <v>0</v>
      </c>
      <c r="H952">
        <f>G952*D952</f>
        <v>0</v>
      </c>
      <c r="I952">
        <f t="shared" si="44"/>
        <v>0</v>
      </c>
      <c r="J952">
        <f t="shared" si="42"/>
        <v>0</v>
      </c>
      <c r="K952">
        <v>951</v>
      </c>
      <c r="L952">
        <f t="shared" si="43"/>
        <v>0</v>
      </c>
    </row>
    <row r="953" spans="1:12" x14ac:dyDescent="0.25">
      <c r="A953" s="2">
        <v>42025</v>
      </c>
      <c r="B953" s="1" t="s">
        <v>641</v>
      </c>
      <c r="C953" s="1" t="s">
        <v>642</v>
      </c>
      <c r="D953">
        <v>50.95</v>
      </c>
      <c r="E953">
        <v>92</v>
      </c>
      <c r="F953">
        <v>4680</v>
      </c>
      <c r="G953">
        <v>4763000</v>
      </c>
      <c r="H953">
        <f>G953*D953</f>
        <v>242674850</v>
      </c>
      <c r="I953">
        <f t="shared" si="44"/>
        <v>4.9999999999997158E-2</v>
      </c>
      <c r="J953" t="str">
        <f t="shared" si="42"/>
        <v>K</v>
      </c>
      <c r="K953">
        <v>952</v>
      </c>
      <c r="L953" t="str">
        <f t="shared" si="43"/>
        <v>K</v>
      </c>
    </row>
    <row r="954" spans="1:12" x14ac:dyDescent="0.25">
      <c r="A954" s="2">
        <v>42026</v>
      </c>
      <c r="B954" s="1" t="s">
        <v>641</v>
      </c>
      <c r="C954" s="1" t="s">
        <v>642</v>
      </c>
      <c r="D954">
        <v>51</v>
      </c>
      <c r="E954">
        <v>26</v>
      </c>
      <c r="F954">
        <v>1320</v>
      </c>
      <c r="G954">
        <v>4763000</v>
      </c>
      <c r="H954">
        <f>G954*D954</f>
        <v>242913000</v>
      </c>
      <c r="I954">
        <f t="shared" si="44"/>
        <v>0.89999999999999858</v>
      </c>
      <c r="J954" t="str">
        <f t="shared" si="42"/>
        <v>O</v>
      </c>
      <c r="K954">
        <v>953</v>
      </c>
      <c r="L954">
        <f t="shared" si="43"/>
        <v>0</v>
      </c>
    </row>
    <row r="955" spans="1:12" x14ac:dyDescent="0.25">
      <c r="A955" s="2">
        <v>42027</v>
      </c>
      <c r="B955" s="1" t="s">
        <v>641</v>
      </c>
      <c r="C955" s="1" t="s">
        <v>642</v>
      </c>
      <c r="D955">
        <v>51.9</v>
      </c>
      <c r="E955">
        <v>1439</v>
      </c>
      <c r="F955">
        <v>74570</v>
      </c>
      <c r="G955">
        <v>4763000</v>
      </c>
      <c r="H955">
        <f>G955*D955</f>
        <v>247199700</v>
      </c>
      <c r="I955">
        <f t="shared" si="44"/>
        <v>0</v>
      </c>
      <c r="J955">
        <f t="shared" si="42"/>
        <v>0</v>
      </c>
      <c r="K955">
        <v>954</v>
      </c>
      <c r="L955">
        <f t="shared" si="43"/>
        <v>0</v>
      </c>
    </row>
    <row r="956" spans="1:12" x14ac:dyDescent="0.25">
      <c r="A956" s="2">
        <v>42025</v>
      </c>
      <c r="B956" s="1" t="s">
        <v>643</v>
      </c>
      <c r="C956" s="1" t="s">
        <v>644</v>
      </c>
      <c r="D956">
        <v>100</v>
      </c>
      <c r="E956">
        <v>203</v>
      </c>
      <c r="F956">
        <v>20300</v>
      </c>
      <c r="G956">
        <v>826000</v>
      </c>
      <c r="H956">
        <f>G956*D956</f>
        <v>82600000</v>
      </c>
      <c r="I956">
        <f t="shared" si="44"/>
        <v>0</v>
      </c>
      <c r="J956" t="str">
        <f t="shared" si="42"/>
        <v>O</v>
      </c>
      <c r="K956">
        <v>955</v>
      </c>
      <c r="L956" t="str">
        <f t="shared" si="43"/>
        <v>O</v>
      </c>
    </row>
    <row r="957" spans="1:12" x14ac:dyDescent="0.25">
      <c r="A957" s="2">
        <v>42026</v>
      </c>
      <c r="B957" s="1" t="s">
        <v>643</v>
      </c>
      <c r="C957" s="1" t="s">
        <v>644</v>
      </c>
      <c r="D957">
        <v>100</v>
      </c>
      <c r="E957">
        <v>0</v>
      </c>
      <c r="F957">
        <v>0</v>
      </c>
      <c r="G957">
        <v>826000</v>
      </c>
      <c r="H957">
        <f>G957*D957</f>
        <v>82600000</v>
      </c>
      <c r="I957">
        <f t="shared" si="44"/>
        <v>0</v>
      </c>
      <c r="J957" t="str">
        <f t="shared" si="42"/>
        <v>O</v>
      </c>
      <c r="K957">
        <v>956</v>
      </c>
      <c r="L957">
        <f t="shared" si="43"/>
        <v>0</v>
      </c>
    </row>
    <row r="958" spans="1:12" x14ac:dyDescent="0.25">
      <c r="A958" s="2">
        <v>42027</v>
      </c>
      <c r="B958" s="1" t="s">
        <v>643</v>
      </c>
      <c r="C958" s="1" t="s">
        <v>644</v>
      </c>
      <c r="D958">
        <v>100</v>
      </c>
      <c r="E958">
        <v>0</v>
      </c>
      <c r="F958">
        <v>0</v>
      </c>
      <c r="G958">
        <v>826000</v>
      </c>
      <c r="H958">
        <f>G958*D958</f>
        <v>82600000</v>
      </c>
      <c r="I958">
        <f t="shared" si="44"/>
        <v>0</v>
      </c>
      <c r="J958">
        <f t="shared" si="42"/>
        <v>0</v>
      </c>
      <c r="K958">
        <v>957</v>
      </c>
      <c r="L958">
        <f t="shared" si="43"/>
        <v>0</v>
      </c>
    </row>
    <row r="959" spans="1:12" x14ac:dyDescent="0.25">
      <c r="A959" s="2">
        <v>42025</v>
      </c>
      <c r="B959" s="1" t="s">
        <v>645</v>
      </c>
      <c r="C959" s="1" t="s">
        <v>646</v>
      </c>
      <c r="D959">
        <v>7.3</v>
      </c>
      <c r="E959">
        <v>14343</v>
      </c>
      <c r="F959">
        <v>108660</v>
      </c>
      <c r="G959">
        <v>2500000</v>
      </c>
      <c r="H959">
        <f>G959*D959</f>
        <v>18250000</v>
      </c>
      <c r="I959">
        <f t="shared" si="44"/>
        <v>0.28000000000000025</v>
      </c>
      <c r="J959" t="str">
        <f t="shared" si="42"/>
        <v>K</v>
      </c>
      <c r="K959">
        <v>958</v>
      </c>
      <c r="L959" t="str">
        <f t="shared" si="43"/>
        <v>K</v>
      </c>
    </row>
    <row r="960" spans="1:12" x14ac:dyDescent="0.25">
      <c r="A960" s="2">
        <v>42026</v>
      </c>
      <c r="B960" s="1" t="s">
        <v>645</v>
      </c>
      <c r="C960" s="1" t="s">
        <v>646</v>
      </c>
      <c r="D960">
        <v>7.58</v>
      </c>
      <c r="E960">
        <v>11437</v>
      </c>
      <c r="F960">
        <v>83700</v>
      </c>
      <c r="G960">
        <v>2500000</v>
      </c>
      <c r="H960">
        <f>G960*D960</f>
        <v>18950000</v>
      </c>
      <c r="I960">
        <f t="shared" si="44"/>
        <v>0.32000000000000028</v>
      </c>
      <c r="J960" t="str">
        <f t="shared" si="42"/>
        <v>O</v>
      </c>
      <c r="K960">
        <v>959</v>
      </c>
      <c r="L960">
        <f t="shared" si="43"/>
        <v>0</v>
      </c>
    </row>
    <row r="961" spans="1:12" x14ac:dyDescent="0.25">
      <c r="A961" s="2">
        <v>42027</v>
      </c>
      <c r="B961" s="1" t="s">
        <v>645</v>
      </c>
      <c r="C961" s="1" t="s">
        <v>646</v>
      </c>
      <c r="D961">
        <v>7.9</v>
      </c>
      <c r="E961">
        <v>5651</v>
      </c>
      <c r="F961">
        <v>43310</v>
      </c>
      <c r="G961">
        <v>2500000</v>
      </c>
      <c r="H961">
        <f>G961*D961</f>
        <v>19750000</v>
      </c>
      <c r="I961">
        <f t="shared" si="44"/>
        <v>0</v>
      </c>
      <c r="J961">
        <f t="shared" si="42"/>
        <v>0</v>
      </c>
      <c r="K961">
        <v>960</v>
      </c>
      <c r="L961">
        <f t="shared" si="43"/>
        <v>0</v>
      </c>
    </row>
    <row r="962" spans="1:12" x14ac:dyDescent="0.25">
      <c r="A962" s="2">
        <v>42025</v>
      </c>
      <c r="B962" s="1" t="s">
        <v>647</v>
      </c>
      <c r="C962" s="1" t="s">
        <v>648</v>
      </c>
      <c r="D962">
        <v>10.8</v>
      </c>
      <c r="E962">
        <v>20821</v>
      </c>
      <c r="F962">
        <v>224450</v>
      </c>
      <c r="G962">
        <v>11288000</v>
      </c>
      <c r="H962">
        <f>G962*D962</f>
        <v>121910400.00000001</v>
      </c>
      <c r="I962">
        <f t="shared" si="44"/>
        <v>0</v>
      </c>
      <c r="J962" t="str">
        <f t="shared" si="42"/>
        <v>O</v>
      </c>
      <c r="K962">
        <v>961</v>
      </c>
      <c r="L962" t="str">
        <f t="shared" si="43"/>
        <v>O</v>
      </c>
    </row>
    <row r="963" spans="1:12" x14ac:dyDescent="0.25">
      <c r="A963" s="2">
        <v>42026</v>
      </c>
      <c r="B963" s="1" t="s">
        <v>647</v>
      </c>
      <c r="C963" s="1" t="s">
        <v>648</v>
      </c>
      <c r="D963">
        <v>10.8</v>
      </c>
      <c r="E963">
        <v>3488</v>
      </c>
      <c r="F963">
        <v>37650</v>
      </c>
      <c r="G963">
        <v>11288000</v>
      </c>
      <c r="H963">
        <f>G963*D963</f>
        <v>121910400.00000001</v>
      </c>
      <c r="I963">
        <f t="shared" si="44"/>
        <v>0</v>
      </c>
      <c r="J963" t="str">
        <f t="shared" ref="J963:J1026" si="45">IF(B964=B963,IF(AND(I963&lt;I964,I963&gt;0),"K",IF(AND(I963&lt;0,I964&lt;I963),"S","O")),0)</f>
        <v>O</v>
      </c>
      <c r="K963">
        <v>962</v>
      </c>
      <c r="L963">
        <f t="shared" ref="L963:L1026" si="46">IF(MOD(K963,3)=1,J963,0)</f>
        <v>0</v>
      </c>
    </row>
    <row r="964" spans="1:12" x14ac:dyDescent="0.25">
      <c r="A964" s="2">
        <v>42027</v>
      </c>
      <c r="B964" s="1" t="s">
        <v>647</v>
      </c>
      <c r="C964" s="1" t="s">
        <v>648</v>
      </c>
      <c r="D964">
        <v>10.8</v>
      </c>
      <c r="E964">
        <v>0</v>
      </c>
      <c r="F964">
        <v>0</v>
      </c>
      <c r="G964">
        <v>11288000</v>
      </c>
      <c r="H964">
        <f>G964*D964</f>
        <v>121910400.00000001</v>
      </c>
      <c r="I964">
        <f t="shared" ref="I964:I1027" si="47">IF(B965=B964,D965-D964,0)</f>
        <v>0</v>
      </c>
      <c r="J964">
        <f t="shared" si="45"/>
        <v>0</v>
      </c>
      <c r="K964">
        <v>963</v>
      </c>
      <c r="L964">
        <f t="shared" si="46"/>
        <v>0</v>
      </c>
    </row>
    <row r="965" spans="1:12" x14ac:dyDescent="0.25">
      <c r="A965" s="2">
        <v>42025</v>
      </c>
      <c r="B965" s="1" t="s">
        <v>649</v>
      </c>
      <c r="C965" s="1" t="s">
        <v>650</v>
      </c>
      <c r="D965">
        <v>178</v>
      </c>
      <c r="E965">
        <v>396390</v>
      </c>
      <c r="F965">
        <v>70283160</v>
      </c>
      <c r="G965">
        <v>122632000</v>
      </c>
      <c r="H965">
        <f>G965*D965</f>
        <v>21828496000</v>
      </c>
      <c r="I965">
        <f t="shared" si="47"/>
        <v>3.8000000000000114</v>
      </c>
      <c r="J965" t="str">
        <f t="shared" si="45"/>
        <v>O</v>
      </c>
      <c r="K965">
        <v>964</v>
      </c>
      <c r="L965" t="str">
        <f t="shared" si="46"/>
        <v>O</v>
      </c>
    </row>
    <row r="966" spans="1:12" x14ac:dyDescent="0.25">
      <c r="A966" s="2">
        <v>42026</v>
      </c>
      <c r="B966" s="1" t="s">
        <v>649</v>
      </c>
      <c r="C966" s="1" t="s">
        <v>650</v>
      </c>
      <c r="D966">
        <v>181.8</v>
      </c>
      <c r="E966">
        <v>360885</v>
      </c>
      <c r="F966">
        <v>64894800</v>
      </c>
      <c r="G966">
        <v>122632000</v>
      </c>
      <c r="H966">
        <f>G966*D966</f>
        <v>22294497600</v>
      </c>
      <c r="I966">
        <f t="shared" si="47"/>
        <v>-2.8000000000000114</v>
      </c>
      <c r="J966" t="str">
        <f t="shared" si="45"/>
        <v>O</v>
      </c>
      <c r="K966">
        <v>965</v>
      </c>
      <c r="L966">
        <f t="shared" si="46"/>
        <v>0</v>
      </c>
    </row>
    <row r="967" spans="1:12" x14ac:dyDescent="0.25">
      <c r="A967" s="2">
        <v>42027</v>
      </c>
      <c r="B967" s="1" t="s">
        <v>649</v>
      </c>
      <c r="C967" s="1" t="s">
        <v>650</v>
      </c>
      <c r="D967">
        <v>179</v>
      </c>
      <c r="E967">
        <v>373180</v>
      </c>
      <c r="F967">
        <v>67794460</v>
      </c>
      <c r="G967">
        <v>122632000</v>
      </c>
      <c r="H967">
        <f>G967*D967</f>
        <v>21951128000</v>
      </c>
      <c r="I967">
        <f t="shared" si="47"/>
        <v>0</v>
      </c>
      <c r="J967">
        <f t="shared" si="45"/>
        <v>0</v>
      </c>
      <c r="K967">
        <v>966</v>
      </c>
      <c r="L967">
        <f t="shared" si="46"/>
        <v>0</v>
      </c>
    </row>
    <row r="968" spans="1:12" x14ac:dyDescent="0.25">
      <c r="A968" s="2">
        <v>42025</v>
      </c>
      <c r="B968" s="1" t="s">
        <v>651</v>
      </c>
      <c r="C968" s="1" t="s">
        <v>652</v>
      </c>
      <c r="D968">
        <v>87.39</v>
      </c>
      <c r="E968">
        <v>68</v>
      </c>
      <c r="F968">
        <v>5900</v>
      </c>
      <c r="G968">
        <v>7304000</v>
      </c>
      <c r="H968">
        <f>G968*D968</f>
        <v>638296560</v>
      </c>
      <c r="I968">
        <f t="shared" si="47"/>
        <v>-2.0700000000000074</v>
      </c>
      <c r="J968" t="str">
        <f t="shared" si="45"/>
        <v>O</v>
      </c>
      <c r="K968">
        <v>967</v>
      </c>
      <c r="L968" t="str">
        <f t="shared" si="46"/>
        <v>O</v>
      </c>
    </row>
    <row r="969" spans="1:12" x14ac:dyDescent="0.25">
      <c r="A969" s="2">
        <v>42026</v>
      </c>
      <c r="B969" s="1" t="s">
        <v>651</v>
      </c>
      <c r="C969" s="1" t="s">
        <v>652</v>
      </c>
      <c r="D969">
        <v>85.32</v>
      </c>
      <c r="E969">
        <v>995</v>
      </c>
      <c r="F969">
        <v>86160</v>
      </c>
      <c r="G969">
        <v>7304000</v>
      </c>
      <c r="H969">
        <f>G969*D969</f>
        <v>623177280</v>
      </c>
      <c r="I969">
        <f t="shared" si="47"/>
        <v>0.24000000000000909</v>
      </c>
      <c r="J969" t="str">
        <f t="shared" si="45"/>
        <v>O</v>
      </c>
      <c r="K969">
        <v>968</v>
      </c>
      <c r="L969">
        <f t="shared" si="46"/>
        <v>0</v>
      </c>
    </row>
    <row r="970" spans="1:12" x14ac:dyDescent="0.25">
      <c r="A970" s="2">
        <v>42027</v>
      </c>
      <c r="B970" s="1" t="s">
        <v>651</v>
      </c>
      <c r="C970" s="1" t="s">
        <v>652</v>
      </c>
      <c r="D970">
        <v>85.56</v>
      </c>
      <c r="E970">
        <v>1043</v>
      </c>
      <c r="F970">
        <v>89400</v>
      </c>
      <c r="G970">
        <v>7304000</v>
      </c>
      <c r="H970">
        <f>G970*D970</f>
        <v>624930240</v>
      </c>
      <c r="I970">
        <f t="shared" si="47"/>
        <v>0</v>
      </c>
      <c r="J970">
        <f t="shared" si="45"/>
        <v>0</v>
      </c>
      <c r="K970">
        <v>969</v>
      </c>
      <c r="L970">
        <f t="shared" si="46"/>
        <v>0</v>
      </c>
    </row>
    <row r="971" spans="1:12" x14ac:dyDescent="0.25">
      <c r="A971" s="2">
        <v>42025</v>
      </c>
      <c r="B971" s="1" t="s">
        <v>653</v>
      </c>
      <c r="C971" s="1" t="s">
        <v>654</v>
      </c>
      <c r="D971">
        <v>0.49</v>
      </c>
      <c r="E971">
        <v>0</v>
      </c>
      <c r="F971">
        <v>0</v>
      </c>
      <c r="G971">
        <v>0</v>
      </c>
      <c r="H971">
        <f>G971*D971</f>
        <v>0</v>
      </c>
      <c r="I971">
        <f t="shared" si="47"/>
        <v>0</v>
      </c>
      <c r="J971" t="str">
        <f t="shared" si="45"/>
        <v>O</v>
      </c>
      <c r="K971">
        <v>970</v>
      </c>
      <c r="L971" t="str">
        <f t="shared" si="46"/>
        <v>O</v>
      </c>
    </row>
    <row r="972" spans="1:12" x14ac:dyDescent="0.25">
      <c r="A972" s="2">
        <v>42026</v>
      </c>
      <c r="B972" s="1" t="s">
        <v>653</v>
      </c>
      <c r="C972" s="1" t="s">
        <v>654</v>
      </c>
      <c r="D972">
        <v>0.49</v>
      </c>
      <c r="E972">
        <v>0</v>
      </c>
      <c r="F972">
        <v>0</v>
      </c>
      <c r="G972">
        <v>0</v>
      </c>
      <c r="H972">
        <f>G972*D972</f>
        <v>0</v>
      </c>
      <c r="I972">
        <f t="shared" si="47"/>
        <v>0</v>
      </c>
      <c r="J972" t="str">
        <f t="shared" si="45"/>
        <v>O</v>
      </c>
      <c r="K972">
        <v>971</v>
      </c>
      <c r="L972">
        <f t="shared" si="46"/>
        <v>0</v>
      </c>
    </row>
    <row r="973" spans="1:12" x14ac:dyDescent="0.25">
      <c r="A973" s="2">
        <v>42027</v>
      </c>
      <c r="B973" s="1" t="s">
        <v>653</v>
      </c>
      <c r="C973" s="1" t="s">
        <v>654</v>
      </c>
      <c r="D973">
        <v>0.49</v>
      </c>
      <c r="E973">
        <v>0</v>
      </c>
      <c r="F973">
        <v>0</v>
      </c>
      <c r="G973">
        <v>0</v>
      </c>
      <c r="H973">
        <f>G973*D973</f>
        <v>0</v>
      </c>
      <c r="I973">
        <f t="shared" si="47"/>
        <v>0</v>
      </c>
      <c r="J973">
        <f t="shared" si="45"/>
        <v>0</v>
      </c>
      <c r="K973">
        <v>972</v>
      </c>
      <c r="L973">
        <f t="shared" si="46"/>
        <v>0</v>
      </c>
    </row>
    <row r="974" spans="1:12" x14ac:dyDescent="0.25">
      <c r="A974" s="2">
        <v>42025</v>
      </c>
      <c r="B974" s="1" t="s">
        <v>655</v>
      </c>
      <c r="C974" s="1" t="s">
        <v>656</v>
      </c>
      <c r="D974">
        <v>29.99</v>
      </c>
      <c r="E974">
        <v>1</v>
      </c>
      <c r="F974">
        <v>30</v>
      </c>
      <c r="G974">
        <v>8365000</v>
      </c>
      <c r="H974">
        <f>G974*D974</f>
        <v>250866350</v>
      </c>
      <c r="I974">
        <f t="shared" si="47"/>
        <v>-9.9999999999997868E-2</v>
      </c>
      <c r="J974" t="str">
        <f t="shared" si="45"/>
        <v>O</v>
      </c>
      <c r="K974">
        <v>973</v>
      </c>
      <c r="L974" t="str">
        <f t="shared" si="46"/>
        <v>O</v>
      </c>
    </row>
    <row r="975" spans="1:12" x14ac:dyDescent="0.25">
      <c r="A975" s="2">
        <v>42026</v>
      </c>
      <c r="B975" s="1" t="s">
        <v>655</v>
      </c>
      <c r="C975" s="1" t="s">
        <v>656</v>
      </c>
      <c r="D975">
        <v>29.89</v>
      </c>
      <c r="E975">
        <v>1</v>
      </c>
      <c r="F975">
        <v>30</v>
      </c>
      <c r="G975">
        <v>8365000</v>
      </c>
      <c r="H975">
        <f>G975*D975</f>
        <v>250029850</v>
      </c>
      <c r="I975">
        <f t="shared" si="47"/>
        <v>9.9999999999997868E-2</v>
      </c>
      <c r="J975" t="str">
        <f t="shared" si="45"/>
        <v>O</v>
      </c>
      <c r="K975">
        <v>974</v>
      </c>
      <c r="L975">
        <f t="shared" si="46"/>
        <v>0</v>
      </c>
    </row>
    <row r="976" spans="1:12" x14ac:dyDescent="0.25">
      <c r="A976" s="2">
        <v>42027</v>
      </c>
      <c r="B976" s="1" t="s">
        <v>655</v>
      </c>
      <c r="C976" s="1" t="s">
        <v>656</v>
      </c>
      <c r="D976">
        <v>29.99</v>
      </c>
      <c r="E976">
        <v>1</v>
      </c>
      <c r="F976">
        <v>30</v>
      </c>
      <c r="G976">
        <v>8365000</v>
      </c>
      <c r="H976">
        <f>G976*D976</f>
        <v>250866350</v>
      </c>
      <c r="I976">
        <f t="shared" si="47"/>
        <v>0</v>
      </c>
      <c r="J976">
        <f t="shared" si="45"/>
        <v>0</v>
      </c>
      <c r="K976">
        <v>975</v>
      </c>
      <c r="L976">
        <f t="shared" si="46"/>
        <v>0</v>
      </c>
    </row>
    <row r="977" spans="1:12" x14ac:dyDescent="0.25">
      <c r="A977" s="2">
        <v>42025</v>
      </c>
      <c r="B977" s="1" t="s">
        <v>657</v>
      </c>
      <c r="C977" s="1" t="s">
        <v>658</v>
      </c>
      <c r="D977">
        <v>0.49</v>
      </c>
      <c r="E977">
        <v>25057</v>
      </c>
      <c r="F977">
        <v>12010</v>
      </c>
      <c r="G977">
        <v>49286000</v>
      </c>
      <c r="H977">
        <f>G977*D977</f>
        <v>24150140</v>
      </c>
      <c r="I977">
        <f t="shared" si="47"/>
        <v>0</v>
      </c>
      <c r="J977" t="str">
        <f t="shared" si="45"/>
        <v>O</v>
      </c>
      <c r="K977">
        <v>976</v>
      </c>
      <c r="L977" t="str">
        <f t="shared" si="46"/>
        <v>O</v>
      </c>
    </row>
    <row r="978" spans="1:12" x14ac:dyDescent="0.25">
      <c r="A978" s="2">
        <v>42026</v>
      </c>
      <c r="B978" s="1" t="s">
        <v>657</v>
      </c>
      <c r="C978" s="1" t="s">
        <v>658</v>
      </c>
      <c r="D978">
        <v>0.49</v>
      </c>
      <c r="E978">
        <v>0</v>
      </c>
      <c r="F978">
        <v>0</v>
      </c>
      <c r="G978">
        <v>49286000</v>
      </c>
      <c r="H978">
        <f>G978*D978</f>
        <v>24150140</v>
      </c>
      <c r="I978">
        <f t="shared" si="47"/>
        <v>0</v>
      </c>
      <c r="J978" t="str">
        <f t="shared" si="45"/>
        <v>O</v>
      </c>
      <c r="K978">
        <v>977</v>
      </c>
      <c r="L978">
        <f t="shared" si="46"/>
        <v>0</v>
      </c>
    </row>
    <row r="979" spans="1:12" x14ac:dyDescent="0.25">
      <c r="A979" s="2">
        <v>42027</v>
      </c>
      <c r="B979" s="1" t="s">
        <v>657</v>
      </c>
      <c r="C979" s="1" t="s">
        <v>658</v>
      </c>
      <c r="D979">
        <v>0.49</v>
      </c>
      <c r="E979">
        <v>19796</v>
      </c>
      <c r="F979">
        <v>9580</v>
      </c>
      <c r="G979">
        <v>49286000</v>
      </c>
      <c r="H979">
        <f>G979*D979</f>
        <v>24150140</v>
      </c>
      <c r="I979">
        <f t="shared" si="47"/>
        <v>0</v>
      </c>
      <c r="J979">
        <f t="shared" si="45"/>
        <v>0</v>
      </c>
      <c r="K979">
        <v>978</v>
      </c>
      <c r="L979">
        <f t="shared" si="46"/>
        <v>0</v>
      </c>
    </row>
    <row r="980" spans="1:12" x14ac:dyDescent="0.25">
      <c r="A980" s="2">
        <v>42025</v>
      </c>
      <c r="B980" s="1" t="s">
        <v>659</v>
      </c>
      <c r="C980" s="1" t="s">
        <v>660</v>
      </c>
      <c r="D980">
        <v>0.16</v>
      </c>
      <c r="E980">
        <v>416157</v>
      </c>
      <c r="F980">
        <v>66590</v>
      </c>
      <c r="G980">
        <v>0</v>
      </c>
      <c r="H980">
        <f>G980*D980</f>
        <v>0</v>
      </c>
      <c r="I980">
        <f t="shared" si="47"/>
        <v>0</v>
      </c>
      <c r="J980" t="str">
        <f t="shared" si="45"/>
        <v>O</v>
      </c>
      <c r="K980">
        <v>979</v>
      </c>
      <c r="L980" t="str">
        <f t="shared" si="46"/>
        <v>O</v>
      </c>
    </row>
    <row r="981" spans="1:12" x14ac:dyDescent="0.25">
      <c r="A981" s="2">
        <v>42026</v>
      </c>
      <c r="B981" s="1" t="s">
        <v>659</v>
      </c>
      <c r="C981" s="1" t="s">
        <v>660</v>
      </c>
      <c r="D981">
        <v>0.16</v>
      </c>
      <c r="E981">
        <v>87513</v>
      </c>
      <c r="F981">
        <v>14230</v>
      </c>
      <c r="G981">
        <v>0</v>
      </c>
      <c r="H981">
        <f>G981*D981</f>
        <v>0</v>
      </c>
      <c r="I981">
        <f t="shared" si="47"/>
        <v>0</v>
      </c>
      <c r="J981" t="str">
        <f t="shared" si="45"/>
        <v>O</v>
      </c>
      <c r="K981">
        <v>980</v>
      </c>
      <c r="L981">
        <f t="shared" si="46"/>
        <v>0</v>
      </c>
    </row>
    <row r="982" spans="1:12" x14ac:dyDescent="0.25">
      <c r="A982" s="2">
        <v>42027</v>
      </c>
      <c r="B982" s="1" t="s">
        <v>659</v>
      </c>
      <c r="C982" s="1" t="s">
        <v>660</v>
      </c>
      <c r="D982">
        <v>0.16</v>
      </c>
      <c r="E982">
        <v>619645</v>
      </c>
      <c r="F982">
        <v>99140</v>
      </c>
      <c r="G982">
        <v>0</v>
      </c>
      <c r="H982">
        <f>G982*D982</f>
        <v>0</v>
      </c>
      <c r="I982">
        <f t="shared" si="47"/>
        <v>0</v>
      </c>
      <c r="J982">
        <f t="shared" si="45"/>
        <v>0</v>
      </c>
      <c r="K982">
        <v>981</v>
      </c>
      <c r="L982">
        <f t="shared" si="46"/>
        <v>0</v>
      </c>
    </row>
    <row r="983" spans="1:12" x14ac:dyDescent="0.25">
      <c r="A983" s="2">
        <v>42025</v>
      </c>
      <c r="B983" s="1" t="s">
        <v>661</v>
      </c>
      <c r="C983" s="1" t="s">
        <v>662</v>
      </c>
      <c r="D983">
        <v>19.190000000000001</v>
      </c>
      <c r="E983">
        <v>2011781</v>
      </c>
      <c r="F983">
        <v>38539850</v>
      </c>
      <c r="G983">
        <v>778079000</v>
      </c>
      <c r="H983">
        <f>G983*D983</f>
        <v>14931336010.000002</v>
      </c>
      <c r="I983">
        <f t="shared" si="47"/>
        <v>0.25999999999999801</v>
      </c>
      <c r="J983" t="str">
        <f t="shared" si="45"/>
        <v>O</v>
      </c>
      <c r="K983">
        <v>982</v>
      </c>
      <c r="L983" t="str">
        <f t="shared" si="46"/>
        <v>O</v>
      </c>
    </row>
    <row r="984" spans="1:12" x14ac:dyDescent="0.25">
      <c r="A984" s="2">
        <v>42026</v>
      </c>
      <c r="B984" s="1" t="s">
        <v>661</v>
      </c>
      <c r="C984" s="1" t="s">
        <v>662</v>
      </c>
      <c r="D984">
        <v>19.45</v>
      </c>
      <c r="E984">
        <v>2284615</v>
      </c>
      <c r="F984">
        <v>44383610</v>
      </c>
      <c r="G984">
        <v>778079000</v>
      </c>
      <c r="H984">
        <f>G984*D984</f>
        <v>15133636550</v>
      </c>
      <c r="I984">
        <f t="shared" si="47"/>
        <v>-0.37999999999999901</v>
      </c>
      <c r="J984" t="str">
        <f t="shared" si="45"/>
        <v>O</v>
      </c>
      <c r="K984">
        <v>983</v>
      </c>
      <c r="L984">
        <f t="shared" si="46"/>
        <v>0</v>
      </c>
    </row>
    <row r="985" spans="1:12" x14ac:dyDescent="0.25">
      <c r="A985" s="2">
        <v>42027</v>
      </c>
      <c r="B985" s="1" t="s">
        <v>661</v>
      </c>
      <c r="C985" s="1" t="s">
        <v>662</v>
      </c>
      <c r="D985">
        <v>19.07</v>
      </c>
      <c r="E985">
        <v>1603463</v>
      </c>
      <c r="F985">
        <v>30889170</v>
      </c>
      <c r="G985">
        <v>778079000</v>
      </c>
      <c r="H985">
        <f>G985*D985</f>
        <v>14837966530</v>
      </c>
      <c r="I985">
        <f t="shared" si="47"/>
        <v>0</v>
      </c>
      <c r="J985">
        <f t="shared" si="45"/>
        <v>0</v>
      </c>
      <c r="K985">
        <v>984</v>
      </c>
      <c r="L985">
        <f t="shared" si="46"/>
        <v>0</v>
      </c>
    </row>
    <row r="986" spans="1:12" x14ac:dyDescent="0.25">
      <c r="A986" s="2">
        <v>42025</v>
      </c>
      <c r="B986" s="1" t="s">
        <v>663</v>
      </c>
      <c r="C986" s="1" t="s">
        <v>664</v>
      </c>
      <c r="D986">
        <v>4.3899999999999997</v>
      </c>
      <c r="E986">
        <v>3242000</v>
      </c>
      <c r="F986">
        <v>14177480</v>
      </c>
      <c r="G986">
        <v>1628262000</v>
      </c>
      <c r="H986">
        <f>G986*D986</f>
        <v>7148070179.999999</v>
      </c>
      <c r="I986">
        <f t="shared" si="47"/>
        <v>7.0000000000000284E-2</v>
      </c>
      <c r="J986" t="str">
        <f t="shared" si="45"/>
        <v>O</v>
      </c>
      <c r="K986">
        <v>985</v>
      </c>
      <c r="L986" t="str">
        <f t="shared" si="46"/>
        <v>O</v>
      </c>
    </row>
    <row r="987" spans="1:12" x14ac:dyDescent="0.25">
      <c r="A987" s="2">
        <v>42026</v>
      </c>
      <c r="B987" s="1" t="s">
        <v>663</v>
      </c>
      <c r="C987" s="1" t="s">
        <v>664</v>
      </c>
      <c r="D987">
        <v>4.46</v>
      </c>
      <c r="E987">
        <v>6242458</v>
      </c>
      <c r="F987">
        <v>27762260</v>
      </c>
      <c r="G987">
        <v>1628262000</v>
      </c>
      <c r="H987">
        <f>G987*D987</f>
        <v>7262048520</v>
      </c>
      <c r="I987">
        <f t="shared" si="47"/>
        <v>-9.9999999999999645E-2</v>
      </c>
      <c r="J987" t="str">
        <f t="shared" si="45"/>
        <v>O</v>
      </c>
      <c r="K987">
        <v>986</v>
      </c>
      <c r="L987">
        <f t="shared" si="46"/>
        <v>0</v>
      </c>
    </row>
    <row r="988" spans="1:12" x14ac:dyDescent="0.25">
      <c r="A988" s="2">
        <v>42027</v>
      </c>
      <c r="B988" s="1" t="s">
        <v>663</v>
      </c>
      <c r="C988" s="1" t="s">
        <v>664</v>
      </c>
      <c r="D988">
        <v>4.3600000000000003</v>
      </c>
      <c r="E988">
        <v>4729266</v>
      </c>
      <c r="F988">
        <v>21068110</v>
      </c>
      <c r="G988">
        <v>1628262000</v>
      </c>
      <c r="H988">
        <f>G988*D988</f>
        <v>7099222320.000001</v>
      </c>
      <c r="I988">
        <f t="shared" si="47"/>
        <v>0</v>
      </c>
      <c r="J988">
        <f t="shared" si="45"/>
        <v>0</v>
      </c>
      <c r="K988">
        <v>987</v>
      </c>
      <c r="L988">
        <f t="shared" si="46"/>
        <v>0</v>
      </c>
    </row>
    <row r="989" spans="1:12" x14ac:dyDescent="0.25">
      <c r="A989" s="2">
        <v>42025</v>
      </c>
      <c r="B989" s="1" t="s">
        <v>665</v>
      </c>
      <c r="C989" s="1" t="s">
        <v>666</v>
      </c>
      <c r="D989">
        <v>5.2</v>
      </c>
      <c r="E989">
        <v>1</v>
      </c>
      <c r="F989">
        <v>10</v>
      </c>
      <c r="G989">
        <v>31779000</v>
      </c>
      <c r="H989">
        <f>G989*D989</f>
        <v>165250800</v>
      </c>
      <c r="I989">
        <f t="shared" si="47"/>
        <v>0.20000000000000018</v>
      </c>
      <c r="J989" t="str">
        <f t="shared" si="45"/>
        <v>O</v>
      </c>
      <c r="K989">
        <v>988</v>
      </c>
      <c r="L989" t="str">
        <f t="shared" si="46"/>
        <v>O</v>
      </c>
    </row>
    <row r="990" spans="1:12" x14ac:dyDescent="0.25">
      <c r="A990" s="2">
        <v>42026</v>
      </c>
      <c r="B990" s="1" t="s">
        <v>665</v>
      </c>
      <c r="C990" s="1" t="s">
        <v>666</v>
      </c>
      <c r="D990">
        <v>5.4</v>
      </c>
      <c r="E990">
        <v>72291</v>
      </c>
      <c r="F990">
        <v>368780</v>
      </c>
      <c r="G990">
        <v>31779000</v>
      </c>
      <c r="H990">
        <f>G990*D990</f>
        <v>171606600</v>
      </c>
      <c r="I990">
        <f t="shared" si="47"/>
        <v>9.9999999999999645E-2</v>
      </c>
      <c r="J990" t="str">
        <f t="shared" si="45"/>
        <v>O</v>
      </c>
      <c r="K990">
        <v>989</v>
      </c>
      <c r="L990">
        <f t="shared" si="46"/>
        <v>0</v>
      </c>
    </row>
    <row r="991" spans="1:12" x14ac:dyDescent="0.25">
      <c r="A991" s="2">
        <v>42027</v>
      </c>
      <c r="B991" s="1" t="s">
        <v>665</v>
      </c>
      <c r="C991" s="1" t="s">
        <v>666</v>
      </c>
      <c r="D991">
        <v>5.5</v>
      </c>
      <c r="E991">
        <v>11949</v>
      </c>
      <c r="F991">
        <v>66090</v>
      </c>
      <c r="G991">
        <v>31779000</v>
      </c>
      <c r="H991">
        <f>G991*D991</f>
        <v>174784500</v>
      </c>
      <c r="I991">
        <f t="shared" si="47"/>
        <v>0</v>
      </c>
      <c r="J991">
        <f t="shared" si="45"/>
        <v>0</v>
      </c>
      <c r="K991">
        <v>990</v>
      </c>
      <c r="L991">
        <f t="shared" si="46"/>
        <v>0</v>
      </c>
    </row>
    <row r="992" spans="1:12" x14ac:dyDescent="0.25">
      <c r="A992" s="2">
        <v>42025</v>
      </c>
      <c r="B992" s="1" t="s">
        <v>667</v>
      </c>
      <c r="C992" s="1" t="s">
        <v>668</v>
      </c>
      <c r="D992">
        <v>25.1</v>
      </c>
      <c r="E992">
        <v>399</v>
      </c>
      <c r="F992">
        <v>9940</v>
      </c>
      <c r="G992">
        <v>13699000</v>
      </c>
      <c r="H992">
        <f>G992*D992</f>
        <v>343844900</v>
      </c>
      <c r="I992">
        <f t="shared" si="47"/>
        <v>9.9999999999997868E-2</v>
      </c>
      <c r="J992" t="str">
        <f t="shared" si="45"/>
        <v>O</v>
      </c>
      <c r="K992">
        <v>991</v>
      </c>
      <c r="L992" t="str">
        <f t="shared" si="46"/>
        <v>O</v>
      </c>
    </row>
    <row r="993" spans="1:12" x14ac:dyDescent="0.25">
      <c r="A993" s="2">
        <v>42026</v>
      </c>
      <c r="B993" s="1" t="s">
        <v>667</v>
      </c>
      <c r="C993" s="1" t="s">
        <v>668</v>
      </c>
      <c r="D993">
        <v>25.2</v>
      </c>
      <c r="E993">
        <v>5572</v>
      </c>
      <c r="F993">
        <v>139880</v>
      </c>
      <c r="G993">
        <v>13699000</v>
      </c>
      <c r="H993">
        <f>G993*D993</f>
        <v>345214800</v>
      </c>
      <c r="I993">
        <f t="shared" si="47"/>
        <v>0</v>
      </c>
      <c r="J993" t="str">
        <f t="shared" si="45"/>
        <v>O</v>
      </c>
      <c r="K993">
        <v>992</v>
      </c>
      <c r="L993">
        <f t="shared" si="46"/>
        <v>0</v>
      </c>
    </row>
    <row r="994" spans="1:12" x14ac:dyDescent="0.25">
      <c r="A994" s="2">
        <v>42027</v>
      </c>
      <c r="B994" s="1" t="s">
        <v>667</v>
      </c>
      <c r="C994" s="1" t="s">
        <v>668</v>
      </c>
      <c r="D994">
        <v>25.2</v>
      </c>
      <c r="E994">
        <v>264</v>
      </c>
      <c r="F994">
        <v>6650</v>
      </c>
      <c r="G994">
        <v>13699000</v>
      </c>
      <c r="H994">
        <f>G994*D994</f>
        <v>345214800</v>
      </c>
      <c r="I994">
        <f t="shared" si="47"/>
        <v>0</v>
      </c>
      <c r="J994">
        <f t="shared" si="45"/>
        <v>0</v>
      </c>
      <c r="K994">
        <v>993</v>
      </c>
      <c r="L994">
        <f t="shared" si="46"/>
        <v>0</v>
      </c>
    </row>
    <row r="995" spans="1:12" x14ac:dyDescent="0.25">
      <c r="A995" s="2">
        <v>42025</v>
      </c>
      <c r="B995" s="1" t="s">
        <v>669</v>
      </c>
      <c r="C995" s="1" t="s">
        <v>670</v>
      </c>
      <c r="D995">
        <v>53</v>
      </c>
      <c r="E995">
        <v>1100900</v>
      </c>
      <c r="F995">
        <v>57857050</v>
      </c>
      <c r="G995">
        <v>309998000</v>
      </c>
      <c r="H995">
        <f>G995*D995</f>
        <v>16429894000</v>
      </c>
      <c r="I995">
        <f t="shared" si="47"/>
        <v>-0.28999999999999915</v>
      </c>
      <c r="J995" t="str">
        <f t="shared" si="45"/>
        <v>O</v>
      </c>
      <c r="K995">
        <v>994</v>
      </c>
      <c r="L995" t="str">
        <f t="shared" si="46"/>
        <v>O</v>
      </c>
    </row>
    <row r="996" spans="1:12" x14ac:dyDescent="0.25">
      <c r="A996" s="2">
        <v>42026</v>
      </c>
      <c r="B996" s="1" t="s">
        <v>669</v>
      </c>
      <c r="C996" s="1" t="s">
        <v>670</v>
      </c>
      <c r="D996">
        <v>52.71</v>
      </c>
      <c r="E996">
        <v>744617</v>
      </c>
      <c r="F996">
        <v>39507140</v>
      </c>
      <c r="G996">
        <v>309998000</v>
      </c>
      <c r="H996">
        <f>G996*D996</f>
        <v>16339994580</v>
      </c>
      <c r="I996">
        <f t="shared" si="47"/>
        <v>0.60000000000000142</v>
      </c>
      <c r="J996" t="str">
        <f t="shared" si="45"/>
        <v>O</v>
      </c>
      <c r="K996">
        <v>995</v>
      </c>
      <c r="L996">
        <f t="shared" si="46"/>
        <v>0</v>
      </c>
    </row>
    <row r="997" spans="1:12" x14ac:dyDescent="0.25">
      <c r="A997" s="2">
        <v>42027</v>
      </c>
      <c r="B997" s="1" t="s">
        <v>669</v>
      </c>
      <c r="C997" s="1" t="s">
        <v>670</v>
      </c>
      <c r="D997">
        <v>53.31</v>
      </c>
      <c r="E997">
        <v>1164766</v>
      </c>
      <c r="F997">
        <v>61137020</v>
      </c>
      <c r="G997">
        <v>309998000</v>
      </c>
      <c r="H997">
        <f>G997*D997</f>
        <v>16525993380</v>
      </c>
      <c r="I997">
        <f t="shared" si="47"/>
        <v>0</v>
      </c>
      <c r="J997">
        <f t="shared" si="45"/>
        <v>0</v>
      </c>
      <c r="K997">
        <v>996</v>
      </c>
      <c r="L997">
        <f t="shared" si="46"/>
        <v>0</v>
      </c>
    </row>
    <row r="998" spans="1:12" x14ac:dyDescent="0.25">
      <c r="A998" s="2">
        <v>42025</v>
      </c>
      <c r="B998" s="1" t="s">
        <v>671</v>
      </c>
      <c r="C998" s="1" t="s">
        <v>672</v>
      </c>
      <c r="D998">
        <v>33.17</v>
      </c>
      <c r="E998">
        <v>4930790</v>
      </c>
      <c r="F998">
        <v>160083160</v>
      </c>
      <c r="G998">
        <v>783205000</v>
      </c>
      <c r="H998">
        <f>G998*D998</f>
        <v>25978909850</v>
      </c>
      <c r="I998">
        <f t="shared" si="47"/>
        <v>0.17999999999999972</v>
      </c>
      <c r="J998" t="str">
        <f t="shared" si="45"/>
        <v>O</v>
      </c>
      <c r="K998">
        <v>997</v>
      </c>
      <c r="L998" t="str">
        <f t="shared" si="46"/>
        <v>O</v>
      </c>
    </row>
    <row r="999" spans="1:12" x14ac:dyDescent="0.25">
      <c r="A999" s="2">
        <v>42026</v>
      </c>
      <c r="B999" s="1" t="s">
        <v>671</v>
      </c>
      <c r="C999" s="1" t="s">
        <v>672</v>
      </c>
      <c r="D999">
        <v>33.35</v>
      </c>
      <c r="E999">
        <v>2932394</v>
      </c>
      <c r="F999">
        <v>98146190</v>
      </c>
      <c r="G999">
        <v>783205000</v>
      </c>
      <c r="H999">
        <f>G999*D999</f>
        <v>26119886750</v>
      </c>
      <c r="I999">
        <f t="shared" si="47"/>
        <v>-0.35000000000000142</v>
      </c>
      <c r="J999" t="str">
        <f t="shared" si="45"/>
        <v>O</v>
      </c>
      <c r="K999">
        <v>998</v>
      </c>
      <c r="L999">
        <f t="shared" si="46"/>
        <v>0</v>
      </c>
    </row>
    <row r="1000" spans="1:12" x14ac:dyDescent="0.25">
      <c r="A1000" s="2">
        <v>42027</v>
      </c>
      <c r="B1000" s="1" t="s">
        <v>671</v>
      </c>
      <c r="C1000" s="1" t="s">
        <v>672</v>
      </c>
      <c r="D1000">
        <v>33</v>
      </c>
      <c r="E1000">
        <v>2362022</v>
      </c>
      <c r="F1000">
        <v>78610550</v>
      </c>
      <c r="G1000">
        <v>783205000</v>
      </c>
      <c r="H1000">
        <f>G1000*D1000</f>
        <v>25845765000</v>
      </c>
      <c r="I1000">
        <f t="shared" si="47"/>
        <v>0</v>
      </c>
      <c r="J1000">
        <f t="shared" si="45"/>
        <v>0</v>
      </c>
      <c r="K1000">
        <v>999</v>
      </c>
      <c r="L1000">
        <f t="shared" si="46"/>
        <v>0</v>
      </c>
    </row>
    <row r="1001" spans="1:12" x14ac:dyDescent="0.25">
      <c r="A1001" s="2">
        <v>42025</v>
      </c>
      <c r="B1001" s="1" t="s">
        <v>673</v>
      </c>
      <c r="C1001" s="1" t="s">
        <v>674</v>
      </c>
      <c r="D1001">
        <v>88.4</v>
      </c>
      <c r="E1001">
        <v>51644</v>
      </c>
      <c r="F1001">
        <v>4539480</v>
      </c>
      <c r="G1001">
        <v>25336000</v>
      </c>
      <c r="H1001">
        <f>G1001*D1001</f>
        <v>2239702400</v>
      </c>
      <c r="I1001">
        <f t="shared" si="47"/>
        <v>-0.40000000000000568</v>
      </c>
      <c r="J1001" t="str">
        <f t="shared" si="45"/>
        <v>O</v>
      </c>
      <c r="K1001">
        <v>1000</v>
      </c>
      <c r="L1001" t="str">
        <f t="shared" si="46"/>
        <v>O</v>
      </c>
    </row>
    <row r="1002" spans="1:12" x14ac:dyDescent="0.25">
      <c r="A1002" s="2">
        <v>42026</v>
      </c>
      <c r="B1002" s="1" t="s">
        <v>673</v>
      </c>
      <c r="C1002" s="1" t="s">
        <v>674</v>
      </c>
      <c r="D1002">
        <v>88</v>
      </c>
      <c r="E1002">
        <v>72965</v>
      </c>
      <c r="F1002">
        <v>6475750</v>
      </c>
      <c r="G1002">
        <v>25336000</v>
      </c>
      <c r="H1002">
        <f>G1002*D1002</f>
        <v>2229568000</v>
      </c>
      <c r="I1002">
        <f t="shared" si="47"/>
        <v>0.20000000000000284</v>
      </c>
      <c r="J1002" t="str">
        <f t="shared" si="45"/>
        <v>O</v>
      </c>
      <c r="K1002">
        <v>1001</v>
      </c>
      <c r="L1002">
        <f t="shared" si="46"/>
        <v>0</v>
      </c>
    </row>
    <row r="1003" spans="1:12" x14ac:dyDescent="0.25">
      <c r="A1003" s="2">
        <v>42027</v>
      </c>
      <c r="B1003" s="1" t="s">
        <v>673</v>
      </c>
      <c r="C1003" s="1" t="s">
        <v>674</v>
      </c>
      <c r="D1003">
        <v>88.2</v>
      </c>
      <c r="E1003">
        <v>111464</v>
      </c>
      <c r="F1003">
        <v>9849160</v>
      </c>
      <c r="G1003">
        <v>25336000</v>
      </c>
      <c r="H1003">
        <f>G1003*D1003</f>
        <v>2234635200</v>
      </c>
      <c r="I1003">
        <f t="shared" si="47"/>
        <v>0</v>
      </c>
      <c r="J1003">
        <f t="shared" si="45"/>
        <v>0</v>
      </c>
      <c r="K1003">
        <v>1002</v>
      </c>
      <c r="L1003">
        <f t="shared" si="46"/>
        <v>0</v>
      </c>
    </row>
    <row r="1004" spans="1:12" x14ac:dyDescent="0.25">
      <c r="A1004" s="2">
        <v>42025</v>
      </c>
      <c r="B1004" s="1" t="s">
        <v>675</v>
      </c>
      <c r="C1004" s="1" t="s">
        <v>676</v>
      </c>
      <c r="D1004">
        <v>2.4700000000000002</v>
      </c>
      <c r="E1004">
        <v>5085</v>
      </c>
      <c r="F1004">
        <v>12450</v>
      </c>
      <c r="G1004">
        <v>17382000</v>
      </c>
      <c r="H1004">
        <f>G1004*D1004</f>
        <v>42933540</v>
      </c>
      <c r="I1004">
        <f t="shared" si="47"/>
        <v>0.10999999999999988</v>
      </c>
      <c r="J1004" t="str">
        <f t="shared" si="45"/>
        <v>O</v>
      </c>
      <c r="K1004">
        <v>1003</v>
      </c>
      <c r="L1004" t="str">
        <f t="shared" si="46"/>
        <v>O</v>
      </c>
    </row>
    <row r="1005" spans="1:12" x14ac:dyDescent="0.25">
      <c r="A1005" s="2">
        <v>42026</v>
      </c>
      <c r="B1005" s="1" t="s">
        <v>675</v>
      </c>
      <c r="C1005" s="1" t="s">
        <v>676</v>
      </c>
      <c r="D1005">
        <v>2.58</v>
      </c>
      <c r="E1005">
        <v>23889</v>
      </c>
      <c r="F1005">
        <v>59220</v>
      </c>
      <c r="G1005">
        <v>17382000</v>
      </c>
      <c r="H1005">
        <f>G1005*D1005</f>
        <v>44845560</v>
      </c>
      <c r="I1005">
        <f t="shared" si="47"/>
        <v>9.9999999999997868E-3</v>
      </c>
      <c r="J1005" t="str">
        <f t="shared" si="45"/>
        <v>O</v>
      </c>
      <c r="K1005">
        <v>1004</v>
      </c>
      <c r="L1005">
        <f t="shared" si="46"/>
        <v>0</v>
      </c>
    </row>
    <row r="1006" spans="1:12" x14ac:dyDescent="0.25">
      <c r="A1006" s="2">
        <v>42027</v>
      </c>
      <c r="B1006" s="1" t="s">
        <v>675</v>
      </c>
      <c r="C1006" s="1" t="s">
        <v>676</v>
      </c>
      <c r="D1006">
        <v>2.59</v>
      </c>
      <c r="E1006">
        <v>7160</v>
      </c>
      <c r="F1006">
        <v>18450</v>
      </c>
      <c r="G1006">
        <v>17382000</v>
      </c>
      <c r="H1006">
        <f>G1006*D1006</f>
        <v>45019380</v>
      </c>
      <c r="I1006">
        <f t="shared" si="47"/>
        <v>0</v>
      </c>
      <c r="J1006">
        <f t="shared" si="45"/>
        <v>0</v>
      </c>
      <c r="K1006">
        <v>1005</v>
      </c>
      <c r="L1006">
        <f t="shared" si="46"/>
        <v>0</v>
      </c>
    </row>
    <row r="1007" spans="1:12" x14ac:dyDescent="0.25">
      <c r="A1007" s="2">
        <v>42025</v>
      </c>
      <c r="B1007" s="1" t="s">
        <v>677</v>
      </c>
      <c r="C1007" s="1" t="s">
        <v>678</v>
      </c>
      <c r="D1007">
        <v>0.2</v>
      </c>
      <c r="E1007">
        <v>67220</v>
      </c>
      <c r="F1007">
        <v>13440</v>
      </c>
      <c r="G1007">
        <v>0</v>
      </c>
      <c r="H1007">
        <f>G1007*D1007</f>
        <v>0</v>
      </c>
      <c r="I1007">
        <f t="shared" si="47"/>
        <v>0</v>
      </c>
      <c r="J1007" t="str">
        <f t="shared" si="45"/>
        <v>O</v>
      </c>
      <c r="K1007">
        <v>1006</v>
      </c>
      <c r="L1007" t="str">
        <f t="shared" si="46"/>
        <v>O</v>
      </c>
    </row>
    <row r="1008" spans="1:12" x14ac:dyDescent="0.25">
      <c r="A1008" s="2">
        <v>42026</v>
      </c>
      <c r="B1008" s="1" t="s">
        <v>677</v>
      </c>
      <c r="C1008" s="1" t="s">
        <v>678</v>
      </c>
      <c r="D1008">
        <v>0.2</v>
      </c>
      <c r="E1008">
        <v>88732</v>
      </c>
      <c r="F1008">
        <v>17050</v>
      </c>
      <c r="G1008">
        <v>0</v>
      </c>
      <c r="H1008">
        <f>G1008*D1008</f>
        <v>0</v>
      </c>
      <c r="I1008">
        <f t="shared" si="47"/>
        <v>-1.0000000000000009E-2</v>
      </c>
      <c r="J1008" t="str">
        <f t="shared" si="45"/>
        <v>O</v>
      </c>
      <c r="K1008">
        <v>1007</v>
      </c>
      <c r="L1008">
        <f t="shared" si="46"/>
        <v>0</v>
      </c>
    </row>
    <row r="1009" spans="1:12" x14ac:dyDescent="0.25">
      <c r="A1009" s="2">
        <v>42027</v>
      </c>
      <c r="B1009" s="1" t="s">
        <v>677</v>
      </c>
      <c r="C1009" s="1" t="s">
        <v>678</v>
      </c>
      <c r="D1009">
        <v>0.19</v>
      </c>
      <c r="E1009">
        <v>101576</v>
      </c>
      <c r="F1009">
        <v>19300</v>
      </c>
      <c r="G1009">
        <v>0</v>
      </c>
      <c r="H1009">
        <f>G1009*D1009</f>
        <v>0</v>
      </c>
      <c r="I1009">
        <f t="shared" si="47"/>
        <v>0</v>
      </c>
      <c r="J1009">
        <f t="shared" si="45"/>
        <v>0</v>
      </c>
      <c r="K1009">
        <v>1008</v>
      </c>
      <c r="L1009">
        <f t="shared" si="46"/>
        <v>0</v>
      </c>
    </row>
    <row r="1010" spans="1:12" x14ac:dyDescent="0.25">
      <c r="A1010" s="2">
        <v>42025</v>
      </c>
      <c r="B1010" s="1" t="s">
        <v>679</v>
      </c>
      <c r="C1010" s="1" t="s">
        <v>680</v>
      </c>
      <c r="D1010">
        <v>2.25</v>
      </c>
      <c r="E1010">
        <v>2200</v>
      </c>
      <c r="F1010">
        <v>4960</v>
      </c>
      <c r="G1010">
        <v>0</v>
      </c>
      <c r="H1010">
        <f>G1010*D1010</f>
        <v>0</v>
      </c>
      <c r="I1010">
        <f t="shared" si="47"/>
        <v>-0.10000000000000009</v>
      </c>
      <c r="J1010" t="str">
        <f t="shared" si="45"/>
        <v>O</v>
      </c>
      <c r="K1010">
        <v>1009</v>
      </c>
      <c r="L1010" t="str">
        <f t="shared" si="46"/>
        <v>O</v>
      </c>
    </row>
    <row r="1011" spans="1:12" x14ac:dyDescent="0.25">
      <c r="A1011" s="2">
        <v>42026</v>
      </c>
      <c r="B1011" s="1" t="s">
        <v>679</v>
      </c>
      <c r="C1011" s="1" t="s">
        <v>680</v>
      </c>
      <c r="D1011">
        <v>2.15</v>
      </c>
      <c r="E1011">
        <v>180</v>
      </c>
      <c r="F1011">
        <v>390</v>
      </c>
      <c r="G1011">
        <v>0</v>
      </c>
      <c r="H1011">
        <f>G1011*D1011</f>
        <v>0</v>
      </c>
      <c r="I1011">
        <f t="shared" si="47"/>
        <v>0</v>
      </c>
      <c r="J1011" t="str">
        <f t="shared" si="45"/>
        <v>O</v>
      </c>
      <c r="K1011">
        <v>1010</v>
      </c>
      <c r="L1011">
        <f t="shared" si="46"/>
        <v>0</v>
      </c>
    </row>
    <row r="1012" spans="1:12" x14ac:dyDescent="0.25">
      <c r="A1012" s="2">
        <v>42027</v>
      </c>
      <c r="B1012" s="1" t="s">
        <v>679</v>
      </c>
      <c r="C1012" s="1" t="s">
        <v>680</v>
      </c>
      <c r="D1012">
        <v>2.15</v>
      </c>
      <c r="E1012">
        <v>0</v>
      </c>
      <c r="F1012">
        <v>0</v>
      </c>
      <c r="G1012">
        <v>0</v>
      </c>
      <c r="H1012">
        <f>G1012*D1012</f>
        <v>0</v>
      </c>
      <c r="I1012">
        <f t="shared" si="47"/>
        <v>0</v>
      </c>
      <c r="J1012">
        <f t="shared" si="45"/>
        <v>0</v>
      </c>
      <c r="K1012">
        <v>1011</v>
      </c>
      <c r="L1012">
        <f t="shared" si="46"/>
        <v>0</v>
      </c>
    </row>
    <row r="1013" spans="1:12" x14ac:dyDescent="0.25">
      <c r="A1013" s="2">
        <v>42025</v>
      </c>
      <c r="B1013" s="1" t="s">
        <v>681</v>
      </c>
      <c r="C1013" s="1" t="s">
        <v>682</v>
      </c>
      <c r="D1013">
        <v>0.7</v>
      </c>
      <c r="E1013">
        <v>62</v>
      </c>
      <c r="F1013">
        <v>40</v>
      </c>
      <c r="G1013">
        <v>0</v>
      </c>
      <c r="H1013">
        <f>G1013*D1013</f>
        <v>0</v>
      </c>
      <c r="I1013">
        <f t="shared" si="47"/>
        <v>0</v>
      </c>
      <c r="J1013" t="str">
        <f t="shared" si="45"/>
        <v>O</v>
      </c>
      <c r="K1013">
        <v>1012</v>
      </c>
      <c r="L1013" t="str">
        <f t="shared" si="46"/>
        <v>O</v>
      </c>
    </row>
    <row r="1014" spans="1:12" x14ac:dyDescent="0.25">
      <c r="A1014" s="2">
        <v>42026</v>
      </c>
      <c r="B1014" s="1" t="s">
        <v>681</v>
      </c>
      <c r="C1014" s="1" t="s">
        <v>682</v>
      </c>
      <c r="D1014">
        <v>0.7</v>
      </c>
      <c r="E1014">
        <v>0</v>
      </c>
      <c r="F1014">
        <v>0</v>
      </c>
      <c r="G1014">
        <v>0</v>
      </c>
      <c r="H1014">
        <f>G1014*D1014</f>
        <v>0</v>
      </c>
      <c r="I1014">
        <f t="shared" si="47"/>
        <v>0</v>
      </c>
      <c r="J1014" t="str">
        <f t="shared" si="45"/>
        <v>O</v>
      </c>
      <c r="K1014">
        <v>1013</v>
      </c>
      <c r="L1014">
        <f t="shared" si="46"/>
        <v>0</v>
      </c>
    </row>
    <row r="1015" spans="1:12" x14ac:dyDescent="0.25">
      <c r="A1015" s="2">
        <v>42027</v>
      </c>
      <c r="B1015" s="1" t="s">
        <v>681</v>
      </c>
      <c r="C1015" s="1" t="s">
        <v>682</v>
      </c>
      <c r="D1015">
        <v>0.7</v>
      </c>
      <c r="E1015">
        <v>0</v>
      </c>
      <c r="F1015">
        <v>0</v>
      </c>
      <c r="G1015">
        <v>0</v>
      </c>
      <c r="H1015">
        <f>G1015*D1015</f>
        <v>0</v>
      </c>
      <c r="I1015">
        <f t="shared" si="47"/>
        <v>0</v>
      </c>
      <c r="J1015">
        <f t="shared" si="45"/>
        <v>0</v>
      </c>
      <c r="K1015">
        <v>1014</v>
      </c>
      <c r="L1015">
        <f t="shared" si="46"/>
        <v>0</v>
      </c>
    </row>
    <row r="1016" spans="1:12" x14ac:dyDescent="0.25">
      <c r="A1016" s="2">
        <v>42025</v>
      </c>
      <c r="B1016" s="1" t="s">
        <v>683</v>
      </c>
      <c r="C1016" s="1" t="s">
        <v>684</v>
      </c>
      <c r="D1016">
        <v>17.399999999999999</v>
      </c>
      <c r="E1016">
        <v>4454</v>
      </c>
      <c r="F1016">
        <v>78070</v>
      </c>
      <c r="G1016">
        <v>15164000</v>
      </c>
      <c r="H1016">
        <f>G1016*D1016</f>
        <v>263853599.99999997</v>
      </c>
      <c r="I1016">
        <f t="shared" si="47"/>
        <v>0.20000000000000284</v>
      </c>
      <c r="J1016" t="str">
        <f t="shared" si="45"/>
        <v>K</v>
      </c>
      <c r="K1016">
        <v>1015</v>
      </c>
      <c r="L1016" t="str">
        <f t="shared" si="46"/>
        <v>K</v>
      </c>
    </row>
    <row r="1017" spans="1:12" x14ac:dyDescent="0.25">
      <c r="A1017" s="2">
        <v>42026</v>
      </c>
      <c r="B1017" s="1" t="s">
        <v>683</v>
      </c>
      <c r="C1017" s="1" t="s">
        <v>684</v>
      </c>
      <c r="D1017">
        <v>17.600000000000001</v>
      </c>
      <c r="E1017">
        <v>30697</v>
      </c>
      <c r="F1017">
        <v>535660</v>
      </c>
      <c r="G1017">
        <v>15164000</v>
      </c>
      <c r="H1017">
        <f>G1017*D1017</f>
        <v>266886400.00000003</v>
      </c>
      <c r="I1017">
        <f t="shared" si="47"/>
        <v>0.89999999999999858</v>
      </c>
      <c r="J1017" t="str">
        <f t="shared" si="45"/>
        <v>O</v>
      </c>
      <c r="K1017">
        <v>1016</v>
      </c>
      <c r="L1017">
        <f t="shared" si="46"/>
        <v>0</v>
      </c>
    </row>
    <row r="1018" spans="1:12" x14ac:dyDescent="0.25">
      <c r="A1018" s="2">
        <v>42027</v>
      </c>
      <c r="B1018" s="1" t="s">
        <v>683</v>
      </c>
      <c r="C1018" s="1" t="s">
        <v>684</v>
      </c>
      <c r="D1018">
        <v>18.5</v>
      </c>
      <c r="E1018">
        <v>18827</v>
      </c>
      <c r="F1018">
        <v>335140</v>
      </c>
      <c r="G1018">
        <v>15164000</v>
      </c>
      <c r="H1018">
        <f>G1018*D1018</f>
        <v>280534000</v>
      </c>
      <c r="I1018">
        <f t="shared" si="47"/>
        <v>0</v>
      </c>
      <c r="J1018">
        <f t="shared" si="45"/>
        <v>0</v>
      </c>
      <c r="K1018">
        <v>1017</v>
      </c>
      <c r="L1018">
        <f t="shared" si="46"/>
        <v>0</v>
      </c>
    </row>
    <row r="1019" spans="1:12" x14ac:dyDescent="0.25">
      <c r="A1019" s="2">
        <v>42025</v>
      </c>
      <c r="B1019" s="1" t="s">
        <v>685</v>
      </c>
      <c r="C1019" s="1" t="s">
        <v>686</v>
      </c>
      <c r="D1019">
        <v>0.09</v>
      </c>
      <c r="E1019">
        <v>3509132</v>
      </c>
      <c r="F1019">
        <v>315820</v>
      </c>
      <c r="G1019">
        <v>0</v>
      </c>
      <c r="H1019">
        <f>G1019*D1019</f>
        <v>0</v>
      </c>
      <c r="I1019">
        <f t="shared" si="47"/>
        <v>0</v>
      </c>
      <c r="J1019" t="str">
        <f t="shared" si="45"/>
        <v>O</v>
      </c>
      <c r="K1019">
        <v>1018</v>
      </c>
      <c r="L1019" t="str">
        <f t="shared" si="46"/>
        <v>O</v>
      </c>
    </row>
    <row r="1020" spans="1:12" x14ac:dyDescent="0.25">
      <c r="A1020" s="2">
        <v>42026</v>
      </c>
      <c r="B1020" s="1" t="s">
        <v>685</v>
      </c>
      <c r="C1020" s="1" t="s">
        <v>686</v>
      </c>
      <c r="D1020">
        <v>0.09</v>
      </c>
      <c r="E1020">
        <v>583497</v>
      </c>
      <c r="F1020">
        <v>52510</v>
      </c>
      <c r="G1020">
        <v>0</v>
      </c>
      <c r="H1020">
        <f>G1020*D1020</f>
        <v>0</v>
      </c>
      <c r="I1020">
        <f t="shared" si="47"/>
        <v>0</v>
      </c>
      <c r="J1020" t="str">
        <f t="shared" si="45"/>
        <v>O</v>
      </c>
      <c r="K1020">
        <v>1019</v>
      </c>
      <c r="L1020">
        <f t="shared" si="46"/>
        <v>0</v>
      </c>
    </row>
    <row r="1021" spans="1:12" x14ac:dyDescent="0.25">
      <c r="A1021" s="2">
        <v>42027</v>
      </c>
      <c r="B1021" s="1" t="s">
        <v>685</v>
      </c>
      <c r="C1021" s="1" t="s">
        <v>686</v>
      </c>
      <c r="D1021">
        <v>0.09</v>
      </c>
      <c r="E1021">
        <v>571477</v>
      </c>
      <c r="F1021">
        <v>47050</v>
      </c>
      <c r="G1021">
        <v>0</v>
      </c>
      <c r="H1021">
        <f>G1021*D1021</f>
        <v>0</v>
      </c>
      <c r="I1021">
        <f t="shared" si="47"/>
        <v>0</v>
      </c>
      <c r="J1021">
        <f t="shared" si="45"/>
        <v>0</v>
      </c>
      <c r="K1021">
        <v>1020</v>
      </c>
      <c r="L1021">
        <f t="shared" si="46"/>
        <v>0</v>
      </c>
    </row>
    <row r="1022" spans="1:12" x14ac:dyDescent="0.25">
      <c r="A1022" s="2">
        <v>42025</v>
      </c>
      <c r="B1022" s="1" t="s">
        <v>687</v>
      </c>
      <c r="C1022" s="1" t="s">
        <v>688</v>
      </c>
      <c r="D1022">
        <v>2.11</v>
      </c>
      <c r="E1022">
        <v>3</v>
      </c>
      <c r="F1022">
        <v>10</v>
      </c>
      <c r="G1022">
        <v>0</v>
      </c>
      <c r="H1022">
        <f>G1022*D1022</f>
        <v>0</v>
      </c>
      <c r="I1022">
        <f t="shared" si="47"/>
        <v>0.10000000000000009</v>
      </c>
      <c r="J1022" t="str">
        <f t="shared" si="45"/>
        <v>O</v>
      </c>
      <c r="K1022">
        <v>1021</v>
      </c>
      <c r="L1022" t="str">
        <f t="shared" si="46"/>
        <v>O</v>
      </c>
    </row>
    <row r="1023" spans="1:12" x14ac:dyDescent="0.25">
      <c r="A1023" s="2">
        <v>42026</v>
      </c>
      <c r="B1023" s="1" t="s">
        <v>687</v>
      </c>
      <c r="C1023" s="1" t="s">
        <v>688</v>
      </c>
      <c r="D1023">
        <v>2.21</v>
      </c>
      <c r="E1023">
        <v>1934</v>
      </c>
      <c r="F1023">
        <v>4080</v>
      </c>
      <c r="G1023">
        <v>0</v>
      </c>
      <c r="H1023">
        <f>G1023*D1023</f>
        <v>0</v>
      </c>
      <c r="I1023">
        <f t="shared" si="47"/>
        <v>-2.0000000000000018E-2</v>
      </c>
      <c r="J1023" t="str">
        <f t="shared" si="45"/>
        <v>O</v>
      </c>
      <c r="K1023">
        <v>1022</v>
      </c>
      <c r="L1023">
        <f t="shared" si="46"/>
        <v>0</v>
      </c>
    </row>
    <row r="1024" spans="1:12" x14ac:dyDescent="0.25">
      <c r="A1024" s="2">
        <v>42027</v>
      </c>
      <c r="B1024" s="1" t="s">
        <v>687</v>
      </c>
      <c r="C1024" s="1" t="s">
        <v>688</v>
      </c>
      <c r="D1024">
        <v>2.19</v>
      </c>
      <c r="E1024">
        <v>202</v>
      </c>
      <c r="F1024">
        <v>420</v>
      </c>
      <c r="G1024">
        <v>0</v>
      </c>
      <c r="H1024">
        <f>G1024*D1024</f>
        <v>0</v>
      </c>
      <c r="I1024">
        <f t="shared" si="47"/>
        <v>0</v>
      </c>
      <c r="J1024">
        <f t="shared" si="45"/>
        <v>0</v>
      </c>
      <c r="K1024">
        <v>1023</v>
      </c>
      <c r="L1024">
        <f t="shared" si="46"/>
        <v>0</v>
      </c>
    </row>
    <row r="1025" spans="1:12" x14ac:dyDescent="0.25">
      <c r="A1025" s="2">
        <v>42025</v>
      </c>
      <c r="B1025" s="1" t="s">
        <v>689</v>
      </c>
      <c r="C1025" s="1" t="s">
        <v>690</v>
      </c>
      <c r="D1025">
        <v>26.65</v>
      </c>
      <c r="E1025">
        <v>748</v>
      </c>
      <c r="F1025">
        <v>20220</v>
      </c>
      <c r="G1025">
        <v>794000</v>
      </c>
      <c r="H1025">
        <f>G1025*D1025</f>
        <v>21160100</v>
      </c>
      <c r="I1025">
        <f t="shared" si="47"/>
        <v>0.55000000000000071</v>
      </c>
      <c r="J1025" t="str">
        <f t="shared" si="45"/>
        <v>K</v>
      </c>
      <c r="K1025">
        <v>1024</v>
      </c>
      <c r="L1025" t="str">
        <f t="shared" si="46"/>
        <v>K</v>
      </c>
    </row>
    <row r="1026" spans="1:12" x14ac:dyDescent="0.25">
      <c r="A1026" s="2">
        <v>42026</v>
      </c>
      <c r="B1026" s="1" t="s">
        <v>689</v>
      </c>
      <c r="C1026" s="1" t="s">
        <v>690</v>
      </c>
      <c r="D1026">
        <v>27.2</v>
      </c>
      <c r="E1026">
        <v>2133</v>
      </c>
      <c r="F1026">
        <v>57750</v>
      </c>
      <c r="G1026">
        <v>794000</v>
      </c>
      <c r="H1026">
        <f>G1026*D1026</f>
        <v>21596800</v>
      </c>
      <c r="I1026">
        <f t="shared" si="47"/>
        <v>1.1999999999999993</v>
      </c>
      <c r="J1026" t="str">
        <f t="shared" si="45"/>
        <v>O</v>
      </c>
      <c r="K1026">
        <v>1025</v>
      </c>
      <c r="L1026">
        <f t="shared" si="46"/>
        <v>0</v>
      </c>
    </row>
    <row r="1027" spans="1:12" x14ac:dyDescent="0.25">
      <c r="A1027" s="2">
        <v>42027</v>
      </c>
      <c r="B1027" s="1" t="s">
        <v>689</v>
      </c>
      <c r="C1027" s="1" t="s">
        <v>690</v>
      </c>
      <c r="D1027">
        <v>28.4</v>
      </c>
      <c r="E1027">
        <v>1773</v>
      </c>
      <c r="F1027">
        <v>49210</v>
      </c>
      <c r="G1027">
        <v>794000</v>
      </c>
      <c r="H1027">
        <f>G1027*D1027</f>
        <v>22549600</v>
      </c>
      <c r="I1027">
        <f t="shared" si="47"/>
        <v>0</v>
      </c>
      <c r="J1027">
        <f t="shared" ref="J1027:J1090" si="48">IF(B1028=B1027,IF(AND(I1027&lt;I1028,I1027&gt;0),"K",IF(AND(I1027&lt;0,I1028&lt;I1027),"S","O")),0)</f>
        <v>0</v>
      </c>
      <c r="K1027">
        <v>1026</v>
      </c>
      <c r="L1027">
        <f t="shared" ref="L1027:L1090" si="49">IF(MOD(K1027,3)=1,J1027,0)</f>
        <v>0</v>
      </c>
    </row>
    <row r="1028" spans="1:12" x14ac:dyDescent="0.25">
      <c r="A1028" s="2">
        <v>42025</v>
      </c>
      <c r="B1028" s="1" t="s">
        <v>691</v>
      </c>
      <c r="C1028" s="1" t="s">
        <v>692</v>
      </c>
      <c r="D1028">
        <v>6.25</v>
      </c>
      <c r="E1028">
        <v>24081</v>
      </c>
      <c r="F1028">
        <v>151740</v>
      </c>
      <c r="G1028">
        <v>25585000</v>
      </c>
      <c r="H1028">
        <f>G1028*D1028</f>
        <v>159906250</v>
      </c>
      <c r="I1028">
        <f t="shared" ref="I1028:I1091" si="50">IF(B1029=B1028,D1029-D1028,0)</f>
        <v>0</v>
      </c>
      <c r="J1028" t="str">
        <f t="shared" si="48"/>
        <v>O</v>
      </c>
      <c r="K1028">
        <v>1027</v>
      </c>
      <c r="L1028" t="str">
        <f t="shared" si="49"/>
        <v>O</v>
      </c>
    </row>
    <row r="1029" spans="1:12" x14ac:dyDescent="0.25">
      <c r="A1029" s="2">
        <v>42026</v>
      </c>
      <c r="B1029" s="1" t="s">
        <v>691</v>
      </c>
      <c r="C1029" s="1" t="s">
        <v>692</v>
      </c>
      <c r="D1029">
        <v>6.25</v>
      </c>
      <c r="E1029">
        <v>56910</v>
      </c>
      <c r="F1029">
        <v>356720</v>
      </c>
      <c r="G1029">
        <v>25585000</v>
      </c>
      <c r="H1029">
        <f>G1029*D1029</f>
        <v>159906250</v>
      </c>
      <c r="I1029">
        <f t="shared" si="50"/>
        <v>0.16999999999999993</v>
      </c>
      <c r="J1029" t="str">
        <f t="shared" si="48"/>
        <v>O</v>
      </c>
      <c r="K1029">
        <v>1028</v>
      </c>
      <c r="L1029">
        <f t="shared" si="49"/>
        <v>0</v>
      </c>
    </row>
    <row r="1030" spans="1:12" x14ac:dyDescent="0.25">
      <c r="A1030" s="2">
        <v>42027</v>
      </c>
      <c r="B1030" s="1" t="s">
        <v>691</v>
      </c>
      <c r="C1030" s="1" t="s">
        <v>692</v>
      </c>
      <c r="D1030">
        <v>6.42</v>
      </c>
      <c r="E1030">
        <v>24087</v>
      </c>
      <c r="F1030">
        <v>155170</v>
      </c>
      <c r="G1030">
        <v>25585000</v>
      </c>
      <c r="H1030">
        <f>G1030*D1030</f>
        <v>164255700</v>
      </c>
      <c r="I1030">
        <f t="shared" si="50"/>
        <v>0</v>
      </c>
      <c r="J1030">
        <f t="shared" si="48"/>
        <v>0</v>
      </c>
      <c r="K1030">
        <v>1029</v>
      </c>
      <c r="L1030">
        <f t="shared" si="49"/>
        <v>0</v>
      </c>
    </row>
    <row r="1031" spans="1:12" x14ac:dyDescent="0.25">
      <c r="A1031" s="2">
        <v>42025</v>
      </c>
      <c r="B1031" s="1" t="s">
        <v>693</v>
      </c>
      <c r="C1031" s="1" t="s">
        <v>694</v>
      </c>
      <c r="D1031">
        <v>16.079999999999998</v>
      </c>
      <c r="E1031">
        <v>483</v>
      </c>
      <c r="F1031">
        <v>7750</v>
      </c>
      <c r="G1031">
        <v>5930000</v>
      </c>
      <c r="H1031">
        <f>G1031*D1031</f>
        <v>95354399.999999985</v>
      </c>
      <c r="I1031">
        <f t="shared" si="50"/>
        <v>0.27000000000000313</v>
      </c>
      <c r="J1031" t="str">
        <f t="shared" si="48"/>
        <v>K</v>
      </c>
      <c r="K1031">
        <v>1030</v>
      </c>
      <c r="L1031" t="str">
        <f t="shared" si="49"/>
        <v>K</v>
      </c>
    </row>
    <row r="1032" spans="1:12" x14ac:dyDescent="0.25">
      <c r="A1032" s="2">
        <v>42026</v>
      </c>
      <c r="B1032" s="1" t="s">
        <v>693</v>
      </c>
      <c r="C1032" s="1" t="s">
        <v>694</v>
      </c>
      <c r="D1032">
        <v>16.350000000000001</v>
      </c>
      <c r="E1032">
        <v>3317</v>
      </c>
      <c r="F1032">
        <v>53530</v>
      </c>
      <c r="G1032">
        <v>5930000</v>
      </c>
      <c r="H1032">
        <f>G1032*D1032</f>
        <v>96955500.000000015</v>
      </c>
      <c r="I1032">
        <f t="shared" si="50"/>
        <v>0.29999999999999716</v>
      </c>
      <c r="J1032" t="str">
        <f t="shared" si="48"/>
        <v>O</v>
      </c>
      <c r="K1032">
        <v>1031</v>
      </c>
      <c r="L1032">
        <f t="shared" si="49"/>
        <v>0</v>
      </c>
    </row>
    <row r="1033" spans="1:12" x14ac:dyDescent="0.25">
      <c r="A1033" s="2">
        <v>42027</v>
      </c>
      <c r="B1033" s="1" t="s">
        <v>693</v>
      </c>
      <c r="C1033" s="1" t="s">
        <v>694</v>
      </c>
      <c r="D1033">
        <v>16.649999999999999</v>
      </c>
      <c r="E1033">
        <v>7185</v>
      </c>
      <c r="F1033">
        <v>118350</v>
      </c>
      <c r="G1033">
        <v>5930000</v>
      </c>
      <c r="H1033">
        <f>G1033*D1033</f>
        <v>98734499.999999985</v>
      </c>
      <c r="I1033">
        <f t="shared" si="50"/>
        <v>0</v>
      </c>
      <c r="J1033">
        <f t="shared" si="48"/>
        <v>0</v>
      </c>
      <c r="K1033">
        <v>1032</v>
      </c>
      <c r="L1033">
        <f t="shared" si="49"/>
        <v>0</v>
      </c>
    </row>
    <row r="1034" spans="1:12" x14ac:dyDescent="0.25">
      <c r="A1034" s="2">
        <v>42025</v>
      </c>
      <c r="B1034" s="1" t="s">
        <v>695</v>
      </c>
      <c r="C1034" s="1" t="s">
        <v>696</v>
      </c>
      <c r="D1034">
        <v>4.4400000000000004</v>
      </c>
      <c r="E1034">
        <v>510</v>
      </c>
      <c r="F1034">
        <v>2230</v>
      </c>
      <c r="G1034">
        <v>21432000</v>
      </c>
      <c r="H1034">
        <f>G1034*D1034</f>
        <v>95158080.000000015</v>
      </c>
      <c r="I1034">
        <f t="shared" si="50"/>
        <v>-4.0000000000000036E-2</v>
      </c>
      <c r="J1034" t="str">
        <f t="shared" si="48"/>
        <v>O</v>
      </c>
      <c r="K1034">
        <v>1033</v>
      </c>
      <c r="L1034" t="str">
        <f t="shared" si="49"/>
        <v>O</v>
      </c>
    </row>
    <row r="1035" spans="1:12" x14ac:dyDescent="0.25">
      <c r="A1035" s="2">
        <v>42026</v>
      </c>
      <c r="B1035" s="1" t="s">
        <v>695</v>
      </c>
      <c r="C1035" s="1" t="s">
        <v>696</v>
      </c>
      <c r="D1035">
        <v>4.4000000000000004</v>
      </c>
      <c r="E1035">
        <v>6588</v>
      </c>
      <c r="F1035">
        <v>28930</v>
      </c>
      <c r="G1035">
        <v>21432000</v>
      </c>
      <c r="H1035">
        <f>G1035*D1035</f>
        <v>94300800.000000015</v>
      </c>
      <c r="I1035">
        <f t="shared" si="50"/>
        <v>0</v>
      </c>
      <c r="J1035" t="str">
        <f t="shared" si="48"/>
        <v>O</v>
      </c>
      <c r="K1035">
        <v>1034</v>
      </c>
      <c r="L1035">
        <f t="shared" si="49"/>
        <v>0</v>
      </c>
    </row>
    <row r="1036" spans="1:12" x14ac:dyDescent="0.25">
      <c r="A1036" s="2">
        <v>42027</v>
      </c>
      <c r="B1036" s="1" t="s">
        <v>695</v>
      </c>
      <c r="C1036" s="1" t="s">
        <v>696</v>
      </c>
      <c r="D1036">
        <v>4.4000000000000004</v>
      </c>
      <c r="E1036">
        <v>2</v>
      </c>
      <c r="F1036">
        <v>10</v>
      </c>
      <c r="G1036">
        <v>21432000</v>
      </c>
      <c r="H1036">
        <f>G1036*D1036</f>
        <v>94300800.000000015</v>
      </c>
      <c r="I1036">
        <f t="shared" si="50"/>
        <v>0</v>
      </c>
      <c r="J1036">
        <f t="shared" si="48"/>
        <v>0</v>
      </c>
      <c r="K1036">
        <v>1035</v>
      </c>
      <c r="L1036">
        <f t="shared" si="49"/>
        <v>0</v>
      </c>
    </row>
    <row r="1037" spans="1:12" x14ac:dyDescent="0.25">
      <c r="A1037" s="2">
        <v>42025</v>
      </c>
      <c r="B1037" s="1" t="s">
        <v>697</v>
      </c>
      <c r="C1037" s="1" t="s">
        <v>698</v>
      </c>
      <c r="D1037">
        <v>1.34</v>
      </c>
      <c r="E1037">
        <v>590</v>
      </c>
      <c r="F1037">
        <v>790</v>
      </c>
      <c r="G1037">
        <v>0</v>
      </c>
      <c r="H1037">
        <f>G1037*D1037</f>
        <v>0</v>
      </c>
      <c r="I1037">
        <f t="shared" si="50"/>
        <v>0.10999999999999988</v>
      </c>
      <c r="J1037" t="str">
        <f t="shared" si="48"/>
        <v>O</v>
      </c>
      <c r="K1037">
        <v>1036</v>
      </c>
      <c r="L1037" t="str">
        <f t="shared" si="49"/>
        <v>O</v>
      </c>
    </row>
    <row r="1038" spans="1:12" x14ac:dyDescent="0.25">
      <c r="A1038" s="2">
        <v>42026</v>
      </c>
      <c r="B1038" s="1" t="s">
        <v>697</v>
      </c>
      <c r="C1038" s="1" t="s">
        <v>698</v>
      </c>
      <c r="D1038">
        <v>1.45</v>
      </c>
      <c r="E1038">
        <v>101</v>
      </c>
      <c r="F1038">
        <v>150</v>
      </c>
      <c r="G1038">
        <v>0</v>
      </c>
      <c r="H1038">
        <f>G1038*D1038</f>
        <v>0</v>
      </c>
      <c r="I1038">
        <f t="shared" si="50"/>
        <v>-0.19999999999999996</v>
      </c>
      <c r="J1038" t="str">
        <f t="shared" si="48"/>
        <v>O</v>
      </c>
      <c r="K1038">
        <v>1037</v>
      </c>
      <c r="L1038">
        <f t="shared" si="49"/>
        <v>0</v>
      </c>
    </row>
    <row r="1039" spans="1:12" x14ac:dyDescent="0.25">
      <c r="A1039" s="2">
        <v>42027</v>
      </c>
      <c r="B1039" s="1" t="s">
        <v>697</v>
      </c>
      <c r="C1039" s="1" t="s">
        <v>698</v>
      </c>
      <c r="D1039">
        <v>1.25</v>
      </c>
      <c r="E1039">
        <v>200</v>
      </c>
      <c r="F1039">
        <v>250</v>
      </c>
      <c r="G1039">
        <v>0</v>
      </c>
      <c r="H1039">
        <f>G1039*D1039</f>
        <v>0</v>
      </c>
      <c r="I1039">
        <f t="shared" si="50"/>
        <v>0</v>
      </c>
      <c r="J1039">
        <f t="shared" si="48"/>
        <v>0</v>
      </c>
      <c r="K1039">
        <v>1038</v>
      </c>
      <c r="L1039">
        <f t="shared" si="49"/>
        <v>0</v>
      </c>
    </row>
    <row r="1040" spans="1:12" x14ac:dyDescent="0.25">
      <c r="A1040" s="2">
        <v>42025</v>
      </c>
      <c r="B1040" s="1" t="s">
        <v>699</v>
      </c>
      <c r="C1040" s="1" t="s">
        <v>700</v>
      </c>
      <c r="D1040">
        <v>13</v>
      </c>
      <c r="E1040">
        <v>0</v>
      </c>
      <c r="F1040">
        <v>0</v>
      </c>
      <c r="G1040">
        <v>423000</v>
      </c>
      <c r="H1040">
        <f>G1040*D1040</f>
        <v>5499000</v>
      </c>
      <c r="I1040">
        <f t="shared" si="50"/>
        <v>0.19999999999999929</v>
      </c>
      <c r="J1040" t="str">
        <f t="shared" si="48"/>
        <v>O</v>
      </c>
      <c r="K1040">
        <v>1039</v>
      </c>
      <c r="L1040" t="str">
        <f t="shared" si="49"/>
        <v>O</v>
      </c>
    </row>
    <row r="1041" spans="1:12" x14ac:dyDescent="0.25">
      <c r="A1041" s="2">
        <v>42026</v>
      </c>
      <c r="B1041" s="1" t="s">
        <v>699</v>
      </c>
      <c r="C1041" s="1" t="s">
        <v>700</v>
      </c>
      <c r="D1041">
        <v>13.2</v>
      </c>
      <c r="E1041">
        <v>390</v>
      </c>
      <c r="F1041">
        <v>5050</v>
      </c>
      <c r="G1041">
        <v>423000</v>
      </c>
      <c r="H1041">
        <f>G1041*D1041</f>
        <v>5583600</v>
      </c>
      <c r="I1041">
        <f t="shared" si="50"/>
        <v>-0.19999999999999929</v>
      </c>
      <c r="J1041" t="str">
        <f t="shared" si="48"/>
        <v>O</v>
      </c>
      <c r="K1041">
        <v>1040</v>
      </c>
      <c r="L1041">
        <f t="shared" si="49"/>
        <v>0</v>
      </c>
    </row>
    <row r="1042" spans="1:12" x14ac:dyDescent="0.25">
      <c r="A1042" s="2">
        <v>42027</v>
      </c>
      <c r="B1042" s="1" t="s">
        <v>699</v>
      </c>
      <c r="C1042" s="1" t="s">
        <v>700</v>
      </c>
      <c r="D1042">
        <v>13</v>
      </c>
      <c r="E1042">
        <v>2</v>
      </c>
      <c r="F1042">
        <v>30</v>
      </c>
      <c r="G1042">
        <v>423000</v>
      </c>
      <c r="H1042">
        <f>G1042*D1042</f>
        <v>5499000</v>
      </c>
      <c r="I1042">
        <f t="shared" si="50"/>
        <v>0</v>
      </c>
      <c r="J1042">
        <f t="shared" si="48"/>
        <v>0</v>
      </c>
      <c r="K1042">
        <v>1041</v>
      </c>
      <c r="L1042">
        <f t="shared" si="49"/>
        <v>0</v>
      </c>
    </row>
    <row r="1043" spans="1:12" x14ac:dyDescent="0.25">
      <c r="A1043" s="2">
        <v>42025</v>
      </c>
      <c r="B1043" s="1" t="s">
        <v>701</v>
      </c>
      <c r="C1043" s="1" t="s">
        <v>702</v>
      </c>
      <c r="D1043">
        <v>15.05</v>
      </c>
      <c r="E1043">
        <v>85</v>
      </c>
      <c r="F1043">
        <v>1280</v>
      </c>
      <c r="G1043">
        <v>1032000</v>
      </c>
      <c r="H1043">
        <f>G1043*D1043</f>
        <v>15531600</v>
      </c>
      <c r="I1043">
        <f t="shared" si="50"/>
        <v>-5.0000000000000711E-2</v>
      </c>
      <c r="J1043" t="str">
        <f t="shared" si="48"/>
        <v>O</v>
      </c>
      <c r="K1043">
        <v>1042</v>
      </c>
      <c r="L1043" t="str">
        <f t="shared" si="49"/>
        <v>O</v>
      </c>
    </row>
    <row r="1044" spans="1:12" x14ac:dyDescent="0.25">
      <c r="A1044" s="2">
        <v>42026</v>
      </c>
      <c r="B1044" s="1" t="s">
        <v>701</v>
      </c>
      <c r="C1044" s="1" t="s">
        <v>702</v>
      </c>
      <c r="D1044">
        <v>15</v>
      </c>
      <c r="E1044">
        <v>88</v>
      </c>
      <c r="F1044">
        <v>1320</v>
      </c>
      <c r="G1044">
        <v>1032000</v>
      </c>
      <c r="H1044">
        <f>G1044*D1044</f>
        <v>15480000</v>
      </c>
      <c r="I1044">
        <f t="shared" si="50"/>
        <v>0</v>
      </c>
      <c r="J1044" t="str">
        <f t="shared" si="48"/>
        <v>O</v>
      </c>
      <c r="K1044">
        <v>1043</v>
      </c>
      <c r="L1044">
        <f t="shared" si="49"/>
        <v>0</v>
      </c>
    </row>
    <row r="1045" spans="1:12" x14ac:dyDescent="0.25">
      <c r="A1045" s="2">
        <v>42027</v>
      </c>
      <c r="B1045" s="1" t="s">
        <v>701</v>
      </c>
      <c r="C1045" s="1" t="s">
        <v>702</v>
      </c>
      <c r="D1045">
        <v>15</v>
      </c>
      <c r="E1045">
        <v>386</v>
      </c>
      <c r="F1045">
        <v>5790</v>
      </c>
      <c r="G1045">
        <v>1032000</v>
      </c>
      <c r="H1045">
        <f>G1045*D1045</f>
        <v>15480000</v>
      </c>
      <c r="I1045">
        <f t="shared" si="50"/>
        <v>0</v>
      </c>
      <c r="J1045">
        <f t="shared" si="48"/>
        <v>0</v>
      </c>
      <c r="K1045">
        <v>1044</v>
      </c>
      <c r="L1045">
        <f t="shared" si="49"/>
        <v>0</v>
      </c>
    </row>
    <row r="1046" spans="1:12" x14ac:dyDescent="0.25">
      <c r="A1046" s="2">
        <v>42025</v>
      </c>
      <c r="B1046" s="1" t="s">
        <v>703</v>
      </c>
      <c r="C1046" s="1" t="s">
        <v>704</v>
      </c>
      <c r="D1046">
        <v>2.83</v>
      </c>
      <c r="E1046">
        <v>2845</v>
      </c>
      <c r="F1046">
        <v>8050</v>
      </c>
      <c r="G1046">
        <v>2631000</v>
      </c>
      <c r="H1046">
        <f>G1046*D1046</f>
        <v>7445730</v>
      </c>
      <c r="I1046">
        <f t="shared" si="50"/>
        <v>0</v>
      </c>
      <c r="J1046" t="str">
        <f t="shared" si="48"/>
        <v>O</v>
      </c>
      <c r="K1046">
        <v>1045</v>
      </c>
      <c r="L1046" t="str">
        <f t="shared" si="49"/>
        <v>O</v>
      </c>
    </row>
    <row r="1047" spans="1:12" x14ac:dyDescent="0.25">
      <c r="A1047" s="2">
        <v>42026</v>
      </c>
      <c r="B1047" s="1" t="s">
        <v>703</v>
      </c>
      <c r="C1047" s="1" t="s">
        <v>704</v>
      </c>
      <c r="D1047">
        <v>2.83</v>
      </c>
      <c r="E1047">
        <v>0</v>
      </c>
      <c r="F1047">
        <v>0</v>
      </c>
      <c r="G1047">
        <v>2631000</v>
      </c>
      <c r="H1047">
        <f>G1047*D1047</f>
        <v>7445730</v>
      </c>
      <c r="I1047">
        <f t="shared" si="50"/>
        <v>-1.0000000000000231E-2</v>
      </c>
      <c r="J1047" t="str">
        <f t="shared" si="48"/>
        <v>O</v>
      </c>
      <c r="K1047">
        <v>1046</v>
      </c>
      <c r="L1047">
        <f t="shared" si="49"/>
        <v>0</v>
      </c>
    </row>
    <row r="1048" spans="1:12" x14ac:dyDescent="0.25">
      <c r="A1048" s="2">
        <v>42027</v>
      </c>
      <c r="B1048" s="1" t="s">
        <v>703</v>
      </c>
      <c r="C1048" s="1" t="s">
        <v>704</v>
      </c>
      <c r="D1048">
        <v>2.82</v>
      </c>
      <c r="E1048">
        <v>489</v>
      </c>
      <c r="F1048">
        <v>1380</v>
      </c>
      <c r="G1048">
        <v>2631000</v>
      </c>
      <c r="H1048">
        <f>G1048*D1048</f>
        <v>7419420</v>
      </c>
      <c r="I1048">
        <f t="shared" si="50"/>
        <v>0</v>
      </c>
      <c r="J1048">
        <f t="shared" si="48"/>
        <v>0</v>
      </c>
      <c r="K1048">
        <v>1047</v>
      </c>
      <c r="L1048">
        <f t="shared" si="49"/>
        <v>0</v>
      </c>
    </row>
    <row r="1049" spans="1:12" x14ac:dyDescent="0.25">
      <c r="A1049" s="2">
        <v>42025</v>
      </c>
      <c r="B1049" s="1" t="s">
        <v>705</v>
      </c>
      <c r="C1049" s="1" t="s">
        <v>706</v>
      </c>
      <c r="D1049">
        <v>1.1299999999999999</v>
      </c>
      <c r="E1049">
        <v>8963</v>
      </c>
      <c r="F1049">
        <v>10180</v>
      </c>
      <c r="G1049">
        <v>0</v>
      </c>
      <c r="H1049">
        <f>G1049*D1049</f>
        <v>0</v>
      </c>
      <c r="I1049">
        <f t="shared" si="50"/>
        <v>6.0000000000000053E-2</v>
      </c>
      <c r="J1049" t="str">
        <f t="shared" si="48"/>
        <v>O</v>
      </c>
      <c r="K1049">
        <v>1048</v>
      </c>
      <c r="L1049" t="str">
        <f t="shared" si="49"/>
        <v>O</v>
      </c>
    </row>
    <row r="1050" spans="1:12" x14ac:dyDescent="0.25">
      <c r="A1050" s="2">
        <v>42026</v>
      </c>
      <c r="B1050" s="1" t="s">
        <v>705</v>
      </c>
      <c r="C1050" s="1" t="s">
        <v>706</v>
      </c>
      <c r="D1050">
        <v>1.19</v>
      </c>
      <c r="E1050">
        <v>5090</v>
      </c>
      <c r="F1050">
        <v>5800</v>
      </c>
      <c r="G1050">
        <v>0</v>
      </c>
      <c r="H1050">
        <f>G1050*D1050</f>
        <v>0</v>
      </c>
      <c r="I1050">
        <f t="shared" si="50"/>
        <v>1.0000000000000009E-2</v>
      </c>
      <c r="J1050" t="str">
        <f t="shared" si="48"/>
        <v>O</v>
      </c>
      <c r="K1050">
        <v>1049</v>
      </c>
      <c r="L1050">
        <f t="shared" si="49"/>
        <v>0</v>
      </c>
    </row>
    <row r="1051" spans="1:12" x14ac:dyDescent="0.25">
      <c r="A1051" s="2">
        <v>42027</v>
      </c>
      <c r="B1051" s="1" t="s">
        <v>705</v>
      </c>
      <c r="C1051" s="1" t="s">
        <v>706</v>
      </c>
      <c r="D1051">
        <v>1.2</v>
      </c>
      <c r="E1051">
        <v>21143</v>
      </c>
      <c r="F1051">
        <v>25360</v>
      </c>
      <c r="G1051">
        <v>0</v>
      </c>
      <c r="H1051">
        <f>G1051*D1051</f>
        <v>0</v>
      </c>
      <c r="I1051">
        <f t="shared" si="50"/>
        <v>0</v>
      </c>
      <c r="J1051">
        <f t="shared" si="48"/>
        <v>0</v>
      </c>
      <c r="K1051">
        <v>1050</v>
      </c>
      <c r="L1051">
        <f t="shared" si="49"/>
        <v>0</v>
      </c>
    </row>
    <row r="1052" spans="1:12" x14ac:dyDescent="0.25">
      <c r="A1052" s="2">
        <v>42025</v>
      </c>
      <c r="B1052" s="1" t="s">
        <v>707</v>
      </c>
      <c r="C1052" s="1" t="s">
        <v>708</v>
      </c>
      <c r="D1052">
        <v>1.04</v>
      </c>
      <c r="E1052">
        <v>4008</v>
      </c>
      <c r="F1052">
        <v>4010</v>
      </c>
      <c r="G1052">
        <v>0</v>
      </c>
      <c r="H1052">
        <f>G1052*D1052</f>
        <v>0</v>
      </c>
      <c r="I1052">
        <f t="shared" si="50"/>
        <v>0</v>
      </c>
      <c r="J1052" t="str">
        <f t="shared" si="48"/>
        <v>O</v>
      </c>
      <c r="K1052">
        <v>1051</v>
      </c>
      <c r="L1052" t="str">
        <f t="shared" si="49"/>
        <v>O</v>
      </c>
    </row>
    <row r="1053" spans="1:12" x14ac:dyDescent="0.25">
      <c r="A1053" s="2">
        <v>42026</v>
      </c>
      <c r="B1053" s="1" t="s">
        <v>707</v>
      </c>
      <c r="C1053" s="1" t="s">
        <v>708</v>
      </c>
      <c r="D1053">
        <v>1.04</v>
      </c>
      <c r="E1053">
        <v>17</v>
      </c>
      <c r="F1053">
        <v>20</v>
      </c>
      <c r="G1053">
        <v>0</v>
      </c>
      <c r="H1053">
        <f>G1053*D1053</f>
        <v>0</v>
      </c>
      <c r="I1053">
        <f t="shared" si="50"/>
        <v>0</v>
      </c>
      <c r="J1053" t="str">
        <f t="shared" si="48"/>
        <v>O</v>
      </c>
      <c r="K1053">
        <v>1052</v>
      </c>
      <c r="L1053">
        <f t="shared" si="49"/>
        <v>0</v>
      </c>
    </row>
    <row r="1054" spans="1:12" x14ac:dyDescent="0.25">
      <c r="A1054" s="2">
        <v>42027</v>
      </c>
      <c r="B1054" s="1" t="s">
        <v>707</v>
      </c>
      <c r="C1054" s="1" t="s">
        <v>708</v>
      </c>
      <c r="D1054">
        <v>1.04</v>
      </c>
      <c r="E1054">
        <v>3426</v>
      </c>
      <c r="F1054">
        <v>3500</v>
      </c>
      <c r="G1054">
        <v>0</v>
      </c>
      <c r="H1054">
        <f>G1054*D1054</f>
        <v>0</v>
      </c>
      <c r="I1054">
        <f t="shared" si="50"/>
        <v>0</v>
      </c>
      <c r="J1054">
        <f t="shared" si="48"/>
        <v>0</v>
      </c>
      <c r="K1054">
        <v>1053</v>
      </c>
      <c r="L1054">
        <f t="shared" si="49"/>
        <v>0</v>
      </c>
    </row>
    <row r="1055" spans="1:12" x14ac:dyDescent="0.25">
      <c r="A1055" s="2">
        <v>42025</v>
      </c>
      <c r="B1055" s="1" t="s">
        <v>709</v>
      </c>
      <c r="C1055" s="1" t="s">
        <v>710</v>
      </c>
      <c r="D1055">
        <v>16.2</v>
      </c>
      <c r="E1055">
        <v>1132</v>
      </c>
      <c r="F1055">
        <v>18060</v>
      </c>
      <c r="G1055">
        <v>2716000</v>
      </c>
      <c r="H1055">
        <f>G1055*D1055</f>
        <v>43999200</v>
      </c>
      <c r="I1055">
        <f t="shared" si="50"/>
        <v>0</v>
      </c>
      <c r="J1055" t="str">
        <f t="shared" si="48"/>
        <v>O</v>
      </c>
      <c r="K1055">
        <v>1054</v>
      </c>
      <c r="L1055" t="str">
        <f t="shared" si="49"/>
        <v>O</v>
      </c>
    </row>
    <row r="1056" spans="1:12" x14ac:dyDescent="0.25">
      <c r="A1056" s="2">
        <v>42026</v>
      </c>
      <c r="B1056" s="1" t="s">
        <v>709</v>
      </c>
      <c r="C1056" s="1" t="s">
        <v>710</v>
      </c>
      <c r="D1056">
        <v>16.2</v>
      </c>
      <c r="E1056">
        <v>10</v>
      </c>
      <c r="F1056">
        <v>160</v>
      </c>
      <c r="G1056">
        <v>2716000</v>
      </c>
      <c r="H1056">
        <f>G1056*D1056</f>
        <v>43999200</v>
      </c>
      <c r="I1056">
        <f t="shared" si="50"/>
        <v>0.30000000000000071</v>
      </c>
      <c r="J1056" t="str">
        <f t="shared" si="48"/>
        <v>O</v>
      </c>
      <c r="K1056">
        <v>1055</v>
      </c>
      <c r="L1056">
        <f t="shared" si="49"/>
        <v>0</v>
      </c>
    </row>
    <row r="1057" spans="1:12" x14ac:dyDescent="0.25">
      <c r="A1057" s="2">
        <v>42027</v>
      </c>
      <c r="B1057" s="1" t="s">
        <v>709</v>
      </c>
      <c r="C1057" s="1" t="s">
        <v>710</v>
      </c>
      <c r="D1057">
        <v>16.5</v>
      </c>
      <c r="E1057">
        <v>54033</v>
      </c>
      <c r="F1057">
        <v>864860</v>
      </c>
      <c r="G1057">
        <v>2716000</v>
      </c>
      <c r="H1057">
        <f>G1057*D1057</f>
        <v>44814000</v>
      </c>
      <c r="I1057">
        <f t="shared" si="50"/>
        <v>0</v>
      </c>
      <c r="J1057">
        <f t="shared" si="48"/>
        <v>0</v>
      </c>
      <c r="K1057">
        <v>1056</v>
      </c>
      <c r="L1057">
        <f t="shared" si="49"/>
        <v>0</v>
      </c>
    </row>
    <row r="1058" spans="1:12" x14ac:dyDescent="0.25">
      <c r="A1058" s="2">
        <v>42025</v>
      </c>
      <c r="B1058" s="1" t="s">
        <v>711</v>
      </c>
      <c r="C1058" s="1" t="s">
        <v>712</v>
      </c>
      <c r="D1058">
        <v>1.37</v>
      </c>
      <c r="E1058">
        <v>316487</v>
      </c>
      <c r="F1058">
        <v>453350</v>
      </c>
      <c r="G1058">
        <v>21115000</v>
      </c>
      <c r="H1058">
        <f>G1058*D1058</f>
        <v>28927550.000000004</v>
      </c>
      <c r="I1058">
        <f t="shared" si="50"/>
        <v>9.9999999999999867E-2</v>
      </c>
      <c r="J1058" t="str">
        <f t="shared" si="48"/>
        <v>O</v>
      </c>
      <c r="K1058">
        <v>1057</v>
      </c>
      <c r="L1058" t="str">
        <f t="shared" si="49"/>
        <v>O</v>
      </c>
    </row>
    <row r="1059" spans="1:12" x14ac:dyDescent="0.25">
      <c r="A1059" s="2">
        <v>42026</v>
      </c>
      <c r="B1059" s="1" t="s">
        <v>711</v>
      </c>
      <c r="C1059" s="1" t="s">
        <v>712</v>
      </c>
      <c r="D1059">
        <v>1.47</v>
      </c>
      <c r="E1059">
        <v>367114</v>
      </c>
      <c r="F1059">
        <v>516530</v>
      </c>
      <c r="G1059">
        <v>21115000</v>
      </c>
      <c r="H1059">
        <f>G1059*D1059</f>
        <v>31039050</v>
      </c>
      <c r="I1059">
        <f t="shared" si="50"/>
        <v>-3.0000000000000027E-2</v>
      </c>
      <c r="J1059" t="str">
        <f t="shared" si="48"/>
        <v>O</v>
      </c>
      <c r="K1059">
        <v>1058</v>
      </c>
      <c r="L1059">
        <f t="shared" si="49"/>
        <v>0</v>
      </c>
    </row>
    <row r="1060" spans="1:12" x14ac:dyDescent="0.25">
      <c r="A1060" s="2">
        <v>42027</v>
      </c>
      <c r="B1060" s="1" t="s">
        <v>711</v>
      </c>
      <c r="C1060" s="1" t="s">
        <v>712</v>
      </c>
      <c r="D1060">
        <v>1.44</v>
      </c>
      <c r="E1060">
        <v>321456</v>
      </c>
      <c r="F1060">
        <v>483840</v>
      </c>
      <c r="G1060">
        <v>21115000</v>
      </c>
      <c r="H1060">
        <f>G1060*D1060</f>
        <v>30405600</v>
      </c>
      <c r="I1060">
        <f t="shared" si="50"/>
        <v>0</v>
      </c>
      <c r="J1060">
        <f t="shared" si="48"/>
        <v>0</v>
      </c>
      <c r="K1060">
        <v>1059</v>
      </c>
      <c r="L1060">
        <f t="shared" si="49"/>
        <v>0</v>
      </c>
    </row>
    <row r="1061" spans="1:12" x14ac:dyDescent="0.25">
      <c r="A1061" s="2">
        <v>42025</v>
      </c>
      <c r="B1061" s="1" t="s">
        <v>713</v>
      </c>
      <c r="C1061" s="1" t="s">
        <v>714</v>
      </c>
      <c r="D1061">
        <v>5.88</v>
      </c>
      <c r="E1061">
        <v>4915</v>
      </c>
      <c r="F1061">
        <v>28490</v>
      </c>
      <c r="G1061">
        <v>5439000</v>
      </c>
      <c r="H1061">
        <f>G1061*D1061</f>
        <v>31981320</v>
      </c>
      <c r="I1061">
        <f t="shared" si="50"/>
        <v>4.9999999999999822E-2</v>
      </c>
      <c r="J1061" t="str">
        <f t="shared" si="48"/>
        <v>K</v>
      </c>
      <c r="K1061">
        <v>1060</v>
      </c>
      <c r="L1061" t="str">
        <f t="shared" si="49"/>
        <v>K</v>
      </c>
    </row>
    <row r="1062" spans="1:12" x14ac:dyDescent="0.25">
      <c r="A1062" s="2">
        <v>42026</v>
      </c>
      <c r="B1062" s="1" t="s">
        <v>713</v>
      </c>
      <c r="C1062" s="1" t="s">
        <v>714</v>
      </c>
      <c r="D1062">
        <v>5.93</v>
      </c>
      <c r="E1062">
        <v>48986</v>
      </c>
      <c r="F1062">
        <v>278560</v>
      </c>
      <c r="G1062">
        <v>5439000</v>
      </c>
      <c r="H1062">
        <f>G1062*D1062</f>
        <v>32253270</v>
      </c>
      <c r="I1062">
        <f t="shared" si="50"/>
        <v>0.22000000000000064</v>
      </c>
      <c r="J1062" t="str">
        <f t="shared" si="48"/>
        <v>O</v>
      </c>
      <c r="K1062">
        <v>1061</v>
      </c>
      <c r="L1062">
        <f t="shared" si="49"/>
        <v>0</v>
      </c>
    </row>
    <row r="1063" spans="1:12" x14ac:dyDescent="0.25">
      <c r="A1063" s="2">
        <v>42027</v>
      </c>
      <c r="B1063" s="1" t="s">
        <v>713</v>
      </c>
      <c r="C1063" s="1" t="s">
        <v>714</v>
      </c>
      <c r="D1063">
        <v>6.15</v>
      </c>
      <c r="E1063">
        <v>12690</v>
      </c>
      <c r="F1063">
        <v>79070</v>
      </c>
      <c r="G1063">
        <v>5439000</v>
      </c>
      <c r="H1063">
        <f>G1063*D1063</f>
        <v>33449850.000000004</v>
      </c>
      <c r="I1063">
        <f t="shared" si="50"/>
        <v>0</v>
      </c>
      <c r="J1063">
        <f t="shared" si="48"/>
        <v>0</v>
      </c>
      <c r="K1063">
        <v>1062</v>
      </c>
      <c r="L1063">
        <f t="shared" si="49"/>
        <v>0</v>
      </c>
    </row>
    <row r="1064" spans="1:12" x14ac:dyDescent="0.25">
      <c r="A1064" s="2">
        <v>42025</v>
      </c>
      <c r="B1064" s="1" t="s">
        <v>715</v>
      </c>
      <c r="C1064" s="1" t="s">
        <v>716</v>
      </c>
      <c r="D1064">
        <v>2.94</v>
      </c>
      <c r="E1064">
        <v>7770</v>
      </c>
      <c r="F1064">
        <v>22700</v>
      </c>
      <c r="G1064">
        <v>14959000</v>
      </c>
      <c r="H1064">
        <f>G1064*D1064</f>
        <v>43979460</v>
      </c>
      <c r="I1064">
        <f t="shared" si="50"/>
        <v>0</v>
      </c>
      <c r="J1064" t="str">
        <f t="shared" si="48"/>
        <v>O</v>
      </c>
      <c r="K1064">
        <v>1063</v>
      </c>
      <c r="L1064" t="str">
        <f t="shared" si="49"/>
        <v>O</v>
      </c>
    </row>
    <row r="1065" spans="1:12" x14ac:dyDescent="0.25">
      <c r="A1065" s="2">
        <v>42026</v>
      </c>
      <c r="B1065" s="1" t="s">
        <v>715</v>
      </c>
      <c r="C1065" s="1" t="s">
        <v>716</v>
      </c>
      <c r="D1065">
        <v>2.94</v>
      </c>
      <c r="E1065">
        <v>4520</v>
      </c>
      <c r="F1065">
        <v>13130</v>
      </c>
      <c r="G1065">
        <v>14959000</v>
      </c>
      <c r="H1065">
        <f>G1065*D1065</f>
        <v>43979460</v>
      </c>
      <c r="I1065">
        <f t="shared" si="50"/>
        <v>-4.9999999999999822E-2</v>
      </c>
      <c r="J1065" t="str">
        <f t="shared" si="48"/>
        <v>O</v>
      </c>
      <c r="K1065">
        <v>1064</v>
      </c>
      <c r="L1065">
        <f t="shared" si="49"/>
        <v>0</v>
      </c>
    </row>
    <row r="1066" spans="1:12" x14ac:dyDescent="0.25">
      <c r="A1066" s="2">
        <v>42027</v>
      </c>
      <c r="B1066" s="1" t="s">
        <v>715</v>
      </c>
      <c r="C1066" s="1" t="s">
        <v>716</v>
      </c>
      <c r="D1066">
        <v>2.89</v>
      </c>
      <c r="E1066">
        <v>9040</v>
      </c>
      <c r="F1066">
        <v>26080</v>
      </c>
      <c r="G1066">
        <v>14959000</v>
      </c>
      <c r="H1066">
        <f>G1066*D1066</f>
        <v>43231510</v>
      </c>
      <c r="I1066">
        <f t="shared" si="50"/>
        <v>0</v>
      </c>
      <c r="J1066">
        <f t="shared" si="48"/>
        <v>0</v>
      </c>
      <c r="K1066">
        <v>1065</v>
      </c>
      <c r="L1066">
        <f t="shared" si="49"/>
        <v>0</v>
      </c>
    </row>
    <row r="1067" spans="1:12" x14ac:dyDescent="0.25">
      <c r="A1067" s="2">
        <v>42025</v>
      </c>
      <c r="B1067" s="1" t="s">
        <v>717</v>
      </c>
      <c r="C1067" s="1" t="s">
        <v>718</v>
      </c>
      <c r="D1067">
        <v>23.75</v>
      </c>
      <c r="E1067">
        <v>85</v>
      </c>
      <c r="F1067">
        <v>2030</v>
      </c>
      <c r="G1067">
        <v>93000</v>
      </c>
      <c r="H1067">
        <f>G1067*D1067</f>
        <v>2208750</v>
      </c>
      <c r="I1067">
        <f t="shared" si="50"/>
        <v>0.23999999999999844</v>
      </c>
      <c r="J1067" t="str">
        <f t="shared" si="48"/>
        <v>O</v>
      </c>
      <c r="K1067">
        <v>1066</v>
      </c>
      <c r="L1067" t="str">
        <f t="shared" si="49"/>
        <v>O</v>
      </c>
    </row>
    <row r="1068" spans="1:12" x14ac:dyDescent="0.25">
      <c r="A1068" s="2">
        <v>42026</v>
      </c>
      <c r="B1068" s="1" t="s">
        <v>717</v>
      </c>
      <c r="C1068" s="1" t="s">
        <v>718</v>
      </c>
      <c r="D1068">
        <v>23.99</v>
      </c>
      <c r="E1068">
        <v>2</v>
      </c>
      <c r="F1068">
        <v>50</v>
      </c>
      <c r="G1068">
        <v>93000</v>
      </c>
      <c r="H1068">
        <f>G1068*D1068</f>
        <v>2231070</v>
      </c>
      <c r="I1068">
        <f t="shared" si="50"/>
        <v>1.0000000000001563E-2</v>
      </c>
      <c r="J1068" t="str">
        <f t="shared" si="48"/>
        <v>O</v>
      </c>
      <c r="K1068">
        <v>1067</v>
      </c>
      <c r="L1068">
        <f t="shared" si="49"/>
        <v>0</v>
      </c>
    </row>
    <row r="1069" spans="1:12" x14ac:dyDescent="0.25">
      <c r="A1069" s="2">
        <v>42027</v>
      </c>
      <c r="B1069" s="1" t="s">
        <v>717</v>
      </c>
      <c r="C1069" s="1" t="s">
        <v>718</v>
      </c>
      <c r="D1069">
        <v>24</v>
      </c>
      <c r="E1069">
        <v>80</v>
      </c>
      <c r="F1069">
        <v>1920</v>
      </c>
      <c r="G1069">
        <v>93000</v>
      </c>
      <c r="H1069">
        <f>G1069*D1069</f>
        <v>2232000</v>
      </c>
      <c r="I1069">
        <f t="shared" si="50"/>
        <v>0</v>
      </c>
      <c r="J1069">
        <f t="shared" si="48"/>
        <v>0</v>
      </c>
      <c r="K1069">
        <v>1068</v>
      </c>
      <c r="L1069">
        <f t="shared" si="49"/>
        <v>0</v>
      </c>
    </row>
    <row r="1070" spans="1:12" x14ac:dyDescent="0.25">
      <c r="A1070" s="2">
        <v>42025</v>
      </c>
      <c r="B1070" s="1" t="s">
        <v>719</v>
      </c>
      <c r="C1070" s="1" t="s">
        <v>720</v>
      </c>
      <c r="D1070">
        <v>14.58</v>
      </c>
      <c r="E1070">
        <v>10189</v>
      </c>
      <c r="F1070">
        <v>147490</v>
      </c>
      <c r="G1070">
        <v>8907000</v>
      </c>
      <c r="H1070">
        <f>G1070*D1070</f>
        <v>129864060</v>
      </c>
      <c r="I1070">
        <f t="shared" si="50"/>
        <v>-9.9999999999999645E-2</v>
      </c>
      <c r="J1070" t="str">
        <f t="shared" si="48"/>
        <v>O</v>
      </c>
      <c r="K1070">
        <v>1069</v>
      </c>
      <c r="L1070" t="str">
        <f t="shared" si="49"/>
        <v>O</v>
      </c>
    </row>
    <row r="1071" spans="1:12" x14ac:dyDescent="0.25">
      <c r="A1071" s="2">
        <v>42026</v>
      </c>
      <c r="B1071" s="1" t="s">
        <v>719</v>
      </c>
      <c r="C1071" s="1" t="s">
        <v>720</v>
      </c>
      <c r="D1071">
        <v>14.48</v>
      </c>
      <c r="E1071">
        <v>2649</v>
      </c>
      <c r="F1071">
        <v>38450</v>
      </c>
      <c r="G1071">
        <v>8907000</v>
      </c>
      <c r="H1071">
        <f>G1071*D1071</f>
        <v>128973360</v>
      </c>
      <c r="I1071">
        <f t="shared" si="50"/>
        <v>0</v>
      </c>
      <c r="J1071" t="str">
        <f t="shared" si="48"/>
        <v>O</v>
      </c>
      <c r="K1071">
        <v>1070</v>
      </c>
      <c r="L1071">
        <f t="shared" si="49"/>
        <v>0</v>
      </c>
    </row>
    <row r="1072" spans="1:12" x14ac:dyDescent="0.25">
      <c r="A1072" s="2">
        <v>42027</v>
      </c>
      <c r="B1072" s="1" t="s">
        <v>719</v>
      </c>
      <c r="C1072" s="1" t="s">
        <v>720</v>
      </c>
      <c r="D1072">
        <v>14.48</v>
      </c>
      <c r="E1072">
        <v>2961</v>
      </c>
      <c r="F1072">
        <v>42770</v>
      </c>
      <c r="G1072">
        <v>8907000</v>
      </c>
      <c r="H1072">
        <f>G1072*D1072</f>
        <v>128973360</v>
      </c>
      <c r="I1072">
        <f t="shared" si="50"/>
        <v>0</v>
      </c>
      <c r="J1072">
        <f t="shared" si="48"/>
        <v>0</v>
      </c>
      <c r="K1072">
        <v>1071</v>
      </c>
      <c r="L1072">
        <f t="shared" si="49"/>
        <v>0</v>
      </c>
    </row>
    <row r="1073" spans="1:12" x14ac:dyDescent="0.25">
      <c r="A1073" s="2">
        <v>42025</v>
      </c>
      <c r="B1073" s="1" t="s">
        <v>721</v>
      </c>
      <c r="C1073" s="1" t="s">
        <v>722</v>
      </c>
      <c r="D1073">
        <v>139</v>
      </c>
      <c r="E1073">
        <v>65</v>
      </c>
      <c r="F1073">
        <v>9070</v>
      </c>
      <c r="G1073">
        <v>3122000</v>
      </c>
      <c r="H1073">
        <f>G1073*D1073</f>
        <v>433958000</v>
      </c>
      <c r="I1073">
        <f t="shared" si="50"/>
        <v>1.8499999999999943</v>
      </c>
      <c r="J1073" t="str">
        <f t="shared" si="48"/>
        <v>O</v>
      </c>
      <c r="K1073">
        <v>1072</v>
      </c>
      <c r="L1073" t="str">
        <f t="shared" si="49"/>
        <v>O</v>
      </c>
    </row>
    <row r="1074" spans="1:12" x14ac:dyDescent="0.25">
      <c r="A1074" s="2">
        <v>42026</v>
      </c>
      <c r="B1074" s="1" t="s">
        <v>721</v>
      </c>
      <c r="C1074" s="1" t="s">
        <v>722</v>
      </c>
      <c r="D1074">
        <v>140.85</v>
      </c>
      <c r="E1074">
        <v>142</v>
      </c>
      <c r="F1074">
        <v>19770</v>
      </c>
      <c r="G1074">
        <v>3122000</v>
      </c>
      <c r="H1074">
        <f>G1074*D1074</f>
        <v>439733700</v>
      </c>
      <c r="I1074">
        <f t="shared" si="50"/>
        <v>0</v>
      </c>
      <c r="J1074" t="str">
        <f t="shared" si="48"/>
        <v>O</v>
      </c>
      <c r="K1074">
        <v>1073</v>
      </c>
      <c r="L1074">
        <f t="shared" si="49"/>
        <v>0</v>
      </c>
    </row>
    <row r="1075" spans="1:12" x14ac:dyDescent="0.25">
      <c r="A1075" s="2">
        <v>42027</v>
      </c>
      <c r="B1075" s="1" t="s">
        <v>721</v>
      </c>
      <c r="C1075" s="1" t="s">
        <v>722</v>
      </c>
      <c r="D1075">
        <v>140.85</v>
      </c>
      <c r="E1075">
        <v>124</v>
      </c>
      <c r="F1075">
        <v>17450</v>
      </c>
      <c r="G1075">
        <v>3122000</v>
      </c>
      <c r="H1075">
        <f>G1075*D1075</f>
        <v>439733700</v>
      </c>
      <c r="I1075">
        <f t="shared" si="50"/>
        <v>0</v>
      </c>
      <c r="J1075">
        <f t="shared" si="48"/>
        <v>0</v>
      </c>
      <c r="K1075">
        <v>1074</v>
      </c>
      <c r="L1075">
        <f t="shared" si="49"/>
        <v>0</v>
      </c>
    </row>
    <row r="1076" spans="1:12" x14ac:dyDescent="0.25">
      <c r="A1076" s="2">
        <v>42025</v>
      </c>
      <c r="B1076" s="1" t="s">
        <v>723</v>
      </c>
      <c r="C1076" s="1" t="s">
        <v>724</v>
      </c>
      <c r="D1076">
        <v>1.19</v>
      </c>
      <c r="E1076">
        <v>25</v>
      </c>
      <c r="F1076">
        <v>30</v>
      </c>
      <c r="G1076">
        <v>0</v>
      </c>
      <c r="H1076">
        <f>G1076*D1076</f>
        <v>0</v>
      </c>
      <c r="I1076">
        <f t="shared" si="50"/>
        <v>0</v>
      </c>
      <c r="J1076" t="str">
        <f t="shared" si="48"/>
        <v>O</v>
      </c>
      <c r="K1076">
        <v>1075</v>
      </c>
      <c r="L1076" t="str">
        <f t="shared" si="49"/>
        <v>O</v>
      </c>
    </row>
    <row r="1077" spans="1:12" x14ac:dyDescent="0.25">
      <c r="A1077" s="2">
        <v>42026</v>
      </c>
      <c r="B1077" s="1" t="s">
        <v>723</v>
      </c>
      <c r="C1077" s="1" t="s">
        <v>724</v>
      </c>
      <c r="D1077">
        <v>1.19</v>
      </c>
      <c r="E1077">
        <v>4405</v>
      </c>
      <c r="F1077">
        <v>5140</v>
      </c>
      <c r="G1077">
        <v>0</v>
      </c>
      <c r="H1077">
        <f>G1077*D1077</f>
        <v>0</v>
      </c>
      <c r="I1077">
        <f t="shared" si="50"/>
        <v>0</v>
      </c>
      <c r="J1077" t="str">
        <f t="shared" si="48"/>
        <v>O</v>
      </c>
      <c r="K1077">
        <v>1076</v>
      </c>
      <c r="L1077">
        <f t="shared" si="49"/>
        <v>0</v>
      </c>
    </row>
    <row r="1078" spans="1:12" x14ac:dyDescent="0.25">
      <c r="A1078" s="2">
        <v>42027</v>
      </c>
      <c r="B1078" s="1" t="s">
        <v>723</v>
      </c>
      <c r="C1078" s="1" t="s">
        <v>724</v>
      </c>
      <c r="D1078">
        <v>1.19</v>
      </c>
      <c r="E1078">
        <v>0</v>
      </c>
      <c r="F1078">
        <v>0</v>
      </c>
      <c r="G1078">
        <v>0</v>
      </c>
      <c r="H1078">
        <f>G1078*D1078</f>
        <v>0</v>
      </c>
      <c r="I1078">
        <f t="shared" si="50"/>
        <v>0</v>
      </c>
      <c r="J1078">
        <f t="shared" si="48"/>
        <v>0</v>
      </c>
      <c r="K1078">
        <v>1077</v>
      </c>
      <c r="L1078">
        <f t="shared" si="49"/>
        <v>0</v>
      </c>
    </row>
    <row r="1079" spans="1:12" x14ac:dyDescent="0.25">
      <c r="A1079" s="2">
        <v>42025</v>
      </c>
      <c r="B1079" s="1" t="s">
        <v>725</v>
      </c>
      <c r="C1079" s="1" t="s">
        <v>726</v>
      </c>
      <c r="D1079">
        <v>485.5</v>
      </c>
      <c r="E1079">
        <v>125505</v>
      </c>
      <c r="F1079">
        <v>60438680</v>
      </c>
      <c r="G1079">
        <v>55967000</v>
      </c>
      <c r="H1079">
        <f>G1079*D1079</f>
        <v>27171978500</v>
      </c>
      <c r="I1079">
        <f t="shared" si="50"/>
        <v>14.5</v>
      </c>
      <c r="J1079" t="str">
        <f t="shared" si="48"/>
        <v>O</v>
      </c>
      <c r="K1079">
        <v>1078</v>
      </c>
      <c r="L1079" t="str">
        <f t="shared" si="49"/>
        <v>O</v>
      </c>
    </row>
    <row r="1080" spans="1:12" x14ac:dyDescent="0.25">
      <c r="A1080" s="2">
        <v>42026</v>
      </c>
      <c r="B1080" s="1" t="s">
        <v>725</v>
      </c>
      <c r="C1080" s="1" t="s">
        <v>726</v>
      </c>
      <c r="D1080">
        <v>500</v>
      </c>
      <c r="E1080">
        <v>106184</v>
      </c>
      <c r="F1080">
        <v>52274210</v>
      </c>
      <c r="G1080">
        <v>55967000</v>
      </c>
      <c r="H1080">
        <f>G1080*D1080</f>
        <v>27983500000</v>
      </c>
      <c r="I1080">
        <f t="shared" si="50"/>
        <v>8.6499999999999773</v>
      </c>
      <c r="J1080" t="str">
        <f t="shared" si="48"/>
        <v>O</v>
      </c>
      <c r="K1080">
        <v>1079</v>
      </c>
      <c r="L1080">
        <f t="shared" si="49"/>
        <v>0</v>
      </c>
    </row>
    <row r="1081" spans="1:12" x14ac:dyDescent="0.25">
      <c r="A1081" s="2">
        <v>42027</v>
      </c>
      <c r="B1081" s="1" t="s">
        <v>725</v>
      </c>
      <c r="C1081" s="1" t="s">
        <v>726</v>
      </c>
      <c r="D1081">
        <v>508.65</v>
      </c>
      <c r="E1081">
        <v>145512</v>
      </c>
      <c r="F1081">
        <v>73380130</v>
      </c>
      <c r="G1081">
        <v>55967000</v>
      </c>
      <c r="H1081">
        <f>G1081*D1081</f>
        <v>28467614550</v>
      </c>
      <c r="I1081">
        <f t="shared" si="50"/>
        <v>0</v>
      </c>
      <c r="J1081">
        <f t="shared" si="48"/>
        <v>0</v>
      </c>
      <c r="K1081">
        <v>1080</v>
      </c>
      <c r="L1081">
        <f t="shared" si="49"/>
        <v>0</v>
      </c>
    </row>
    <row r="1082" spans="1:12" x14ac:dyDescent="0.25">
      <c r="A1082" s="2">
        <v>42025</v>
      </c>
      <c r="B1082" s="1" t="s">
        <v>727</v>
      </c>
      <c r="C1082" s="1" t="s">
        <v>728</v>
      </c>
      <c r="D1082">
        <v>4.2</v>
      </c>
      <c r="E1082">
        <v>0</v>
      </c>
      <c r="F1082">
        <v>0</v>
      </c>
      <c r="G1082">
        <v>0</v>
      </c>
      <c r="H1082">
        <f>G1082*D1082</f>
        <v>0</v>
      </c>
      <c r="I1082">
        <f t="shared" si="50"/>
        <v>-4.9999999999999822E-2</v>
      </c>
      <c r="J1082" t="str">
        <f t="shared" si="48"/>
        <v>O</v>
      </c>
      <c r="K1082">
        <v>1081</v>
      </c>
      <c r="L1082" t="str">
        <f t="shared" si="49"/>
        <v>O</v>
      </c>
    </row>
    <row r="1083" spans="1:12" x14ac:dyDescent="0.25">
      <c r="A1083" s="2">
        <v>42026</v>
      </c>
      <c r="B1083" s="1" t="s">
        <v>727</v>
      </c>
      <c r="C1083" s="1" t="s">
        <v>728</v>
      </c>
      <c r="D1083">
        <v>4.1500000000000004</v>
      </c>
      <c r="E1083">
        <v>530</v>
      </c>
      <c r="F1083">
        <v>2140</v>
      </c>
      <c r="G1083">
        <v>0</v>
      </c>
      <c r="H1083">
        <f>G1083*D1083</f>
        <v>0</v>
      </c>
      <c r="I1083">
        <f t="shared" si="50"/>
        <v>0</v>
      </c>
      <c r="J1083" t="str">
        <f t="shared" si="48"/>
        <v>O</v>
      </c>
      <c r="K1083">
        <v>1082</v>
      </c>
      <c r="L1083">
        <f t="shared" si="49"/>
        <v>0</v>
      </c>
    </row>
    <row r="1084" spans="1:12" x14ac:dyDescent="0.25">
      <c r="A1084" s="2">
        <v>42027</v>
      </c>
      <c r="B1084" s="1" t="s">
        <v>727</v>
      </c>
      <c r="C1084" s="1" t="s">
        <v>728</v>
      </c>
      <c r="D1084">
        <v>4.1500000000000004</v>
      </c>
      <c r="E1084">
        <v>0</v>
      </c>
      <c r="F1084">
        <v>0</v>
      </c>
      <c r="G1084">
        <v>0</v>
      </c>
      <c r="H1084">
        <f>G1084*D1084</f>
        <v>0</v>
      </c>
      <c r="I1084">
        <f t="shared" si="50"/>
        <v>0</v>
      </c>
      <c r="J1084">
        <f t="shared" si="48"/>
        <v>0</v>
      </c>
      <c r="K1084">
        <v>1083</v>
      </c>
      <c r="L1084">
        <f t="shared" si="49"/>
        <v>0</v>
      </c>
    </row>
    <row r="1085" spans="1:12" x14ac:dyDescent="0.25">
      <c r="A1085" s="2">
        <v>42025</v>
      </c>
      <c r="B1085" s="1" t="s">
        <v>729</v>
      </c>
      <c r="C1085" s="1" t="s">
        <v>730</v>
      </c>
      <c r="D1085">
        <v>6.47</v>
      </c>
      <c r="E1085">
        <v>14994</v>
      </c>
      <c r="F1085">
        <v>96410</v>
      </c>
      <c r="G1085">
        <v>35376000</v>
      </c>
      <c r="H1085">
        <f>G1085*D1085</f>
        <v>228882720</v>
      </c>
      <c r="I1085">
        <f t="shared" si="50"/>
        <v>-2.9999999999999361E-2</v>
      </c>
      <c r="J1085" t="str">
        <f t="shared" si="48"/>
        <v>S</v>
      </c>
      <c r="K1085">
        <v>1084</v>
      </c>
      <c r="L1085" t="str">
        <f t="shared" si="49"/>
        <v>S</v>
      </c>
    </row>
    <row r="1086" spans="1:12" x14ac:dyDescent="0.25">
      <c r="A1086" s="2">
        <v>42026</v>
      </c>
      <c r="B1086" s="1" t="s">
        <v>729</v>
      </c>
      <c r="C1086" s="1" t="s">
        <v>730</v>
      </c>
      <c r="D1086">
        <v>6.44</v>
      </c>
      <c r="E1086">
        <v>9707</v>
      </c>
      <c r="F1086">
        <v>62550</v>
      </c>
      <c r="G1086">
        <v>35376000</v>
      </c>
      <c r="H1086">
        <f>G1086*D1086</f>
        <v>227821440</v>
      </c>
      <c r="I1086">
        <f t="shared" si="50"/>
        <v>-4.0000000000000036E-2</v>
      </c>
      <c r="J1086" t="str">
        <f t="shared" si="48"/>
        <v>O</v>
      </c>
      <c r="K1086">
        <v>1085</v>
      </c>
      <c r="L1086">
        <f t="shared" si="49"/>
        <v>0</v>
      </c>
    </row>
    <row r="1087" spans="1:12" x14ac:dyDescent="0.25">
      <c r="A1087" s="2">
        <v>42027</v>
      </c>
      <c r="B1087" s="1" t="s">
        <v>729</v>
      </c>
      <c r="C1087" s="1" t="s">
        <v>730</v>
      </c>
      <c r="D1087">
        <v>6.4</v>
      </c>
      <c r="E1087">
        <v>13434</v>
      </c>
      <c r="F1087">
        <v>84890</v>
      </c>
      <c r="G1087">
        <v>35376000</v>
      </c>
      <c r="H1087">
        <f>G1087*D1087</f>
        <v>226406400</v>
      </c>
      <c r="I1087">
        <f t="shared" si="50"/>
        <v>0</v>
      </c>
      <c r="J1087">
        <f t="shared" si="48"/>
        <v>0</v>
      </c>
      <c r="K1087">
        <v>1086</v>
      </c>
      <c r="L1087">
        <f t="shared" si="49"/>
        <v>0</v>
      </c>
    </row>
    <row r="1088" spans="1:12" x14ac:dyDescent="0.25">
      <c r="A1088" s="2">
        <v>42025</v>
      </c>
      <c r="B1088" s="1" t="s">
        <v>731</v>
      </c>
      <c r="C1088" s="1" t="s">
        <v>732</v>
      </c>
      <c r="D1088">
        <v>12.8</v>
      </c>
      <c r="E1088">
        <v>673</v>
      </c>
      <c r="F1088">
        <v>8620</v>
      </c>
      <c r="G1088">
        <v>10375000</v>
      </c>
      <c r="H1088">
        <f>G1088*D1088</f>
        <v>132800000</v>
      </c>
      <c r="I1088">
        <f t="shared" si="50"/>
        <v>-1.0000000000001563E-2</v>
      </c>
      <c r="J1088" t="str">
        <f t="shared" si="48"/>
        <v>S</v>
      </c>
      <c r="K1088">
        <v>1087</v>
      </c>
      <c r="L1088" t="str">
        <f t="shared" si="49"/>
        <v>S</v>
      </c>
    </row>
    <row r="1089" spans="1:12" x14ac:dyDescent="0.25">
      <c r="A1089" s="2">
        <v>42026</v>
      </c>
      <c r="B1089" s="1" t="s">
        <v>731</v>
      </c>
      <c r="C1089" s="1" t="s">
        <v>732</v>
      </c>
      <c r="D1089">
        <v>12.79</v>
      </c>
      <c r="E1089">
        <v>4814</v>
      </c>
      <c r="F1089">
        <v>61760</v>
      </c>
      <c r="G1089">
        <v>10375000</v>
      </c>
      <c r="H1089">
        <f>G1089*D1089</f>
        <v>132696249.99999999</v>
      </c>
      <c r="I1089">
        <f t="shared" si="50"/>
        <v>-0.22999999999999865</v>
      </c>
      <c r="J1089" t="str">
        <f t="shared" si="48"/>
        <v>O</v>
      </c>
      <c r="K1089">
        <v>1088</v>
      </c>
      <c r="L1089">
        <f t="shared" si="49"/>
        <v>0</v>
      </c>
    </row>
    <row r="1090" spans="1:12" x14ac:dyDescent="0.25">
      <c r="A1090" s="2">
        <v>42027</v>
      </c>
      <c r="B1090" s="1" t="s">
        <v>731</v>
      </c>
      <c r="C1090" s="1" t="s">
        <v>732</v>
      </c>
      <c r="D1090">
        <v>12.56</v>
      </c>
      <c r="E1090">
        <v>11818</v>
      </c>
      <c r="F1090">
        <v>149000</v>
      </c>
      <c r="G1090">
        <v>10375000</v>
      </c>
      <c r="H1090">
        <f>G1090*D1090</f>
        <v>130310000</v>
      </c>
      <c r="I1090">
        <f t="shared" si="50"/>
        <v>0</v>
      </c>
      <c r="J1090">
        <f t="shared" si="48"/>
        <v>0</v>
      </c>
      <c r="K1090">
        <v>1089</v>
      </c>
      <c r="L1090">
        <f t="shared" si="49"/>
        <v>0</v>
      </c>
    </row>
    <row r="1091" spans="1:12" x14ac:dyDescent="0.25">
      <c r="A1091" s="2">
        <v>42025</v>
      </c>
      <c r="B1091" s="1" t="s">
        <v>733</v>
      </c>
      <c r="C1091" s="1" t="s">
        <v>734</v>
      </c>
      <c r="D1091">
        <v>8.0299999999999994</v>
      </c>
      <c r="E1091">
        <v>28039</v>
      </c>
      <c r="F1091">
        <v>218920</v>
      </c>
      <c r="G1091">
        <v>19626000</v>
      </c>
      <c r="H1091">
        <f>G1091*D1091</f>
        <v>157596780</v>
      </c>
      <c r="I1091">
        <f t="shared" si="50"/>
        <v>0.22000000000000064</v>
      </c>
      <c r="J1091" t="str">
        <f t="shared" ref="J1091:J1154" si="51">IF(B1092=B1091,IF(AND(I1091&lt;I1092,I1091&gt;0),"K",IF(AND(I1091&lt;0,I1092&lt;I1091),"S","O")),0)</f>
        <v>O</v>
      </c>
      <c r="K1091">
        <v>1090</v>
      </c>
      <c r="L1091" t="str">
        <f t="shared" ref="L1091:L1154" si="52">IF(MOD(K1091,3)=1,J1091,0)</f>
        <v>O</v>
      </c>
    </row>
    <row r="1092" spans="1:12" x14ac:dyDescent="0.25">
      <c r="A1092" s="2">
        <v>42026</v>
      </c>
      <c r="B1092" s="1" t="s">
        <v>733</v>
      </c>
      <c r="C1092" s="1" t="s">
        <v>734</v>
      </c>
      <c r="D1092">
        <v>8.25</v>
      </c>
      <c r="E1092">
        <v>15074</v>
      </c>
      <c r="F1092">
        <v>123610</v>
      </c>
      <c r="G1092">
        <v>19626000</v>
      </c>
      <c r="H1092">
        <f>G1092*D1092</f>
        <v>161914500</v>
      </c>
      <c r="I1092">
        <f t="shared" ref="I1092:I1155" si="53">IF(B1093=B1092,D1093-D1092,0)</f>
        <v>-9.9999999999997868E-3</v>
      </c>
      <c r="J1092" t="str">
        <f t="shared" si="51"/>
        <v>O</v>
      </c>
      <c r="K1092">
        <v>1091</v>
      </c>
      <c r="L1092">
        <f t="shared" si="52"/>
        <v>0</v>
      </c>
    </row>
    <row r="1093" spans="1:12" x14ac:dyDescent="0.25">
      <c r="A1093" s="2">
        <v>42027</v>
      </c>
      <c r="B1093" s="1" t="s">
        <v>733</v>
      </c>
      <c r="C1093" s="1" t="s">
        <v>734</v>
      </c>
      <c r="D1093">
        <v>8.24</v>
      </c>
      <c r="E1093">
        <v>17230</v>
      </c>
      <c r="F1093">
        <v>140510</v>
      </c>
      <c r="G1093">
        <v>19626000</v>
      </c>
      <c r="H1093">
        <f>G1093*D1093</f>
        <v>161718240</v>
      </c>
      <c r="I1093">
        <f t="shared" si="53"/>
        <v>0</v>
      </c>
      <c r="J1093">
        <f t="shared" si="51"/>
        <v>0</v>
      </c>
      <c r="K1093">
        <v>1092</v>
      </c>
      <c r="L1093">
        <f t="shared" si="52"/>
        <v>0</v>
      </c>
    </row>
    <row r="1094" spans="1:12" x14ac:dyDescent="0.25">
      <c r="A1094" s="2">
        <v>42025</v>
      </c>
      <c r="B1094" s="1" t="s">
        <v>735</v>
      </c>
      <c r="C1094" s="1" t="s">
        <v>736</v>
      </c>
      <c r="D1094">
        <v>5.97</v>
      </c>
      <c r="E1094">
        <v>14489</v>
      </c>
      <c r="F1094">
        <v>85090</v>
      </c>
      <c r="G1094">
        <v>27134000</v>
      </c>
      <c r="H1094">
        <f>G1094*D1094</f>
        <v>161989980</v>
      </c>
      <c r="I1094">
        <f t="shared" si="53"/>
        <v>6.0000000000000497E-2</v>
      </c>
      <c r="J1094" t="str">
        <f t="shared" si="51"/>
        <v>O</v>
      </c>
      <c r="K1094">
        <v>1093</v>
      </c>
      <c r="L1094" t="str">
        <f t="shared" si="52"/>
        <v>O</v>
      </c>
    </row>
    <row r="1095" spans="1:12" x14ac:dyDescent="0.25">
      <c r="A1095" s="2">
        <v>42026</v>
      </c>
      <c r="B1095" s="1" t="s">
        <v>735</v>
      </c>
      <c r="C1095" s="1" t="s">
        <v>736</v>
      </c>
      <c r="D1095">
        <v>6.03</v>
      </c>
      <c r="E1095">
        <v>14914</v>
      </c>
      <c r="F1095">
        <v>89660</v>
      </c>
      <c r="G1095">
        <v>27134000</v>
      </c>
      <c r="H1095">
        <f>G1095*D1095</f>
        <v>163618020</v>
      </c>
      <c r="I1095">
        <f t="shared" si="53"/>
        <v>-8.0000000000000071E-2</v>
      </c>
      <c r="J1095" t="str">
        <f t="shared" si="51"/>
        <v>O</v>
      </c>
      <c r="K1095">
        <v>1094</v>
      </c>
      <c r="L1095">
        <f t="shared" si="52"/>
        <v>0</v>
      </c>
    </row>
    <row r="1096" spans="1:12" x14ac:dyDescent="0.25">
      <c r="A1096" s="2">
        <v>42027</v>
      </c>
      <c r="B1096" s="1" t="s">
        <v>735</v>
      </c>
      <c r="C1096" s="1" t="s">
        <v>736</v>
      </c>
      <c r="D1096">
        <v>5.95</v>
      </c>
      <c r="E1096">
        <v>30228</v>
      </c>
      <c r="F1096">
        <v>180360</v>
      </c>
      <c r="G1096">
        <v>27134000</v>
      </c>
      <c r="H1096">
        <f>G1096*D1096</f>
        <v>161447300</v>
      </c>
      <c r="I1096">
        <f t="shared" si="53"/>
        <v>0</v>
      </c>
      <c r="J1096">
        <f t="shared" si="51"/>
        <v>0</v>
      </c>
      <c r="K1096">
        <v>1095</v>
      </c>
      <c r="L1096">
        <f t="shared" si="52"/>
        <v>0</v>
      </c>
    </row>
    <row r="1097" spans="1:12" x14ac:dyDescent="0.25">
      <c r="A1097" s="2">
        <v>42025</v>
      </c>
      <c r="B1097" s="1" t="s">
        <v>737</v>
      </c>
      <c r="C1097" s="1" t="s">
        <v>738</v>
      </c>
      <c r="D1097">
        <v>16.309999999999999</v>
      </c>
      <c r="E1097">
        <v>23</v>
      </c>
      <c r="F1097">
        <v>380</v>
      </c>
      <c r="G1097">
        <v>1469000</v>
      </c>
      <c r="H1097">
        <f>G1097*D1097</f>
        <v>23959389.999999996</v>
      </c>
      <c r="I1097">
        <f t="shared" si="53"/>
        <v>0</v>
      </c>
      <c r="J1097" t="str">
        <f t="shared" si="51"/>
        <v>O</v>
      </c>
      <c r="K1097">
        <v>1096</v>
      </c>
      <c r="L1097" t="str">
        <f t="shared" si="52"/>
        <v>O</v>
      </c>
    </row>
    <row r="1098" spans="1:12" x14ac:dyDescent="0.25">
      <c r="A1098" s="2">
        <v>42026</v>
      </c>
      <c r="B1098" s="1" t="s">
        <v>737</v>
      </c>
      <c r="C1098" s="1" t="s">
        <v>738</v>
      </c>
      <c r="D1098">
        <v>16.309999999999999</v>
      </c>
      <c r="E1098">
        <v>12</v>
      </c>
      <c r="F1098">
        <v>200</v>
      </c>
      <c r="G1098">
        <v>1469000</v>
      </c>
      <c r="H1098">
        <f>G1098*D1098</f>
        <v>23959389.999999996</v>
      </c>
      <c r="I1098">
        <f t="shared" si="53"/>
        <v>-0.48999999999999844</v>
      </c>
      <c r="J1098" t="str">
        <f t="shared" si="51"/>
        <v>O</v>
      </c>
      <c r="K1098">
        <v>1097</v>
      </c>
      <c r="L1098">
        <f t="shared" si="52"/>
        <v>0</v>
      </c>
    </row>
    <row r="1099" spans="1:12" x14ac:dyDescent="0.25">
      <c r="A1099" s="2">
        <v>42027</v>
      </c>
      <c r="B1099" s="1" t="s">
        <v>737</v>
      </c>
      <c r="C1099" s="1" t="s">
        <v>738</v>
      </c>
      <c r="D1099">
        <v>15.82</v>
      </c>
      <c r="E1099">
        <v>138</v>
      </c>
      <c r="F1099">
        <v>2190</v>
      </c>
      <c r="G1099">
        <v>1469000</v>
      </c>
      <c r="H1099">
        <f>G1099*D1099</f>
        <v>23239580</v>
      </c>
      <c r="I1099">
        <f t="shared" si="53"/>
        <v>0</v>
      </c>
      <c r="J1099">
        <f t="shared" si="51"/>
        <v>0</v>
      </c>
      <c r="K1099">
        <v>1098</v>
      </c>
      <c r="L1099">
        <f t="shared" si="52"/>
        <v>0</v>
      </c>
    </row>
    <row r="1100" spans="1:12" x14ac:dyDescent="0.25">
      <c r="A1100" s="2">
        <v>42025</v>
      </c>
      <c r="B1100" s="1" t="s">
        <v>739</v>
      </c>
      <c r="C1100" s="1" t="s">
        <v>740</v>
      </c>
      <c r="D1100">
        <v>18.350000000000001</v>
      </c>
      <c r="E1100">
        <v>9551</v>
      </c>
      <c r="F1100">
        <v>177690</v>
      </c>
      <c r="G1100">
        <v>6355000</v>
      </c>
      <c r="H1100">
        <f>G1100*D1100</f>
        <v>116614250.00000001</v>
      </c>
      <c r="I1100">
        <f t="shared" si="53"/>
        <v>-0.85000000000000142</v>
      </c>
      <c r="J1100" t="str">
        <f t="shared" si="51"/>
        <v>O</v>
      </c>
      <c r="K1100">
        <v>1099</v>
      </c>
      <c r="L1100" t="str">
        <f t="shared" si="52"/>
        <v>O</v>
      </c>
    </row>
    <row r="1101" spans="1:12" x14ac:dyDescent="0.25">
      <c r="A1101" s="2">
        <v>42026</v>
      </c>
      <c r="B1101" s="1" t="s">
        <v>739</v>
      </c>
      <c r="C1101" s="1" t="s">
        <v>740</v>
      </c>
      <c r="D1101">
        <v>17.5</v>
      </c>
      <c r="E1101">
        <v>72786</v>
      </c>
      <c r="F1101">
        <v>1291220</v>
      </c>
      <c r="G1101">
        <v>6355000</v>
      </c>
      <c r="H1101">
        <f>G1101*D1101</f>
        <v>111212500</v>
      </c>
      <c r="I1101">
        <f t="shared" si="53"/>
        <v>0.30000000000000071</v>
      </c>
      <c r="J1101" t="str">
        <f t="shared" si="51"/>
        <v>O</v>
      </c>
      <c r="K1101">
        <v>1100</v>
      </c>
      <c r="L1101">
        <f t="shared" si="52"/>
        <v>0</v>
      </c>
    </row>
    <row r="1102" spans="1:12" x14ac:dyDescent="0.25">
      <c r="A1102" s="2">
        <v>42027</v>
      </c>
      <c r="B1102" s="1" t="s">
        <v>739</v>
      </c>
      <c r="C1102" s="1" t="s">
        <v>740</v>
      </c>
      <c r="D1102">
        <v>17.8</v>
      </c>
      <c r="E1102">
        <v>148652</v>
      </c>
      <c r="F1102">
        <v>2651110</v>
      </c>
      <c r="G1102">
        <v>6355000</v>
      </c>
      <c r="H1102">
        <f>G1102*D1102</f>
        <v>113119000</v>
      </c>
      <c r="I1102">
        <f t="shared" si="53"/>
        <v>0</v>
      </c>
      <c r="J1102">
        <f t="shared" si="51"/>
        <v>0</v>
      </c>
      <c r="K1102">
        <v>1101</v>
      </c>
      <c r="L1102">
        <f t="shared" si="52"/>
        <v>0</v>
      </c>
    </row>
    <row r="1103" spans="1:12" x14ac:dyDescent="0.25">
      <c r="A1103" s="2">
        <v>42025</v>
      </c>
      <c r="B1103" s="1" t="s">
        <v>741</v>
      </c>
      <c r="C1103" s="1" t="s">
        <v>742</v>
      </c>
      <c r="D1103">
        <v>2.1800000000000002</v>
      </c>
      <c r="E1103">
        <v>24179</v>
      </c>
      <c r="F1103">
        <v>53260</v>
      </c>
      <c r="G1103">
        <v>19987000</v>
      </c>
      <c r="H1103">
        <f>G1103*D1103</f>
        <v>43571660</v>
      </c>
      <c r="I1103">
        <f t="shared" si="53"/>
        <v>-1.0000000000000231E-2</v>
      </c>
      <c r="J1103" t="str">
        <f t="shared" si="51"/>
        <v>O</v>
      </c>
      <c r="K1103">
        <v>1102</v>
      </c>
      <c r="L1103" t="str">
        <f t="shared" si="52"/>
        <v>O</v>
      </c>
    </row>
    <row r="1104" spans="1:12" x14ac:dyDescent="0.25">
      <c r="A1104" s="2">
        <v>42026</v>
      </c>
      <c r="B1104" s="1" t="s">
        <v>741</v>
      </c>
      <c r="C1104" s="1" t="s">
        <v>742</v>
      </c>
      <c r="D1104">
        <v>2.17</v>
      </c>
      <c r="E1104">
        <v>6478</v>
      </c>
      <c r="F1104">
        <v>14280</v>
      </c>
      <c r="G1104">
        <v>19987000</v>
      </c>
      <c r="H1104">
        <f>G1104*D1104</f>
        <v>43371790</v>
      </c>
      <c r="I1104">
        <f t="shared" si="53"/>
        <v>0.18000000000000016</v>
      </c>
      <c r="J1104" t="str">
        <f t="shared" si="51"/>
        <v>O</v>
      </c>
      <c r="K1104">
        <v>1103</v>
      </c>
      <c r="L1104">
        <f t="shared" si="52"/>
        <v>0</v>
      </c>
    </row>
    <row r="1105" spans="1:12" x14ac:dyDescent="0.25">
      <c r="A1105" s="2">
        <v>42027</v>
      </c>
      <c r="B1105" s="1" t="s">
        <v>741</v>
      </c>
      <c r="C1105" s="1" t="s">
        <v>742</v>
      </c>
      <c r="D1105">
        <v>2.35</v>
      </c>
      <c r="E1105">
        <v>1256206</v>
      </c>
      <c r="F1105">
        <v>2640660</v>
      </c>
      <c r="G1105">
        <v>19987000</v>
      </c>
      <c r="H1105">
        <f>G1105*D1105</f>
        <v>46969450</v>
      </c>
      <c r="I1105">
        <f t="shared" si="53"/>
        <v>0</v>
      </c>
      <c r="J1105">
        <f t="shared" si="51"/>
        <v>0</v>
      </c>
      <c r="K1105">
        <v>1104</v>
      </c>
      <c r="L1105">
        <f t="shared" si="52"/>
        <v>0</v>
      </c>
    </row>
    <row r="1106" spans="1:12" x14ac:dyDescent="0.25">
      <c r="A1106" s="2">
        <v>42025</v>
      </c>
      <c r="B1106" s="1" t="s">
        <v>743</v>
      </c>
      <c r="C1106" s="1" t="s">
        <v>744</v>
      </c>
      <c r="D1106">
        <v>6.41</v>
      </c>
      <c r="E1106">
        <v>4717</v>
      </c>
      <c r="F1106">
        <v>30250</v>
      </c>
      <c r="G1106">
        <v>12912000</v>
      </c>
      <c r="H1106">
        <f>G1106*D1106</f>
        <v>82765920</v>
      </c>
      <c r="I1106">
        <f t="shared" si="53"/>
        <v>4.0000000000000036E-2</v>
      </c>
      <c r="J1106" t="str">
        <f t="shared" si="51"/>
        <v>O</v>
      </c>
      <c r="K1106">
        <v>1105</v>
      </c>
      <c r="L1106" t="str">
        <f t="shared" si="52"/>
        <v>O</v>
      </c>
    </row>
    <row r="1107" spans="1:12" x14ac:dyDescent="0.25">
      <c r="A1107" s="2">
        <v>42026</v>
      </c>
      <c r="B1107" s="1" t="s">
        <v>743</v>
      </c>
      <c r="C1107" s="1" t="s">
        <v>744</v>
      </c>
      <c r="D1107">
        <v>6.45</v>
      </c>
      <c r="E1107">
        <v>1201</v>
      </c>
      <c r="F1107">
        <v>7740</v>
      </c>
      <c r="G1107">
        <v>12912000</v>
      </c>
      <c r="H1107">
        <f>G1107*D1107</f>
        <v>83282400</v>
      </c>
      <c r="I1107">
        <f t="shared" si="53"/>
        <v>4.0000000000000036E-2</v>
      </c>
      <c r="J1107" t="str">
        <f t="shared" si="51"/>
        <v>O</v>
      </c>
      <c r="K1107">
        <v>1106</v>
      </c>
      <c r="L1107">
        <f t="shared" si="52"/>
        <v>0</v>
      </c>
    </row>
    <row r="1108" spans="1:12" x14ac:dyDescent="0.25">
      <c r="A1108" s="2">
        <v>42027</v>
      </c>
      <c r="B1108" s="1" t="s">
        <v>743</v>
      </c>
      <c r="C1108" s="1" t="s">
        <v>744</v>
      </c>
      <c r="D1108">
        <v>6.49</v>
      </c>
      <c r="E1108">
        <v>108226</v>
      </c>
      <c r="F1108">
        <v>684060</v>
      </c>
      <c r="G1108">
        <v>12912000</v>
      </c>
      <c r="H1108">
        <f>G1108*D1108</f>
        <v>83798880</v>
      </c>
      <c r="I1108">
        <f t="shared" si="53"/>
        <v>0</v>
      </c>
      <c r="J1108">
        <f t="shared" si="51"/>
        <v>0</v>
      </c>
      <c r="K1108">
        <v>1107</v>
      </c>
      <c r="L1108">
        <f t="shared" si="52"/>
        <v>0</v>
      </c>
    </row>
    <row r="1109" spans="1:12" x14ac:dyDescent="0.25">
      <c r="A1109" s="2">
        <v>42025</v>
      </c>
      <c r="B1109" s="1" t="s">
        <v>745</v>
      </c>
      <c r="C1109" s="1" t="s">
        <v>746</v>
      </c>
      <c r="D1109">
        <v>1.98</v>
      </c>
      <c r="E1109">
        <v>18975</v>
      </c>
      <c r="F1109">
        <v>38040</v>
      </c>
      <c r="G1109">
        <v>13353000</v>
      </c>
      <c r="H1109">
        <f>G1109*D1109</f>
        <v>26438940</v>
      </c>
      <c r="I1109">
        <f t="shared" si="53"/>
        <v>0</v>
      </c>
      <c r="J1109" t="str">
        <f t="shared" si="51"/>
        <v>O</v>
      </c>
      <c r="K1109">
        <v>1108</v>
      </c>
      <c r="L1109" t="str">
        <f t="shared" si="52"/>
        <v>O</v>
      </c>
    </row>
    <row r="1110" spans="1:12" x14ac:dyDescent="0.25">
      <c r="A1110" s="2">
        <v>42026</v>
      </c>
      <c r="B1110" s="1" t="s">
        <v>745</v>
      </c>
      <c r="C1110" s="1" t="s">
        <v>746</v>
      </c>
      <c r="D1110">
        <v>1.98</v>
      </c>
      <c r="E1110">
        <v>24373</v>
      </c>
      <c r="F1110">
        <v>47190</v>
      </c>
      <c r="G1110">
        <v>13353000</v>
      </c>
      <c r="H1110">
        <f>G1110*D1110</f>
        <v>26438940</v>
      </c>
      <c r="I1110">
        <f t="shared" si="53"/>
        <v>-2.0000000000000018E-2</v>
      </c>
      <c r="J1110" t="str">
        <f t="shared" si="51"/>
        <v>O</v>
      </c>
      <c r="K1110">
        <v>1109</v>
      </c>
      <c r="L1110">
        <f t="shared" si="52"/>
        <v>0</v>
      </c>
    </row>
    <row r="1111" spans="1:12" x14ac:dyDescent="0.25">
      <c r="A1111" s="2">
        <v>42027</v>
      </c>
      <c r="B1111" s="1" t="s">
        <v>745</v>
      </c>
      <c r="C1111" s="1" t="s">
        <v>746</v>
      </c>
      <c r="D1111">
        <v>1.96</v>
      </c>
      <c r="E1111">
        <v>30575</v>
      </c>
      <c r="F1111">
        <v>61550</v>
      </c>
      <c r="G1111">
        <v>13353000</v>
      </c>
      <c r="H1111">
        <f>G1111*D1111</f>
        <v>26171880</v>
      </c>
      <c r="I1111">
        <f t="shared" si="53"/>
        <v>0</v>
      </c>
      <c r="J1111">
        <f t="shared" si="51"/>
        <v>0</v>
      </c>
      <c r="K1111">
        <v>1110</v>
      </c>
      <c r="L1111">
        <f t="shared" si="52"/>
        <v>0</v>
      </c>
    </row>
    <row r="1112" spans="1:12" x14ac:dyDescent="0.25">
      <c r="A1112" s="2">
        <v>42025</v>
      </c>
      <c r="B1112" s="1" t="s">
        <v>747</v>
      </c>
      <c r="C1112" s="1" t="s">
        <v>748</v>
      </c>
      <c r="D1112">
        <v>5.75</v>
      </c>
      <c r="E1112">
        <v>8</v>
      </c>
      <c r="F1112">
        <v>50</v>
      </c>
      <c r="G1112">
        <v>0</v>
      </c>
      <c r="H1112">
        <f>G1112*D1112</f>
        <v>0</v>
      </c>
      <c r="I1112">
        <f t="shared" si="53"/>
        <v>9.9999999999999645E-2</v>
      </c>
      <c r="J1112" t="str">
        <f t="shared" si="51"/>
        <v>O</v>
      </c>
      <c r="K1112">
        <v>1111</v>
      </c>
      <c r="L1112" t="str">
        <f t="shared" si="52"/>
        <v>O</v>
      </c>
    </row>
    <row r="1113" spans="1:12" x14ac:dyDescent="0.25">
      <c r="A1113" s="2">
        <v>42026</v>
      </c>
      <c r="B1113" s="1" t="s">
        <v>747</v>
      </c>
      <c r="C1113" s="1" t="s">
        <v>748</v>
      </c>
      <c r="D1113">
        <v>5.85</v>
      </c>
      <c r="E1113">
        <v>22</v>
      </c>
      <c r="F1113">
        <v>130</v>
      </c>
      <c r="G1113">
        <v>0</v>
      </c>
      <c r="H1113">
        <f>G1113*D1113</f>
        <v>0</v>
      </c>
      <c r="I1113">
        <f t="shared" si="53"/>
        <v>-0.75</v>
      </c>
      <c r="J1113" t="str">
        <f t="shared" si="51"/>
        <v>O</v>
      </c>
      <c r="K1113">
        <v>1112</v>
      </c>
      <c r="L1113">
        <f t="shared" si="52"/>
        <v>0</v>
      </c>
    </row>
    <row r="1114" spans="1:12" x14ac:dyDescent="0.25">
      <c r="A1114" s="2">
        <v>42027</v>
      </c>
      <c r="B1114" s="1" t="s">
        <v>747</v>
      </c>
      <c r="C1114" s="1" t="s">
        <v>748</v>
      </c>
      <c r="D1114">
        <v>5.0999999999999996</v>
      </c>
      <c r="E1114">
        <v>2595</v>
      </c>
      <c r="F1114">
        <v>13330</v>
      </c>
      <c r="G1114">
        <v>0</v>
      </c>
      <c r="H1114">
        <f>G1114*D1114</f>
        <v>0</v>
      </c>
      <c r="I1114">
        <f t="shared" si="53"/>
        <v>0</v>
      </c>
      <c r="J1114">
        <f t="shared" si="51"/>
        <v>0</v>
      </c>
      <c r="K1114">
        <v>1113</v>
      </c>
      <c r="L1114">
        <f t="shared" si="52"/>
        <v>0</v>
      </c>
    </row>
    <row r="1115" spans="1:12" x14ac:dyDescent="0.25">
      <c r="A1115" s="2">
        <v>42025</v>
      </c>
      <c r="B1115" s="1" t="s">
        <v>749</v>
      </c>
      <c r="C1115" s="1" t="s">
        <v>750</v>
      </c>
      <c r="D1115">
        <v>0.04</v>
      </c>
      <c r="E1115">
        <v>13925</v>
      </c>
      <c r="F1115">
        <v>440</v>
      </c>
      <c r="G1115">
        <v>6100000</v>
      </c>
      <c r="H1115">
        <f>G1115*D1115</f>
        <v>244000</v>
      </c>
      <c r="I1115">
        <f t="shared" si="53"/>
        <v>0</v>
      </c>
      <c r="J1115" t="str">
        <f t="shared" si="51"/>
        <v>O</v>
      </c>
      <c r="K1115">
        <v>1114</v>
      </c>
      <c r="L1115" t="str">
        <f t="shared" si="52"/>
        <v>O</v>
      </c>
    </row>
    <row r="1116" spans="1:12" x14ac:dyDescent="0.25">
      <c r="A1116" s="2">
        <v>42026</v>
      </c>
      <c r="B1116" s="1" t="s">
        <v>749</v>
      </c>
      <c r="C1116" s="1" t="s">
        <v>750</v>
      </c>
      <c r="D1116">
        <v>0.04</v>
      </c>
      <c r="E1116">
        <v>15000</v>
      </c>
      <c r="F1116">
        <v>600</v>
      </c>
      <c r="G1116">
        <v>6100000</v>
      </c>
      <c r="H1116">
        <f>G1116*D1116</f>
        <v>244000</v>
      </c>
      <c r="I1116">
        <f t="shared" si="53"/>
        <v>0</v>
      </c>
      <c r="J1116" t="str">
        <f t="shared" si="51"/>
        <v>O</v>
      </c>
      <c r="K1116">
        <v>1115</v>
      </c>
      <c r="L1116">
        <f t="shared" si="52"/>
        <v>0</v>
      </c>
    </row>
    <row r="1117" spans="1:12" x14ac:dyDescent="0.25">
      <c r="A1117" s="2">
        <v>42027</v>
      </c>
      <c r="B1117" s="1" t="s">
        <v>749</v>
      </c>
      <c r="C1117" s="1" t="s">
        <v>750</v>
      </c>
      <c r="D1117">
        <v>0.04</v>
      </c>
      <c r="E1117">
        <v>100</v>
      </c>
      <c r="F1117">
        <v>8</v>
      </c>
      <c r="G1117">
        <v>6100000</v>
      </c>
      <c r="H1117">
        <f>G1117*D1117</f>
        <v>244000</v>
      </c>
      <c r="I1117">
        <f t="shared" si="53"/>
        <v>0</v>
      </c>
      <c r="J1117">
        <f t="shared" si="51"/>
        <v>0</v>
      </c>
      <c r="K1117">
        <v>1116</v>
      </c>
      <c r="L1117">
        <f t="shared" si="52"/>
        <v>0</v>
      </c>
    </row>
    <row r="1118" spans="1:12" x14ac:dyDescent="0.25">
      <c r="A1118" s="2">
        <v>42025</v>
      </c>
      <c r="B1118" s="1" t="s">
        <v>751</v>
      </c>
      <c r="C1118" s="1" t="s">
        <v>752</v>
      </c>
      <c r="D1118">
        <v>0.69</v>
      </c>
      <c r="E1118">
        <v>127</v>
      </c>
      <c r="F1118">
        <v>90</v>
      </c>
      <c r="G1118">
        <v>0</v>
      </c>
      <c r="H1118">
        <f>G1118*D1118</f>
        <v>0</v>
      </c>
      <c r="I1118">
        <f t="shared" si="53"/>
        <v>-1.9999999999999907E-2</v>
      </c>
      <c r="J1118" t="str">
        <f t="shared" si="51"/>
        <v>O</v>
      </c>
      <c r="K1118">
        <v>1117</v>
      </c>
      <c r="L1118" t="str">
        <f t="shared" si="52"/>
        <v>O</v>
      </c>
    </row>
    <row r="1119" spans="1:12" x14ac:dyDescent="0.25">
      <c r="A1119" s="2">
        <v>42026</v>
      </c>
      <c r="B1119" s="1" t="s">
        <v>751</v>
      </c>
      <c r="C1119" s="1" t="s">
        <v>752</v>
      </c>
      <c r="D1119">
        <v>0.67</v>
      </c>
      <c r="E1119">
        <v>2098</v>
      </c>
      <c r="F1119">
        <v>1410</v>
      </c>
      <c r="G1119">
        <v>0</v>
      </c>
      <c r="H1119">
        <f>G1119*D1119</f>
        <v>0</v>
      </c>
      <c r="I1119">
        <f t="shared" si="53"/>
        <v>2.9999999999999916E-2</v>
      </c>
      <c r="J1119" t="str">
        <f t="shared" si="51"/>
        <v>O</v>
      </c>
      <c r="K1119">
        <v>1118</v>
      </c>
      <c r="L1119">
        <f t="shared" si="52"/>
        <v>0</v>
      </c>
    </row>
    <row r="1120" spans="1:12" x14ac:dyDescent="0.25">
      <c r="A1120" s="2">
        <v>42027</v>
      </c>
      <c r="B1120" s="1" t="s">
        <v>751</v>
      </c>
      <c r="C1120" s="1" t="s">
        <v>752</v>
      </c>
      <c r="D1120">
        <v>0.7</v>
      </c>
      <c r="E1120">
        <v>4528</v>
      </c>
      <c r="F1120">
        <v>3110</v>
      </c>
      <c r="G1120">
        <v>0</v>
      </c>
      <c r="H1120">
        <f>G1120*D1120</f>
        <v>0</v>
      </c>
      <c r="I1120">
        <f t="shared" si="53"/>
        <v>0</v>
      </c>
      <c r="J1120">
        <f t="shared" si="51"/>
        <v>0</v>
      </c>
      <c r="K1120">
        <v>1119</v>
      </c>
      <c r="L1120">
        <f t="shared" si="52"/>
        <v>0</v>
      </c>
    </row>
    <row r="1121" spans="1:12" x14ac:dyDescent="0.25">
      <c r="A1121" s="2">
        <v>42025</v>
      </c>
      <c r="B1121" s="1" t="s">
        <v>753</v>
      </c>
      <c r="C1121" s="1" t="s">
        <v>754</v>
      </c>
      <c r="D1121">
        <v>5.85</v>
      </c>
      <c r="E1121">
        <v>2831</v>
      </c>
      <c r="F1121">
        <v>16150</v>
      </c>
      <c r="G1121">
        <v>5343000</v>
      </c>
      <c r="H1121">
        <f>G1121*D1121</f>
        <v>31256549.999999996</v>
      </c>
      <c r="I1121">
        <f t="shared" si="53"/>
        <v>-4.9999999999999822E-2</v>
      </c>
      <c r="J1121" t="str">
        <f t="shared" si="51"/>
        <v>S</v>
      </c>
      <c r="K1121">
        <v>1120</v>
      </c>
      <c r="L1121" t="str">
        <f t="shared" si="52"/>
        <v>S</v>
      </c>
    </row>
    <row r="1122" spans="1:12" x14ac:dyDescent="0.25">
      <c r="A1122" s="2">
        <v>42026</v>
      </c>
      <c r="B1122" s="1" t="s">
        <v>753</v>
      </c>
      <c r="C1122" s="1" t="s">
        <v>754</v>
      </c>
      <c r="D1122">
        <v>5.8</v>
      </c>
      <c r="E1122">
        <v>2553</v>
      </c>
      <c r="F1122">
        <v>14940</v>
      </c>
      <c r="G1122">
        <v>5343000</v>
      </c>
      <c r="H1122">
        <f>G1122*D1122</f>
        <v>30989400</v>
      </c>
      <c r="I1122">
        <f t="shared" si="53"/>
        <v>-9.9999999999999645E-2</v>
      </c>
      <c r="J1122" t="str">
        <f t="shared" si="51"/>
        <v>O</v>
      </c>
      <c r="K1122">
        <v>1121</v>
      </c>
      <c r="L1122">
        <f t="shared" si="52"/>
        <v>0</v>
      </c>
    </row>
    <row r="1123" spans="1:12" x14ac:dyDescent="0.25">
      <c r="A1123" s="2">
        <v>42027</v>
      </c>
      <c r="B1123" s="1" t="s">
        <v>753</v>
      </c>
      <c r="C1123" s="1" t="s">
        <v>754</v>
      </c>
      <c r="D1123">
        <v>5.7</v>
      </c>
      <c r="E1123">
        <v>2614</v>
      </c>
      <c r="F1123">
        <v>15040</v>
      </c>
      <c r="G1123">
        <v>5343000</v>
      </c>
      <c r="H1123">
        <f>G1123*D1123</f>
        <v>30455100</v>
      </c>
      <c r="I1123">
        <f t="shared" si="53"/>
        <v>0</v>
      </c>
      <c r="J1123">
        <f t="shared" si="51"/>
        <v>0</v>
      </c>
      <c r="K1123">
        <v>1122</v>
      </c>
      <c r="L1123">
        <f t="shared" si="52"/>
        <v>0</v>
      </c>
    </row>
    <row r="1124" spans="1:12" x14ac:dyDescent="0.25">
      <c r="A1124" s="2">
        <v>42025</v>
      </c>
      <c r="B1124" s="1" t="s">
        <v>755</v>
      </c>
      <c r="C1124" s="1" t="s">
        <v>756</v>
      </c>
      <c r="D1124">
        <v>12.1</v>
      </c>
      <c r="E1124">
        <v>266</v>
      </c>
      <c r="F1124">
        <v>3160</v>
      </c>
      <c r="G1124">
        <v>1451000</v>
      </c>
      <c r="H1124">
        <f>G1124*D1124</f>
        <v>17557100</v>
      </c>
      <c r="I1124">
        <f t="shared" si="53"/>
        <v>0</v>
      </c>
      <c r="J1124" t="str">
        <f t="shared" si="51"/>
        <v>O</v>
      </c>
      <c r="K1124">
        <v>1123</v>
      </c>
      <c r="L1124" t="str">
        <f t="shared" si="52"/>
        <v>O</v>
      </c>
    </row>
    <row r="1125" spans="1:12" x14ac:dyDescent="0.25">
      <c r="A1125" s="2">
        <v>42026</v>
      </c>
      <c r="B1125" s="1" t="s">
        <v>755</v>
      </c>
      <c r="C1125" s="1" t="s">
        <v>756</v>
      </c>
      <c r="D1125">
        <v>12.1</v>
      </c>
      <c r="E1125">
        <v>15</v>
      </c>
      <c r="F1125">
        <v>180</v>
      </c>
      <c r="G1125">
        <v>1451000</v>
      </c>
      <c r="H1125">
        <f>G1125*D1125</f>
        <v>17557100</v>
      </c>
      <c r="I1125">
        <f t="shared" si="53"/>
        <v>-0.5</v>
      </c>
      <c r="J1125" t="str">
        <f t="shared" si="51"/>
        <v>O</v>
      </c>
      <c r="K1125">
        <v>1124</v>
      </c>
      <c r="L1125">
        <f t="shared" si="52"/>
        <v>0</v>
      </c>
    </row>
    <row r="1126" spans="1:12" x14ac:dyDescent="0.25">
      <c r="A1126" s="2">
        <v>42027</v>
      </c>
      <c r="B1126" s="1" t="s">
        <v>755</v>
      </c>
      <c r="C1126" s="1" t="s">
        <v>756</v>
      </c>
      <c r="D1126">
        <v>11.6</v>
      </c>
      <c r="E1126">
        <v>312</v>
      </c>
      <c r="F1126">
        <v>3620</v>
      </c>
      <c r="G1126">
        <v>1451000</v>
      </c>
      <c r="H1126">
        <f>G1126*D1126</f>
        <v>16831600</v>
      </c>
      <c r="I1126">
        <f t="shared" si="53"/>
        <v>0</v>
      </c>
      <c r="J1126">
        <f t="shared" si="51"/>
        <v>0</v>
      </c>
      <c r="K1126">
        <v>1125</v>
      </c>
      <c r="L1126">
        <f t="shared" si="52"/>
        <v>0</v>
      </c>
    </row>
    <row r="1127" spans="1:12" x14ac:dyDescent="0.25">
      <c r="A1127" s="2">
        <v>42025</v>
      </c>
      <c r="B1127" s="1" t="s">
        <v>757</v>
      </c>
      <c r="C1127" s="1" t="s">
        <v>758</v>
      </c>
      <c r="D1127">
        <v>2.38</v>
      </c>
      <c r="E1127">
        <v>23039</v>
      </c>
      <c r="F1127">
        <v>53120</v>
      </c>
      <c r="G1127">
        <v>3055000</v>
      </c>
      <c r="H1127">
        <f>G1127*D1127</f>
        <v>7270900</v>
      </c>
      <c r="I1127">
        <f t="shared" si="53"/>
        <v>0</v>
      </c>
      <c r="J1127" t="str">
        <f t="shared" si="51"/>
        <v>O</v>
      </c>
      <c r="K1127">
        <v>1126</v>
      </c>
      <c r="L1127" t="str">
        <f t="shared" si="52"/>
        <v>O</v>
      </c>
    </row>
    <row r="1128" spans="1:12" x14ac:dyDescent="0.25">
      <c r="A1128" s="2">
        <v>42026</v>
      </c>
      <c r="B1128" s="1" t="s">
        <v>757</v>
      </c>
      <c r="C1128" s="1" t="s">
        <v>758</v>
      </c>
      <c r="D1128">
        <v>2.38</v>
      </c>
      <c r="E1128">
        <v>28019</v>
      </c>
      <c r="F1128">
        <v>66020</v>
      </c>
      <c r="G1128">
        <v>3055000</v>
      </c>
      <c r="H1128">
        <f>G1128*D1128</f>
        <v>7270900</v>
      </c>
      <c r="I1128">
        <f t="shared" si="53"/>
        <v>3.0000000000000249E-2</v>
      </c>
      <c r="J1128" t="str">
        <f t="shared" si="51"/>
        <v>O</v>
      </c>
      <c r="K1128">
        <v>1127</v>
      </c>
      <c r="L1128">
        <f t="shared" si="52"/>
        <v>0</v>
      </c>
    </row>
    <row r="1129" spans="1:12" x14ac:dyDescent="0.25">
      <c r="A1129" s="2">
        <v>42027</v>
      </c>
      <c r="B1129" s="1" t="s">
        <v>757</v>
      </c>
      <c r="C1129" s="1" t="s">
        <v>758</v>
      </c>
      <c r="D1129">
        <v>2.41</v>
      </c>
      <c r="E1129">
        <v>2249</v>
      </c>
      <c r="F1129">
        <v>5350</v>
      </c>
      <c r="G1129">
        <v>3055000</v>
      </c>
      <c r="H1129">
        <f>G1129*D1129</f>
        <v>7362550</v>
      </c>
      <c r="I1129">
        <f t="shared" si="53"/>
        <v>0</v>
      </c>
      <c r="J1129">
        <f t="shared" si="51"/>
        <v>0</v>
      </c>
      <c r="K1129">
        <v>1128</v>
      </c>
      <c r="L1129">
        <f t="shared" si="52"/>
        <v>0</v>
      </c>
    </row>
    <row r="1130" spans="1:12" x14ac:dyDescent="0.25">
      <c r="A1130" s="2">
        <v>42025</v>
      </c>
      <c r="B1130" s="1" t="s">
        <v>759</v>
      </c>
      <c r="C1130" s="1" t="s">
        <v>760</v>
      </c>
      <c r="D1130">
        <v>2.1800000000000002</v>
      </c>
      <c r="E1130">
        <v>27934</v>
      </c>
      <c r="F1130">
        <v>60390</v>
      </c>
      <c r="G1130">
        <v>121599000</v>
      </c>
      <c r="H1130">
        <f>G1130*D1130</f>
        <v>265085820.00000003</v>
      </c>
      <c r="I1130">
        <f t="shared" si="53"/>
        <v>-1.0000000000000231E-2</v>
      </c>
      <c r="J1130" t="str">
        <f t="shared" si="51"/>
        <v>O</v>
      </c>
      <c r="K1130">
        <v>1129</v>
      </c>
      <c r="L1130" t="str">
        <f t="shared" si="52"/>
        <v>O</v>
      </c>
    </row>
    <row r="1131" spans="1:12" x14ac:dyDescent="0.25">
      <c r="A1131" s="2">
        <v>42026</v>
      </c>
      <c r="B1131" s="1" t="s">
        <v>759</v>
      </c>
      <c r="C1131" s="1" t="s">
        <v>760</v>
      </c>
      <c r="D1131">
        <v>2.17</v>
      </c>
      <c r="E1131">
        <v>27750</v>
      </c>
      <c r="F1131">
        <v>59880</v>
      </c>
      <c r="G1131">
        <v>121599000</v>
      </c>
      <c r="H1131">
        <f>G1131*D1131</f>
        <v>263869830</v>
      </c>
      <c r="I1131">
        <f t="shared" si="53"/>
        <v>-9.9999999999997868E-3</v>
      </c>
      <c r="J1131" t="str">
        <f t="shared" si="51"/>
        <v>O</v>
      </c>
      <c r="K1131">
        <v>1130</v>
      </c>
      <c r="L1131">
        <f t="shared" si="52"/>
        <v>0</v>
      </c>
    </row>
    <row r="1132" spans="1:12" x14ac:dyDescent="0.25">
      <c r="A1132" s="2">
        <v>42027</v>
      </c>
      <c r="B1132" s="1" t="s">
        <v>759</v>
      </c>
      <c r="C1132" s="1" t="s">
        <v>760</v>
      </c>
      <c r="D1132">
        <v>2.16</v>
      </c>
      <c r="E1132">
        <v>307173</v>
      </c>
      <c r="F1132">
        <v>666030</v>
      </c>
      <c r="G1132">
        <v>121599000</v>
      </c>
      <c r="H1132">
        <f>G1132*D1132</f>
        <v>262653840.00000003</v>
      </c>
      <c r="I1132">
        <f t="shared" si="53"/>
        <v>0</v>
      </c>
      <c r="J1132">
        <f t="shared" si="51"/>
        <v>0</v>
      </c>
      <c r="K1132">
        <v>1131</v>
      </c>
      <c r="L1132">
        <f t="shared" si="52"/>
        <v>0</v>
      </c>
    </row>
    <row r="1133" spans="1:12" x14ac:dyDescent="0.25">
      <c r="A1133" s="2">
        <v>42025</v>
      </c>
      <c r="B1133" s="1" t="s">
        <v>761</v>
      </c>
      <c r="C1133" s="1" t="s">
        <v>762</v>
      </c>
      <c r="D1133">
        <v>1.45</v>
      </c>
      <c r="E1133">
        <v>4388</v>
      </c>
      <c r="F1133">
        <v>6460</v>
      </c>
      <c r="G1133">
        <v>55661000</v>
      </c>
      <c r="H1133">
        <f>G1133*D1133</f>
        <v>80708450</v>
      </c>
      <c r="I1133">
        <f t="shared" si="53"/>
        <v>5.0000000000000044E-2</v>
      </c>
      <c r="J1133" t="str">
        <f t="shared" si="51"/>
        <v>O</v>
      </c>
      <c r="K1133">
        <v>1132</v>
      </c>
      <c r="L1133" t="str">
        <f t="shared" si="52"/>
        <v>O</v>
      </c>
    </row>
    <row r="1134" spans="1:12" x14ac:dyDescent="0.25">
      <c r="A1134" s="2">
        <v>42026</v>
      </c>
      <c r="B1134" s="1" t="s">
        <v>761</v>
      </c>
      <c r="C1134" s="1" t="s">
        <v>762</v>
      </c>
      <c r="D1134">
        <v>1.5</v>
      </c>
      <c r="E1134">
        <v>10</v>
      </c>
      <c r="F1134">
        <v>20</v>
      </c>
      <c r="G1134">
        <v>55661000</v>
      </c>
      <c r="H1134">
        <f>G1134*D1134</f>
        <v>83491500</v>
      </c>
      <c r="I1134">
        <f t="shared" si="53"/>
        <v>-6.0000000000000053E-2</v>
      </c>
      <c r="J1134" t="str">
        <f t="shared" si="51"/>
        <v>O</v>
      </c>
      <c r="K1134">
        <v>1133</v>
      </c>
      <c r="L1134">
        <f t="shared" si="52"/>
        <v>0</v>
      </c>
    </row>
    <row r="1135" spans="1:12" x14ac:dyDescent="0.25">
      <c r="A1135" s="2">
        <v>42027</v>
      </c>
      <c r="B1135" s="1" t="s">
        <v>761</v>
      </c>
      <c r="C1135" s="1" t="s">
        <v>762</v>
      </c>
      <c r="D1135">
        <v>1.44</v>
      </c>
      <c r="E1135">
        <v>15446</v>
      </c>
      <c r="F1135">
        <v>22290</v>
      </c>
      <c r="G1135">
        <v>55661000</v>
      </c>
      <c r="H1135">
        <f>G1135*D1135</f>
        <v>80151840</v>
      </c>
      <c r="I1135">
        <f t="shared" si="53"/>
        <v>0</v>
      </c>
      <c r="J1135">
        <f t="shared" si="51"/>
        <v>0</v>
      </c>
      <c r="K1135">
        <v>1134</v>
      </c>
      <c r="L1135">
        <f t="shared" si="52"/>
        <v>0</v>
      </c>
    </row>
    <row r="1136" spans="1:12" x14ac:dyDescent="0.25">
      <c r="A1136" s="2">
        <v>42025</v>
      </c>
      <c r="B1136" s="1" t="s">
        <v>763</v>
      </c>
      <c r="C1136" s="1" t="s">
        <v>764</v>
      </c>
      <c r="D1136">
        <v>16.3</v>
      </c>
      <c r="E1136">
        <v>110</v>
      </c>
      <c r="F1136">
        <v>1790</v>
      </c>
      <c r="G1136">
        <v>2220000</v>
      </c>
      <c r="H1136">
        <f>G1136*D1136</f>
        <v>36186000</v>
      </c>
      <c r="I1136">
        <f t="shared" si="53"/>
        <v>0.14999999999999858</v>
      </c>
      <c r="J1136" t="str">
        <f t="shared" si="51"/>
        <v>K</v>
      </c>
      <c r="K1136">
        <v>1135</v>
      </c>
      <c r="L1136" t="str">
        <f t="shared" si="52"/>
        <v>K</v>
      </c>
    </row>
    <row r="1137" spans="1:12" x14ac:dyDescent="0.25">
      <c r="A1137" s="2">
        <v>42026</v>
      </c>
      <c r="B1137" s="1" t="s">
        <v>763</v>
      </c>
      <c r="C1137" s="1" t="s">
        <v>764</v>
      </c>
      <c r="D1137">
        <v>16.45</v>
      </c>
      <c r="E1137">
        <v>925</v>
      </c>
      <c r="F1137">
        <v>15080</v>
      </c>
      <c r="G1137">
        <v>2220000</v>
      </c>
      <c r="H1137">
        <f>G1137*D1137</f>
        <v>36519000</v>
      </c>
      <c r="I1137">
        <f t="shared" si="53"/>
        <v>0.15000000000000213</v>
      </c>
      <c r="J1137" t="str">
        <f t="shared" si="51"/>
        <v>O</v>
      </c>
      <c r="K1137">
        <v>1136</v>
      </c>
      <c r="L1137">
        <f t="shared" si="52"/>
        <v>0</v>
      </c>
    </row>
    <row r="1138" spans="1:12" x14ac:dyDescent="0.25">
      <c r="A1138" s="2">
        <v>42027</v>
      </c>
      <c r="B1138" s="1" t="s">
        <v>763</v>
      </c>
      <c r="C1138" s="1" t="s">
        <v>764</v>
      </c>
      <c r="D1138">
        <v>16.600000000000001</v>
      </c>
      <c r="E1138">
        <v>6</v>
      </c>
      <c r="F1138">
        <v>100</v>
      </c>
      <c r="G1138">
        <v>2220000</v>
      </c>
      <c r="H1138">
        <f>G1138*D1138</f>
        <v>36852000</v>
      </c>
      <c r="I1138">
        <f t="shared" si="53"/>
        <v>0</v>
      </c>
      <c r="J1138">
        <f t="shared" si="51"/>
        <v>0</v>
      </c>
      <c r="K1138">
        <v>1137</v>
      </c>
      <c r="L1138">
        <f t="shared" si="52"/>
        <v>0</v>
      </c>
    </row>
    <row r="1139" spans="1:12" x14ac:dyDescent="0.25">
      <c r="A1139" s="2">
        <v>42025</v>
      </c>
      <c r="B1139" s="1" t="s">
        <v>765</v>
      </c>
      <c r="C1139" s="1" t="s">
        <v>766</v>
      </c>
      <c r="D1139">
        <v>1.41</v>
      </c>
      <c r="E1139">
        <v>7680</v>
      </c>
      <c r="F1139">
        <v>10770</v>
      </c>
      <c r="G1139">
        <v>0</v>
      </c>
      <c r="H1139">
        <f>G1139*D1139</f>
        <v>0</v>
      </c>
      <c r="I1139">
        <f t="shared" si="53"/>
        <v>0</v>
      </c>
      <c r="J1139" t="str">
        <f t="shared" si="51"/>
        <v>O</v>
      </c>
      <c r="K1139">
        <v>1138</v>
      </c>
      <c r="L1139" t="str">
        <f t="shared" si="52"/>
        <v>O</v>
      </c>
    </row>
    <row r="1140" spans="1:12" x14ac:dyDescent="0.25">
      <c r="A1140" s="2">
        <v>42026</v>
      </c>
      <c r="B1140" s="1" t="s">
        <v>765</v>
      </c>
      <c r="C1140" s="1" t="s">
        <v>766</v>
      </c>
      <c r="D1140">
        <v>1.41</v>
      </c>
      <c r="E1140">
        <v>5716</v>
      </c>
      <c r="F1140">
        <v>8060</v>
      </c>
      <c r="G1140">
        <v>0</v>
      </c>
      <c r="H1140">
        <f>G1140*D1140</f>
        <v>0</v>
      </c>
      <c r="I1140">
        <f t="shared" si="53"/>
        <v>-1.0000000000000009E-2</v>
      </c>
      <c r="J1140" t="str">
        <f t="shared" si="51"/>
        <v>O</v>
      </c>
      <c r="K1140">
        <v>1139</v>
      </c>
      <c r="L1140">
        <f t="shared" si="52"/>
        <v>0</v>
      </c>
    </row>
    <row r="1141" spans="1:12" x14ac:dyDescent="0.25">
      <c r="A1141" s="2">
        <v>42027</v>
      </c>
      <c r="B1141" s="1" t="s">
        <v>765</v>
      </c>
      <c r="C1141" s="1" t="s">
        <v>766</v>
      </c>
      <c r="D1141">
        <v>1.4</v>
      </c>
      <c r="E1141">
        <v>67366</v>
      </c>
      <c r="F1141">
        <v>94940</v>
      </c>
      <c r="G1141">
        <v>0</v>
      </c>
      <c r="H1141">
        <f>G1141*D1141</f>
        <v>0</v>
      </c>
      <c r="I1141">
        <f t="shared" si="53"/>
        <v>0</v>
      </c>
      <c r="J1141">
        <f t="shared" si="51"/>
        <v>0</v>
      </c>
      <c r="K1141">
        <v>1140</v>
      </c>
      <c r="L1141">
        <f t="shared" si="52"/>
        <v>0</v>
      </c>
    </row>
    <row r="1142" spans="1:12" x14ac:dyDescent="0.25">
      <c r="A1142" s="2">
        <v>42025</v>
      </c>
      <c r="B1142" s="1" t="s">
        <v>767</v>
      </c>
      <c r="C1142" s="1" t="s">
        <v>768</v>
      </c>
      <c r="D1142">
        <v>1.72</v>
      </c>
      <c r="E1142">
        <v>2005</v>
      </c>
      <c r="F1142">
        <v>3450</v>
      </c>
      <c r="G1142">
        <v>2747000</v>
      </c>
      <c r="H1142">
        <f>G1142*D1142</f>
        <v>4724840</v>
      </c>
      <c r="I1142">
        <f t="shared" si="53"/>
        <v>0</v>
      </c>
      <c r="J1142" t="str">
        <f t="shared" si="51"/>
        <v>O</v>
      </c>
      <c r="K1142">
        <v>1141</v>
      </c>
      <c r="L1142" t="str">
        <f t="shared" si="52"/>
        <v>O</v>
      </c>
    </row>
    <row r="1143" spans="1:12" x14ac:dyDescent="0.25">
      <c r="A1143" s="2">
        <v>42026</v>
      </c>
      <c r="B1143" s="1" t="s">
        <v>767</v>
      </c>
      <c r="C1143" s="1" t="s">
        <v>768</v>
      </c>
      <c r="D1143">
        <v>1.72</v>
      </c>
      <c r="E1143">
        <v>14</v>
      </c>
      <c r="F1143">
        <v>20</v>
      </c>
      <c r="G1143">
        <v>2747000</v>
      </c>
      <c r="H1143">
        <f>G1143*D1143</f>
        <v>4724840</v>
      </c>
      <c r="I1143">
        <f t="shared" si="53"/>
        <v>-1.0000000000000009E-2</v>
      </c>
      <c r="J1143" t="str">
        <f t="shared" si="51"/>
        <v>O</v>
      </c>
      <c r="K1143">
        <v>1142</v>
      </c>
      <c r="L1143">
        <f t="shared" si="52"/>
        <v>0</v>
      </c>
    </row>
    <row r="1144" spans="1:12" x14ac:dyDescent="0.25">
      <c r="A1144" s="2">
        <v>42027</v>
      </c>
      <c r="B1144" s="1" t="s">
        <v>767</v>
      </c>
      <c r="C1144" s="1" t="s">
        <v>768</v>
      </c>
      <c r="D1144">
        <v>1.71</v>
      </c>
      <c r="E1144">
        <v>3776</v>
      </c>
      <c r="F1144">
        <v>6460</v>
      </c>
      <c r="G1144">
        <v>2747000</v>
      </c>
      <c r="H1144">
        <f>G1144*D1144</f>
        <v>4697370</v>
      </c>
      <c r="I1144">
        <f t="shared" si="53"/>
        <v>0</v>
      </c>
      <c r="J1144">
        <f t="shared" si="51"/>
        <v>0</v>
      </c>
      <c r="K1144">
        <v>1143</v>
      </c>
      <c r="L1144">
        <f t="shared" si="52"/>
        <v>0</v>
      </c>
    </row>
    <row r="1145" spans="1:12" x14ac:dyDescent="0.25">
      <c r="A1145" s="2">
        <v>42025</v>
      </c>
      <c r="B1145" s="1" t="s">
        <v>769</v>
      </c>
      <c r="C1145" s="1" t="s">
        <v>770</v>
      </c>
      <c r="D1145">
        <v>0.79</v>
      </c>
      <c r="E1145">
        <v>0</v>
      </c>
      <c r="F1145">
        <v>0</v>
      </c>
      <c r="G1145">
        <v>0</v>
      </c>
      <c r="H1145">
        <f>G1145*D1145</f>
        <v>0</v>
      </c>
      <c r="I1145">
        <f t="shared" si="53"/>
        <v>0</v>
      </c>
      <c r="J1145" t="str">
        <f t="shared" si="51"/>
        <v>O</v>
      </c>
      <c r="K1145">
        <v>1144</v>
      </c>
      <c r="L1145" t="str">
        <f t="shared" si="52"/>
        <v>O</v>
      </c>
    </row>
    <row r="1146" spans="1:12" x14ac:dyDescent="0.25">
      <c r="A1146" s="2">
        <v>42026</v>
      </c>
      <c r="B1146" s="1" t="s">
        <v>769</v>
      </c>
      <c r="C1146" s="1" t="s">
        <v>770</v>
      </c>
      <c r="D1146">
        <v>0.79</v>
      </c>
      <c r="E1146">
        <v>0</v>
      </c>
      <c r="F1146">
        <v>0</v>
      </c>
      <c r="G1146">
        <v>0</v>
      </c>
      <c r="H1146">
        <f>G1146*D1146</f>
        <v>0</v>
      </c>
      <c r="I1146">
        <f t="shared" si="53"/>
        <v>0</v>
      </c>
      <c r="J1146" t="str">
        <f t="shared" si="51"/>
        <v>O</v>
      </c>
      <c r="K1146">
        <v>1145</v>
      </c>
      <c r="L1146">
        <f t="shared" si="52"/>
        <v>0</v>
      </c>
    </row>
    <row r="1147" spans="1:12" x14ac:dyDescent="0.25">
      <c r="A1147" s="2">
        <v>42027</v>
      </c>
      <c r="B1147" s="1" t="s">
        <v>769</v>
      </c>
      <c r="C1147" s="1" t="s">
        <v>770</v>
      </c>
      <c r="D1147">
        <v>0.79</v>
      </c>
      <c r="E1147">
        <v>0</v>
      </c>
      <c r="F1147">
        <v>0</v>
      </c>
      <c r="G1147">
        <v>0</v>
      </c>
      <c r="H1147">
        <f>G1147*D1147</f>
        <v>0</v>
      </c>
      <c r="I1147">
        <f t="shared" si="53"/>
        <v>0</v>
      </c>
      <c r="J1147">
        <f t="shared" si="51"/>
        <v>0</v>
      </c>
      <c r="K1147">
        <v>1146</v>
      </c>
      <c r="L1147">
        <f t="shared" si="52"/>
        <v>0</v>
      </c>
    </row>
    <row r="1148" spans="1:12" x14ac:dyDescent="0.25">
      <c r="A1148" s="2">
        <v>42025</v>
      </c>
      <c r="B1148" s="1" t="s">
        <v>771</v>
      </c>
      <c r="C1148" s="1" t="s">
        <v>772</v>
      </c>
      <c r="D1148">
        <v>53.55</v>
      </c>
      <c r="E1148">
        <v>43658</v>
      </c>
      <c r="F1148">
        <v>2260100</v>
      </c>
      <c r="G1148">
        <v>23914000</v>
      </c>
      <c r="H1148">
        <f>G1148*D1148</f>
        <v>1280594700</v>
      </c>
      <c r="I1148">
        <f t="shared" si="53"/>
        <v>0.64000000000000057</v>
      </c>
      <c r="J1148" t="str">
        <f t="shared" si="51"/>
        <v>O</v>
      </c>
      <c r="K1148">
        <v>1147</v>
      </c>
      <c r="L1148" t="str">
        <f t="shared" si="52"/>
        <v>O</v>
      </c>
    </row>
    <row r="1149" spans="1:12" x14ac:dyDescent="0.25">
      <c r="A1149" s="2">
        <v>42026</v>
      </c>
      <c r="B1149" s="1" t="s">
        <v>771</v>
      </c>
      <c r="C1149" s="1" t="s">
        <v>772</v>
      </c>
      <c r="D1149">
        <v>54.19</v>
      </c>
      <c r="E1149">
        <v>5816</v>
      </c>
      <c r="F1149">
        <v>317680</v>
      </c>
      <c r="G1149">
        <v>23914000</v>
      </c>
      <c r="H1149">
        <f>G1149*D1149</f>
        <v>1295899660</v>
      </c>
      <c r="I1149">
        <f t="shared" si="53"/>
        <v>-0.68999999999999773</v>
      </c>
      <c r="J1149" t="str">
        <f t="shared" si="51"/>
        <v>O</v>
      </c>
      <c r="K1149">
        <v>1148</v>
      </c>
      <c r="L1149">
        <f t="shared" si="52"/>
        <v>0</v>
      </c>
    </row>
    <row r="1150" spans="1:12" x14ac:dyDescent="0.25">
      <c r="A1150" s="2">
        <v>42027</v>
      </c>
      <c r="B1150" s="1" t="s">
        <v>771</v>
      </c>
      <c r="C1150" s="1" t="s">
        <v>772</v>
      </c>
      <c r="D1150">
        <v>53.5</v>
      </c>
      <c r="E1150">
        <v>29982</v>
      </c>
      <c r="F1150">
        <v>1608950</v>
      </c>
      <c r="G1150">
        <v>23914000</v>
      </c>
      <c r="H1150">
        <f>G1150*D1150</f>
        <v>1279399000</v>
      </c>
      <c r="I1150">
        <f t="shared" si="53"/>
        <v>0</v>
      </c>
      <c r="J1150">
        <f t="shared" si="51"/>
        <v>0</v>
      </c>
      <c r="K1150">
        <v>1149</v>
      </c>
      <c r="L1150">
        <f t="shared" si="52"/>
        <v>0</v>
      </c>
    </row>
    <row r="1151" spans="1:12" x14ac:dyDescent="0.25">
      <c r="A1151" s="2">
        <v>42025</v>
      </c>
      <c r="B1151" s="1" t="s">
        <v>773</v>
      </c>
      <c r="C1151" s="1" t="s">
        <v>774</v>
      </c>
      <c r="D1151">
        <v>25.35</v>
      </c>
      <c r="E1151">
        <v>352</v>
      </c>
      <c r="F1151">
        <v>9020</v>
      </c>
      <c r="G1151">
        <v>0</v>
      </c>
      <c r="H1151">
        <f>G1151*D1151</f>
        <v>0</v>
      </c>
      <c r="I1151">
        <f t="shared" si="53"/>
        <v>1.5999999999999979</v>
      </c>
      <c r="J1151" t="str">
        <f t="shared" si="51"/>
        <v>O</v>
      </c>
      <c r="K1151">
        <v>1150</v>
      </c>
      <c r="L1151" t="str">
        <f t="shared" si="52"/>
        <v>O</v>
      </c>
    </row>
    <row r="1152" spans="1:12" x14ac:dyDescent="0.25">
      <c r="A1152" s="2">
        <v>42026</v>
      </c>
      <c r="B1152" s="1" t="s">
        <v>773</v>
      </c>
      <c r="C1152" s="1" t="s">
        <v>774</v>
      </c>
      <c r="D1152">
        <v>26.95</v>
      </c>
      <c r="E1152">
        <v>101</v>
      </c>
      <c r="F1152">
        <v>2580</v>
      </c>
      <c r="G1152">
        <v>0</v>
      </c>
      <c r="H1152">
        <f>G1152*D1152</f>
        <v>0</v>
      </c>
      <c r="I1152">
        <f t="shared" si="53"/>
        <v>0</v>
      </c>
      <c r="J1152" t="str">
        <f t="shared" si="51"/>
        <v>O</v>
      </c>
      <c r="K1152">
        <v>1151</v>
      </c>
      <c r="L1152">
        <f t="shared" si="52"/>
        <v>0</v>
      </c>
    </row>
    <row r="1153" spans="1:12" x14ac:dyDescent="0.25">
      <c r="A1153" s="2">
        <v>42027</v>
      </c>
      <c r="B1153" s="1" t="s">
        <v>773</v>
      </c>
      <c r="C1153" s="1" t="s">
        <v>774</v>
      </c>
      <c r="D1153">
        <v>26.95</v>
      </c>
      <c r="E1153">
        <v>25</v>
      </c>
      <c r="F1153">
        <v>670</v>
      </c>
      <c r="G1153">
        <v>0</v>
      </c>
      <c r="H1153">
        <f>G1153*D1153</f>
        <v>0</v>
      </c>
      <c r="I1153">
        <f t="shared" si="53"/>
        <v>0</v>
      </c>
      <c r="J1153">
        <f t="shared" si="51"/>
        <v>0</v>
      </c>
      <c r="K1153">
        <v>1152</v>
      </c>
      <c r="L1153">
        <f t="shared" si="52"/>
        <v>0</v>
      </c>
    </row>
    <row r="1154" spans="1:12" x14ac:dyDescent="0.25">
      <c r="A1154" s="2">
        <v>42025</v>
      </c>
      <c r="B1154" s="1" t="s">
        <v>775</v>
      </c>
      <c r="C1154" s="1" t="s">
        <v>776</v>
      </c>
      <c r="D1154">
        <v>0.19</v>
      </c>
      <c r="E1154">
        <v>3633</v>
      </c>
      <c r="F1154">
        <v>690</v>
      </c>
      <c r="G1154">
        <v>0</v>
      </c>
      <c r="H1154">
        <f>G1154*D1154</f>
        <v>0</v>
      </c>
      <c r="I1154">
        <f t="shared" si="53"/>
        <v>1.999999999999999E-2</v>
      </c>
      <c r="J1154" t="str">
        <f t="shared" si="51"/>
        <v>O</v>
      </c>
      <c r="K1154">
        <v>1153</v>
      </c>
      <c r="L1154" t="str">
        <f t="shared" si="52"/>
        <v>O</v>
      </c>
    </row>
    <row r="1155" spans="1:12" x14ac:dyDescent="0.25">
      <c r="A1155" s="2">
        <v>42026</v>
      </c>
      <c r="B1155" s="1" t="s">
        <v>775</v>
      </c>
      <c r="C1155" s="1" t="s">
        <v>776</v>
      </c>
      <c r="D1155">
        <v>0.21</v>
      </c>
      <c r="E1155">
        <v>29500</v>
      </c>
      <c r="F1155">
        <v>6050</v>
      </c>
      <c r="G1155">
        <v>0</v>
      </c>
      <c r="H1155">
        <f>G1155*D1155</f>
        <v>0</v>
      </c>
      <c r="I1155">
        <f t="shared" si="53"/>
        <v>0</v>
      </c>
      <c r="J1155" t="str">
        <f t="shared" ref="J1155:J1218" si="54">IF(B1156=B1155,IF(AND(I1155&lt;I1156,I1155&gt;0),"K",IF(AND(I1155&lt;0,I1156&lt;I1155),"S","O")),0)</f>
        <v>O</v>
      </c>
      <c r="K1155">
        <v>1154</v>
      </c>
      <c r="L1155">
        <f t="shared" ref="L1155:L1218" si="55">IF(MOD(K1155,3)=1,J1155,0)</f>
        <v>0</v>
      </c>
    </row>
    <row r="1156" spans="1:12" x14ac:dyDescent="0.25">
      <c r="A1156" s="2">
        <v>42027</v>
      </c>
      <c r="B1156" s="1" t="s">
        <v>775</v>
      </c>
      <c r="C1156" s="1" t="s">
        <v>776</v>
      </c>
      <c r="D1156">
        <v>0.21</v>
      </c>
      <c r="E1156">
        <v>14891</v>
      </c>
      <c r="F1156">
        <v>3060</v>
      </c>
      <c r="G1156">
        <v>0</v>
      </c>
      <c r="H1156">
        <f>G1156*D1156</f>
        <v>0</v>
      </c>
      <c r="I1156">
        <f t="shared" ref="I1156:I1219" si="56">IF(B1157=B1156,D1157-D1156,0)</f>
        <v>0</v>
      </c>
      <c r="J1156">
        <f t="shared" si="54"/>
        <v>0</v>
      </c>
      <c r="K1156">
        <v>1155</v>
      </c>
      <c r="L1156">
        <f t="shared" si="55"/>
        <v>0</v>
      </c>
    </row>
    <row r="1157" spans="1:12" x14ac:dyDescent="0.25">
      <c r="A1157" s="2">
        <v>42025</v>
      </c>
      <c r="B1157" s="1" t="s">
        <v>777</v>
      </c>
      <c r="C1157" s="1" t="s">
        <v>778</v>
      </c>
      <c r="D1157">
        <v>1.9</v>
      </c>
      <c r="E1157">
        <v>50</v>
      </c>
      <c r="F1157">
        <v>100</v>
      </c>
      <c r="G1157">
        <v>3496000</v>
      </c>
      <c r="H1157">
        <f>G1157*D1157</f>
        <v>6642400</v>
      </c>
      <c r="I1157">
        <f t="shared" si="56"/>
        <v>-0.15999999999999992</v>
      </c>
      <c r="J1157" t="str">
        <f t="shared" si="54"/>
        <v>O</v>
      </c>
      <c r="K1157">
        <v>1156</v>
      </c>
      <c r="L1157" t="str">
        <f t="shared" si="55"/>
        <v>O</v>
      </c>
    </row>
    <row r="1158" spans="1:12" x14ac:dyDescent="0.25">
      <c r="A1158" s="2">
        <v>42026</v>
      </c>
      <c r="B1158" s="1" t="s">
        <v>777</v>
      </c>
      <c r="C1158" s="1" t="s">
        <v>778</v>
      </c>
      <c r="D1158">
        <v>1.74</v>
      </c>
      <c r="E1158">
        <v>1405</v>
      </c>
      <c r="F1158">
        <v>2500</v>
      </c>
      <c r="G1158">
        <v>3496000</v>
      </c>
      <c r="H1158">
        <f>G1158*D1158</f>
        <v>6083040</v>
      </c>
      <c r="I1158">
        <f t="shared" si="56"/>
        <v>0</v>
      </c>
      <c r="J1158" t="str">
        <f t="shared" si="54"/>
        <v>O</v>
      </c>
      <c r="K1158">
        <v>1157</v>
      </c>
      <c r="L1158">
        <f t="shared" si="55"/>
        <v>0</v>
      </c>
    </row>
    <row r="1159" spans="1:12" x14ac:dyDescent="0.25">
      <c r="A1159" s="2">
        <v>42027</v>
      </c>
      <c r="B1159" s="1" t="s">
        <v>777</v>
      </c>
      <c r="C1159" s="1" t="s">
        <v>778</v>
      </c>
      <c r="D1159">
        <v>1.74</v>
      </c>
      <c r="E1159">
        <v>100</v>
      </c>
      <c r="F1159">
        <v>170</v>
      </c>
      <c r="G1159">
        <v>3496000</v>
      </c>
      <c r="H1159">
        <f>G1159*D1159</f>
        <v>6083040</v>
      </c>
      <c r="I1159">
        <f t="shared" si="56"/>
        <v>0</v>
      </c>
      <c r="J1159">
        <f t="shared" si="54"/>
        <v>0</v>
      </c>
      <c r="K1159">
        <v>1158</v>
      </c>
      <c r="L1159">
        <f t="shared" si="55"/>
        <v>0</v>
      </c>
    </row>
    <row r="1160" spans="1:12" x14ac:dyDescent="0.25">
      <c r="A1160" s="2">
        <v>42025</v>
      </c>
      <c r="B1160" s="1" t="s">
        <v>779</v>
      </c>
      <c r="C1160" s="1" t="s">
        <v>780</v>
      </c>
      <c r="D1160">
        <v>23.41</v>
      </c>
      <c r="E1160">
        <v>203</v>
      </c>
      <c r="F1160">
        <v>4750</v>
      </c>
      <c r="G1160">
        <v>5187000</v>
      </c>
      <c r="H1160">
        <f>G1160*D1160</f>
        <v>121427670</v>
      </c>
      <c r="I1160">
        <f t="shared" si="56"/>
        <v>8.9999999999999858E-2</v>
      </c>
      <c r="J1160" t="str">
        <f t="shared" si="54"/>
        <v>K</v>
      </c>
      <c r="K1160">
        <v>1159</v>
      </c>
      <c r="L1160" t="str">
        <f t="shared" si="55"/>
        <v>K</v>
      </c>
    </row>
    <row r="1161" spans="1:12" x14ac:dyDescent="0.25">
      <c r="A1161" s="2">
        <v>42026</v>
      </c>
      <c r="B1161" s="1" t="s">
        <v>779</v>
      </c>
      <c r="C1161" s="1" t="s">
        <v>780</v>
      </c>
      <c r="D1161">
        <v>23.5</v>
      </c>
      <c r="E1161">
        <v>2256</v>
      </c>
      <c r="F1161">
        <v>53370</v>
      </c>
      <c r="G1161">
        <v>5187000</v>
      </c>
      <c r="H1161">
        <f>G1161*D1161</f>
        <v>121894500</v>
      </c>
      <c r="I1161">
        <f t="shared" si="56"/>
        <v>0.23000000000000043</v>
      </c>
      <c r="J1161" t="str">
        <f t="shared" si="54"/>
        <v>O</v>
      </c>
      <c r="K1161">
        <v>1160</v>
      </c>
      <c r="L1161">
        <f t="shared" si="55"/>
        <v>0</v>
      </c>
    </row>
    <row r="1162" spans="1:12" x14ac:dyDescent="0.25">
      <c r="A1162" s="2">
        <v>42027</v>
      </c>
      <c r="B1162" s="1" t="s">
        <v>779</v>
      </c>
      <c r="C1162" s="1" t="s">
        <v>780</v>
      </c>
      <c r="D1162">
        <v>23.73</v>
      </c>
      <c r="E1162">
        <v>720</v>
      </c>
      <c r="F1162">
        <v>17090</v>
      </c>
      <c r="G1162">
        <v>5187000</v>
      </c>
      <c r="H1162">
        <f>G1162*D1162</f>
        <v>123087510</v>
      </c>
      <c r="I1162">
        <f t="shared" si="56"/>
        <v>0</v>
      </c>
      <c r="J1162">
        <f t="shared" si="54"/>
        <v>0</v>
      </c>
      <c r="K1162">
        <v>1161</v>
      </c>
      <c r="L1162">
        <f t="shared" si="55"/>
        <v>0</v>
      </c>
    </row>
    <row r="1163" spans="1:12" x14ac:dyDescent="0.25">
      <c r="A1163" s="2">
        <v>42025</v>
      </c>
      <c r="B1163" s="1" t="s">
        <v>781</v>
      </c>
      <c r="C1163" s="1" t="s">
        <v>782</v>
      </c>
      <c r="D1163">
        <v>6.2</v>
      </c>
      <c r="E1163">
        <v>20</v>
      </c>
      <c r="F1163">
        <v>120</v>
      </c>
      <c r="G1163">
        <v>2500000</v>
      </c>
      <c r="H1163">
        <f>G1163*D1163</f>
        <v>15500000</v>
      </c>
      <c r="I1163">
        <f t="shared" si="56"/>
        <v>-4.9999999999999822E-2</v>
      </c>
      <c r="J1163" t="str">
        <f t="shared" si="54"/>
        <v>S</v>
      </c>
      <c r="K1163">
        <v>1162</v>
      </c>
      <c r="L1163" t="str">
        <f t="shared" si="55"/>
        <v>S</v>
      </c>
    </row>
    <row r="1164" spans="1:12" x14ac:dyDescent="0.25">
      <c r="A1164" s="2">
        <v>42026</v>
      </c>
      <c r="B1164" s="1" t="s">
        <v>781</v>
      </c>
      <c r="C1164" s="1" t="s">
        <v>782</v>
      </c>
      <c r="D1164">
        <v>6.15</v>
      </c>
      <c r="E1164">
        <v>700</v>
      </c>
      <c r="F1164">
        <v>4230</v>
      </c>
      <c r="G1164">
        <v>2500000</v>
      </c>
      <c r="H1164">
        <f>G1164*D1164</f>
        <v>15375000</v>
      </c>
      <c r="I1164">
        <f t="shared" si="56"/>
        <v>-0.15000000000000036</v>
      </c>
      <c r="J1164" t="str">
        <f t="shared" si="54"/>
        <v>O</v>
      </c>
      <c r="K1164">
        <v>1163</v>
      </c>
      <c r="L1164">
        <f t="shared" si="55"/>
        <v>0</v>
      </c>
    </row>
    <row r="1165" spans="1:12" x14ac:dyDescent="0.25">
      <c r="A1165" s="2">
        <v>42027</v>
      </c>
      <c r="B1165" s="1" t="s">
        <v>781</v>
      </c>
      <c r="C1165" s="1" t="s">
        <v>782</v>
      </c>
      <c r="D1165">
        <v>6</v>
      </c>
      <c r="E1165">
        <v>2699</v>
      </c>
      <c r="F1165">
        <v>16250</v>
      </c>
      <c r="G1165">
        <v>2500000</v>
      </c>
      <c r="H1165">
        <f>G1165*D1165</f>
        <v>15000000</v>
      </c>
      <c r="I1165">
        <f t="shared" si="56"/>
        <v>0</v>
      </c>
      <c r="J1165">
        <f t="shared" si="54"/>
        <v>0</v>
      </c>
      <c r="K1165">
        <v>1164</v>
      </c>
      <c r="L1165">
        <f t="shared" si="55"/>
        <v>0</v>
      </c>
    </row>
    <row r="1166" spans="1:12" x14ac:dyDescent="0.25">
      <c r="A1166" s="2">
        <v>42025</v>
      </c>
      <c r="B1166" s="1" t="s">
        <v>783</v>
      </c>
      <c r="C1166" s="1" t="s">
        <v>784</v>
      </c>
      <c r="D1166">
        <v>16.54</v>
      </c>
      <c r="E1166">
        <v>1005</v>
      </c>
      <c r="F1166">
        <v>16560</v>
      </c>
      <c r="G1166">
        <v>5246000</v>
      </c>
      <c r="H1166">
        <f>G1166*D1166</f>
        <v>86768840</v>
      </c>
      <c r="I1166">
        <f t="shared" si="56"/>
        <v>-0.25999999999999801</v>
      </c>
      <c r="J1166" t="str">
        <f t="shared" si="54"/>
        <v>O</v>
      </c>
      <c r="K1166">
        <v>1165</v>
      </c>
      <c r="L1166" t="str">
        <f t="shared" si="55"/>
        <v>O</v>
      </c>
    </row>
    <row r="1167" spans="1:12" x14ac:dyDescent="0.25">
      <c r="A1167" s="2">
        <v>42026</v>
      </c>
      <c r="B1167" s="1" t="s">
        <v>783</v>
      </c>
      <c r="C1167" s="1" t="s">
        <v>784</v>
      </c>
      <c r="D1167">
        <v>16.28</v>
      </c>
      <c r="E1167">
        <v>3279</v>
      </c>
      <c r="F1167">
        <v>52650</v>
      </c>
      <c r="G1167">
        <v>5246000</v>
      </c>
      <c r="H1167">
        <f>G1167*D1167</f>
        <v>85404880</v>
      </c>
      <c r="I1167">
        <f t="shared" si="56"/>
        <v>0.26999999999999957</v>
      </c>
      <c r="J1167" t="str">
        <f t="shared" si="54"/>
        <v>O</v>
      </c>
      <c r="K1167">
        <v>1166</v>
      </c>
      <c r="L1167">
        <f t="shared" si="55"/>
        <v>0</v>
      </c>
    </row>
    <row r="1168" spans="1:12" x14ac:dyDescent="0.25">
      <c r="A1168" s="2">
        <v>42027</v>
      </c>
      <c r="B1168" s="1" t="s">
        <v>783</v>
      </c>
      <c r="C1168" s="1" t="s">
        <v>784</v>
      </c>
      <c r="D1168">
        <v>16.55</v>
      </c>
      <c r="E1168">
        <v>1670</v>
      </c>
      <c r="F1168">
        <v>27510</v>
      </c>
      <c r="G1168">
        <v>5246000</v>
      </c>
      <c r="H1168">
        <f>G1168*D1168</f>
        <v>86821300</v>
      </c>
      <c r="I1168">
        <f t="shared" si="56"/>
        <v>0</v>
      </c>
      <c r="J1168">
        <f t="shared" si="54"/>
        <v>0</v>
      </c>
      <c r="K1168">
        <v>1167</v>
      </c>
      <c r="L1168">
        <f t="shared" si="55"/>
        <v>0</v>
      </c>
    </row>
    <row r="1169" spans="1:12" x14ac:dyDescent="0.25">
      <c r="A1169" s="2">
        <v>42025</v>
      </c>
      <c r="B1169" s="1" t="s">
        <v>785</v>
      </c>
      <c r="C1169" s="1" t="s">
        <v>786</v>
      </c>
      <c r="D1169">
        <v>15.75</v>
      </c>
      <c r="E1169">
        <v>1452</v>
      </c>
      <c r="F1169">
        <v>22400</v>
      </c>
      <c r="G1169">
        <v>3182000</v>
      </c>
      <c r="H1169">
        <f>G1169*D1169</f>
        <v>50116500</v>
      </c>
      <c r="I1169">
        <f t="shared" si="56"/>
        <v>-0.15000000000000036</v>
      </c>
      <c r="J1169" t="str">
        <f t="shared" si="54"/>
        <v>O</v>
      </c>
      <c r="K1169">
        <v>1168</v>
      </c>
      <c r="L1169" t="str">
        <f t="shared" si="55"/>
        <v>O</v>
      </c>
    </row>
    <row r="1170" spans="1:12" x14ac:dyDescent="0.25">
      <c r="A1170" s="2">
        <v>42026</v>
      </c>
      <c r="B1170" s="1" t="s">
        <v>785</v>
      </c>
      <c r="C1170" s="1" t="s">
        <v>786</v>
      </c>
      <c r="D1170">
        <v>15.6</v>
      </c>
      <c r="E1170">
        <v>1292</v>
      </c>
      <c r="F1170">
        <v>20190</v>
      </c>
      <c r="G1170">
        <v>3182000</v>
      </c>
      <c r="H1170">
        <f>G1170*D1170</f>
        <v>49639200</v>
      </c>
      <c r="I1170">
        <f t="shared" si="56"/>
        <v>9.9999999999999645E-2</v>
      </c>
      <c r="J1170" t="str">
        <f t="shared" si="54"/>
        <v>O</v>
      </c>
      <c r="K1170">
        <v>1169</v>
      </c>
      <c r="L1170">
        <f t="shared" si="55"/>
        <v>0</v>
      </c>
    </row>
    <row r="1171" spans="1:12" x14ac:dyDescent="0.25">
      <c r="A1171" s="2">
        <v>42027</v>
      </c>
      <c r="B1171" s="1" t="s">
        <v>785</v>
      </c>
      <c r="C1171" s="1" t="s">
        <v>786</v>
      </c>
      <c r="D1171">
        <v>15.7</v>
      </c>
      <c r="E1171">
        <v>250</v>
      </c>
      <c r="F1171">
        <v>3930</v>
      </c>
      <c r="G1171">
        <v>3182000</v>
      </c>
      <c r="H1171">
        <f>G1171*D1171</f>
        <v>49957400</v>
      </c>
      <c r="I1171">
        <f t="shared" si="56"/>
        <v>0</v>
      </c>
      <c r="J1171">
        <f t="shared" si="54"/>
        <v>0</v>
      </c>
      <c r="K1171">
        <v>1170</v>
      </c>
      <c r="L1171">
        <f t="shared" si="55"/>
        <v>0</v>
      </c>
    </row>
    <row r="1172" spans="1:12" x14ac:dyDescent="0.25">
      <c r="A1172" s="2">
        <v>42025</v>
      </c>
      <c r="B1172" s="1" t="s">
        <v>787</v>
      </c>
      <c r="C1172" s="1" t="s">
        <v>788</v>
      </c>
      <c r="D1172">
        <v>3.35</v>
      </c>
      <c r="E1172">
        <v>121741</v>
      </c>
      <c r="F1172">
        <v>410370</v>
      </c>
      <c r="G1172">
        <v>32839000</v>
      </c>
      <c r="H1172">
        <f>G1172*D1172</f>
        <v>110010650</v>
      </c>
      <c r="I1172">
        <f t="shared" si="56"/>
        <v>-5.0000000000000266E-2</v>
      </c>
      <c r="J1172" t="str">
        <f t="shared" si="54"/>
        <v>S</v>
      </c>
      <c r="K1172">
        <v>1171</v>
      </c>
      <c r="L1172" t="str">
        <f t="shared" si="55"/>
        <v>S</v>
      </c>
    </row>
    <row r="1173" spans="1:12" x14ac:dyDescent="0.25">
      <c r="A1173" s="2">
        <v>42026</v>
      </c>
      <c r="B1173" s="1" t="s">
        <v>787</v>
      </c>
      <c r="C1173" s="1" t="s">
        <v>788</v>
      </c>
      <c r="D1173">
        <v>3.3</v>
      </c>
      <c r="E1173">
        <v>75052</v>
      </c>
      <c r="F1173">
        <v>250120</v>
      </c>
      <c r="G1173">
        <v>32839000</v>
      </c>
      <c r="H1173">
        <f>G1173*D1173</f>
        <v>108368700</v>
      </c>
      <c r="I1173">
        <f t="shared" si="56"/>
        <v>-0.19999999999999973</v>
      </c>
      <c r="J1173" t="str">
        <f t="shared" si="54"/>
        <v>O</v>
      </c>
      <c r="K1173">
        <v>1172</v>
      </c>
      <c r="L1173">
        <f t="shared" si="55"/>
        <v>0</v>
      </c>
    </row>
    <row r="1174" spans="1:12" x14ac:dyDescent="0.25">
      <c r="A1174" s="2">
        <v>42027</v>
      </c>
      <c r="B1174" s="1" t="s">
        <v>787</v>
      </c>
      <c r="C1174" s="1" t="s">
        <v>788</v>
      </c>
      <c r="D1174">
        <v>3.1</v>
      </c>
      <c r="E1174">
        <v>165158</v>
      </c>
      <c r="F1174">
        <v>531090</v>
      </c>
      <c r="G1174">
        <v>32839000</v>
      </c>
      <c r="H1174">
        <f>G1174*D1174</f>
        <v>101800900</v>
      </c>
      <c r="I1174">
        <f t="shared" si="56"/>
        <v>0</v>
      </c>
      <c r="J1174">
        <f t="shared" si="54"/>
        <v>0</v>
      </c>
      <c r="K1174">
        <v>1173</v>
      </c>
      <c r="L1174">
        <f t="shared" si="55"/>
        <v>0</v>
      </c>
    </row>
    <row r="1175" spans="1:12" x14ac:dyDescent="0.25">
      <c r="A1175" s="2">
        <v>42025</v>
      </c>
      <c r="B1175" s="1" t="s">
        <v>789</v>
      </c>
      <c r="C1175" s="1" t="s">
        <v>790</v>
      </c>
      <c r="D1175">
        <v>1.88</v>
      </c>
      <c r="E1175">
        <v>33353</v>
      </c>
      <c r="F1175">
        <v>64320</v>
      </c>
      <c r="G1175">
        <v>18377000</v>
      </c>
      <c r="H1175">
        <f>G1175*D1175</f>
        <v>34548760</v>
      </c>
      <c r="I1175">
        <f t="shared" si="56"/>
        <v>-6.999999999999984E-2</v>
      </c>
      <c r="J1175" t="str">
        <f t="shared" si="54"/>
        <v>O</v>
      </c>
      <c r="K1175">
        <v>1174</v>
      </c>
      <c r="L1175" t="str">
        <f t="shared" si="55"/>
        <v>O</v>
      </c>
    </row>
    <row r="1176" spans="1:12" x14ac:dyDescent="0.25">
      <c r="A1176" s="2">
        <v>42026</v>
      </c>
      <c r="B1176" s="1" t="s">
        <v>789</v>
      </c>
      <c r="C1176" s="1" t="s">
        <v>790</v>
      </c>
      <c r="D1176">
        <v>1.81</v>
      </c>
      <c r="E1176">
        <v>49988</v>
      </c>
      <c r="F1176">
        <v>92210</v>
      </c>
      <c r="G1176">
        <v>18377000</v>
      </c>
      <c r="H1176">
        <f>G1176*D1176</f>
        <v>33262370</v>
      </c>
      <c r="I1176">
        <f t="shared" si="56"/>
        <v>8.9999999999999858E-2</v>
      </c>
      <c r="J1176" t="str">
        <f t="shared" si="54"/>
        <v>O</v>
      </c>
      <c r="K1176">
        <v>1175</v>
      </c>
      <c r="L1176">
        <f t="shared" si="55"/>
        <v>0</v>
      </c>
    </row>
    <row r="1177" spans="1:12" x14ac:dyDescent="0.25">
      <c r="A1177" s="2">
        <v>42027</v>
      </c>
      <c r="B1177" s="1" t="s">
        <v>789</v>
      </c>
      <c r="C1177" s="1" t="s">
        <v>790</v>
      </c>
      <c r="D1177">
        <v>1.9</v>
      </c>
      <c r="E1177">
        <v>30788</v>
      </c>
      <c r="F1177">
        <v>57160</v>
      </c>
      <c r="G1177">
        <v>18377000</v>
      </c>
      <c r="H1177">
        <f>G1177*D1177</f>
        <v>34916300</v>
      </c>
      <c r="I1177">
        <f t="shared" si="56"/>
        <v>0</v>
      </c>
      <c r="J1177">
        <f t="shared" si="54"/>
        <v>0</v>
      </c>
      <c r="K1177">
        <v>1176</v>
      </c>
      <c r="L1177">
        <f t="shared" si="55"/>
        <v>0</v>
      </c>
    </row>
    <row r="1178" spans="1:12" x14ac:dyDescent="0.25">
      <c r="A1178" s="2">
        <v>42025</v>
      </c>
      <c r="B1178" s="1" t="s">
        <v>791</v>
      </c>
      <c r="C1178" s="1" t="s">
        <v>792</v>
      </c>
      <c r="D1178">
        <v>5.26</v>
      </c>
      <c r="E1178">
        <v>0</v>
      </c>
      <c r="F1178">
        <v>0</v>
      </c>
      <c r="G1178">
        <v>5448000</v>
      </c>
      <c r="H1178">
        <f>G1178*D1178</f>
        <v>28656480</v>
      </c>
      <c r="I1178">
        <f t="shared" si="56"/>
        <v>0</v>
      </c>
      <c r="J1178" t="str">
        <f t="shared" si="54"/>
        <v>O</v>
      </c>
      <c r="K1178">
        <v>1177</v>
      </c>
      <c r="L1178" t="str">
        <f t="shared" si="55"/>
        <v>O</v>
      </c>
    </row>
    <row r="1179" spans="1:12" x14ac:dyDescent="0.25">
      <c r="A1179" s="2">
        <v>42026</v>
      </c>
      <c r="B1179" s="1" t="s">
        <v>791</v>
      </c>
      <c r="C1179" s="1" t="s">
        <v>792</v>
      </c>
      <c r="D1179">
        <v>5.26</v>
      </c>
      <c r="E1179">
        <v>0</v>
      </c>
      <c r="F1179">
        <v>0</v>
      </c>
      <c r="G1179">
        <v>5448000</v>
      </c>
      <c r="H1179">
        <f>G1179*D1179</f>
        <v>28656480</v>
      </c>
      <c r="I1179">
        <f t="shared" si="56"/>
        <v>0.12000000000000011</v>
      </c>
      <c r="J1179" t="str">
        <f t="shared" si="54"/>
        <v>O</v>
      </c>
      <c r="K1179">
        <v>1178</v>
      </c>
      <c r="L1179">
        <f t="shared" si="55"/>
        <v>0</v>
      </c>
    </row>
    <row r="1180" spans="1:12" x14ac:dyDescent="0.25">
      <c r="A1180" s="2">
        <v>42027</v>
      </c>
      <c r="B1180" s="1" t="s">
        <v>791</v>
      </c>
      <c r="C1180" s="1" t="s">
        <v>792</v>
      </c>
      <c r="D1180">
        <v>5.38</v>
      </c>
      <c r="E1180">
        <v>11641</v>
      </c>
      <c r="F1180">
        <v>62630</v>
      </c>
      <c r="G1180">
        <v>5448000</v>
      </c>
      <c r="H1180">
        <f>G1180*D1180</f>
        <v>29310240</v>
      </c>
      <c r="I1180">
        <f t="shared" si="56"/>
        <v>0</v>
      </c>
      <c r="J1180">
        <f t="shared" si="54"/>
        <v>0</v>
      </c>
      <c r="K1180">
        <v>1179</v>
      </c>
      <c r="L1180">
        <f t="shared" si="55"/>
        <v>0</v>
      </c>
    </row>
    <row r="1181" spans="1:12" x14ac:dyDescent="0.25">
      <c r="A1181" s="2">
        <v>42025</v>
      </c>
      <c r="B1181" s="1" t="s">
        <v>793</v>
      </c>
      <c r="C1181" s="1" t="s">
        <v>794</v>
      </c>
      <c r="D1181">
        <v>9.5500000000000007</v>
      </c>
      <c r="E1181">
        <v>400</v>
      </c>
      <c r="F1181">
        <v>3820</v>
      </c>
      <c r="G1181">
        <v>1962000</v>
      </c>
      <c r="H1181">
        <f>G1181*D1181</f>
        <v>18737100</v>
      </c>
      <c r="I1181">
        <f t="shared" si="56"/>
        <v>0</v>
      </c>
      <c r="J1181" t="str">
        <f t="shared" si="54"/>
        <v>O</v>
      </c>
      <c r="K1181">
        <v>1180</v>
      </c>
      <c r="L1181" t="str">
        <f t="shared" si="55"/>
        <v>O</v>
      </c>
    </row>
    <row r="1182" spans="1:12" x14ac:dyDescent="0.25">
      <c r="A1182" s="2">
        <v>42026</v>
      </c>
      <c r="B1182" s="1" t="s">
        <v>793</v>
      </c>
      <c r="C1182" s="1" t="s">
        <v>794</v>
      </c>
      <c r="D1182">
        <v>9.5500000000000007</v>
      </c>
      <c r="E1182">
        <v>0</v>
      </c>
      <c r="F1182">
        <v>0</v>
      </c>
      <c r="G1182">
        <v>1962000</v>
      </c>
      <c r="H1182">
        <f>G1182*D1182</f>
        <v>18737100</v>
      </c>
      <c r="I1182">
        <f t="shared" si="56"/>
        <v>-0.10000000000000142</v>
      </c>
      <c r="J1182" t="str">
        <f t="shared" si="54"/>
        <v>O</v>
      </c>
      <c r="K1182">
        <v>1181</v>
      </c>
      <c r="L1182">
        <f t="shared" si="55"/>
        <v>0</v>
      </c>
    </row>
    <row r="1183" spans="1:12" x14ac:dyDescent="0.25">
      <c r="A1183" s="2">
        <v>42027</v>
      </c>
      <c r="B1183" s="1" t="s">
        <v>793</v>
      </c>
      <c r="C1183" s="1" t="s">
        <v>794</v>
      </c>
      <c r="D1183">
        <v>9.4499999999999993</v>
      </c>
      <c r="E1183">
        <v>3</v>
      </c>
      <c r="F1183">
        <v>30</v>
      </c>
      <c r="G1183">
        <v>1962000</v>
      </c>
      <c r="H1183">
        <f>G1183*D1183</f>
        <v>18540900</v>
      </c>
      <c r="I1183">
        <f t="shared" si="56"/>
        <v>0</v>
      </c>
      <c r="J1183">
        <f t="shared" si="54"/>
        <v>0</v>
      </c>
      <c r="K1183">
        <v>1182</v>
      </c>
      <c r="L1183">
        <f t="shared" si="55"/>
        <v>0</v>
      </c>
    </row>
    <row r="1184" spans="1:12" x14ac:dyDescent="0.25">
      <c r="A1184" s="2">
        <v>42025</v>
      </c>
      <c r="B1184" s="1" t="s">
        <v>795</v>
      </c>
      <c r="C1184" s="1" t="s">
        <v>796</v>
      </c>
      <c r="D1184">
        <v>32.1</v>
      </c>
      <c r="E1184">
        <v>75</v>
      </c>
      <c r="F1184">
        <v>2440</v>
      </c>
      <c r="G1184">
        <v>1729000</v>
      </c>
      <c r="H1184">
        <f>G1184*D1184</f>
        <v>55500900</v>
      </c>
      <c r="I1184">
        <f t="shared" si="56"/>
        <v>0.89999999999999858</v>
      </c>
      <c r="J1184" t="str">
        <f t="shared" si="54"/>
        <v>K</v>
      </c>
      <c r="K1184">
        <v>1183</v>
      </c>
      <c r="L1184" t="str">
        <f t="shared" si="55"/>
        <v>K</v>
      </c>
    </row>
    <row r="1185" spans="1:12" x14ac:dyDescent="0.25">
      <c r="A1185" s="2">
        <v>42026</v>
      </c>
      <c r="B1185" s="1" t="s">
        <v>795</v>
      </c>
      <c r="C1185" s="1" t="s">
        <v>796</v>
      </c>
      <c r="D1185">
        <v>33</v>
      </c>
      <c r="E1185">
        <v>1636</v>
      </c>
      <c r="F1185">
        <v>53780</v>
      </c>
      <c r="G1185">
        <v>1729000</v>
      </c>
      <c r="H1185">
        <f>G1185*D1185</f>
        <v>57057000</v>
      </c>
      <c r="I1185">
        <f t="shared" si="56"/>
        <v>2.6499999999999986</v>
      </c>
      <c r="J1185" t="str">
        <f t="shared" si="54"/>
        <v>O</v>
      </c>
      <c r="K1185">
        <v>1184</v>
      </c>
      <c r="L1185">
        <f t="shared" si="55"/>
        <v>0</v>
      </c>
    </row>
    <row r="1186" spans="1:12" x14ac:dyDescent="0.25">
      <c r="A1186" s="2">
        <v>42027</v>
      </c>
      <c r="B1186" s="1" t="s">
        <v>795</v>
      </c>
      <c r="C1186" s="1" t="s">
        <v>796</v>
      </c>
      <c r="D1186">
        <v>35.65</v>
      </c>
      <c r="E1186">
        <v>35984</v>
      </c>
      <c r="F1186">
        <v>1260360</v>
      </c>
      <c r="G1186">
        <v>1729000</v>
      </c>
      <c r="H1186">
        <f>G1186*D1186</f>
        <v>61638850</v>
      </c>
      <c r="I1186">
        <f t="shared" si="56"/>
        <v>0</v>
      </c>
      <c r="J1186">
        <f t="shared" si="54"/>
        <v>0</v>
      </c>
      <c r="K1186">
        <v>1185</v>
      </c>
      <c r="L1186">
        <f t="shared" si="55"/>
        <v>0</v>
      </c>
    </row>
    <row r="1187" spans="1:12" x14ac:dyDescent="0.25">
      <c r="A1187" s="2">
        <v>42025</v>
      </c>
      <c r="B1187" s="1" t="s">
        <v>797</v>
      </c>
      <c r="C1187" s="1" t="s">
        <v>798</v>
      </c>
      <c r="D1187">
        <v>1.83</v>
      </c>
      <c r="E1187">
        <v>13615</v>
      </c>
      <c r="F1187">
        <v>25270</v>
      </c>
      <c r="G1187">
        <v>0</v>
      </c>
      <c r="H1187">
        <f>G1187*D1187</f>
        <v>0</v>
      </c>
      <c r="I1187">
        <f t="shared" si="56"/>
        <v>-2.0000000000000018E-2</v>
      </c>
      <c r="J1187" t="str">
        <f t="shared" si="54"/>
        <v>O</v>
      </c>
      <c r="K1187">
        <v>1186</v>
      </c>
      <c r="L1187" t="str">
        <f t="shared" si="55"/>
        <v>O</v>
      </c>
    </row>
    <row r="1188" spans="1:12" x14ac:dyDescent="0.25">
      <c r="A1188" s="2">
        <v>42026</v>
      </c>
      <c r="B1188" s="1" t="s">
        <v>797</v>
      </c>
      <c r="C1188" s="1" t="s">
        <v>798</v>
      </c>
      <c r="D1188">
        <v>1.81</v>
      </c>
      <c r="E1188">
        <v>105</v>
      </c>
      <c r="F1188">
        <v>190</v>
      </c>
      <c r="G1188">
        <v>0</v>
      </c>
      <c r="H1188">
        <f>G1188*D1188</f>
        <v>0</v>
      </c>
      <c r="I1188">
        <f t="shared" si="56"/>
        <v>0</v>
      </c>
      <c r="J1188" t="str">
        <f t="shared" si="54"/>
        <v>O</v>
      </c>
      <c r="K1188">
        <v>1187</v>
      </c>
      <c r="L1188">
        <f t="shared" si="55"/>
        <v>0</v>
      </c>
    </row>
    <row r="1189" spans="1:12" x14ac:dyDescent="0.25">
      <c r="A1189" s="2">
        <v>42027</v>
      </c>
      <c r="B1189" s="1" t="s">
        <v>797</v>
      </c>
      <c r="C1189" s="1" t="s">
        <v>798</v>
      </c>
      <c r="D1189">
        <v>1.81</v>
      </c>
      <c r="E1189">
        <v>0</v>
      </c>
      <c r="F1189">
        <v>0</v>
      </c>
      <c r="G1189">
        <v>0</v>
      </c>
      <c r="H1189">
        <f>G1189*D1189</f>
        <v>0</v>
      </c>
      <c r="I1189">
        <f t="shared" si="56"/>
        <v>0</v>
      </c>
      <c r="J1189">
        <f t="shared" si="54"/>
        <v>0</v>
      </c>
      <c r="K1189">
        <v>1188</v>
      </c>
      <c r="L1189">
        <f t="shared" si="55"/>
        <v>0</v>
      </c>
    </row>
    <row r="1190" spans="1:12" x14ac:dyDescent="0.25">
      <c r="A1190" s="2">
        <v>42025</v>
      </c>
      <c r="B1190" s="1" t="s">
        <v>799</v>
      </c>
      <c r="C1190" s="1" t="s">
        <v>800</v>
      </c>
      <c r="D1190">
        <v>1.06</v>
      </c>
      <c r="E1190">
        <v>131014</v>
      </c>
      <c r="F1190">
        <v>136550</v>
      </c>
      <c r="G1190">
        <v>31508000</v>
      </c>
      <c r="H1190">
        <f>G1190*D1190</f>
        <v>33398480</v>
      </c>
      <c r="I1190">
        <f t="shared" si="56"/>
        <v>-4.0000000000000036E-2</v>
      </c>
      <c r="J1190" t="str">
        <f t="shared" si="54"/>
        <v>O</v>
      </c>
      <c r="K1190">
        <v>1189</v>
      </c>
      <c r="L1190" t="str">
        <f t="shared" si="55"/>
        <v>O</v>
      </c>
    </row>
    <row r="1191" spans="1:12" x14ac:dyDescent="0.25">
      <c r="A1191" s="2">
        <v>42026</v>
      </c>
      <c r="B1191" s="1" t="s">
        <v>799</v>
      </c>
      <c r="C1191" s="1" t="s">
        <v>800</v>
      </c>
      <c r="D1191">
        <v>1.02</v>
      </c>
      <c r="E1191">
        <v>99531</v>
      </c>
      <c r="F1191">
        <v>102480</v>
      </c>
      <c r="G1191">
        <v>31508000</v>
      </c>
      <c r="H1191">
        <f>G1191*D1191</f>
        <v>32138160</v>
      </c>
      <c r="I1191">
        <f t="shared" si="56"/>
        <v>3.0000000000000027E-2</v>
      </c>
      <c r="J1191" t="str">
        <f t="shared" si="54"/>
        <v>O</v>
      </c>
      <c r="K1191">
        <v>1190</v>
      </c>
      <c r="L1191">
        <f t="shared" si="55"/>
        <v>0</v>
      </c>
    </row>
    <row r="1192" spans="1:12" x14ac:dyDescent="0.25">
      <c r="A1192" s="2">
        <v>42027</v>
      </c>
      <c r="B1192" s="1" t="s">
        <v>799</v>
      </c>
      <c r="C1192" s="1" t="s">
        <v>800</v>
      </c>
      <c r="D1192">
        <v>1.05</v>
      </c>
      <c r="E1192">
        <v>318070</v>
      </c>
      <c r="F1192">
        <v>332020</v>
      </c>
      <c r="G1192">
        <v>31508000</v>
      </c>
      <c r="H1192">
        <f>G1192*D1192</f>
        <v>33083400</v>
      </c>
      <c r="I1192">
        <f t="shared" si="56"/>
        <v>0</v>
      </c>
      <c r="J1192">
        <f t="shared" si="54"/>
        <v>0</v>
      </c>
      <c r="K1192">
        <v>1191</v>
      </c>
      <c r="L1192">
        <f t="shared" si="55"/>
        <v>0</v>
      </c>
    </row>
    <row r="1193" spans="1:12" x14ac:dyDescent="0.25">
      <c r="A1193" s="2">
        <v>42025</v>
      </c>
      <c r="B1193" s="1" t="s">
        <v>801</v>
      </c>
      <c r="C1193" s="1" t="s">
        <v>802</v>
      </c>
      <c r="D1193">
        <v>0.53</v>
      </c>
      <c r="E1193">
        <v>46752</v>
      </c>
      <c r="F1193">
        <v>25570</v>
      </c>
      <c r="G1193">
        <v>0</v>
      </c>
      <c r="H1193">
        <f>G1193*D1193</f>
        <v>0</v>
      </c>
      <c r="I1193">
        <f t="shared" si="56"/>
        <v>3.0000000000000027E-2</v>
      </c>
      <c r="J1193" t="str">
        <f t="shared" si="54"/>
        <v>O</v>
      </c>
      <c r="K1193">
        <v>1192</v>
      </c>
      <c r="L1193" t="str">
        <f t="shared" si="55"/>
        <v>O</v>
      </c>
    </row>
    <row r="1194" spans="1:12" x14ac:dyDescent="0.25">
      <c r="A1194" s="2">
        <v>42026</v>
      </c>
      <c r="B1194" s="1" t="s">
        <v>801</v>
      </c>
      <c r="C1194" s="1" t="s">
        <v>802</v>
      </c>
      <c r="D1194">
        <v>0.56000000000000005</v>
      </c>
      <c r="E1194">
        <v>17400</v>
      </c>
      <c r="F1194">
        <v>9320</v>
      </c>
      <c r="G1194">
        <v>0</v>
      </c>
      <c r="H1194">
        <f>G1194*D1194</f>
        <v>0</v>
      </c>
      <c r="I1194">
        <f t="shared" si="56"/>
        <v>-2.0000000000000018E-2</v>
      </c>
      <c r="J1194" t="str">
        <f t="shared" si="54"/>
        <v>O</v>
      </c>
      <c r="K1194">
        <v>1193</v>
      </c>
      <c r="L1194">
        <f t="shared" si="55"/>
        <v>0</v>
      </c>
    </row>
    <row r="1195" spans="1:12" x14ac:dyDescent="0.25">
      <c r="A1195" s="2">
        <v>42027</v>
      </c>
      <c r="B1195" s="1" t="s">
        <v>801</v>
      </c>
      <c r="C1195" s="1" t="s">
        <v>802</v>
      </c>
      <c r="D1195">
        <v>0.54</v>
      </c>
      <c r="E1195">
        <v>25961</v>
      </c>
      <c r="F1195">
        <v>13550</v>
      </c>
      <c r="G1195">
        <v>0</v>
      </c>
      <c r="H1195">
        <f>G1195*D1195</f>
        <v>0</v>
      </c>
      <c r="I1195">
        <f t="shared" si="56"/>
        <v>0</v>
      </c>
      <c r="J1195">
        <f t="shared" si="54"/>
        <v>0</v>
      </c>
      <c r="K1195">
        <v>1194</v>
      </c>
      <c r="L1195">
        <f t="shared" si="55"/>
        <v>0</v>
      </c>
    </row>
    <row r="1196" spans="1:12" x14ac:dyDescent="0.25">
      <c r="A1196" s="2">
        <v>42025</v>
      </c>
      <c r="B1196" s="1" t="s">
        <v>803</v>
      </c>
      <c r="C1196" s="1" t="s">
        <v>804</v>
      </c>
      <c r="D1196">
        <v>3</v>
      </c>
      <c r="E1196">
        <v>2162</v>
      </c>
      <c r="F1196">
        <v>6320</v>
      </c>
      <c r="G1196">
        <v>0</v>
      </c>
      <c r="H1196">
        <f>G1196*D1196</f>
        <v>0</v>
      </c>
      <c r="I1196">
        <f t="shared" si="56"/>
        <v>0.43999999999999995</v>
      </c>
      <c r="J1196" t="str">
        <f t="shared" si="54"/>
        <v>O</v>
      </c>
      <c r="K1196">
        <v>1195</v>
      </c>
      <c r="L1196" t="str">
        <f t="shared" si="55"/>
        <v>O</v>
      </c>
    </row>
    <row r="1197" spans="1:12" x14ac:dyDescent="0.25">
      <c r="A1197" s="2">
        <v>42026</v>
      </c>
      <c r="B1197" s="1" t="s">
        <v>803</v>
      </c>
      <c r="C1197" s="1" t="s">
        <v>804</v>
      </c>
      <c r="D1197">
        <v>3.44</v>
      </c>
      <c r="E1197">
        <v>53362</v>
      </c>
      <c r="F1197">
        <v>163450</v>
      </c>
      <c r="G1197">
        <v>0</v>
      </c>
      <c r="H1197">
        <f>G1197*D1197</f>
        <v>0</v>
      </c>
      <c r="I1197">
        <f t="shared" si="56"/>
        <v>0.16000000000000014</v>
      </c>
      <c r="J1197" t="str">
        <f t="shared" si="54"/>
        <v>O</v>
      </c>
      <c r="K1197">
        <v>1196</v>
      </c>
      <c r="L1197">
        <f t="shared" si="55"/>
        <v>0</v>
      </c>
    </row>
    <row r="1198" spans="1:12" x14ac:dyDescent="0.25">
      <c r="A1198" s="2">
        <v>42027</v>
      </c>
      <c r="B1198" s="1" t="s">
        <v>803</v>
      </c>
      <c r="C1198" s="1" t="s">
        <v>804</v>
      </c>
      <c r="D1198">
        <v>3.6</v>
      </c>
      <c r="E1198">
        <v>12896</v>
      </c>
      <c r="F1198">
        <v>45470</v>
      </c>
      <c r="G1198">
        <v>0</v>
      </c>
      <c r="H1198">
        <f>G1198*D1198</f>
        <v>0</v>
      </c>
      <c r="I1198">
        <f t="shared" si="56"/>
        <v>0</v>
      </c>
      <c r="J1198">
        <f t="shared" si="54"/>
        <v>0</v>
      </c>
      <c r="K1198">
        <v>1197</v>
      </c>
      <c r="L1198">
        <f t="shared" si="55"/>
        <v>0</v>
      </c>
    </row>
    <row r="1199" spans="1:12" x14ac:dyDescent="0.25">
      <c r="A1199" s="2">
        <v>42025</v>
      </c>
      <c r="B1199" s="1" t="s">
        <v>805</v>
      </c>
      <c r="C1199" s="1" t="s">
        <v>806</v>
      </c>
      <c r="D1199">
        <v>12.25</v>
      </c>
      <c r="E1199">
        <v>41889</v>
      </c>
      <c r="F1199">
        <v>513200</v>
      </c>
      <c r="G1199">
        <v>9601000</v>
      </c>
      <c r="H1199">
        <f>G1199*D1199</f>
        <v>117612250</v>
      </c>
      <c r="I1199">
        <f t="shared" si="56"/>
        <v>0.15000000000000036</v>
      </c>
      <c r="J1199" t="str">
        <f t="shared" si="54"/>
        <v>O</v>
      </c>
      <c r="K1199">
        <v>1198</v>
      </c>
      <c r="L1199" t="str">
        <f t="shared" si="55"/>
        <v>O</v>
      </c>
    </row>
    <row r="1200" spans="1:12" x14ac:dyDescent="0.25">
      <c r="A1200" s="2">
        <v>42026</v>
      </c>
      <c r="B1200" s="1" t="s">
        <v>805</v>
      </c>
      <c r="C1200" s="1" t="s">
        <v>806</v>
      </c>
      <c r="D1200">
        <v>12.4</v>
      </c>
      <c r="E1200">
        <v>2624</v>
      </c>
      <c r="F1200">
        <v>32730</v>
      </c>
      <c r="G1200">
        <v>9601000</v>
      </c>
      <c r="H1200">
        <f>G1200*D1200</f>
        <v>119052400</v>
      </c>
      <c r="I1200">
        <f t="shared" si="56"/>
        <v>-0.33999999999999986</v>
      </c>
      <c r="J1200" t="str">
        <f t="shared" si="54"/>
        <v>O</v>
      </c>
      <c r="K1200">
        <v>1199</v>
      </c>
      <c r="L1200">
        <f t="shared" si="55"/>
        <v>0</v>
      </c>
    </row>
    <row r="1201" spans="1:12" x14ac:dyDescent="0.25">
      <c r="A1201" s="2">
        <v>42027</v>
      </c>
      <c r="B1201" s="1" t="s">
        <v>805</v>
      </c>
      <c r="C1201" s="1" t="s">
        <v>806</v>
      </c>
      <c r="D1201">
        <v>12.06</v>
      </c>
      <c r="E1201">
        <v>2350</v>
      </c>
      <c r="F1201">
        <v>28540</v>
      </c>
      <c r="G1201">
        <v>9601000</v>
      </c>
      <c r="H1201">
        <f>G1201*D1201</f>
        <v>115788060</v>
      </c>
      <c r="I1201">
        <f t="shared" si="56"/>
        <v>0</v>
      </c>
      <c r="J1201">
        <f t="shared" si="54"/>
        <v>0</v>
      </c>
      <c r="K1201">
        <v>1200</v>
      </c>
      <c r="L1201">
        <f t="shared" si="55"/>
        <v>0</v>
      </c>
    </row>
    <row r="1202" spans="1:12" x14ac:dyDescent="0.25">
      <c r="A1202" s="2">
        <v>42025</v>
      </c>
      <c r="B1202" s="1" t="s">
        <v>807</v>
      </c>
      <c r="C1202" s="1" t="s">
        <v>808</v>
      </c>
      <c r="D1202">
        <v>40.35</v>
      </c>
      <c r="E1202">
        <v>422</v>
      </c>
      <c r="F1202">
        <v>17440</v>
      </c>
      <c r="G1202">
        <v>5026000</v>
      </c>
      <c r="H1202">
        <f>G1202*D1202</f>
        <v>202799100</v>
      </c>
      <c r="I1202">
        <f t="shared" si="56"/>
        <v>0.96000000000000085</v>
      </c>
      <c r="J1202" t="str">
        <f t="shared" si="54"/>
        <v>O</v>
      </c>
      <c r="K1202">
        <v>1201</v>
      </c>
      <c r="L1202" t="str">
        <f t="shared" si="55"/>
        <v>O</v>
      </c>
    </row>
    <row r="1203" spans="1:12" x14ac:dyDescent="0.25">
      <c r="A1203" s="2">
        <v>42026</v>
      </c>
      <c r="B1203" s="1" t="s">
        <v>807</v>
      </c>
      <c r="C1203" s="1" t="s">
        <v>808</v>
      </c>
      <c r="D1203">
        <v>41.31</v>
      </c>
      <c r="E1203">
        <v>213</v>
      </c>
      <c r="F1203">
        <v>8650</v>
      </c>
      <c r="G1203">
        <v>5026000</v>
      </c>
      <c r="H1203">
        <f>G1203*D1203</f>
        <v>207624060</v>
      </c>
      <c r="I1203">
        <f t="shared" si="56"/>
        <v>0.6699999999999946</v>
      </c>
      <c r="J1203" t="str">
        <f t="shared" si="54"/>
        <v>O</v>
      </c>
      <c r="K1203">
        <v>1202</v>
      </c>
      <c r="L1203">
        <f t="shared" si="55"/>
        <v>0</v>
      </c>
    </row>
    <row r="1204" spans="1:12" x14ac:dyDescent="0.25">
      <c r="A1204" s="2">
        <v>42027</v>
      </c>
      <c r="B1204" s="1" t="s">
        <v>807</v>
      </c>
      <c r="C1204" s="1" t="s">
        <v>808</v>
      </c>
      <c r="D1204">
        <v>41.98</v>
      </c>
      <c r="E1204">
        <v>4383</v>
      </c>
      <c r="F1204">
        <v>180590</v>
      </c>
      <c r="G1204">
        <v>5026000</v>
      </c>
      <c r="H1204">
        <f>G1204*D1204</f>
        <v>210991479.99999997</v>
      </c>
      <c r="I1204">
        <f t="shared" si="56"/>
        <v>0</v>
      </c>
      <c r="J1204">
        <f t="shared" si="54"/>
        <v>0</v>
      </c>
      <c r="K1204">
        <v>1203</v>
      </c>
      <c r="L1204">
        <f t="shared" si="55"/>
        <v>0</v>
      </c>
    </row>
    <row r="1205" spans="1:12" x14ac:dyDescent="0.25">
      <c r="A1205" s="2">
        <v>42025</v>
      </c>
      <c r="B1205" s="1" t="s">
        <v>809</v>
      </c>
      <c r="C1205" s="1" t="s">
        <v>810</v>
      </c>
      <c r="D1205">
        <v>43</v>
      </c>
      <c r="E1205">
        <v>76</v>
      </c>
      <c r="F1205">
        <v>3270</v>
      </c>
      <c r="G1205">
        <v>176000</v>
      </c>
      <c r="H1205">
        <f>G1205*D1205</f>
        <v>7568000</v>
      </c>
      <c r="I1205">
        <f t="shared" si="56"/>
        <v>0.59000000000000341</v>
      </c>
      <c r="J1205" t="str">
        <f t="shared" si="54"/>
        <v>O</v>
      </c>
      <c r="K1205">
        <v>1204</v>
      </c>
      <c r="L1205" t="str">
        <f t="shared" si="55"/>
        <v>O</v>
      </c>
    </row>
    <row r="1206" spans="1:12" x14ac:dyDescent="0.25">
      <c r="A1206" s="2">
        <v>42026</v>
      </c>
      <c r="B1206" s="1" t="s">
        <v>809</v>
      </c>
      <c r="C1206" s="1" t="s">
        <v>810</v>
      </c>
      <c r="D1206">
        <v>43.59</v>
      </c>
      <c r="E1206">
        <v>984</v>
      </c>
      <c r="F1206">
        <v>42770</v>
      </c>
      <c r="G1206">
        <v>176000</v>
      </c>
      <c r="H1206">
        <f>G1206*D1206</f>
        <v>7671840.0000000009</v>
      </c>
      <c r="I1206">
        <f t="shared" si="56"/>
        <v>-1.0000000000005116E-2</v>
      </c>
      <c r="J1206" t="str">
        <f t="shared" si="54"/>
        <v>O</v>
      </c>
      <c r="K1206">
        <v>1205</v>
      </c>
      <c r="L1206">
        <f t="shared" si="55"/>
        <v>0</v>
      </c>
    </row>
    <row r="1207" spans="1:12" x14ac:dyDescent="0.25">
      <c r="A1207" s="2">
        <v>42027</v>
      </c>
      <c r="B1207" s="1" t="s">
        <v>809</v>
      </c>
      <c r="C1207" s="1" t="s">
        <v>810</v>
      </c>
      <c r="D1207">
        <v>43.58</v>
      </c>
      <c r="E1207">
        <v>120</v>
      </c>
      <c r="F1207">
        <v>5230</v>
      </c>
      <c r="G1207">
        <v>176000</v>
      </c>
      <c r="H1207">
        <f>G1207*D1207</f>
        <v>7670080</v>
      </c>
      <c r="I1207">
        <f t="shared" si="56"/>
        <v>0</v>
      </c>
      <c r="J1207">
        <f t="shared" si="54"/>
        <v>0</v>
      </c>
      <c r="K1207">
        <v>1206</v>
      </c>
      <c r="L1207">
        <f t="shared" si="55"/>
        <v>0</v>
      </c>
    </row>
    <row r="1208" spans="1:12" x14ac:dyDescent="0.25">
      <c r="A1208" s="2">
        <v>42025</v>
      </c>
      <c r="B1208" s="1" t="s">
        <v>811</v>
      </c>
      <c r="C1208" s="1" t="s">
        <v>812</v>
      </c>
      <c r="D1208">
        <v>2.6</v>
      </c>
      <c r="E1208">
        <v>11025</v>
      </c>
      <c r="F1208">
        <v>29010</v>
      </c>
      <c r="G1208">
        <v>12010000</v>
      </c>
      <c r="H1208">
        <f>G1208*D1208</f>
        <v>31226000</v>
      </c>
      <c r="I1208">
        <f t="shared" si="56"/>
        <v>-5.0000000000000266E-2</v>
      </c>
      <c r="J1208" t="str">
        <f t="shared" si="54"/>
        <v>S</v>
      </c>
      <c r="K1208">
        <v>1207</v>
      </c>
      <c r="L1208" t="str">
        <f t="shared" si="55"/>
        <v>S</v>
      </c>
    </row>
    <row r="1209" spans="1:12" x14ac:dyDescent="0.25">
      <c r="A1209" s="2">
        <v>42026</v>
      </c>
      <c r="B1209" s="1" t="s">
        <v>811</v>
      </c>
      <c r="C1209" s="1" t="s">
        <v>812</v>
      </c>
      <c r="D1209">
        <v>2.5499999999999998</v>
      </c>
      <c r="E1209">
        <v>72481</v>
      </c>
      <c r="F1209">
        <v>188940</v>
      </c>
      <c r="G1209">
        <v>12010000</v>
      </c>
      <c r="H1209">
        <f>G1209*D1209</f>
        <v>30625499.999999996</v>
      </c>
      <c r="I1209">
        <f t="shared" si="56"/>
        <v>-0.14999999999999991</v>
      </c>
      <c r="J1209" t="str">
        <f t="shared" si="54"/>
        <v>O</v>
      </c>
      <c r="K1209">
        <v>1208</v>
      </c>
      <c r="L1209">
        <f t="shared" si="55"/>
        <v>0</v>
      </c>
    </row>
    <row r="1210" spans="1:12" x14ac:dyDescent="0.25">
      <c r="A1210" s="2">
        <v>42027</v>
      </c>
      <c r="B1210" s="1" t="s">
        <v>811</v>
      </c>
      <c r="C1210" s="1" t="s">
        <v>812</v>
      </c>
      <c r="D1210">
        <v>2.4</v>
      </c>
      <c r="E1210">
        <v>58946</v>
      </c>
      <c r="F1210">
        <v>142380</v>
      </c>
      <c r="G1210">
        <v>12010000</v>
      </c>
      <c r="H1210">
        <f>G1210*D1210</f>
        <v>28824000</v>
      </c>
      <c r="I1210">
        <f t="shared" si="56"/>
        <v>0</v>
      </c>
      <c r="J1210">
        <f t="shared" si="54"/>
        <v>0</v>
      </c>
      <c r="K1210">
        <v>1209</v>
      </c>
      <c r="L1210">
        <f t="shared" si="55"/>
        <v>0</v>
      </c>
    </row>
    <row r="1211" spans="1:12" x14ac:dyDescent="0.25">
      <c r="A1211" s="2">
        <v>42025</v>
      </c>
      <c r="B1211" s="1" t="s">
        <v>813</v>
      </c>
      <c r="C1211" s="1" t="s">
        <v>814</v>
      </c>
      <c r="D1211">
        <v>7.9</v>
      </c>
      <c r="E1211">
        <v>1057</v>
      </c>
      <c r="F1211">
        <v>8360</v>
      </c>
      <c r="G1211">
        <v>4755000</v>
      </c>
      <c r="H1211">
        <f>G1211*D1211</f>
        <v>37564500</v>
      </c>
      <c r="I1211">
        <f t="shared" si="56"/>
        <v>0.16000000000000014</v>
      </c>
      <c r="J1211" t="str">
        <f t="shared" si="54"/>
        <v>O</v>
      </c>
      <c r="K1211">
        <v>1210</v>
      </c>
      <c r="L1211" t="str">
        <f t="shared" si="55"/>
        <v>O</v>
      </c>
    </row>
    <row r="1212" spans="1:12" x14ac:dyDescent="0.25">
      <c r="A1212" s="2">
        <v>42026</v>
      </c>
      <c r="B1212" s="1" t="s">
        <v>813</v>
      </c>
      <c r="C1212" s="1" t="s">
        <v>814</v>
      </c>
      <c r="D1212">
        <v>8.06</v>
      </c>
      <c r="E1212">
        <v>134</v>
      </c>
      <c r="F1212">
        <v>1070</v>
      </c>
      <c r="G1212">
        <v>4755000</v>
      </c>
      <c r="H1212">
        <f>G1212*D1212</f>
        <v>38325300</v>
      </c>
      <c r="I1212">
        <f t="shared" si="56"/>
        <v>-6.0000000000000497E-2</v>
      </c>
      <c r="J1212" t="str">
        <f t="shared" si="54"/>
        <v>O</v>
      </c>
      <c r="K1212">
        <v>1211</v>
      </c>
      <c r="L1212">
        <f t="shared" si="55"/>
        <v>0</v>
      </c>
    </row>
    <row r="1213" spans="1:12" x14ac:dyDescent="0.25">
      <c r="A1213" s="2">
        <v>42027</v>
      </c>
      <c r="B1213" s="1" t="s">
        <v>813</v>
      </c>
      <c r="C1213" s="1" t="s">
        <v>814</v>
      </c>
      <c r="D1213">
        <v>8</v>
      </c>
      <c r="E1213">
        <v>550</v>
      </c>
      <c r="F1213">
        <v>4400</v>
      </c>
      <c r="G1213">
        <v>4755000</v>
      </c>
      <c r="H1213">
        <f>G1213*D1213</f>
        <v>38040000</v>
      </c>
      <c r="I1213">
        <f t="shared" si="56"/>
        <v>0</v>
      </c>
      <c r="J1213">
        <f t="shared" si="54"/>
        <v>0</v>
      </c>
      <c r="K1213">
        <v>1212</v>
      </c>
      <c r="L1213">
        <f t="shared" si="55"/>
        <v>0</v>
      </c>
    </row>
    <row r="1214" spans="1:12" x14ac:dyDescent="0.25">
      <c r="A1214" s="2">
        <v>42025</v>
      </c>
      <c r="B1214" s="1" t="s">
        <v>815</v>
      </c>
      <c r="C1214" s="1" t="s">
        <v>816</v>
      </c>
      <c r="D1214">
        <v>8.4</v>
      </c>
      <c r="E1214">
        <v>54</v>
      </c>
      <c r="F1214">
        <v>450</v>
      </c>
      <c r="G1214">
        <v>12000</v>
      </c>
      <c r="H1214">
        <f>G1214*D1214</f>
        <v>100800</v>
      </c>
      <c r="I1214">
        <f t="shared" si="56"/>
        <v>0</v>
      </c>
      <c r="J1214" t="str">
        <f t="shared" si="54"/>
        <v>O</v>
      </c>
      <c r="K1214">
        <v>1213</v>
      </c>
      <c r="L1214" t="str">
        <f t="shared" si="55"/>
        <v>O</v>
      </c>
    </row>
    <row r="1215" spans="1:12" x14ac:dyDescent="0.25">
      <c r="A1215" s="2">
        <v>42026</v>
      </c>
      <c r="B1215" s="1" t="s">
        <v>815</v>
      </c>
      <c r="C1215" s="1" t="s">
        <v>816</v>
      </c>
      <c r="D1215">
        <v>8.4</v>
      </c>
      <c r="E1215">
        <v>0</v>
      </c>
      <c r="F1215">
        <v>0</v>
      </c>
      <c r="G1215">
        <v>12000</v>
      </c>
      <c r="H1215">
        <f>G1215*D1215</f>
        <v>100800</v>
      </c>
      <c r="I1215">
        <f t="shared" si="56"/>
        <v>0</v>
      </c>
      <c r="J1215" t="str">
        <f t="shared" si="54"/>
        <v>O</v>
      </c>
      <c r="K1215">
        <v>1214</v>
      </c>
      <c r="L1215">
        <f t="shared" si="55"/>
        <v>0</v>
      </c>
    </row>
    <row r="1216" spans="1:12" x14ac:dyDescent="0.25">
      <c r="A1216" s="2">
        <v>42027</v>
      </c>
      <c r="B1216" s="1" t="s">
        <v>815</v>
      </c>
      <c r="C1216" s="1" t="s">
        <v>816</v>
      </c>
      <c r="D1216">
        <v>8.4</v>
      </c>
      <c r="E1216">
        <v>0</v>
      </c>
      <c r="F1216">
        <v>0</v>
      </c>
      <c r="G1216">
        <v>12000</v>
      </c>
      <c r="H1216">
        <f>G1216*D1216</f>
        <v>100800</v>
      </c>
      <c r="I1216">
        <f t="shared" si="56"/>
        <v>0</v>
      </c>
      <c r="J1216">
        <f t="shared" si="54"/>
        <v>0</v>
      </c>
      <c r="K1216">
        <v>1215</v>
      </c>
      <c r="L1216">
        <f t="shared" si="55"/>
        <v>0</v>
      </c>
    </row>
    <row r="1217" spans="1:12" x14ac:dyDescent="0.25">
      <c r="A1217" s="2">
        <v>42025</v>
      </c>
      <c r="B1217" s="1" t="s">
        <v>817</v>
      </c>
      <c r="C1217" s="1" t="s">
        <v>818</v>
      </c>
      <c r="D1217">
        <v>2.66</v>
      </c>
      <c r="E1217">
        <v>16449</v>
      </c>
      <c r="F1217">
        <v>43980</v>
      </c>
      <c r="G1217">
        <v>97338000</v>
      </c>
      <c r="H1217">
        <f>G1217*D1217</f>
        <v>258919080</v>
      </c>
      <c r="I1217">
        <f t="shared" si="56"/>
        <v>-1.0000000000000231E-2</v>
      </c>
      <c r="J1217" t="str">
        <f t="shared" si="54"/>
        <v>O</v>
      </c>
      <c r="K1217">
        <v>1216</v>
      </c>
      <c r="L1217" t="str">
        <f t="shared" si="55"/>
        <v>O</v>
      </c>
    </row>
    <row r="1218" spans="1:12" x14ac:dyDescent="0.25">
      <c r="A1218" s="2">
        <v>42026</v>
      </c>
      <c r="B1218" s="1" t="s">
        <v>817</v>
      </c>
      <c r="C1218" s="1" t="s">
        <v>818</v>
      </c>
      <c r="D1218">
        <v>2.65</v>
      </c>
      <c r="E1218">
        <v>31459</v>
      </c>
      <c r="F1218">
        <v>83440</v>
      </c>
      <c r="G1218">
        <v>97338000</v>
      </c>
      <c r="H1218">
        <f>G1218*D1218</f>
        <v>257945700</v>
      </c>
      <c r="I1218">
        <f t="shared" si="56"/>
        <v>3.0000000000000249E-2</v>
      </c>
      <c r="J1218" t="str">
        <f t="shared" si="54"/>
        <v>O</v>
      </c>
      <c r="K1218">
        <v>1217</v>
      </c>
      <c r="L1218">
        <f t="shared" si="55"/>
        <v>0</v>
      </c>
    </row>
    <row r="1219" spans="1:12" x14ac:dyDescent="0.25">
      <c r="A1219" s="2">
        <v>42027</v>
      </c>
      <c r="B1219" s="1" t="s">
        <v>817</v>
      </c>
      <c r="C1219" s="1" t="s">
        <v>818</v>
      </c>
      <c r="D1219">
        <v>2.68</v>
      </c>
      <c r="E1219">
        <v>30778</v>
      </c>
      <c r="F1219">
        <v>82070</v>
      </c>
      <c r="G1219">
        <v>97338000</v>
      </c>
      <c r="H1219">
        <f>G1219*D1219</f>
        <v>260865840.00000003</v>
      </c>
      <c r="I1219">
        <f t="shared" si="56"/>
        <v>0</v>
      </c>
      <c r="J1219">
        <f t="shared" ref="J1219:J1282" si="57">IF(B1220=B1219,IF(AND(I1219&lt;I1220,I1219&gt;0),"K",IF(AND(I1219&lt;0,I1220&lt;I1219),"S","O")),0)</f>
        <v>0</v>
      </c>
      <c r="K1219">
        <v>1218</v>
      </c>
      <c r="L1219">
        <f t="shared" ref="L1219:L1282" si="58">IF(MOD(K1219,3)=1,J1219,0)</f>
        <v>0</v>
      </c>
    </row>
    <row r="1220" spans="1:12" x14ac:dyDescent="0.25">
      <c r="A1220" s="2">
        <v>42025</v>
      </c>
      <c r="B1220" s="1" t="s">
        <v>819</v>
      </c>
      <c r="C1220" s="1" t="s">
        <v>820</v>
      </c>
      <c r="D1220">
        <v>338.75</v>
      </c>
      <c r="E1220">
        <v>164</v>
      </c>
      <c r="F1220">
        <v>54790</v>
      </c>
      <c r="G1220">
        <v>1810000</v>
      </c>
      <c r="H1220">
        <f>G1220*D1220</f>
        <v>613137500</v>
      </c>
      <c r="I1220">
        <f t="shared" ref="I1220:I1283" si="59">IF(B1221=B1220,D1221-D1220,0)</f>
        <v>5.1499999999999773</v>
      </c>
      <c r="J1220" t="str">
        <f t="shared" si="57"/>
        <v>K</v>
      </c>
      <c r="K1220">
        <v>1219</v>
      </c>
      <c r="L1220" t="str">
        <f t="shared" si="58"/>
        <v>K</v>
      </c>
    </row>
    <row r="1221" spans="1:12" x14ac:dyDescent="0.25">
      <c r="A1221" s="2">
        <v>42026</v>
      </c>
      <c r="B1221" s="1" t="s">
        <v>819</v>
      </c>
      <c r="C1221" s="1" t="s">
        <v>820</v>
      </c>
      <c r="D1221">
        <v>343.9</v>
      </c>
      <c r="E1221">
        <v>1349</v>
      </c>
      <c r="F1221">
        <v>449300</v>
      </c>
      <c r="G1221">
        <v>1810000</v>
      </c>
      <c r="H1221">
        <f>G1221*D1221</f>
        <v>622459000</v>
      </c>
      <c r="I1221">
        <f t="shared" si="59"/>
        <v>9.1000000000000227</v>
      </c>
      <c r="J1221" t="str">
        <f t="shared" si="57"/>
        <v>O</v>
      </c>
      <c r="K1221">
        <v>1220</v>
      </c>
      <c r="L1221">
        <f t="shared" si="58"/>
        <v>0</v>
      </c>
    </row>
    <row r="1222" spans="1:12" x14ac:dyDescent="0.25">
      <c r="A1222" s="2">
        <v>42027</v>
      </c>
      <c r="B1222" s="1" t="s">
        <v>819</v>
      </c>
      <c r="C1222" s="1" t="s">
        <v>820</v>
      </c>
      <c r="D1222">
        <v>353</v>
      </c>
      <c r="E1222">
        <v>488</v>
      </c>
      <c r="F1222">
        <v>170730</v>
      </c>
      <c r="G1222">
        <v>1810000</v>
      </c>
      <c r="H1222">
        <f>G1222*D1222</f>
        <v>638930000</v>
      </c>
      <c r="I1222">
        <f t="shared" si="59"/>
        <v>0</v>
      </c>
      <c r="J1222">
        <f t="shared" si="57"/>
        <v>0</v>
      </c>
      <c r="K1222">
        <v>1221</v>
      </c>
      <c r="L1222">
        <f t="shared" si="58"/>
        <v>0</v>
      </c>
    </row>
    <row r="1223" spans="1:12" x14ac:dyDescent="0.25">
      <c r="A1223" s="2">
        <v>42025</v>
      </c>
      <c r="B1223" s="1" t="s">
        <v>821</v>
      </c>
      <c r="C1223" s="1" t="s">
        <v>822</v>
      </c>
      <c r="D1223">
        <v>12.68</v>
      </c>
      <c r="E1223">
        <v>830</v>
      </c>
      <c r="F1223">
        <v>10540</v>
      </c>
      <c r="G1223">
        <v>7716000</v>
      </c>
      <c r="H1223">
        <f>G1223*D1223</f>
        <v>97838880</v>
      </c>
      <c r="I1223">
        <f t="shared" si="59"/>
        <v>1.9999999999999574E-2</v>
      </c>
      <c r="J1223" t="str">
        <f t="shared" si="57"/>
        <v>O</v>
      </c>
      <c r="K1223">
        <v>1222</v>
      </c>
      <c r="L1223" t="str">
        <f t="shared" si="58"/>
        <v>O</v>
      </c>
    </row>
    <row r="1224" spans="1:12" x14ac:dyDescent="0.25">
      <c r="A1224" s="2">
        <v>42026</v>
      </c>
      <c r="B1224" s="1" t="s">
        <v>821</v>
      </c>
      <c r="C1224" s="1" t="s">
        <v>822</v>
      </c>
      <c r="D1224">
        <v>12.7</v>
      </c>
      <c r="E1224">
        <v>3421</v>
      </c>
      <c r="F1224">
        <v>43300</v>
      </c>
      <c r="G1224">
        <v>7716000</v>
      </c>
      <c r="H1224">
        <f>G1224*D1224</f>
        <v>97993200</v>
      </c>
      <c r="I1224">
        <f t="shared" si="59"/>
        <v>-0.25</v>
      </c>
      <c r="J1224" t="str">
        <f t="shared" si="57"/>
        <v>O</v>
      </c>
      <c r="K1224">
        <v>1223</v>
      </c>
      <c r="L1224">
        <f t="shared" si="58"/>
        <v>0</v>
      </c>
    </row>
    <row r="1225" spans="1:12" x14ac:dyDescent="0.25">
      <c r="A1225" s="2">
        <v>42027</v>
      </c>
      <c r="B1225" s="1" t="s">
        <v>821</v>
      </c>
      <c r="C1225" s="1" t="s">
        <v>822</v>
      </c>
      <c r="D1225">
        <v>12.45</v>
      </c>
      <c r="E1225">
        <v>926</v>
      </c>
      <c r="F1225">
        <v>11490</v>
      </c>
      <c r="G1225">
        <v>7716000</v>
      </c>
      <c r="H1225">
        <f>G1225*D1225</f>
        <v>96064200</v>
      </c>
      <c r="I1225">
        <f t="shared" si="59"/>
        <v>0</v>
      </c>
      <c r="J1225">
        <f t="shared" si="57"/>
        <v>0</v>
      </c>
      <c r="K1225">
        <v>1224</v>
      </c>
      <c r="L1225">
        <f t="shared" si="58"/>
        <v>0</v>
      </c>
    </row>
    <row r="1226" spans="1:12" x14ac:dyDescent="0.25">
      <c r="A1226" s="2">
        <v>42025</v>
      </c>
      <c r="B1226" s="1" t="s">
        <v>823</v>
      </c>
      <c r="C1226" s="1" t="s">
        <v>824</v>
      </c>
      <c r="D1226">
        <v>10.1</v>
      </c>
      <c r="E1226">
        <v>557</v>
      </c>
      <c r="F1226">
        <v>5790</v>
      </c>
      <c r="G1226">
        <v>1791000</v>
      </c>
      <c r="H1226">
        <f>G1226*D1226</f>
        <v>18089100</v>
      </c>
      <c r="I1226">
        <f t="shared" si="59"/>
        <v>0.21000000000000085</v>
      </c>
      <c r="J1226" t="str">
        <f t="shared" si="57"/>
        <v>O</v>
      </c>
      <c r="K1226">
        <v>1225</v>
      </c>
      <c r="L1226" t="str">
        <f t="shared" si="58"/>
        <v>O</v>
      </c>
    </row>
    <row r="1227" spans="1:12" x14ac:dyDescent="0.25">
      <c r="A1227" s="2">
        <v>42026</v>
      </c>
      <c r="B1227" s="1" t="s">
        <v>823</v>
      </c>
      <c r="C1227" s="1" t="s">
        <v>824</v>
      </c>
      <c r="D1227">
        <v>10.31</v>
      </c>
      <c r="E1227">
        <v>1401</v>
      </c>
      <c r="F1227">
        <v>14500</v>
      </c>
      <c r="G1227">
        <v>1791000</v>
      </c>
      <c r="H1227">
        <f>G1227*D1227</f>
        <v>18465210</v>
      </c>
      <c r="I1227">
        <f t="shared" si="59"/>
        <v>0.1899999999999995</v>
      </c>
      <c r="J1227" t="str">
        <f t="shared" si="57"/>
        <v>O</v>
      </c>
      <c r="K1227">
        <v>1226</v>
      </c>
      <c r="L1227">
        <f t="shared" si="58"/>
        <v>0</v>
      </c>
    </row>
    <row r="1228" spans="1:12" x14ac:dyDescent="0.25">
      <c r="A1228" s="2">
        <v>42027</v>
      </c>
      <c r="B1228" s="1" t="s">
        <v>823</v>
      </c>
      <c r="C1228" s="1" t="s">
        <v>824</v>
      </c>
      <c r="D1228">
        <v>10.5</v>
      </c>
      <c r="E1228">
        <v>783</v>
      </c>
      <c r="F1228">
        <v>8220</v>
      </c>
      <c r="G1228">
        <v>1791000</v>
      </c>
      <c r="H1228">
        <f>G1228*D1228</f>
        <v>18805500</v>
      </c>
      <c r="I1228">
        <f t="shared" si="59"/>
        <v>0</v>
      </c>
      <c r="J1228">
        <f t="shared" si="57"/>
        <v>0</v>
      </c>
      <c r="K1228">
        <v>1227</v>
      </c>
      <c r="L1228">
        <f t="shared" si="58"/>
        <v>0</v>
      </c>
    </row>
    <row r="1229" spans="1:12" x14ac:dyDescent="0.25">
      <c r="A1229" s="2">
        <v>42025</v>
      </c>
      <c r="B1229" s="1" t="s">
        <v>825</v>
      </c>
      <c r="C1229" s="1" t="s">
        <v>826</v>
      </c>
      <c r="D1229">
        <v>2.25</v>
      </c>
      <c r="E1229">
        <v>27899</v>
      </c>
      <c r="F1229">
        <v>63960</v>
      </c>
      <c r="G1229">
        <v>0</v>
      </c>
      <c r="H1229">
        <f>G1229*D1229</f>
        <v>0</v>
      </c>
      <c r="I1229">
        <f t="shared" si="59"/>
        <v>0.14000000000000012</v>
      </c>
      <c r="J1229" t="str">
        <f t="shared" si="57"/>
        <v>K</v>
      </c>
      <c r="K1229">
        <v>1228</v>
      </c>
      <c r="L1229" t="str">
        <f t="shared" si="58"/>
        <v>K</v>
      </c>
    </row>
    <row r="1230" spans="1:12" x14ac:dyDescent="0.25">
      <c r="A1230" s="2">
        <v>42026</v>
      </c>
      <c r="B1230" s="1" t="s">
        <v>825</v>
      </c>
      <c r="C1230" s="1" t="s">
        <v>826</v>
      </c>
      <c r="D1230">
        <v>2.39</v>
      </c>
      <c r="E1230">
        <v>64285</v>
      </c>
      <c r="F1230">
        <v>147730</v>
      </c>
      <c r="G1230">
        <v>0</v>
      </c>
      <c r="H1230">
        <f>G1230*D1230</f>
        <v>0</v>
      </c>
      <c r="I1230">
        <f t="shared" si="59"/>
        <v>0.31000000000000005</v>
      </c>
      <c r="J1230" t="str">
        <f t="shared" si="57"/>
        <v>O</v>
      </c>
      <c r="K1230">
        <v>1229</v>
      </c>
      <c r="L1230">
        <f t="shared" si="58"/>
        <v>0</v>
      </c>
    </row>
    <row r="1231" spans="1:12" x14ac:dyDescent="0.25">
      <c r="A1231" s="2">
        <v>42027</v>
      </c>
      <c r="B1231" s="1" t="s">
        <v>825</v>
      </c>
      <c r="C1231" s="1" t="s">
        <v>826</v>
      </c>
      <c r="D1231">
        <v>2.7</v>
      </c>
      <c r="E1231">
        <v>168911</v>
      </c>
      <c r="F1231">
        <v>437990</v>
      </c>
      <c r="G1231">
        <v>0</v>
      </c>
      <c r="H1231">
        <f>G1231*D1231</f>
        <v>0</v>
      </c>
      <c r="I1231">
        <f t="shared" si="59"/>
        <v>0</v>
      </c>
      <c r="J1231">
        <f t="shared" si="57"/>
        <v>0</v>
      </c>
      <c r="K1231">
        <v>1230</v>
      </c>
      <c r="L1231">
        <f t="shared" si="58"/>
        <v>0</v>
      </c>
    </row>
    <row r="1232" spans="1:12" x14ac:dyDescent="0.25">
      <c r="A1232" s="2">
        <v>42025</v>
      </c>
      <c r="B1232" s="1" t="s">
        <v>827</v>
      </c>
      <c r="C1232" s="1" t="s">
        <v>828</v>
      </c>
      <c r="D1232">
        <v>13.3</v>
      </c>
      <c r="E1232">
        <v>1937</v>
      </c>
      <c r="F1232">
        <v>25630</v>
      </c>
      <c r="G1232">
        <v>925000</v>
      </c>
      <c r="H1232">
        <f>G1232*D1232</f>
        <v>12302500</v>
      </c>
      <c r="I1232">
        <f t="shared" si="59"/>
        <v>0</v>
      </c>
      <c r="J1232" t="str">
        <f t="shared" si="57"/>
        <v>O</v>
      </c>
      <c r="K1232">
        <v>1231</v>
      </c>
      <c r="L1232" t="str">
        <f t="shared" si="58"/>
        <v>O</v>
      </c>
    </row>
    <row r="1233" spans="1:12" x14ac:dyDescent="0.25">
      <c r="A1233" s="2">
        <v>42026</v>
      </c>
      <c r="B1233" s="1" t="s">
        <v>827</v>
      </c>
      <c r="C1233" s="1" t="s">
        <v>828</v>
      </c>
      <c r="D1233">
        <v>13.3</v>
      </c>
      <c r="E1233">
        <v>115</v>
      </c>
      <c r="F1233">
        <v>1530</v>
      </c>
      <c r="G1233">
        <v>925000</v>
      </c>
      <c r="H1233">
        <f>G1233*D1233</f>
        <v>12302500</v>
      </c>
      <c r="I1233">
        <f t="shared" si="59"/>
        <v>0</v>
      </c>
      <c r="J1233" t="str">
        <f t="shared" si="57"/>
        <v>O</v>
      </c>
      <c r="K1233">
        <v>1232</v>
      </c>
      <c r="L1233">
        <f t="shared" si="58"/>
        <v>0</v>
      </c>
    </row>
    <row r="1234" spans="1:12" x14ac:dyDescent="0.25">
      <c r="A1234" s="2">
        <v>42027</v>
      </c>
      <c r="B1234" s="1" t="s">
        <v>827</v>
      </c>
      <c r="C1234" s="1" t="s">
        <v>828</v>
      </c>
      <c r="D1234">
        <v>13.3</v>
      </c>
      <c r="E1234">
        <v>379</v>
      </c>
      <c r="F1234">
        <v>4940</v>
      </c>
      <c r="G1234">
        <v>925000</v>
      </c>
      <c r="H1234">
        <f>G1234*D1234</f>
        <v>12302500</v>
      </c>
      <c r="I1234">
        <f t="shared" si="59"/>
        <v>0</v>
      </c>
      <c r="J1234">
        <f t="shared" si="57"/>
        <v>0</v>
      </c>
      <c r="K1234">
        <v>1233</v>
      </c>
      <c r="L1234">
        <f t="shared" si="58"/>
        <v>0</v>
      </c>
    </row>
    <row r="1235" spans="1:12" x14ac:dyDescent="0.25">
      <c r="A1235" s="2">
        <v>42025</v>
      </c>
      <c r="B1235" s="1" t="s">
        <v>829</v>
      </c>
      <c r="C1235" s="1" t="s">
        <v>830</v>
      </c>
      <c r="D1235">
        <v>0.22</v>
      </c>
      <c r="E1235">
        <v>20450</v>
      </c>
      <c r="F1235">
        <v>4650</v>
      </c>
      <c r="G1235">
        <v>0</v>
      </c>
      <c r="H1235">
        <f>G1235*D1235</f>
        <v>0</v>
      </c>
      <c r="I1235">
        <f t="shared" si="59"/>
        <v>1.999999999999999E-2</v>
      </c>
      <c r="J1235" t="str">
        <f t="shared" si="57"/>
        <v>O</v>
      </c>
      <c r="K1235">
        <v>1234</v>
      </c>
      <c r="L1235" t="str">
        <f t="shared" si="58"/>
        <v>O</v>
      </c>
    </row>
    <row r="1236" spans="1:12" x14ac:dyDescent="0.25">
      <c r="A1236" s="2">
        <v>42026</v>
      </c>
      <c r="B1236" s="1" t="s">
        <v>829</v>
      </c>
      <c r="C1236" s="1" t="s">
        <v>830</v>
      </c>
      <c r="D1236">
        <v>0.24</v>
      </c>
      <c r="E1236">
        <v>25010</v>
      </c>
      <c r="F1236">
        <v>6000</v>
      </c>
      <c r="G1236">
        <v>0</v>
      </c>
      <c r="H1236">
        <f>G1236*D1236</f>
        <v>0</v>
      </c>
      <c r="I1236">
        <f t="shared" si="59"/>
        <v>0</v>
      </c>
      <c r="J1236" t="str">
        <f t="shared" si="57"/>
        <v>O</v>
      </c>
      <c r="K1236">
        <v>1235</v>
      </c>
      <c r="L1236">
        <f t="shared" si="58"/>
        <v>0</v>
      </c>
    </row>
    <row r="1237" spans="1:12" x14ac:dyDescent="0.25">
      <c r="A1237" s="2">
        <v>42027</v>
      </c>
      <c r="B1237" s="1" t="s">
        <v>829</v>
      </c>
      <c r="C1237" s="1" t="s">
        <v>830</v>
      </c>
      <c r="D1237">
        <v>0.24</v>
      </c>
      <c r="E1237">
        <v>14278</v>
      </c>
      <c r="F1237">
        <v>3500</v>
      </c>
      <c r="G1237">
        <v>0</v>
      </c>
      <c r="H1237">
        <f>G1237*D1237</f>
        <v>0</v>
      </c>
      <c r="I1237">
        <f t="shared" si="59"/>
        <v>0</v>
      </c>
      <c r="J1237">
        <f t="shared" si="57"/>
        <v>0</v>
      </c>
      <c r="K1237">
        <v>1236</v>
      </c>
      <c r="L1237">
        <f t="shared" si="58"/>
        <v>0</v>
      </c>
    </row>
    <row r="1238" spans="1:12" x14ac:dyDescent="0.25">
      <c r="A1238" s="2">
        <v>42025</v>
      </c>
      <c r="B1238" s="1" t="s">
        <v>831</v>
      </c>
      <c r="C1238" s="1" t="s">
        <v>832</v>
      </c>
      <c r="D1238">
        <v>13.19</v>
      </c>
      <c r="E1238">
        <v>3923</v>
      </c>
      <c r="F1238">
        <v>51280</v>
      </c>
      <c r="G1238">
        <v>11886000</v>
      </c>
      <c r="H1238">
        <f>G1238*D1238</f>
        <v>156776340</v>
      </c>
      <c r="I1238">
        <f t="shared" si="59"/>
        <v>9.9999999999997868E-3</v>
      </c>
      <c r="J1238" t="str">
        <f t="shared" si="57"/>
        <v>K</v>
      </c>
      <c r="K1238">
        <v>1237</v>
      </c>
      <c r="L1238" t="str">
        <f t="shared" si="58"/>
        <v>K</v>
      </c>
    </row>
    <row r="1239" spans="1:12" x14ac:dyDescent="0.25">
      <c r="A1239" s="2">
        <v>42026</v>
      </c>
      <c r="B1239" s="1" t="s">
        <v>831</v>
      </c>
      <c r="C1239" s="1" t="s">
        <v>832</v>
      </c>
      <c r="D1239">
        <v>13.2</v>
      </c>
      <c r="E1239">
        <v>2395</v>
      </c>
      <c r="F1239">
        <v>31530</v>
      </c>
      <c r="G1239">
        <v>11886000</v>
      </c>
      <c r="H1239">
        <f>G1239*D1239</f>
        <v>156895200</v>
      </c>
      <c r="I1239">
        <f t="shared" si="59"/>
        <v>0.40000000000000036</v>
      </c>
      <c r="J1239" t="str">
        <f t="shared" si="57"/>
        <v>O</v>
      </c>
      <c r="K1239">
        <v>1238</v>
      </c>
      <c r="L1239">
        <f t="shared" si="58"/>
        <v>0</v>
      </c>
    </row>
    <row r="1240" spans="1:12" x14ac:dyDescent="0.25">
      <c r="A1240" s="2">
        <v>42027</v>
      </c>
      <c r="B1240" s="1" t="s">
        <v>831</v>
      </c>
      <c r="C1240" s="1" t="s">
        <v>832</v>
      </c>
      <c r="D1240">
        <v>13.6</v>
      </c>
      <c r="E1240">
        <v>10363</v>
      </c>
      <c r="F1240">
        <v>139310</v>
      </c>
      <c r="G1240">
        <v>11886000</v>
      </c>
      <c r="H1240">
        <f>G1240*D1240</f>
        <v>161649600</v>
      </c>
      <c r="I1240">
        <f t="shared" si="59"/>
        <v>0</v>
      </c>
      <c r="J1240">
        <f t="shared" si="57"/>
        <v>0</v>
      </c>
      <c r="K1240">
        <v>1239</v>
      </c>
      <c r="L1240">
        <f t="shared" si="58"/>
        <v>0</v>
      </c>
    </row>
    <row r="1241" spans="1:12" x14ac:dyDescent="0.25">
      <c r="A1241" s="2">
        <v>42025</v>
      </c>
      <c r="B1241" s="1" t="s">
        <v>833</v>
      </c>
      <c r="C1241" s="1" t="s">
        <v>834</v>
      </c>
      <c r="D1241">
        <v>21.6</v>
      </c>
      <c r="E1241">
        <v>2871</v>
      </c>
      <c r="F1241">
        <v>61830</v>
      </c>
      <c r="G1241">
        <v>5947000</v>
      </c>
      <c r="H1241">
        <f>G1241*D1241</f>
        <v>128455200.00000001</v>
      </c>
      <c r="I1241">
        <f t="shared" si="59"/>
        <v>-0.60000000000000142</v>
      </c>
      <c r="J1241" t="str">
        <f t="shared" si="57"/>
        <v>O</v>
      </c>
      <c r="K1241">
        <v>1240</v>
      </c>
      <c r="L1241" t="str">
        <f t="shared" si="58"/>
        <v>O</v>
      </c>
    </row>
    <row r="1242" spans="1:12" x14ac:dyDescent="0.25">
      <c r="A1242" s="2">
        <v>42026</v>
      </c>
      <c r="B1242" s="1" t="s">
        <v>833</v>
      </c>
      <c r="C1242" s="1" t="s">
        <v>834</v>
      </c>
      <c r="D1242">
        <v>21</v>
      </c>
      <c r="E1242">
        <v>5107</v>
      </c>
      <c r="F1242">
        <v>107820</v>
      </c>
      <c r="G1242">
        <v>5947000</v>
      </c>
      <c r="H1242">
        <f>G1242*D1242</f>
        <v>124887000</v>
      </c>
      <c r="I1242">
        <f t="shared" si="59"/>
        <v>0</v>
      </c>
      <c r="J1242" t="str">
        <f t="shared" si="57"/>
        <v>O</v>
      </c>
      <c r="K1242">
        <v>1241</v>
      </c>
      <c r="L1242">
        <f t="shared" si="58"/>
        <v>0</v>
      </c>
    </row>
    <row r="1243" spans="1:12" x14ac:dyDescent="0.25">
      <c r="A1243" s="2">
        <v>42027</v>
      </c>
      <c r="B1243" s="1" t="s">
        <v>833</v>
      </c>
      <c r="C1243" s="1" t="s">
        <v>834</v>
      </c>
      <c r="D1243">
        <v>21</v>
      </c>
      <c r="E1243">
        <v>19471</v>
      </c>
      <c r="F1243">
        <v>409050</v>
      </c>
      <c r="G1243">
        <v>5947000</v>
      </c>
      <c r="H1243">
        <f>G1243*D1243</f>
        <v>124887000</v>
      </c>
      <c r="I1243">
        <f t="shared" si="59"/>
        <v>0</v>
      </c>
      <c r="J1243">
        <f t="shared" si="57"/>
        <v>0</v>
      </c>
      <c r="K1243">
        <v>1242</v>
      </c>
      <c r="L1243">
        <f t="shared" si="58"/>
        <v>0</v>
      </c>
    </row>
    <row r="1244" spans="1:12" x14ac:dyDescent="0.25">
      <c r="A1244" s="2">
        <v>42025</v>
      </c>
      <c r="B1244" s="1" t="s">
        <v>835</v>
      </c>
      <c r="C1244" s="1" t="s">
        <v>836</v>
      </c>
      <c r="D1244">
        <v>3.97</v>
      </c>
      <c r="E1244">
        <v>682646</v>
      </c>
      <c r="F1244">
        <v>2722930</v>
      </c>
      <c r="G1244">
        <v>496690000</v>
      </c>
      <c r="H1244">
        <f>G1244*D1244</f>
        <v>1971859300</v>
      </c>
      <c r="I1244">
        <f t="shared" si="59"/>
        <v>8.9999999999999414E-2</v>
      </c>
      <c r="J1244" t="str">
        <f t="shared" si="57"/>
        <v>O</v>
      </c>
      <c r="K1244">
        <v>1243</v>
      </c>
      <c r="L1244" t="str">
        <f t="shared" si="58"/>
        <v>O</v>
      </c>
    </row>
    <row r="1245" spans="1:12" x14ac:dyDescent="0.25">
      <c r="A1245" s="2">
        <v>42026</v>
      </c>
      <c r="B1245" s="1" t="s">
        <v>835</v>
      </c>
      <c r="C1245" s="1" t="s">
        <v>836</v>
      </c>
      <c r="D1245">
        <v>4.0599999999999996</v>
      </c>
      <c r="E1245">
        <v>2463968</v>
      </c>
      <c r="F1245">
        <v>9970640</v>
      </c>
      <c r="G1245">
        <v>496690000</v>
      </c>
      <c r="H1245">
        <f>G1245*D1245</f>
        <v>2016561399.9999998</v>
      </c>
      <c r="I1245">
        <f t="shared" si="59"/>
        <v>1.0000000000000675E-2</v>
      </c>
      <c r="J1245" t="str">
        <f t="shared" si="57"/>
        <v>O</v>
      </c>
      <c r="K1245">
        <v>1244</v>
      </c>
      <c r="L1245">
        <f t="shared" si="58"/>
        <v>0</v>
      </c>
    </row>
    <row r="1246" spans="1:12" x14ac:dyDescent="0.25">
      <c r="A1246" s="2">
        <v>42027</v>
      </c>
      <c r="B1246" s="1" t="s">
        <v>835</v>
      </c>
      <c r="C1246" s="1" t="s">
        <v>836</v>
      </c>
      <c r="D1246">
        <v>4.07</v>
      </c>
      <c r="E1246">
        <v>1332264</v>
      </c>
      <c r="F1246">
        <v>5385470</v>
      </c>
      <c r="G1246">
        <v>496690000</v>
      </c>
      <c r="H1246">
        <f>G1246*D1246</f>
        <v>2021528300.0000002</v>
      </c>
      <c r="I1246">
        <f t="shared" si="59"/>
        <v>0</v>
      </c>
      <c r="J1246">
        <f t="shared" si="57"/>
        <v>0</v>
      </c>
      <c r="K1246">
        <v>1245</v>
      </c>
      <c r="L1246">
        <f t="shared" si="58"/>
        <v>0</v>
      </c>
    </row>
    <row r="1247" spans="1:12" x14ac:dyDescent="0.25">
      <c r="A1247" s="2">
        <v>42025</v>
      </c>
      <c r="B1247" s="1" t="s">
        <v>837</v>
      </c>
      <c r="C1247" s="1" t="s">
        <v>838</v>
      </c>
      <c r="D1247">
        <v>109</v>
      </c>
      <c r="E1247">
        <v>0</v>
      </c>
      <c r="F1247">
        <v>0</v>
      </c>
      <c r="G1247">
        <v>142000</v>
      </c>
      <c r="H1247">
        <f>G1247*D1247</f>
        <v>15478000</v>
      </c>
      <c r="I1247">
        <f t="shared" si="59"/>
        <v>0</v>
      </c>
      <c r="J1247" t="str">
        <f t="shared" si="57"/>
        <v>O</v>
      </c>
      <c r="K1247">
        <v>1246</v>
      </c>
      <c r="L1247" t="str">
        <f t="shared" si="58"/>
        <v>O</v>
      </c>
    </row>
    <row r="1248" spans="1:12" x14ac:dyDescent="0.25">
      <c r="A1248" s="2">
        <v>42026</v>
      </c>
      <c r="B1248" s="1" t="s">
        <v>837</v>
      </c>
      <c r="C1248" s="1" t="s">
        <v>838</v>
      </c>
      <c r="D1248">
        <v>109</v>
      </c>
      <c r="E1248">
        <v>0</v>
      </c>
      <c r="F1248">
        <v>0</v>
      </c>
      <c r="G1248">
        <v>142000</v>
      </c>
      <c r="H1248">
        <f>G1248*D1248</f>
        <v>15478000</v>
      </c>
      <c r="I1248">
        <f t="shared" si="59"/>
        <v>0</v>
      </c>
      <c r="J1248" t="str">
        <f t="shared" si="57"/>
        <v>O</v>
      </c>
      <c r="K1248">
        <v>1247</v>
      </c>
      <c r="L1248">
        <f t="shared" si="58"/>
        <v>0</v>
      </c>
    </row>
    <row r="1249" spans="1:12" x14ac:dyDescent="0.25">
      <c r="A1249" s="2">
        <v>42027</v>
      </c>
      <c r="B1249" s="1" t="s">
        <v>837</v>
      </c>
      <c r="C1249" s="1" t="s">
        <v>838</v>
      </c>
      <c r="D1249">
        <v>109</v>
      </c>
      <c r="E1249">
        <v>0</v>
      </c>
      <c r="F1249">
        <v>0</v>
      </c>
      <c r="G1249">
        <v>142000</v>
      </c>
      <c r="H1249">
        <f>G1249*D1249</f>
        <v>15478000</v>
      </c>
      <c r="I1249">
        <f t="shared" si="59"/>
        <v>0</v>
      </c>
      <c r="J1249">
        <f t="shared" si="57"/>
        <v>0</v>
      </c>
      <c r="K1249">
        <v>1248</v>
      </c>
      <c r="L1249">
        <f t="shared" si="58"/>
        <v>0</v>
      </c>
    </row>
    <row r="1250" spans="1:12" x14ac:dyDescent="0.25">
      <c r="A1250" s="2">
        <v>42025</v>
      </c>
      <c r="B1250" s="1" t="s">
        <v>839</v>
      </c>
      <c r="C1250" s="1" t="s">
        <v>840</v>
      </c>
      <c r="D1250">
        <v>22.2</v>
      </c>
      <c r="E1250">
        <v>382</v>
      </c>
      <c r="F1250">
        <v>8440</v>
      </c>
      <c r="G1250">
        <v>730000</v>
      </c>
      <c r="H1250">
        <f>G1250*D1250</f>
        <v>16206000</v>
      </c>
      <c r="I1250">
        <f t="shared" si="59"/>
        <v>-0.39999999999999858</v>
      </c>
      <c r="J1250" t="str">
        <f t="shared" si="57"/>
        <v>O</v>
      </c>
      <c r="K1250">
        <v>1249</v>
      </c>
      <c r="L1250" t="str">
        <f t="shared" si="58"/>
        <v>O</v>
      </c>
    </row>
    <row r="1251" spans="1:12" x14ac:dyDescent="0.25">
      <c r="A1251" s="2">
        <v>42026</v>
      </c>
      <c r="B1251" s="1" t="s">
        <v>839</v>
      </c>
      <c r="C1251" s="1" t="s">
        <v>840</v>
      </c>
      <c r="D1251">
        <v>21.8</v>
      </c>
      <c r="E1251">
        <v>3590</v>
      </c>
      <c r="F1251">
        <v>78590</v>
      </c>
      <c r="G1251">
        <v>730000</v>
      </c>
      <c r="H1251">
        <f>G1251*D1251</f>
        <v>15914000</v>
      </c>
      <c r="I1251">
        <f t="shared" si="59"/>
        <v>-0.19999999999999929</v>
      </c>
      <c r="J1251" t="str">
        <f t="shared" si="57"/>
        <v>O</v>
      </c>
      <c r="K1251">
        <v>1250</v>
      </c>
      <c r="L1251">
        <f t="shared" si="58"/>
        <v>0</v>
      </c>
    </row>
    <row r="1252" spans="1:12" x14ac:dyDescent="0.25">
      <c r="A1252" s="2">
        <v>42027</v>
      </c>
      <c r="B1252" s="1" t="s">
        <v>839</v>
      </c>
      <c r="C1252" s="1" t="s">
        <v>840</v>
      </c>
      <c r="D1252">
        <v>21.6</v>
      </c>
      <c r="E1252">
        <v>5441</v>
      </c>
      <c r="F1252">
        <v>117440</v>
      </c>
      <c r="G1252">
        <v>730000</v>
      </c>
      <c r="H1252">
        <f>G1252*D1252</f>
        <v>15768000.000000002</v>
      </c>
      <c r="I1252">
        <f t="shared" si="59"/>
        <v>0</v>
      </c>
      <c r="J1252">
        <f t="shared" si="57"/>
        <v>0</v>
      </c>
      <c r="K1252">
        <v>1251</v>
      </c>
      <c r="L1252">
        <f t="shared" si="58"/>
        <v>0</v>
      </c>
    </row>
    <row r="1253" spans="1:12" x14ac:dyDescent="0.25">
      <c r="A1253" s="2">
        <v>42025</v>
      </c>
      <c r="B1253" s="1" t="s">
        <v>841</v>
      </c>
      <c r="C1253" s="1" t="s">
        <v>842</v>
      </c>
      <c r="D1253">
        <v>12.35</v>
      </c>
      <c r="E1253">
        <v>642</v>
      </c>
      <c r="F1253">
        <v>7930</v>
      </c>
      <c r="G1253">
        <v>7000000</v>
      </c>
      <c r="H1253">
        <f>G1253*D1253</f>
        <v>86450000</v>
      </c>
      <c r="I1253">
        <f t="shared" si="59"/>
        <v>0.34999999999999964</v>
      </c>
      <c r="J1253" t="str">
        <f t="shared" si="57"/>
        <v>O</v>
      </c>
      <c r="K1253">
        <v>1252</v>
      </c>
      <c r="L1253" t="str">
        <f t="shared" si="58"/>
        <v>O</v>
      </c>
    </row>
    <row r="1254" spans="1:12" x14ac:dyDescent="0.25">
      <c r="A1254" s="2">
        <v>42026</v>
      </c>
      <c r="B1254" s="1" t="s">
        <v>841</v>
      </c>
      <c r="C1254" s="1" t="s">
        <v>842</v>
      </c>
      <c r="D1254">
        <v>12.7</v>
      </c>
      <c r="E1254">
        <v>579</v>
      </c>
      <c r="F1254">
        <v>7140</v>
      </c>
      <c r="G1254">
        <v>7000000</v>
      </c>
      <c r="H1254">
        <f>G1254*D1254</f>
        <v>88900000</v>
      </c>
      <c r="I1254">
        <f t="shared" si="59"/>
        <v>5.0000000000000711E-2</v>
      </c>
      <c r="J1254" t="str">
        <f t="shared" si="57"/>
        <v>O</v>
      </c>
      <c r="K1254">
        <v>1253</v>
      </c>
      <c r="L1254">
        <f t="shared" si="58"/>
        <v>0</v>
      </c>
    </row>
    <row r="1255" spans="1:12" x14ac:dyDescent="0.25">
      <c r="A1255" s="2">
        <v>42027</v>
      </c>
      <c r="B1255" s="1" t="s">
        <v>841</v>
      </c>
      <c r="C1255" s="1" t="s">
        <v>842</v>
      </c>
      <c r="D1255">
        <v>12.75</v>
      </c>
      <c r="E1255">
        <v>1788</v>
      </c>
      <c r="F1255">
        <v>22660</v>
      </c>
      <c r="G1255">
        <v>7000000</v>
      </c>
      <c r="H1255">
        <f>G1255*D1255</f>
        <v>89250000</v>
      </c>
      <c r="I1255">
        <f t="shared" si="59"/>
        <v>0</v>
      </c>
      <c r="J1255">
        <f t="shared" si="57"/>
        <v>0</v>
      </c>
      <c r="K1255">
        <v>1254</v>
      </c>
      <c r="L1255">
        <f t="shared" si="58"/>
        <v>0</v>
      </c>
    </row>
    <row r="1256" spans="1:12" x14ac:dyDescent="0.25">
      <c r="A1256" s="2">
        <v>42025</v>
      </c>
      <c r="B1256" s="1" t="s">
        <v>843</v>
      </c>
      <c r="C1256" s="1" t="s">
        <v>844</v>
      </c>
      <c r="D1256">
        <v>87</v>
      </c>
      <c r="E1256">
        <v>0</v>
      </c>
      <c r="F1256">
        <v>0</v>
      </c>
      <c r="G1256">
        <v>84000</v>
      </c>
      <c r="H1256">
        <f>G1256*D1256</f>
        <v>7308000</v>
      </c>
      <c r="I1256">
        <f t="shared" si="59"/>
        <v>0</v>
      </c>
      <c r="J1256" t="str">
        <f t="shared" si="57"/>
        <v>O</v>
      </c>
      <c r="K1256">
        <v>1255</v>
      </c>
      <c r="L1256" t="str">
        <f t="shared" si="58"/>
        <v>O</v>
      </c>
    </row>
    <row r="1257" spans="1:12" x14ac:dyDescent="0.25">
      <c r="A1257" s="2">
        <v>42026</v>
      </c>
      <c r="B1257" s="1" t="s">
        <v>843</v>
      </c>
      <c r="C1257" s="1" t="s">
        <v>844</v>
      </c>
      <c r="D1257">
        <v>87</v>
      </c>
      <c r="E1257">
        <v>0</v>
      </c>
      <c r="F1257">
        <v>0</v>
      </c>
      <c r="G1257">
        <v>84000</v>
      </c>
      <c r="H1257">
        <f>G1257*D1257</f>
        <v>7308000</v>
      </c>
      <c r="I1257">
        <f t="shared" si="59"/>
        <v>0</v>
      </c>
      <c r="J1257" t="str">
        <f t="shared" si="57"/>
        <v>O</v>
      </c>
      <c r="K1257">
        <v>1256</v>
      </c>
      <c r="L1257">
        <f t="shared" si="58"/>
        <v>0</v>
      </c>
    </row>
    <row r="1258" spans="1:12" x14ac:dyDescent="0.25">
      <c r="A1258" s="2">
        <v>42027</v>
      </c>
      <c r="B1258" s="1" t="s">
        <v>843</v>
      </c>
      <c r="C1258" s="1" t="s">
        <v>844</v>
      </c>
      <c r="D1258">
        <v>87</v>
      </c>
      <c r="E1258">
        <v>0</v>
      </c>
      <c r="F1258">
        <v>0</v>
      </c>
      <c r="G1258">
        <v>84000</v>
      </c>
      <c r="H1258">
        <f>G1258*D1258</f>
        <v>7308000</v>
      </c>
      <c r="I1258">
        <f t="shared" si="59"/>
        <v>0</v>
      </c>
      <c r="J1258">
        <f t="shared" si="57"/>
        <v>0</v>
      </c>
      <c r="K1258">
        <v>1257</v>
      </c>
      <c r="L1258">
        <f t="shared" si="58"/>
        <v>0</v>
      </c>
    </row>
    <row r="1259" spans="1:12" x14ac:dyDescent="0.25">
      <c r="A1259" s="2">
        <v>42025</v>
      </c>
      <c r="B1259" s="1" t="s">
        <v>845</v>
      </c>
      <c r="C1259" s="1" t="s">
        <v>846</v>
      </c>
      <c r="D1259">
        <v>4.95</v>
      </c>
      <c r="E1259">
        <v>2248960</v>
      </c>
      <c r="F1259">
        <v>11012910</v>
      </c>
      <c r="G1259">
        <v>1043590000</v>
      </c>
      <c r="H1259">
        <f>G1259*D1259</f>
        <v>5165770500</v>
      </c>
      <c r="I1259">
        <f t="shared" si="59"/>
        <v>5.9999999999999609E-2</v>
      </c>
      <c r="J1259" t="str">
        <f t="shared" si="57"/>
        <v>O</v>
      </c>
      <c r="K1259">
        <v>1258</v>
      </c>
      <c r="L1259" t="str">
        <f t="shared" si="58"/>
        <v>O</v>
      </c>
    </row>
    <row r="1260" spans="1:12" x14ac:dyDescent="0.25">
      <c r="A1260" s="2">
        <v>42026</v>
      </c>
      <c r="B1260" s="1" t="s">
        <v>845</v>
      </c>
      <c r="C1260" s="1" t="s">
        <v>846</v>
      </c>
      <c r="D1260">
        <v>5.01</v>
      </c>
      <c r="E1260">
        <v>2472582</v>
      </c>
      <c r="F1260">
        <v>12404440</v>
      </c>
      <c r="G1260">
        <v>1043590000</v>
      </c>
      <c r="H1260">
        <f>G1260*D1260</f>
        <v>5228385900</v>
      </c>
      <c r="I1260">
        <f t="shared" si="59"/>
        <v>0</v>
      </c>
      <c r="J1260" t="str">
        <f t="shared" si="57"/>
        <v>O</v>
      </c>
      <c r="K1260">
        <v>1259</v>
      </c>
      <c r="L1260">
        <f t="shared" si="58"/>
        <v>0</v>
      </c>
    </row>
    <row r="1261" spans="1:12" x14ac:dyDescent="0.25">
      <c r="A1261" s="2">
        <v>42027</v>
      </c>
      <c r="B1261" s="1" t="s">
        <v>845</v>
      </c>
      <c r="C1261" s="1" t="s">
        <v>846</v>
      </c>
      <c r="D1261">
        <v>5.01</v>
      </c>
      <c r="E1261">
        <v>1875871</v>
      </c>
      <c r="F1261">
        <v>9435900</v>
      </c>
      <c r="G1261">
        <v>1043590000</v>
      </c>
      <c r="H1261">
        <f>G1261*D1261</f>
        <v>5228385900</v>
      </c>
      <c r="I1261">
        <f t="shared" si="59"/>
        <v>0</v>
      </c>
      <c r="J1261">
        <f t="shared" si="57"/>
        <v>0</v>
      </c>
      <c r="K1261">
        <v>1260</v>
      </c>
      <c r="L1261">
        <f t="shared" si="58"/>
        <v>0</v>
      </c>
    </row>
    <row r="1262" spans="1:12" x14ac:dyDescent="0.25">
      <c r="A1262" s="2">
        <v>42025</v>
      </c>
      <c r="B1262" s="1" t="s">
        <v>847</v>
      </c>
      <c r="C1262" s="1" t="s">
        <v>848</v>
      </c>
      <c r="D1262">
        <v>0.7</v>
      </c>
      <c r="E1262">
        <v>1746</v>
      </c>
      <c r="F1262">
        <v>1220</v>
      </c>
      <c r="G1262">
        <v>0</v>
      </c>
      <c r="H1262">
        <f>G1262*D1262</f>
        <v>0</v>
      </c>
      <c r="I1262">
        <f t="shared" si="59"/>
        <v>5.0000000000000044E-2</v>
      </c>
      <c r="J1262" t="str">
        <f t="shared" si="57"/>
        <v>O</v>
      </c>
      <c r="K1262">
        <v>1261</v>
      </c>
      <c r="L1262" t="str">
        <f t="shared" si="58"/>
        <v>O</v>
      </c>
    </row>
    <row r="1263" spans="1:12" x14ac:dyDescent="0.25">
      <c r="A1263" s="2">
        <v>42026</v>
      </c>
      <c r="B1263" s="1" t="s">
        <v>847</v>
      </c>
      <c r="C1263" s="1" t="s">
        <v>848</v>
      </c>
      <c r="D1263">
        <v>0.75</v>
      </c>
      <c r="E1263">
        <v>8875</v>
      </c>
      <c r="F1263">
        <v>6420</v>
      </c>
      <c r="G1263">
        <v>0</v>
      </c>
      <c r="H1263">
        <f>G1263*D1263</f>
        <v>0</v>
      </c>
      <c r="I1263">
        <f t="shared" si="59"/>
        <v>1.0000000000000009E-2</v>
      </c>
      <c r="J1263" t="str">
        <f t="shared" si="57"/>
        <v>O</v>
      </c>
      <c r="K1263">
        <v>1262</v>
      </c>
      <c r="L1263">
        <f t="shared" si="58"/>
        <v>0</v>
      </c>
    </row>
    <row r="1264" spans="1:12" x14ac:dyDescent="0.25">
      <c r="A1264" s="2">
        <v>42027</v>
      </c>
      <c r="B1264" s="1" t="s">
        <v>847</v>
      </c>
      <c r="C1264" s="1" t="s">
        <v>848</v>
      </c>
      <c r="D1264">
        <v>0.76</v>
      </c>
      <c r="E1264">
        <v>0</v>
      </c>
      <c r="F1264">
        <v>0</v>
      </c>
      <c r="G1264">
        <v>0</v>
      </c>
      <c r="H1264">
        <f>G1264*D1264</f>
        <v>0</v>
      </c>
      <c r="I1264">
        <f t="shared" si="59"/>
        <v>0</v>
      </c>
      <c r="J1264">
        <f t="shared" si="57"/>
        <v>0</v>
      </c>
      <c r="K1264">
        <v>1263</v>
      </c>
      <c r="L1264">
        <f t="shared" si="58"/>
        <v>0</v>
      </c>
    </row>
    <row r="1265" spans="1:12" x14ac:dyDescent="0.25">
      <c r="A1265" s="2">
        <v>42025</v>
      </c>
      <c r="B1265" s="1" t="s">
        <v>849</v>
      </c>
      <c r="C1265" s="1" t="s">
        <v>850</v>
      </c>
      <c r="D1265">
        <v>9.59</v>
      </c>
      <c r="E1265">
        <v>1523</v>
      </c>
      <c r="F1265">
        <v>14300</v>
      </c>
      <c r="G1265">
        <v>2847000</v>
      </c>
      <c r="H1265">
        <f>G1265*D1265</f>
        <v>27302730</v>
      </c>
      <c r="I1265">
        <f t="shared" si="59"/>
        <v>0.21000000000000085</v>
      </c>
      <c r="J1265" t="str">
        <f t="shared" si="57"/>
        <v>O</v>
      </c>
      <c r="K1265">
        <v>1264</v>
      </c>
      <c r="L1265" t="str">
        <f t="shared" si="58"/>
        <v>O</v>
      </c>
    </row>
    <row r="1266" spans="1:12" x14ac:dyDescent="0.25">
      <c r="A1266" s="2">
        <v>42026</v>
      </c>
      <c r="B1266" s="1" t="s">
        <v>849</v>
      </c>
      <c r="C1266" s="1" t="s">
        <v>850</v>
      </c>
      <c r="D1266">
        <v>9.8000000000000007</v>
      </c>
      <c r="E1266">
        <v>1374</v>
      </c>
      <c r="F1266">
        <v>13260</v>
      </c>
      <c r="G1266">
        <v>2847000</v>
      </c>
      <c r="H1266">
        <f>G1266*D1266</f>
        <v>27900600.000000004</v>
      </c>
      <c r="I1266">
        <f t="shared" si="59"/>
        <v>-1.0000000000001563E-2</v>
      </c>
      <c r="J1266" t="str">
        <f t="shared" si="57"/>
        <v>O</v>
      </c>
      <c r="K1266">
        <v>1265</v>
      </c>
      <c r="L1266">
        <f t="shared" si="58"/>
        <v>0</v>
      </c>
    </row>
    <row r="1267" spans="1:12" x14ac:dyDescent="0.25">
      <c r="A1267" s="2">
        <v>42027</v>
      </c>
      <c r="B1267" s="1" t="s">
        <v>849</v>
      </c>
      <c r="C1267" s="1" t="s">
        <v>850</v>
      </c>
      <c r="D1267">
        <v>9.7899999999999991</v>
      </c>
      <c r="E1267">
        <v>995</v>
      </c>
      <c r="F1267">
        <v>9740</v>
      </c>
      <c r="G1267">
        <v>2847000</v>
      </c>
      <c r="H1267">
        <f>G1267*D1267</f>
        <v>27872129.999999996</v>
      </c>
      <c r="I1267">
        <f t="shared" si="59"/>
        <v>0</v>
      </c>
      <c r="J1267">
        <f t="shared" si="57"/>
        <v>0</v>
      </c>
      <c r="K1267">
        <v>1266</v>
      </c>
      <c r="L1267">
        <f t="shared" si="58"/>
        <v>0</v>
      </c>
    </row>
    <row r="1268" spans="1:12" x14ac:dyDescent="0.25">
      <c r="A1268" s="2">
        <v>42025</v>
      </c>
      <c r="B1268" s="1" t="s">
        <v>851</v>
      </c>
      <c r="C1268" s="1" t="s">
        <v>852</v>
      </c>
      <c r="D1268">
        <v>16.48</v>
      </c>
      <c r="E1268">
        <v>135</v>
      </c>
      <c r="F1268">
        <v>2190</v>
      </c>
      <c r="G1268">
        <v>448000</v>
      </c>
      <c r="H1268">
        <f>G1268*D1268</f>
        <v>7383040</v>
      </c>
      <c r="I1268">
        <f t="shared" si="59"/>
        <v>0.25</v>
      </c>
      <c r="J1268" t="str">
        <f t="shared" si="57"/>
        <v>O</v>
      </c>
      <c r="K1268">
        <v>1267</v>
      </c>
      <c r="L1268" t="str">
        <f t="shared" si="58"/>
        <v>O</v>
      </c>
    </row>
    <row r="1269" spans="1:12" x14ac:dyDescent="0.25">
      <c r="A1269" s="2">
        <v>42026</v>
      </c>
      <c r="B1269" s="1" t="s">
        <v>851</v>
      </c>
      <c r="C1269" s="1" t="s">
        <v>852</v>
      </c>
      <c r="D1269">
        <v>16.73</v>
      </c>
      <c r="E1269">
        <v>695</v>
      </c>
      <c r="F1269">
        <v>11510</v>
      </c>
      <c r="G1269">
        <v>448000</v>
      </c>
      <c r="H1269">
        <f>G1269*D1269</f>
        <v>7495040</v>
      </c>
      <c r="I1269">
        <f t="shared" si="59"/>
        <v>-0.53000000000000114</v>
      </c>
      <c r="J1269" t="str">
        <f t="shared" si="57"/>
        <v>O</v>
      </c>
      <c r="K1269">
        <v>1268</v>
      </c>
      <c r="L1269">
        <f t="shared" si="58"/>
        <v>0</v>
      </c>
    </row>
    <row r="1270" spans="1:12" x14ac:dyDescent="0.25">
      <c r="A1270" s="2">
        <v>42027</v>
      </c>
      <c r="B1270" s="1" t="s">
        <v>851</v>
      </c>
      <c r="C1270" s="1" t="s">
        <v>852</v>
      </c>
      <c r="D1270">
        <v>16.2</v>
      </c>
      <c r="E1270">
        <v>231</v>
      </c>
      <c r="F1270">
        <v>3760</v>
      </c>
      <c r="G1270">
        <v>448000</v>
      </c>
      <c r="H1270">
        <f>G1270*D1270</f>
        <v>7257600</v>
      </c>
      <c r="I1270">
        <f t="shared" si="59"/>
        <v>0</v>
      </c>
      <c r="J1270">
        <f t="shared" si="57"/>
        <v>0</v>
      </c>
      <c r="K1270">
        <v>1269</v>
      </c>
      <c r="L1270">
        <f t="shared" si="58"/>
        <v>0</v>
      </c>
    </row>
    <row r="1271" spans="1:12" x14ac:dyDescent="0.25">
      <c r="A1271" s="2">
        <v>42025</v>
      </c>
      <c r="B1271" s="1" t="s">
        <v>853</v>
      </c>
      <c r="C1271" s="1" t="s">
        <v>854</v>
      </c>
      <c r="D1271">
        <v>4.5</v>
      </c>
      <c r="E1271">
        <v>2819</v>
      </c>
      <c r="F1271">
        <v>12730</v>
      </c>
      <c r="G1271">
        <v>19158000</v>
      </c>
      <c r="H1271">
        <f>G1271*D1271</f>
        <v>86211000</v>
      </c>
      <c r="I1271">
        <f t="shared" si="59"/>
        <v>-0.45000000000000018</v>
      </c>
      <c r="J1271" t="str">
        <f t="shared" si="57"/>
        <v>O</v>
      </c>
      <c r="K1271">
        <v>1270</v>
      </c>
      <c r="L1271" t="str">
        <f t="shared" si="58"/>
        <v>O</v>
      </c>
    </row>
    <row r="1272" spans="1:12" x14ac:dyDescent="0.25">
      <c r="A1272" s="2">
        <v>42026</v>
      </c>
      <c r="B1272" s="1" t="s">
        <v>853</v>
      </c>
      <c r="C1272" s="1" t="s">
        <v>854</v>
      </c>
      <c r="D1272">
        <v>4.05</v>
      </c>
      <c r="E1272">
        <v>13583</v>
      </c>
      <c r="F1272">
        <v>58210</v>
      </c>
      <c r="G1272">
        <v>19158000</v>
      </c>
      <c r="H1272">
        <f>G1272*D1272</f>
        <v>77589900</v>
      </c>
      <c r="I1272">
        <f t="shared" si="59"/>
        <v>-4.9999999999999822E-2</v>
      </c>
      <c r="J1272" t="str">
        <f t="shared" si="57"/>
        <v>O</v>
      </c>
      <c r="K1272">
        <v>1271</v>
      </c>
      <c r="L1272">
        <f t="shared" si="58"/>
        <v>0</v>
      </c>
    </row>
    <row r="1273" spans="1:12" x14ac:dyDescent="0.25">
      <c r="A1273" s="2">
        <v>42027</v>
      </c>
      <c r="B1273" s="1" t="s">
        <v>853</v>
      </c>
      <c r="C1273" s="1" t="s">
        <v>854</v>
      </c>
      <c r="D1273">
        <v>4</v>
      </c>
      <c r="E1273">
        <v>9861</v>
      </c>
      <c r="F1273">
        <v>35850</v>
      </c>
      <c r="G1273">
        <v>19158000</v>
      </c>
      <c r="H1273">
        <f>G1273*D1273</f>
        <v>76632000</v>
      </c>
      <c r="I1273">
        <f t="shared" si="59"/>
        <v>0</v>
      </c>
      <c r="J1273">
        <f t="shared" si="57"/>
        <v>0</v>
      </c>
      <c r="K1273">
        <v>1272</v>
      </c>
      <c r="L1273">
        <f t="shared" si="58"/>
        <v>0</v>
      </c>
    </row>
    <row r="1274" spans="1:12" x14ac:dyDescent="0.25">
      <c r="A1274" s="2">
        <v>42025</v>
      </c>
      <c r="B1274" s="1" t="s">
        <v>855</v>
      </c>
      <c r="C1274" s="1" t="s">
        <v>856</v>
      </c>
      <c r="D1274">
        <v>3.65</v>
      </c>
      <c r="E1274">
        <v>2106</v>
      </c>
      <c r="F1274">
        <v>7630</v>
      </c>
      <c r="G1274">
        <v>6157000</v>
      </c>
      <c r="H1274">
        <f>G1274*D1274</f>
        <v>22473050</v>
      </c>
      <c r="I1274">
        <f t="shared" si="59"/>
        <v>-4.0000000000000036E-2</v>
      </c>
      <c r="J1274" t="str">
        <f t="shared" si="57"/>
        <v>O</v>
      </c>
      <c r="K1274">
        <v>1273</v>
      </c>
      <c r="L1274" t="str">
        <f t="shared" si="58"/>
        <v>O</v>
      </c>
    </row>
    <row r="1275" spans="1:12" x14ac:dyDescent="0.25">
      <c r="A1275" s="2">
        <v>42026</v>
      </c>
      <c r="B1275" s="1" t="s">
        <v>855</v>
      </c>
      <c r="C1275" s="1" t="s">
        <v>856</v>
      </c>
      <c r="D1275">
        <v>3.61</v>
      </c>
      <c r="E1275">
        <v>1536</v>
      </c>
      <c r="F1275">
        <v>5510</v>
      </c>
      <c r="G1275">
        <v>6157000</v>
      </c>
      <c r="H1275">
        <f>G1275*D1275</f>
        <v>22226770</v>
      </c>
      <c r="I1275">
        <f t="shared" si="59"/>
        <v>4.0000000000000036E-2</v>
      </c>
      <c r="J1275" t="str">
        <f t="shared" si="57"/>
        <v>O</v>
      </c>
      <c r="K1275">
        <v>1274</v>
      </c>
      <c r="L1275">
        <f t="shared" si="58"/>
        <v>0</v>
      </c>
    </row>
    <row r="1276" spans="1:12" x14ac:dyDescent="0.25">
      <c r="A1276" s="2">
        <v>42027</v>
      </c>
      <c r="B1276" s="1" t="s">
        <v>855</v>
      </c>
      <c r="C1276" s="1" t="s">
        <v>856</v>
      </c>
      <c r="D1276">
        <v>3.65</v>
      </c>
      <c r="E1276">
        <v>48</v>
      </c>
      <c r="F1276">
        <v>180</v>
      </c>
      <c r="G1276">
        <v>6157000</v>
      </c>
      <c r="H1276">
        <f>G1276*D1276</f>
        <v>22473050</v>
      </c>
      <c r="I1276">
        <f t="shared" si="59"/>
        <v>0</v>
      </c>
      <c r="J1276">
        <f t="shared" si="57"/>
        <v>0</v>
      </c>
      <c r="K1276">
        <v>1275</v>
      </c>
      <c r="L1276">
        <f t="shared" si="58"/>
        <v>0</v>
      </c>
    </row>
    <row r="1277" spans="1:12" x14ac:dyDescent="0.25">
      <c r="A1277" s="2">
        <v>42025</v>
      </c>
      <c r="B1277" s="1" t="s">
        <v>857</v>
      </c>
      <c r="C1277" s="1" t="s">
        <v>858</v>
      </c>
      <c r="D1277">
        <v>6.8</v>
      </c>
      <c r="E1277">
        <v>7469</v>
      </c>
      <c r="F1277">
        <v>49800</v>
      </c>
      <c r="G1277">
        <v>3969000</v>
      </c>
      <c r="H1277">
        <f>G1277*D1277</f>
        <v>26989200</v>
      </c>
      <c r="I1277">
        <f t="shared" si="59"/>
        <v>-5.9999999999999609E-2</v>
      </c>
      <c r="J1277" t="str">
        <f t="shared" si="57"/>
        <v>O</v>
      </c>
      <c r="K1277">
        <v>1276</v>
      </c>
      <c r="L1277" t="str">
        <f t="shared" si="58"/>
        <v>O</v>
      </c>
    </row>
    <row r="1278" spans="1:12" x14ac:dyDescent="0.25">
      <c r="A1278" s="2">
        <v>42026</v>
      </c>
      <c r="B1278" s="1" t="s">
        <v>857</v>
      </c>
      <c r="C1278" s="1" t="s">
        <v>858</v>
      </c>
      <c r="D1278">
        <v>6.74</v>
      </c>
      <c r="E1278">
        <v>7295</v>
      </c>
      <c r="F1278">
        <v>48870</v>
      </c>
      <c r="G1278">
        <v>3969000</v>
      </c>
      <c r="H1278">
        <f>G1278*D1278</f>
        <v>26751060</v>
      </c>
      <c r="I1278">
        <f t="shared" si="59"/>
        <v>-3.0000000000000249E-2</v>
      </c>
      <c r="J1278" t="str">
        <f t="shared" si="57"/>
        <v>O</v>
      </c>
      <c r="K1278">
        <v>1277</v>
      </c>
      <c r="L1278">
        <f t="shared" si="58"/>
        <v>0</v>
      </c>
    </row>
    <row r="1279" spans="1:12" x14ac:dyDescent="0.25">
      <c r="A1279" s="2">
        <v>42027</v>
      </c>
      <c r="B1279" s="1" t="s">
        <v>857</v>
      </c>
      <c r="C1279" s="1" t="s">
        <v>858</v>
      </c>
      <c r="D1279">
        <v>6.71</v>
      </c>
      <c r="E1279">
        <v>3744</v>
      </c>
      <c r="F1279">
        <v>25130</v>
      </c>
      <c r="G1279">
        <v>3969000</v>
      </c>
      <c r="H1279">
        <f>G1279*D1279</f>
        <v>26631990</v>
      </c>
      <c r="I1279">
        <f t="shared" si="59"/>
        <v>0</v>
      </c>
      <c r="J1279">
        <f t="shared" si="57"/>
        <v>0</v>
      </c>
      <c r="K1279">
        <v>1278</v>
      </c>
      <c r="L1279">
        <f t="shared" si="58"/>
        <v>0</v>
      </c>
    </row>
    <row r="1280" spans="1:12" x14ac:dyDescent="0.25">
      <c r="A1280" s="2">
        <v>42025</v>
      </c>
      <c r="B1280" s="1" t="s">
        <v>859</v>
      </c>
      <c r="C1280" s="1" t="s">
        <v>860</v>
      </c>
      <c r="D1280">
        <v>6.2</v>
      </c>
      <c r="E1280">
        <v>2492</v>
      </c>
      <c r="F1280">
        <v>15490</v>
      </c>
      <c r="G1280">
        <v>15008000</v>
      </c>
      <c r="H1280">
        <f>G1280*D1280</f>
        <v>93049600</v>
      </c>
      <c r="I1280">
        <f t="shared" si="59"/>
        <v>9.9999999999999645E-2</v>
      </c>
      <c r="J1280" t="str">
        <f t="shared" si="57"/>
        <v>O</v>
      </c>
      <c r="K1280">
        <v>1279</v>
      </c>
      <c r="L1280" t="str">
        <f t="shared" si="58"/>
        <v>O</v>
      </c>
    </row>
    <row r="1281" spans="1:12" x14ac:dyDescent="0.25">
      <c r="A1281" s="2">
        <v>42026</v>
      </c>
      <c r="B1281" s="1" t="s">
        <v>859</v>
      </c>
      <c r="C1281" s="1" t="s">
        <v>860</v>
      </c>
      <c r="D1281">
        <v>6.3</v>
      </c>
      <c r="E1281">
        <v>27571</v>
      </c>
      <c r="F1281">
        <v>168070</v>
      </c>
      <c r="G1281">
        <v>15008000</v>
      </c>
      <c r="H1281">
        <f>G1281*D1281</f>
        <v>94550400</v>
      </c>
      <c r="I1281">
        <f t="shared" si="59"/>
        <v>8.9999999999999858E-2</v>
      </c>
      <c r="J1281" t="str">
        <f t="shared" si="57"/>
        <v>O</v>
      </c>
      <c r="K1281">
        <v>1280</v>
      </c>
      <c r="L1281">
        <f t="shared" si="58"/>
        <v>0</v>
      </c>
    </row>
    <row r="1282" spans="1:12" x14ac:dyDescent="0.25">
      <c r="A1282" s="2">
        <v>42027</v>
      </c>
      <c r="B1282" s="1" t="s">
        <v>859</v>
      </c>
      <c r="C1282" s="1" t="s">
        <v>860</v>
      </c>
      <c r="D1282">
        <v>6.39</v>
      </c>
      <c r="E1282">
        <v>1380</v>
      </c>
      <c r="F1282">
        <v>8450</v>
      </c>
      <c r="G1282">
        <v>15008000</v>
      </c>
      <c r="H1282">
        <f>G1282*D1282</f>
        <v>95901120</v>
      </c>
      <c r="I1282">
        <f t="shared" si="59"/>
        <v>0</v>
      </c>
      <c r="J1282">
        <f t="shared" si="57"/>
        <v>0</v>
      </c>
      <c r="K1282">
        <v>1281</v>
      </c>
      <c r="L1282">
        <f t="shared" si="58"/>
        <v>0</v>
      </c>
    </row>
    <row r="1283" spans="1:12" x14ac:dyDescent="0.25">
      <c r="A1283" s="2">
        <v>42025</v>
      </c>
      <c r="B1283" s="1" t="s">
        <v>861</v>
      </c>
      <c r="C1283" s="1" t="s">
        <v>862</v>
      </c>
      <c r="D1283">
        <v>9.57</v>
      </c>
      <c r="E1283">
        <v>288</v>
      </c>
      <c r="F1283">
        <v>2740</v>
      </c>
      <c r="G1283">
        <v>14241000</v>
      </c>
      <c r="H1283">
        <f>G1283*D1283</f>
        <v>136286370</v>
      </c>
      <c r="I1283">
        <f t="shared" si="59"/>
        <v>-7.0000000000000284E-2</v>
      </c>
      <c r="J1283" t="str">
        <f t="shared" ref="J1283:J1346" si="60">IF(B1284=B1283,IF(AND(I1283&lt;I1284,I1283&gt;0),"K",IF(AND(I1283&lt;0,I1284&lt;I1283),"S","O")),0)</f>
        <v>O</v>
      </c>
      <c r="K1283">
        <v>1282</v>
      </c>
      <c r="L1283" t="str">
        <f t="shared" ref="L1283:L1346" si="61">IF(MOD(K1283,3)=1,J1283,0)</f>
        <v>O</v>
      </c>
    </row>
    <row r="1284" spans="1:12" x14ac:dyDescent="0.25">
      <c r="A1284" s="2">
        <v>42026</v>
      </c>
      <c r="B1284" s="1" t="s">
        <v>861</v>
      </c>
      <c r="C1284" s="1" t="s">
        <v>862</v>
      </c>
      <c r="D1284">
        <v>9.5</v>
      </c>
      <c r="E1284">
        <v>8025</v>
      </c>
      <c r="F1284">
        <v>75730</v>
      </c>
      <c r="G1284">
        <v>14241000</v>
      </c>
      <c r="H1284">
        <f>G1284*D1284</f>
        <v>135289500</v>
      </c>
      <c r="I1284">
        <f t="shared" ref="I1284:I1347" si="62">IF(B1285=B1284,D1285-D1284,0)</f>
        <v>0.25</v>
      </c>
      <c r="J1284" t="str">
        <f t="shared" si="60"/>
        <v>O</v>
      </c>
      <c r="K1284">
        <v>1283</v>
      </c>
      <c r="L1284">
        <f t="shared" si="61"/>
        <v>0</v>
      </c>
    </row>
    <row r="1285" spans="1:12" x14ac:dyDescent="0.25">
      <c r="A1285" s="2">
        <v>42027</v>
      </c>
      <c r="B1285" s="1" t="s">
        <v>861</v>
      </c>
      <c r="C1285" s="1" t="s">
        <v>862</v>
      </c>
      <c r="D1285">
        <v>9.75</v>
      </c>
      <c r="E1285">
        <v>8408</v>
      </c>
      <c r="F1285">
        <v>79930</v>
      </c>
      <c r="G1285">
        <v>14241000</v>
      </c>
      <c r="H1285">
        <f>G1285*D1285</f>
        <v>138849750</v>
      </c>
      <c r="I1285">
        <f t="shared" si="62"/>
        <v>0</v>
      </c>
      <c r="J1285">
        <f t="shared" si="60"/>
        <v>0</v>
      </c>
      <c r="K1285">
        <v>1284</v>
      </c>
      <c r="L1285">
        <f t="shared" si="61"/>
        <v>0</v>
      </c>
    </row>
    <row r="1286" spans="1:12" x14ac:dyDescent="0.25">
      <c r="A1286" s="2">
        <v>42025</v>
      </c>
      <c r="B1286" s="1" t="s">
        <v>863</v>
      </c>
      <c r="C1286" s="1" t="s">
        <v>864</v>
      </c>
      <c r="D1286">
        <v>4.53</v>
      </c>
      <c r="E1286">
        <v>12</v>
      </c>
      <c r="F1286">
        <v>50</v>
      </c>
      <c r="G1286">
        <v>11716000</v>
      </c>
      <c r="H1286">
        <f>G1286*D1286</f>
        <v>53073480</v>
      </c>
      <c r="I1286">
        <f t="shared" si="62"/>
        <v>0.30999999999999961</v>
      </c>
      <c r="J1286" t="str">
        <f t="shared" si="60"/>
        <v>O</v>
      </c>
      <c r="K1286">
        <v>1285</v>
      </c>
      <c r="L1286" t="str">
        <f t="shared" si="61"/>
        <v>O</v>
      </c>
    </row>
    <row r="1287" spans="1:12" x14ac:dyDescent="0.25">
      <c r="A1287" s="2">
        <v>42026</v>
      </c>
      <c r="B1287" s="1" t="s">
        <v>863</v>
      </c>
      <c r="C1287" s="1" t="s">
        <v>864</v>
      </c>
      <c r="D1287">
        <v>4.84</v>
      </c>
      <c r="E1287">
        <v>3625</v>
      </c>
      <c r="F1287">
        <v>17000</v>
      </c>
      <c r="G1287">
        <v>11716000</v>
      </c>
      <c r="H1287">
        <f>G1287*D1287</f>
        <v>56705440</v>
      </c>
      <c r="I1287">
        <f t="shared" si="62"/>
        <v>4.9999999999999822E-2</v>
      </c>
      <c r="J1287" t="str">
        <f t="shared" si="60"/>
        <v>O</v>
      </c>
      <c r="K1287">
        <v>1286</v>
      </c>
      <c r="L1287">
        <f t="shared" si="61"/>
        <v>0</v>
      </c>
    </row>
    <row r="1288" spans="1:12" x14ac:dyDescent="0.25">
      <c r="A1288" s="2">
        <v>42027</v>
      </c>
      <c r="B1288" s="1" t="s">
        <v>863</v>
      </c>
      <c r="C1288" s="1" t="s">
        <v>864</v>
      </c>
      <c r="D1288">
        <v>4.8899999999999997</v>
      </c>
      <c r="E1288">
        <v>29004</v>
      </c>
      <c r="F1288">
        <v>138540</v>
      </c>
      <c r="G1288">
        <v>11716000</v>
      </c>
      <c r="H1288">
        <f>G1288*D1288</f>
        <v>57291239.999999993</v>
      </c>
      <c r="I1288">
        <f t="shared" si="62"/>
        <v>0</v>
      </c>
      <c r="J1288">
        <f t="shared" si="60"/>
        <v>0</v>
      </c>
      <c r="K1288">
        <v>1287</v>
      </c>
      <c r="L1288">
        <f t="shared" si="61"/>
        <v>0</v>
      </c>
    </row>
    <row r="1289" spans="1:12" x14ac:dyDescent="0.25">
      <c r="A1289" s="2">
        <v>42025</v>
      </c>
      <c r="B1289" s="1" t="s">
        <v>865</v>
      </c>
      <c r="C1289" s="1" t="s">
        <v>866</v>
      </c>
      <c r="D1289">
        <v>8.85</v>
      </c>
      <c r="E1289">
        <v>315031</v>
      </c>
      <c r="F1289">
        <v>2768260</v>
      </c>
      <c r="G1289">
        <v>36592000</v>
      </c>
      <c r="H1289">
        <f>G1289*D1289</f>
        <v>323839200</v>
      </c>
      <c r="I1289">
        <f t="shared" si="62"/>
        <v>1.9999999999999574E-2</v>
      </c>
      <c r="J1289" t="str">
        <f t="shared" si="60"/>
        <v>O</v>
      </c>
      <c r="K1289">
        <v>1288</v>
      </c>
      <c r="L1289" t="str">
        <f t="shared" si="61"/>
        <v>O</v>
      </c>
    </row>
    <row r="1290" spans="1:12" x14ac:dyDescent="0.25">
      <c r="A1290" s="2">
        <v>42026</v>
      </c>
      <c r="B1290" s="1" t="s">
        <v>865</v>
      </c>
      <c r="C1290" s="1" t="s">
        <v>866</v>
      </c>
      <c r="D1290">
        <v>8.8699999999999992</v>
      </c>
      <c r="E1290">
        <v>66225</v>
      </c>
      <c r="F1290">
        <v>584250</v>
      </c>
      <c r="G1290">
        <v>36592000</v>
      </c>
      <c r="H1290">
        <f>G1290*D1290</f>
        <v>324571040</v>
      </c>
      <c r="I1290">
        <f t="shared" si="62"/>
        <v>-4.9999999999998934E-2</v>
      </c>
      <c r="J1290" t="str">
        <f t="shared" si="60"/>
        <v>O</v>
      </c>
      <c r="K1290">
        <v>1289</v>
      </c>
      <c r="L1290">
        <f t="shared" si="61"/>
        <v>0</v>
      </c>
    </row>
    <row r="1291" spans="1:12" x14ac:dyDescent="0.25">
      <c r="A1291" s="2">
        <v>42027</v>
      </c>
      <c r="B1291" s="1" t="s">
        <v>865</v>
      </c>
      <c r="C1291" s="1" t="s">
        <v>866</v>
      </c>
      <c r="D1291">
        <v>8.82</v>
      </c>
      <c r="E1291">
        <v>51479</v>
      </c>
      <c r="F1291">
        <v>456210</v>
      </c>
      <c r="G1291">
        <v>36592000</v>
      </c>
      <c r="H1291">
        <f>G1291*D1291</f>
        <v>322741440</v>
      </c>
      <c r="I1291">
        <f t="shared" si="62"/>
        <v>0</v>
      </c>
      <c r="J1291">
        <f t="shared" si="60"/>
        <v>0</v>
      </c>
      <c r="K1291">
        <v>1290</v>
      </c>
      <c r="L1291">
        <f t="shared" si="61"/>
        <v>0</v>
      </c>
    </row>
    <row r="1292" spans="1:12" x14ac:dyDescent="0.25">
      <c r="A1292" s="2">
        <v>42025</v>
      </c>
      <c r="B1292" s="1" t="s">
        <v>867</v>
      </c>
      <c r="C1292" s="1" t="s">
        <v>868</v>
      </c>
      <c r="D1292">
        <v>4.2699999999999996</v>
      </c>
      <c r="E1292">
        <v>0</v>
      </c>
      <c r="F1292">
        <v>0</v>
      </c>
      <c r="G1292">
        <v>2580000</v>
      </c>
      <c r="H1292">
        <f>G1292*D1292</f>
        <v>11016599.999999998</v>
      </c>
      <c r="I1292">
        <f t="shared" si="62"/>
        <v>0.41000000000000014</v>
      </c>
      <c r="J1292" t="str">
        <f t="shared" si="60"/>
        <v>O</v>
      </c>
      <c r="K1292">
        <v>1291</v>
      </c>
      <c r="L1292" t="str">
        <f t="shared" si="61"/>
        <v>O</v>
      </c>
    </row>
    <row r="1293" spans="1:12" x14ac:dyDescent="0.25">
      <c r="A1293" s="2">
        <v>42026</v>
      </c>
      <c r="B1293" s="1" t="s">
        <v>867</v>
      </c>
      <c r="C1293" s="1" t="s">
        <v>868</v>
      </c>
      <c r="D1293">
        <v>4.68</v>
      </c>
      <c r="E1293">
        <v>377</v>
      </c>
      <c r="F1293">
        <v>1760</v>
      </c>
      <c r="G1293">
        <v>2580000</v>
      </c>
      <c r="H1293">
        <f>G1293*D1293</f>
        <v>12074400</v>
      </c>
      <c r="I1293">
        <f t="shared" si="62"/>
        <v>0.25</v>
      </c>
      <c r="J1293" t="str">
        <f t="shared" si="60"/>
        <v>O</v>
      </c>
      <c r="K1293">
        <v>1292</v>
      </c>
      <c r="L1293">
        <f t="shared" si="61"/>
        <v>0</v>
      </c>
    </row>
    <row r="1294" spans="1:12" x14ac:dyDescent="0.25">
      <c r="A1294" s="2">
        <v>42027</v>
      </c>
      <c r="B1294" s="1" t="s">
        <v>867</v>
      </c>
      <c r="C1294" s="1" t="s">
        <v>868</v>
      </c>
      <c r="D1294">
        <v>4.93</v>
      </c>
      <c r="E1294">
        <v>698</v>
      </c>
      <c r="F1294">
        <v>3440</v>
      </c>
      <c r="G1294">
        <v>2580000</v>
      </c>
      <c r="H1294">
        <f>G1294*D1294</f>
        <v>12719400</v>
      </c>
      <c r="I1294">
        <f t="shared" si="62"/>
        <v>0</v>
      </c>
      <c r="J1294">
        <f t="shared" si="60"/>
        <v>0</v>
      </c>
      <c r="K1294">
        <v>1293</v>
      </c>
      <c r="L1294">
        <f t="shared" si="61"/>
        <v>0</v>
      </c>
    </row>
    <row r="1295" spans="1:12" x14ac:dyDescent="0.25">
      <c r="A1295" s="2">
        <v>42025</v>
      </c>
      <c r="B1295" s="1" t="s">
        <v>869</v>
      </c>
      <c r="C1295" s="1" t="s">
        <v>870</v>
      </c>
      <c r="D1295">
        <v>3.96</v>
      </c>
      <c r="E1295">
        <v>0</v>
      </c>
      <c r="F1295">
        <v>0</v>
      </c>
      <c r="G1295">
        <v>0</v>
      </c>
      <c r="H1295">
        <f>G1295*D1295</f>
        <v>0</v>
      </c>
      <c r="I1295">
        <f t="shared" si="62"/>
        <v>0</v>
      </c>
      <c r="J1295" t="str">
        <f t="shared" si="60"/>
        <v>O</v>
      </c>
      <c r="K1295">
        <v>1294</v>
      </c>
      <c r="L1295" t="str">
        <f t="shared" si="61"/>
        <v>O</v>
      </c>
    </row>
    <row r="1296" spans="1:12" x14ac:dyDescent="0.25">
      <c r="A1296" s="2">
        <v>42026</v>
      </c>
      <c r="B1296" s="1" t="s">
        <v>869</v>
      </c>
      <c r="C1296" s="1" t="s">
        <v>870</v>
      </c>
      <c r="D1296">
        <v>3.96</v>
      </c>
      <c r="E1296">
        <v>50</v>
      </c>
      <c r="F1296">
        <v>200</v>
      </c>
      <c r="G1296">
        <v>0</v>
      </c>
      <c r="H1296">
        <f>G1296*D1296</f>
        <v>0</v>
      </c>
      <c r="I1296">
        <f t="shared" si="62"/>
        <v>0</v>
      </c>
      <c r="J1296" t="str">
        <f t="shared" si="60"/>
        <v>O</v>
      </c>
      <c r="K1296">
        <v>1295</v>
      </c>
      <c r="L1296">
        <f t="shared" si="61"/>
        <v>0</v>
      </c>
    </row>
    <row r="1297" spans="1:12" x14ac:dyDescent="0.25">
      <c r="A1297" s="2">
        <v>42027</v>
      </c>
      <c r="B1297" s="1" t="s">
        <v>869</v>
      </c>
      <c r="C1297" s="1" t="s">
        <v>870</v>
      </c>
      <c r="D1297">
        <v>3.96</v>
      </c>
      <c r="E1297">
        <v>0</v>
      </c>
      <c r="F1297">
        <v>0</v>
      </c>
      <c r="G1297">
        <v>0</v>
      </c>
      <c r="H1297">
        <f>G1297*D1297</f>
        <v>0</v>
      </c>
      <c r="I1297">
        <f t="shared" si="62"/>
        <v>0</v>
      </c>
      <c r="J1297">
        <f t="shared" si="60"/>
        <v>0</v>
      </c>
      <c r="K1297">
        <v>1296</v>
      </c>
      <c r="L1297">
        <f t="shared" si="61"/>
        <v>0</v>
      </c>
    </row>
    <row r="1298" spans="1:12" x14ac:dyDescent="0.25">
      <c r="A1298" s="2">
        <v>42025</v>
      </c>
      <c r="B1298" s="1" t="s">
        <v>871</v>
      </c>
      <c r="C1298" s="1" t="s">
        <v>872</v>
      </c>
      <c r="D1298">
        <v>1.95</v>
      </c>
      <c r="E1298">
        <v>112</v>
      </c>
      <c r="F1298">
        <v>220</v>
      </c>
      <c r="G1298">
        <v>3297000</v>
      </c>
      <c r="H1298">
        <f>G1298*D1298</f>
        <v>6429150</v>
      </c>
      <c r="I1298">
        <f t="shared" si="62"/>
        <v>0</v>
      </c>
      <c r="J1298" t="str">
        <f t="shared" si="60"/>
        <v>O</v>
      </c>
      <c r="K1298">
        <v>1297</v>
      </c>
      <c r="L1298" t="str">
        <f t="shared" si="61"/>
        <v>O</v>
      </c>
    </row>
    <row r="1299" spans="1:12" x14ac:dyDescent="0.25">
      <c r="A1299" s="2">
        <v>42026</v>
      </c>
      <c r="B1299" s="1" t="s">
        <v>871</v>
      </c>
      <c r="C1299" s="1" t="s">
        <v>872</v>
      </c>
      <c r="D1299">
        <v>1.95</v>
      </c>
      <c r="E1299">
        <v>0</v>
      </c>
      <c r="F1299">
        <v>0</v>
      </c>
      <c r="G1299">
        <v>3297000</v>
      </c>
      <c r="H1299">
        <f>G1299*D1299</f>
        <v>6429150</v>
      </c>
      <c r="I1299">
        <f t="shared" si="62"/>
        <v>0</v>
      </c>
      <c r="J1299" t="str">
        <f t="shared" si="60"/>
        <v>O</v>
      </c>
      <c r="K1299">
        <v>1298</v>
      </c>
      <c r="L1299">
        <f t="shared" si="61"/>
        <v>0</v>
      </c>
    </row>
    <row r="1300" spans="1:12" x14ac:dyDescent="0.25">
      <c r="A1300" s="2">
        <v>42027</v>
      </c>
      <c r="B1300" s="1" t="s">
        <v>871</v>
      </c>
      <c r="C1300" s="1" t="s">
        <v>872</v>
      </c>
      <c r="D1300">
        <v>1.95</v>
      </c>
      <c r="E1300">
        <v>0</v>
      </c>
      <c r="F1300">
        <v>0</v>
      </c>
      <c r="G1300">
        <v>3297000</v>
      </c>
      <c r="H1300">
        <f>G1300*D1300</f>
        <v>6429150</v>
      </c>
      <c r="I1300">
        <f t="shared" si="62"/>
        <v>0</v>
      </c>
      <c r="J1300">
        <f t="shared" si="60"/>
        <v>0</v>
      </c>
      <c r="K1300">
        <v>1299</v>
      </c>
      <c r="L1300">
        <f t="shared" si="61"/>
        <v>0</v>
      </c>
    </row>
    <row r="1301" spans="1:12" x14ac:dyDescent="0.25">
      <c r="A1301" s="2">
        <v>42025</v>
      </c>
      <c r="B1301" s="1" t="s">
        <v>873</v>
      </c>
      <c r="C1301" s="1" t="s">
        <v>874</v>
      </c>
      <c r="D1301">
        <v>17.48</v>
      </c>
      <c r="E1301">
        <v>72400</v>
      </c>
      <c r="F1301">
        <v>1275520</v>
      </c>
      <c r="G1301">
        <v>163100000</v>
      </c>
      <c r="H1301">
        <f>G1301*D1301</f>
        <v>2850988000</v>
      </c>
      <c r="I1301">
        <f t="shared" si="62"/>
        <v>0.12000000000000099</v>
      </c>
      <c r="J1301" t="str">
        <f t="shared" si="60"/>
        <v>O</v>
      </c>
      <c r="K1301">
        <v>1300</v>
      </c>
      <c r="L1301" t="str">
        <f t="shared" si="61"/>
        <v>O</v>
      </c>
    </row>
    <row r="1302" spans="1:12" x14ac:dyDescent="0.25">
      <c r="A1302" s="2">
        <v>42026</v>
      </c>
      <c r="B1302" s="1" t="s">
        <v>873</v>
      </c>
      <c r="C1302" s="1" t="s">
        <v>874</v>
      </c>
      <c r="D1302">
        <v>17.600000000000001</v>
      </c>
      <c r="E1302">
        <v>227247</v>
      </c>
      <c r="F1302">
        <v>4038300</v>
      </c>
      <c r="G1302">
        <v>163100000</v>
      </c>
      <c r="H1302">
        <f>G1302*D1302</f>
        <v>2870560000</v>
      </c>
      <c r="I1302">
        <f t="shared" si="62"/>
        <v>0</v>
      </c>
      <c r="J1302" t="str">
        <f t="shared" si="60"/>
        <v>O</v>
      </c>
      <c r="K1302">
        <v>1301</v>
      </c>
      <c r="L1302">
        <f t="shared" si="61"/>
        <v>0</v>
      </c>
    </row>
    <row r="1303" spans="1:12" x14ac:dyDescent="0.25">
      <c r="A1303" s="2">
        <v>42027</v>
      </c>
      <c r="B1303" s="1" t="s">
        <v>873</v>
      </c>
      <c r="C1303" s="1" t="s">
        <v>874</v>
      </c>
      <c r="D1303">
        <v>17.600000000000001</v>
      </c>
      <c r="E1303">
        <v>295284</v>
      </c>
      <c r="F1303">
        <v>5210530</v>
      </c>
      <c r="G1303">
        <v>163100000</v>
      </c>
      <c r="H1303">
        <f>G1303*D1303</f>
        <v>2870560000</v>
      </c>
      <c r="I1303">
        <f t="shared" si="62"/>
        <v>0</v>
      </c>
      <c r="J1303">
        <f t="shared" si="60"/>
        <v>0</v>
      </c>
      <c r="K1303">
        <v>1302</v>
      </c>
      <c r="L1303">
        <f t="shared" si="61"/>
        <v>0</v>
      </c>
    </row>
    <row r="1304" spans="1:12" x14ac:dyDescent="0.25">
      <c r="A1304" s="2">
        <v>42025</v>
      </c>
      <c r="B1304" s="1" t="s">
        <v>875</v>
      </c>
      <c r="C1304" s="1" t="s">
        <v>876</v>
      </c>
      <c r="D1304">
        <v>56.69</v>
      </c>
      <c r="E1304">
        <v>0</v>
      </c>
      <c r="F1304">
        <v>0</v>
      </c>
      <c r="G1304">
        <v>1288000</v>
      </c>
      <c r="H1304">
        <f>G1304*D1304</f>
        <v>73016720</v>
      </c>
      <c r="I1304">
        <f t="shared" si="62"/>
        <v>-0.68999999999999773</v>
      </c>
      <c r="J1304" t="str">
        <f t="shared" si="60"/>
        <v>O</v>
      </c>
      <c r="K1304">
        <v>1303</v>
      </c>
      <c r="L1304" t="str">
        <f t="shared" si="61"/>
        <v>O</v>
      </c>
    </row>
    <row r="1305" spans="1:12" x14ac:dyDescent="0.25">
      <c r="A1305" s="2">
        <v>42026</v>
      </c>
      <c r="B1305" s="1" t="s">
        <v>875</v>
      </c>
      <c r="C1305" s="1" t="s">
        <v>876</v>
      </c>
      <c r="D1305">
        <v>56</v>
      </c>
      <c r="E1305">
        <v>1</v>
      </c>
      <c r="F1305">
        <v>60</v>
      </c>
      <c r="G1305">
        <v>1288000</v>
      </c>
      <c r="H1305">
        <f>G1305*D1305</f>
        <v>72128000</v>
      </c>
      <c r="I1305">
        <f t="shared" si="62"/>
        <v>0</v>
      </c>
      <c r="J1305" t="str">
        <f t="shared" si="60"/>
        <v>O</v>
      </c>
      <c r="K1305">
        <v>1304</v>
      </c>
      <c r="L1305">
        <f t="shared" si="61"/>
        <v>0</v>
      </c>
    </row>
    <row r="1306" spans="1:12" x14ac:dyDescent="0.25">
      <c r="A1306" s="2">
        <v>42027</v>
      </c>
      <c r="B1306" s="1" t="s">
        <v>875</v>
      </c>
      <c r="C1306" s="1" t="s">
        <v>876</v>
      </c>
      <c r="D1306">
        <v>56</v>
      </c>
      <c r="E1306">
        <v>29</v>
      </c>
      <c r="F1306">
        <v>1620</v>
      </c>
      <c r="G1306">
        <v>1288000</v>
      </c>
      <c r="H1306">
        <f>G1306*D1306</f>
        <v>72128000</v>
      </c>
      <c r="I1306">
        <f t="shared" si="62"/>
        <v>0</v>
      </c>
      <c r="J1306">
        <f t="shared" si="60"/>
        <v>0</v>
      </c>
      <c r="K1306">
        <v>1305</v>
      </c>
      <c r="L1306">
        <f t="shared" si="61"/>
        <v>0</v>
      </c>
    </row>
    <row r="1307" spans="1:12" x14ac:dyDescent="0.25">
      <c r="A1307" s="2">
        <v>42025</v>
      </c>
      <c r="B1307" s="1" t="s">
        <v>877</v>
      </c>
      <c r="C1307" s="1" t="s">
        <v>878</v>
      </c>
      <c r="D1307">
        <v>8.59</v>
      </c>
      <c r="E1307">
        <v>13535</v>
      </c>
      <c r="F1307">
        <v>115040</v>
      </c>
      <c r="G1307">
        <v>14002000</v>
      </c>
      <c r="H1307">
        <f>G1307*D1307</f>
        <v>120277180</v>
      </c>
      <c r="I1307">
        <f t="shared" si="62"/>
        <v>0</v>
      </c>
      <c r="J1307" t="str">
        <f t="shared" si="60"/>
        <v>O</v>
      </c>
      <c r="K1307">
        <v>1306</v>
      </c>
      <c r="L1307" t="str">
        <f t="shared" si="61"/>
        <v>O</v>
      </c>
    </row>
    <row r="1308" spans="1:12" x14ac:dyDescent="0.25">
      <c r="A1308" s="2">
        <v>42026</v>
      </c>
      <c r="B1308" s="1" t="s">
        <v>877</v>
      </c>
      <c r="C1308" s="1" t="s">
        <v>878</v>
      </c>
      <c r="D1308">
        <v>8.59</v>
      </c>
      <c r="E1308">
        <v>970</v>
      </c>
      <c r="F1308">
        <v>8310</v>
      </c>
      <c r="G1308">
        <v>14002000</v>
      </c>
      <c r="H1308">
        <f>G1308*D1308</f>
        <v>120277180</v>
      </c>
      <c r="I1308">
        <f t="shared" si="62"/>
        <v>9.9999999999997868E-3</v>
      </c>
      <c r="J1308" t="str">
        <f t="shared" si="60"/>
        <v>O</v>
      </c>
      <c r="K1308">
        <v>1307</v>
      </c>
      <c r="L1308">
        <f t="shared" si="61"/>
        <v>0</v>
      </c>
    </row>
    <row r="1309" spans="1:12" x14ac:dyDescent="0.25">
      <c r="A1309" s="2">
        <v>42027</v>
      </c>
      <c r="B1309" s="1" t="s">
        <v>877</v>
      </c>
      <c r="C1309" s="1" t="s">
        <v>878</v>
      </c>
      <c r="D1309">
        <v>8.6</v>
      </c>
      <c r="E1309">
        <v>3014</v>
      </c>
      <c r="F1309">
        <v>26040</v>
      </c>
      <c r="G1309">
        <v>14002000</v>
      </c>
      <c r="H1309">
        <f>G1309*D1309</f>
        <v>120417200</v>
      </c>
      <c r="I1309">
        <f t="shared" si="62"/>
        <v>0</v>
      </c>
      <c r="J1309">
        <f t="shared" si="60"/>
        <v>0</v>
      </c>
      <c r="K1309">
        <v>1308</v>
      </c>
      <c r="L1309">
        <f t="shared" si="61"/>
        <v>0</v>
      </c>
    </row>
    <row r="1310" spans="1:12" x14ac:dyDescent="0.25">
      <c r="A1310" s="2">
        <v>42025</v>
      </c>
      <c r="B1310" s="1" t="s">
        <v>879</v>
      </c>
      <c r="C1310" s="1" t="s">
        <v>880</v>
      </c>
      <c r="D1310">
        <v>23.4</v>
      </c>
      <c r="E1310">
        <v>519</v>
      </c>
      <c r="F1310">
        <v>12140</v>
      </c>
      <c r="G1310">
        <v>28378000</v>
      </c>
      <c r="H1310">
        <f>G1310*D1310</f>
        <v>664045200</v>
      </c>
      <c r="I1310">
        <f t="shared" si="62"/>
        <v>1</v>
      </c>
      <c r="J1310" t="str">
        <f t="shared" si="60"/>
        <v>O</v>
      </c>
      <c r="K1310">
        <v>1309</v>
      </c>
      <c r="L1310" t="str">
        <f t="shared" si="61"/>
        <v>O</v>
      </c>
    </row>
    <row r="1311" spans="1:12" x14ac:dyDescent="0.25">
      <c r="A1311" s="2">
        <v>42026</v>
      </c>
      <c r="B1311" s="1" t="s">
        <v>879</v>
      </c>
      <c r="C1311" s="1" t="s">
        <v>880</v>
      </c>
      <c r="D1311">
        <v>24.4</v>
      </c>
      <c r="E1311">
        <v>2729</v>
      </c>
      <c r="F1311">
        <v>66170</v>
      </c>
      <c r="G1311">
        <v>28378000</v>
      </c>
      <c r="H1311">
        <f>G1311*D1311</f>
        <v>692423200</v>
      </c>
      <c r="I1311">
        <f t="shared" si="62"/>
        <v>0.2900000000000027</v>
      </c>
      <c r="J1311" t="str">
        <f t="shared" si="60"/>
        <v>O</v>
      </c>
      <c r="K1311">
        <v>1310</v>
      </c>
      <c r="L1311">
        <f t="shared" si="61"/>
        <v>0</v>
      </c>
    </row>
    <row r="1312" spans="1:12" x14ac:dyDescent="0.25">
      <c r="A1312" s="2">
        <v>42027</v>
      </c>
      <c r="B1312" s="1" t="s">
        <v>879</v>
      </c>
      <c r="C1312" s="1" t="s">
        <v>880</v>
      </c>
      <c r="D1312">
        <v>24.69</v>
      </c>
      <c r="E1312">
        <v>2056</v>
      </c>
      <c r="F1312">
        <v>50750</v>
      </c>
      <c r="G1312">
        <v>28378000</v>
      </c>
      <c r="H1312">
        <f>G1312*D1312</f>
        <v>700652820</v>
      </c>
      <c r="I1312">
        <f t="shared" si="62"/>
        <v>0</v>
      </c>
      <c r="J1312">
        <f t="shared" si="60"/>
        <v>0</v>
      </c>
      <c r="K1312">
        <v>1311</v>
      </c>
      <c r="L1312">
        <f t="shared" si="61"/>
        <v>0</v>
      </c>
    </row>
    <row r="1313" spans="1:12" x14ac:dyDescent="0.25">
      <c r="A1313" s="2">
        <v>42025</v>
      </c>
      <c r="B1313" s="1" t="s">
        <v>881</v>
      </c>
      <c r="C1313" s="1" t="s">
        <v>882</v>
      </c>
      <c r="D1313">
        <v>2.38</v>
      </c>
      <c r="E1313">
        <v>200</v>
      </c>
      <c r="F1313">
        <v>480</v>
      </c>
      <c r="G1313">
        <v>0</v>
      </c>
      <c r="H1313">
        <f>G1313*D1313</f>
        <v>0</v>
      </c>
      <c r="I1313">
        <f t="shared" si="62"/>
        <v>1.0000000000000231E-2</v>
      </c>
      <c r="J1313" t="str">
        <f t="shared" si="60"/>
        <v>O</v>
      </c>
      <c r="K1313">
        <v>1312</v>
      </c>
      <c r="L1313" t="str">
        <f t="shared" si="61"/>
        <v>O</v>
      </c>
    </row>
    <row r="1314" spans="1:12" x14ac:dyDescent="0.25">
      <c r="A1314" s="2">
        <v>42026</v>
      </c>
      <c r="B1314" s="1" t="s">
        <v>881</v>
      </c>
      <c r="C1314" s="1" t="s">
        <v>882</v>
      </c>
      <c r="D1314">
        <v>2.39</v>
      </c>
      <c r="E1314">
        <v>1262</v>
      </c>
      <c r="F1314">
        <v>3010</v>
      </c>
      <c r="G1314">
        <v>0</v>
      </c>
      <c r="H1314">
        <f>G1314*D1314</f>
        <v>0</v>
      </c>
      <c r="I1314">
        <f t="shared" si="62"/>
        <v>9.9999999999997868E-3</v>
      </c>
      <c r="J1314" t="str">
        <f t="shared" si="60"/>
        <v>O</v>
      </c>
      <c r="K1314">
        <v>1313</v>
      </c>
      <c r="L1314">
        <f t="shared" si="61"/>
        <v>0</v>
      </c>
    </row>
    <row r="1315" spans="1:12" x14ac:dyDescent="0.25">
      <c r="A1315" s="2">
        <v>42027</v>
      </c>
      <c r="B1315" s="1" t="s">
        <v>881</v>
      </c>
      <c r="C1315" s="1" t="s">
        <v>882</v>
      </c>
      <c r="D1315">
        <v>2.4</v>
      </c>
      <c r="E1315">
        <v>847</v>
      </c>
      <c r="F1315">
        <v>2030</v>
      </c>
      <c r="G1315">
        <v>0</v>
      </c>
      <c r="H1315">
        <f>G1315*D1315</f>
        <v>0</v>
      </c>
      <c r="I1315">
        <f t="shared" si="62"/>
        <v>0</v>
      </c>
      <c r="J1315">
        <f t="shared" si="60"/>
        <v>0</v>
      </c>
      <c r="K1315">
        <v>1314</v>
      </c>
      <c r="L1315">
        <f t="shared" si="61"/>
        <v>0</v>
      </c>
    </row>
    <row r="1316" spans="1:12" x14ac:dyDescent="0.25">
      <c r="A1316" s="2">
        <v>42025</v>
      </c>
      <c r="B1316" s="1" t="s">
        <v>883</v>
      </c>
      <c r="C1316" s="1" t="s">
        <v>884</v>
      </c>
      <c r="D1316">
        <v>2.0699999999999998</v>
      </c>
      <c r="E1316">
        <v>32307</v>
      </c>
      <c r="F1316">
        <v>66900</v>
      </c>
      <c r="G1316">
        <v>20551000</v>
      </c>
      <c r="H1316">
        <f>G1316*D1316</f>
        <v>42540570</v>
      </c>
      <c r="I1316">
        <f t="shared" si="62"/>
        <v>2.0000000000000018E-2</v>
      </c>
      <c r="J1316" t="str">
        <f t="shared" si="60"/>
        <v>O</v>
      </c>
      <c r="K1316">
        <v>1315</v>
      </c>
      <c r="L1316" t="str">
        <f t="shared" si="61"/>
        <v>O</v>
      </c>
    </row>
    <row r="1317" spans="1:12" x14ac:dyDescent="0.25">
      <c r="A1317" s="2">
        <v>42026</v>
      </c>
      <c r="B1317" s="1" t="s">
        <v>883</v>
      </c>
      <c r="C1317" s="1" t="s">
        <v>884</v>
      </c>
      <c r="D1317">
        <v>2.09</v>
      </c>
      <c r="E1317">
        <v>35436</v>
      </c>
      <c r="F1317">
        <v>73290</v>
      </c>
      <c r="G1317">
        <v>20551000</v>
      </c>
      <c r="H1317">
        <f>G1317*D1317</f>
        <v>42951590</v>
      </c>
      <c r="I1317">
        <f t="shared" si="62"/>
        <v>0</v>
      </c>
      <c r="J1317" t="str">
        <f t="shared" si="60"/>
        <v>O</v>
      </c>
      <c r="K1317">
        <v>1316</v>
      </c>
      <c r="L1317">
        <f t="shared" si="61"/>
        <v>0</v>
      </c>
    </row>
    <row r="1318" spans="1:12" x14ac:dyDescent="0.25">
      <c r="A1318" s="2">
        <v>42027</v>
      </c>
      <c r="B1318" s="1" t="s">
        <v>883</v>
      </c>
      <c r="C1318" s="1" t="s">
        <v>884</v>
      </c>
      <c r="D1318">
        <v>2.09</v>
      </c>
      <c r="E1318">
        <v>53823</v>
      </c>
      <c r="F1318">
        <v>111770</v>
      </c>
      <c r="G1318">
        <v>20551000</v>
      </c>
      <c r="H1318">
        <f>G1318*D1318</f>
        <v>42951590</v>
      </c>
      <c r="I1318">
        <f t="shared" si="62"/>
        <v>0</v>
      </c>
      <c r="J1318">
        <f t="shared" si="60"/>
        <v>0</v>
      </c>
      <c r="K1318">
        <v>1317</v>
      </c>
      <c r="L1318">
        <f t="shared" si="61"/>
        <v>0</v>
      </c>
    </row>
    <row r="1319" spans="1:12" x14ac:dyDescent="0.25">
      <c r="A1319" s="2">
        <v>42025</v>
      </c>
      <c r="B1319" s="1" t="s">
        <v>885</v>
      </c>
      <c r="C1319" s="1" t="s">
        <v>886</v>
      </c>
      <c r="D1319">
        <v>2.67</v>
      </c>
      <c r="E1319">
        <v>24</v>
      </c>
      <c r="F1319">
        <v>60</v>
      </c>
      <c r="G1319">
        <v>16914000</v>
      </c>
      <c r="H1319">
        <f>G1319*D1319</f>
        <v>45160380</v>
      </c>
      <c r="I1319">
        <f t="shared" si="62"/>
        <v>0</v>
      </c>
      <c r="J1319" t="str">
        <f t="shared" si="60"/>
        <v>O</v>
      </c>
      <c r="K1319">
        <v>1318</v>
      </c>
      <c r="L1319" t="str">
        <f t="shared" si="61"/>
        <v>O</v>
      </c>
    </row>
    <row r="1320" spans="1:12" x14ac:dyDescent="0.25">
      <c r="A1320" s="2">
        <v>42026</v>
      </c>
      <c r="B1320" s="1" t="s">
        <v>885</v>
      </c>
      <c r="C1320" s="1" t="s">
        <v>886</v>
      </c>
      <c r="D1320">
        <v>2.67</v>
      </c>
      <c r="E1320">
        <v>21</v>
      </c>
      <c r="F1320">
        <v>60</v>
      </c>
      <c r="G1320">
        <v>16914000</v>
      </c>
      <c r="H1320">
        <f>G1320*D1320</f>
        <v>45160380</v>
      </c>
      <c r="I1320">
        <f t="shared" si="62"/>
        <v>-6.999999999999984E-2</v>
      </c>
      <c r="J1320" t="str">
        <f t="shared" si="60"/>
        <v>O</v>
      </c>
      <c r="K1320">
        <v>1319</v>
      </c>
      <c r="L1320">
        <f t="shared" si="61"/>
        <v>0</v>
      </c>
    </row>
    <row r="1321" spans="1:12" x14ac:dyDescent="0.25">
      <c r="A1321" s="2">
        <v>42027</v>
      </c>
      <c r="B1321" s="1" t="s">
        <v>885</v>
      </c>
      <c r="C1321" s="1" t="s">
        <v>886</v>
      </c>
      <c r="D1321">
        <v>2.6</v>
      </c>
      <c r="E1321">
        <v>4544</v>
      </c>
      <c r="F1321">
        <v>11390</v>
      </c>
      <c r="G1321">
        <v>16914000</v>
      </c>
      <c r="H1321">
        <f>G1321*D1321</f>
        <v>43976400</v>
      </c>
      <c r="I1321">
        <f t="shared" si="62"/>
        <v>0</v>
      </c>
      <c r="J1321">
        <f t="shared" si="60"/>
        <v>0</v>
      </c>
      <c r="K1321">
        <v>1320</v>
      </c>
      <c r="L1321">
        <f t="shared" si="61"/>
        <v>0</v>
      </c>
    </row>
    <row r="1322" spans="1:12" x14ac:dyDescent="0.25">
      <c r="A1322" s="2">
        <v>42025</v>
      </c>
      <c r="B1322" s="1" t="s">
        <v>887</v>
      </c>
      <c r="C1322" s="1" t="s">
        <v>888</v>
      </c>
      <c r="D1322">
        <v>1.63</v>
      </c>
      <c r="E1322">
        <v>0</v>
      </c>
      <c r="F1322">
        <v>0</v>
      </c>
      <c r="G1322">
        <v>0</v>
      </c>
      <c r="H1322">
        <f>G1322*D1322</f>
        <v>0</v>
      </c>
      <c r="I1322">
        <f t="shared" si="62"/>
        <v>0</v>
      </c>
      <c r="J1322" t="str">
        <f t="shared" si="60"/>
        <v>O</v>
      </c>
      <c r="K1322">
        <v>1321</v>
      </c>
      <c r="L1322" t="str">
        <f t="shared" si="61"/>
        <v>O</v>
      </c>
    </row>
    <row r="1323" spans="1:12" x14ac:dyDescent="0.25">
      <c r="A1323" s="2">
        <v>42026</v>
      </c>
      <c r="B1323" s="1" t="s">
        <v>887</v>
      </c>
      <c r="C1323" s="1" t="s">
        <v>888</v>
      </c>
      <c r="D1323">
        <v>1.63</v>
      </c>
      <c r="E1323">
        <v>0</v>
      </c>
      <c r="F1323">
        <v>0</v>
      </c>
      <c r="G1323">
        <v>0</v>
      </c>
      <c r="H1323">
        <f>G1323*D1323</f>
        <v>0</v>
      </c>
      <c r="I1323">
        <f t="shared" si="62"/>
        <v>0</v>
      </c>
      <c r="J1323" t="str">
        <f t="shared" si="60"/>
        <v>O</v>
      </c>
      <c r="K1323">
        <v>1322</v>
      </c>
      <c r="L1323">
        <f t="shared" si="61"/>
        <v>0</v>
      </c>
    </row>
    <row r="1324" spans="1:12" x14ac:dyDescent="0.25">
      <c r="A1324" s="2">
        <v>42027</v>
      </c>
      <c r="B1324" s="1" t="s">
        <v>887</v>
      </c>
      <c r="C1324" s="1" t="s">
        <v>888</v>
      </c>
      <c r="D1324">
        <v>1.63</v>
      </c>
      <c r="E1324">
        <v>20</v>
      </c>
      <c r="F1324">
        <v>30</v>
      </c>
      <c r="G1324">
        <v>0</v>
      </c>
      <c r="H1324">
        <f>G1324*D1324</f>
        <v>0</v>
      </c>
      <c r="I1324">
        <f t="shared" si="62"/>
        <v>0</v>
      </c>
      <c r="J1324">
        <f t="shared" si="60"/>
        <v>0</v>
      </c>
      <c r="K1324">
        <v>1323</v>
      </c>
      <c r="L1324">
        <f t="shared" si="61"/>
        <v>0</v>
      </c>
    </row>
    <row r="1325" spans="1:12" x14ac:dyDescent="0.25">
      <c r="A1325" s="2">
        <v>42025</v>
      </c>
      <c r="B1325" s="1" t="s">
        <v>889</v>
      </c>
      <c r="C1325" s="1" t="s">
        <v>890</v>
      </c>
      <c r="D1325">
        <v>193.5</v>
      </c>
      <c r="E1325">
        <v>154</v>
      </c>
      <c r="F1325">
        <v>29370</v>
      </c>
      <c r="G1325">
        <v>370000</v>
      </c>
      <c r="H1325">
        <f>G1325*D1325</f>
        <v>71595000</v>
      </c>
      <c r="I1325">
        <f t="shared" si="62"/>
        <v>-5.0000000000011369E-2</v>
      </c>
      <c r="J1325" t="str">
        <f t="shared" si="60"/>
        <v>S</v>
      </c>
      <c r="K1325">
        <v>1324</v>
      </c>
      <c r="L1325" t="str">
        <f t="shared" si="61"/>
        <v>S</v>
      </c>
    </row>
    <row r="1326" spans="1:12" x14ac:dyDescent="0.25">
      <c r="A1326" s="2">
        <v>42026</v>
      </c>
      <c r="B1326" s="1" t="s">
        <v>889</v>
      </c>
      <c r="C1326" s="1" t="s">
        <v>890</v>
      </c>
      <c r="D1326">
        <v>193.45</v>
      </c>
      <c r="E1326">
        <v>280</v>
      </c>
      <c r="F1326">
        <v>53670</v>
      </c>
      <c r="G1326">
        <v>370000</v>
      </c>
      <c r="H1326">
        <f>G1326*D1326</f>
        <v>71576500</v>
      </c>
      <c r="I1326">
        <f t="shared" si="62"/>
        <v>-0.44999999999998863</v>
      </c>
      <c r="J1326" t="str">
        <f t="shared" si="60"/>
        <v>O</v>
      </c>
      <c r="K1326">
        <v>1325</v>
      </c>
      <c r="L1326">
        <f t="shared" si="61"/>
        <v>0</v>
      </c>
    </row>
    <row r="1327" spans="1:12" x14ac:dyDescent="0.25">
      <c r="A1327" s="2">
        <v>42027</v>
      </c>
      <c r="B1327" s="1" t="s">
        <v>889</v>
      </c>
      <c r="C1327" s="1" t="s">
        <v>890</v>
      </c>
      <c r="D1327">
        <v>193</v>
      </c>
      <c r="E1327">
        <v>158</v>
      </c>
      <c r="F1327">
        <v>30180</v>
      </c>
      <c r="G1327">
        <v>370000</v>
      </c>
      <c r="H1327">
        <f>G1327*D1327</f>
        <v>71410000</v>
      </c>
      <c r="I1327">
        <f t="shared" si="62"/>
        <v>0</v>
      </c>
      <c r="J1327">
        <f t="shared" si="60"/>
        <v>0</v>
      </c>
      <c r="K1327">
        <v>1326</v>
      </c>
      <c r="L1327">
        <f t="shared" si="61"/>
        <v>0</v>
      </c>
    </row>
    <row r="1328" spans="1:12" x14ac:dyDescent="0.25">
      <c r="A1328" s="2">
        <v>42025</v>
      </c>
      <c r="B1328" s="1" t="s">
        <v>891</v>
      </c>
      <c r="C1328" s="1" t="s">
        <v>892</v>
      </c>
      <c r="D1328">
        <v>4.29</v>
      </c>
      <c r="E1328">
        <v>4855</v>
      </c>
      <c r="F1328">
        <v>20480</v>
      </c>
      <c r="G1328">
        <v>4890000</v>
      </c>
      <c r="H1328">
        <f>G1328*D1328</f>
        <v>20978100</v>
      </c>
      <c r="I1328">
        <f t="shared" si="62"/>
        <v>9.9999999999997868E-3</v>
      </c>
      <c r="J1328" t="str">
        <f t="shared" si="60"/>
        <v>K</v>
      </c>
      <c r="K1328">
        <v>1327</v>
      </c>
      <c r="L1328" t="str">
        <f t="shared" si="61"/>
        <v>K</v>
      </c>
    </row>
    <row r="1329" spans="1:12" x14ac:dyDescent="0.25">
      <c r="A1329" s="2">
        <v>42026</v>
      </c>
      <c r="B1329" s="1" t="s">
        <v>891</v>
      </c>
      <c r="C1329" s="1" t="s">
        <v>892</v>
      </c>
      <c r="D1329">
        <v>4.3</v>
      </c>
      <c r="E1329">
        <v>6744</v>
      </c>
      <c r="F1329">
        <v>28990</v>
      </c>
      <c r="G1329">
        <v>4890000</v>
      </c>
      <c r="H1329">
        <f>G1329*D1329</f>
        <v>21027000</v>
      </c>
      <c r="I1329">
        <f t="shared" si="62"/>
        <v>4.9999999999999822E-2</v>
      </c>
      <c r="J1329" t="str">
        <f t="shared" si="60"/>
        <v>O</v>
      </c>
      <c r="K1329">
        <v>1328</v>
      </c>
      <c r="L1329">
        <f t="shared" si="61"/>
        <v>0</v>
      </c>
    </row>
    <row r="1330" spans="1:12" x14ac:dyDescent="0.25">
      <c r="A1330" s="2">
        <v>42027</v>
      </c>
      <c r="B1330" s="1" t="s">
        <v>891</v>
      </c>
      <c r="C1330" s="1" t="s">
        <v>892</v>
      </c>
      <c r="D1330">
        <v>4.3499999999999996</v>
      </c>
      <c r="E1330">
        <v>5</v>
      </c>
      <c r="F1330">
        <v>20</v>
      </c>
      <c r="G1330">
        <v>4890000</v>
      </c>
      <c r="H1330">
        <f>G1330*D1330</f>
        <v>21271500</v>
      </c>
      <c r="I1330">
        <f t="shared" si="62"/>
        <v>0</v>
      </c>
      <c r="J1330">
        <f t="shared" si="60"/>
        <v>0</v>
      </c>
      <c r="K1330">
        <v>1329</v>
      </c>
      <c r="L1330">
        <f t="shared" si="61"/>
        <v>0</v>
      </c>
    </row>
    <row r="1331" spans="1:12" x14ac:dyDescent="0.25">
      <c r="A1331" s="2">
        <v>42025</v>
      </c>
      <c r="B1331" s="1" t="s">
        <v>893</v>
      </c>
      <c r="C1331" s="1" t="s">
        <v>894</v>
      </c>
      <c r="D1331">
        <v>9.15</v>
      </c>
      <c r="E1331">
        <v>5327</v>
      </c>
      <c r="F1331">
        <v>48050</v>
      </c>
      <c r="G1331">
        <v>4210000</v>
      </c>
      <c r="H1331">
        <f>G1331*D1331</f>
        <v>38521500</v>
      </c>
      <c r="I1331">
        <f t="shared" si="62"/>
        <v>8.9999999999999858E-2</v>
      </c>
      <c r="J1331" t="str">
        <f t="shared" si="60"/>
        <v>K</v>
      </c>
      <c r="K1331">
        <v>1330</v>
      </c>
      <c r="L1331" t="str">
        <f t="shared" si="61"/>
        <v>K</v>
      </c>
    </row>
    <row r="1332" spans="1:12" x14ac:dyDescent="0.25">
      <c r="A1332" s="2">
        <v>42026</v>
      </c>
      <c r="B1332" s="1" t="s">
        <v>893</v>
      </c>
      <c r="C1332" s="1" t="s">
        <v>894</v>
      </c>
      <c r="D1332">
        <v>9.24</v>
      </c>
      <c r="E1332">
        <v>5146</v>
      </c>
      <c r="F1332">
        <v>46510</v>
      </c>
      <c r="G1332">
        <v>4210000</v>
      </c>
      <c r="H1332">
        <f>G1332*D1332</f>
        <v>38900400</v>
      </c>
      <c r="I1332">
        <f t="shared" si="62"/>
        <v>0.34999999999999964</v>
      </c>
      <c r="J1332" t="str">
        <f t="shared" si="60"/>
        <v>O</v>
      </c>
      <c r="K1332">
        <v>1331</v>
      </c>
      <c r="L1332">
        <f t="shared" si="61"/>
        <v>0</v>
      </c>
    </row>
    <row r="1333" spans="1:12" x14ac:dyDescent="0.25">
      <c r="A1333" s="2">
        <v>42027</v>
      </c>
      <c r="B1333" s="1" t="s">
        <v>893</v>
      </c>
      <c r="C1333" s="1" t="s">
        <v>894</v>
      </c>
      <c r="D1333">
        <v>9.59</v>
      </c>
      <c r="E1333">
        <v>5453</v>
      </c>
      <c r="F1333">
        <v>50710</v>
      </c>
      <c r="G1333">
        <v>4210000</v>
      </c>
      <c r="H1333">
        <f>G1333*D1333</f>
        <v>40373900</v>
      </c>
      <c r="I1333">
        <f t="shared" si="62"/>
        <v>0</v>
      </c>
      <c r="J1333">
        <f t="shared" si="60"/>
        <v>0</v>
      </c>
      <c r="K1333">
        <v>1332</v>
      </c>
      <c r="L1333">
        <f t="shared" si="61"/>
        <v>0</v>
      </c>
    </row>
    <row r="1334" spans="1:12" x14ac:dyDescent="0.25">
      <c r="A1334" s="2">
        <v>42025</v>
      </c>
      <c r="B1334" s="1" t="s">
        <v>895</v>
      </c>
      <c r="C1334" s="1" t="s">
        <v>896</v>
      </c>
      <c r="D1334">
        <v>1.97</v>
      </c>
      <c r="E1334">
        <v>447897</v>
      </c>
      <c r="F1334">
        <v>875600</v>
      </c>
      <c r="G1334">
        <v>158887000</v>
      </c>
      <c r="H1334">
        <f>G1334*D1334</f>
        <v>313007390</v>
      </c>
      <c r="I1334">
        <f t="shared" si="62"/>
        <v>5.9999999999999831E-2</v>
      </c>
      <c r="J1334" t="str">
        <f t="shared" si="60"/>
        <v>O</v>
      </c>
      <c r="K1334">
        <v>1333</v>
      </c>
      <c r="L1334" t="str">
        <f t="shared" si="61"/>
        <v>O</v>
      </c>
    </row>
    <row r="1335" spans="1:12" x14ac:dyDescent="0.25">
      <c r="A1335" s="2">
        <v>42026</v>
      </c>
      <c r="B1335" s="1" t="s">
        <v>895</v>
      </c>
      <c r="C1335" s="1" t="s">
        <v>896</v>
      </c>
      <c r="D1335">
        <v>2.0299999999999998</v>
      </c>
      <c r="E1335">
        <v>286713</v>
      </c>
      <c r="F1335">
        <v>576620</v>
      </c>
      <c r="G1335">
        <v>158887000</v>
      </c>
      <c r="H1335">
        <f>G1335*D1335</f>
        <v>322540609.99999994</v>
      </c>
      <c r="I1335">
        <f t="shared" si="62"/>
        <v>0</v>
      </c>
      <c r="J1335" t="str">
        <f t="shared" si="60"/>
        <v>O</v>
      </c>
      <c r="K1335">
        <v>1334</v>
      </c>
      <c r="L1335">
        <f t="shared" si="61"/>
        <v>0</v>
      </c>
    </row>
    <row r="1336" spans="1:12" x14ac:dyDescent="0.25">
      <c r="A1336" s="2">
        <v>42027</v>
      </c>
      <c r="B1336" s="1" t="s">
        <v>895</v>
      </c>
      <c r="C1336" s="1" t="s">
        <v>896</v>
      </c>
      <c r="D1336">
        <v>2.0299999999999998</v>
      </c>
      <c r="E1336">
        <v>279385</v>
      </c>
      <c r="F1336">
        <v>569310</v>
      </c>
      <c r="G1336">
        <v>158887000</v>
      </c>
      <c r="H1336">
        <f>G1336*D1336</f>
        <v>322540609.99999994</v>
      </c>
      <c r="I1336">
        <f t="shared" si="62"/>
        <v>0</v>
      </c>
      <c r="J1336">
        <f t="shared" si="60"/>
        <v>0</v>
      </c>
      <c r="K1336">
        <v>1335</v>
      </c>
      <c r="L1336">
        <f t="shared" si="61"/>
        <v>0</v>
      </c>
    </row>
    <row r="1337" spans="1:12" x14ac:dyDescent="0.25">
      <c r="A1337" s="2">
        <v>42025</v>
      </c>
      <c r="B1337" s="1" t="s">
        <v>897</v>
      </c>
      <c r="C1337" s="1" t="s">
        <v>898</v>
      </c>
      <c r="D1337">
        <v>9.1999999999999993</v>
      </c>
      <c r="E1337">
        <v>1236</v>
      </c>
      <c r="F1337">
        <v>11310</v>
      </c>
      <c r="G1337">
        <v>3957000</v>
      </c>
      <c r="H1337">
        <f>G1337*D1337</f>
        <v>36404400</v>
      </c>
      <c r="I1337">
        <f t="shared" si="62"/>
        <v>0.29000000000000092</v>
      </c>
      <c r="J1337" t="str">
        <f t="shared" si="60"/>
        <v>O</v>
      </c>
      <c r="K1337">
        <v>1336</v>
      </c>
      <c r="L1337" t="str">
        <f t="shared" si="61"/>
        <v>O</v>
      </c>
    </row>
    <row r="1338" spans="1:12" x14ac:dyDescent="0.25">
      <c r="A1338" s="2">
        <v>42026</v>
      </c>
      <c r="B1338" s="1" t="s">
        <v>897</v>
      </c>
      <c r="C1338" s="1" t="s">
        <v>898</v>
      </c>
      <c r="D1338">
        <v>9.49</v>
      </c>
      <c r="E1338">
        <v>1193</v>
      </c>
      <c r="F1338">
        <v>11230</v>
      </c>
      <c r="G1338">
        <v>3957000</v>
      </c>
      <c r="H1338">
        <f>G1338*D1338</f>
        <v>37551930</v>
      </c>
      <c r="I1338">
        <f t="shared" si="62"/>
        <v>0.28999999999999915</v>
      </c>
      <c r="J1338" t="str">
        <f t="shared" si="60"/>
        <v>O</v>
      </c>
      <c r="K1338">
        <v>1337</v>
      </c>
      <c r="L1338">
        <f t="shared" si="61"/>
        <v>0</v>
      </c>
    </row>
    <row r="1339" spans="1:12" x14ac:dyDescent="0.25">
      <c r="A1339" s="2">
        <v>42027</v>
      </c>
      <c r="B1339" s="1" t="s">
        <v>897</v>
      </c>
      <c r="C1339" s="1" t="s">
        <v>898</v>
      </c>
      <c r="D1339">
        <v>9.7799999999999994</v>
      </c>
      <c r="E1339">
        <v>3510</v>
      </c>
      <c r="F1339">
        <v>34090</v>
      </c>
      <c r="G1339">
        <v>3957000</v>
      </c>
      <c r="H1339">
        <f>G1339*D1339</f>
        <v>38699460</v>
      </c>
      <c r="I1339">
        <f t="shared" si="62"/>
        <v>0</v>
      </c>
      <c r="J1339">
        <f t="shared" si="60"/>
        <v>0</v>
      </c>
      <c r="K1339">
        <v>1338</v>
      </c>
      <c r="L1339">
        <f t="shared" si="61"/>
        <v>0</v>
      </c>
    </row>
    <row r="1340" spans="1:12" x14ac:dyDescent="0.25">
      <c r="A1340" s="2">
        <v>42025</v>
      </c>
      <c r="B1340" s="1" t="s">
        <v>899</v>
      </c>
      <c r="C1340" s="1" t="s">
        <v>900</v>
      </c>
      <c r="D1340">
        <v>9.76</v>
      </c>
      <c r="E1340">
        <v>3315</v>
      </c>
      <c r="F1340">
        <v>32560</v>
      </c>
      <c r="G1340">
        <v>5328000</v>
      </c>
      <c r="H1340">
        <f>G1340*D1340</f>
        <v>52001280</v>
      </c>
      <c r="I1340">
        <f t="shared" si="62"/>
        <v>-0.10999999999999943</v>
      </c>
      <c r="J1340" t="str">
        <f t="shared" si="60"/>
        <v>S</v>
      </c>
      <c r="K1340">
        <v>1339</v>
      </c>
      <c r="L1340" t="str">
        <f t="shared" si="61"/>
        <v>S</v>
      </c>
    </row>
    <row r="1341" spans="1:12" x14ac:dyDescent="0.25">
      <c r="A1341" s="2">
        <v>42026</v>
      </c>
      <c r="B1341" s="1" t="s">
        <v>899</v>
      </c>
      <c r="C1341" s="1" t="s">
        <v>900</v>
      </c>
      <c r="D1341">
        <v>9.65</v>
      </c>
      <c r="E1341">
        <v>165</v>
      </c>
      <c r="F1341">
        <v>1610</v>
      </c>
      <c r="G1341">
        <v>5328000</v>
      </c>
      <c r="H1341">
        <f>G1341*D1341</f>
        <v>51415200</v>
      </c>
      <c r="I1341">
        <f t="shared" si="62"/>
        <v>-0.30000000000000071</v>
      </c>
      <c r="J1341" t="str">
        <f t="shared" si="60"/>
        <v>O</v>
      </c>
      <c r="K1341">
        <v>1340</v>
      </c>
      <c r="L1341">
        <f t="shared" si="61"/>
        <v>0</v>
      </c>
    </row>
    <row r="1342" spans="1:12" x14ac:dyDescent="0.25">
      <c r="A1342" s="2">
        <v>42027</v>
      </c>
      <c r="B1342" s="1" t="s">
        <v>899</v>
      </c>
      <c r="C1342" s="1" t="s">
        <v>900</v>
      </c>
      <c r="D1342">
        <v>9.35</v>
      </c>
      <c r="E1342">
        <v>4246</v>
      </c>
      <c r="F1342">
        <v>39350</v>
      </c>
      <c r="G1342">
        <v>5328000</v>
      </c>
      <c r="H1342">
        <f>G1342*D1342</f>
        <v>49816800</v>
      </c>
      <c r="I1342">
        <f t="shared" si="62"/>
        <v>0</v>
      </c>
      <c r="J1342">
        <f t="shared" si="60"/>
        <v>0</v>
      </c>
      <c r="K1342">
        <v>1341</v>
      </c>
      <c r="L1342">
        <f t="shared" si="61"/>
        <v>0</v>
      </c>
    </row>
    <row r="1343" spans="1:12" x14ac:dyDescent="0.25">
      <c r="A1343" s="2">
        <v>42025</v>
      </c>
      <c r="B1343" s="1" t="s">
        <v>901</v>
      </c>
      <c r="C1343" s="1" t="s">
        <v>902</v>
      </c>
      <c r="D1343">
        <v>4.18</v>
      </c>
      <c r="E1343">
        <v>1125</v>
      </c>
      <c r="F1343">
        <v>4700</v>
      </c>
      <c r="G1343">
        <v>0</v>
      </c>
      <c r="H1343">
        <f>G1343*D1343</f>
        <v>0</v>
      </c>
      <c r="I1343">
        <f t="shared" si="62"/>
        <v>-9.9999999999997868E-3</v>
      </c>
      <c r="J1343" t="str">
        <f t="shared" si="60"/>
        <v>S</v>
      </c>
      <c r="K1343">
        <v>1342</v>
      </c>
      <c r="L1343" t="str">
        <f t="shared" si="61"/>
        <v>S</v>
      </c>
    </row>
    <row r="1344" spans="1:12" x14ac:dyDescent="0.25">
      <c r="A1344" s="2">
        <v>42026</v>
      </c>
      <c r="B1344" s="1" t="s">
        <v>901</v>
      </c>
      <c r="C1344" s="1" t="s">
        <v>902</v>
      </c>
      <c r="D1344">
        <v>4.17</v>
      </c>
      <c r="E1344">
        <v>1000</v>
      </c>
      <c r="F1344">
        <v>4170</v>
      </c>
      <c r="G1344">
        <v>0</v>
      </c>
      <c r="H1344">
        <f>G1344*D1344</f>
        <v>0</v>
      </c>
      <c r="I1344">
        <f t="shared" si="62"/>
        <v>-0.12000000000000011</v>
      </c>
      <c r="J1344" t="str">
        <f t="shared" si="60"/>
        <v>O</v>
      </c>
      <c r="K1344">
        <v>1343</v>
      </c>
      <c r="L1344">
        <f t="shared" si="61"/>
        <v>0</v>
      </c>
    </row>
    <row r="1345" spans="1:12" x14ac:dyDescent="0.25">
      <c r="A1345" s="2">
        <v>42027</v>
      </c>
      <c r="B1345" s="1" t="s">
        <v>901</v>
      </c>
      <c r="C1345" s="1" t="s">
        <v>902</v>
      </c>
      <c r="D1345">
        <v>4.05</v>
      </c>
      <c r="E1345">
        <v>4683</v>
      </c>
      <c r="F1345">
        <v>19020</v>
      </c>
      <c r="G1345">
        <v>0</v>
      </c>
      <c r="H1345">
        <f>G1345*D1345</f>
        <v>0</v>
      </c>
      <c r="I1345">
        <f t="shared" si="62"/>
        <v>0</v>
      </c>
      <c r="J1345">
        <f t="shared" si="60"/>
        <v>0</v>
      </c>
      <c r="K1345">
        <v>1344</v>
      </c>
      <c r="L1345">
        <f t="shared" si="61"/>
        <v>0</v>
      </c>
    </row>
    <row r="1346" spans="1:12" x14ac:dyDescent="0.25">
      <c r="A1346" s="2">
        <v>42025</v>
      </c>
      <c r="B1346" s="1" t="s">
        <v>903</v>
      </c>
      <c r="C1346" s="1" t="s">
        <v>904</v>
      </c>
      <c r="D1346">
        <v>3.14</v>
      </c>
      <c r="E1346">
        <v>2461</v>
      </c>
      <c r="F1346">
        <v>7730</v>
      </c>
      <c r="G1346">
        <v>2113000</v>
      </c>
      <c r="H1346">
        <f>G1346*D1346</f>
        <v>6634820</v>
      </c>
      <c r="I1346">
        <f t="shared" si="62"/>
        <v>9.9999999999997868E-3</v>
      </c>
      <c r="J1346" t="str">
        <f t="shared" si="60"/>
        <v>O</v>
      </c>
      <c r="K1346">
        <v>1345</v>
      </c>
      <c r="L1346" t="str">
        <f t="shared" si="61"/>
        <v>O</v>
      </c>
    </row>
    <row r="1347" spans="1:12" x14ac:dyDescent="0.25">
      <c r="A1347" s="2">
        <v>42026</v>
      </c>
      <c r="B1347" s="1" t="s">
        <v>903</v>
      </c>
      <c r="C1347" s="1" t="s">
        <v>904</v>
      </c>
      <c r="D1347">
        <v>3.15</v>
      </c>
      <c r="E1347">
        <v>4371</v>
      </c>
      <c r="F1347">
        <v>13740</v>
      </c>
      <c r="G1347">
        <v>2113000</v>
      </c>
      <c r="H1347">
        <f>G1347*D1347</f>
        <v>6655950</v>
      </c>
      <c r="I1347">
        <f t="shared" si="62"/>
        <v>0</v>
      </c>
      <c r="J1347" t="str">
        <f t="shared" ref="J1347:J1410" si="63">IF(B1348=B1347,IF(AND(I1347&lt;I1348,I1347&gt;0),"K",IF(AND(I1347&lt;0,I1348&lt;I1347),"S","O")),0)</f>
        <v>O</v>
      </c>
      <c r="K1347">
        <v>1346</v>
      </c>
      <c r="L1347">
        <f t="shared" ref="L1347:L1410" si="64">IF(MOD(K1347,3)=1,J1347,0)</f>
        <v>0</v>
      </c>
    </row>
    <row r="1348" spans="1:12" x14ac:dyDescent="0.25">
      <c r="A1348" s="2">
        <v>42027</v>
      </c>
      <c r="B1348" s="1" t="s">
        <v>903</v>
      </c>
      <c r="C1348" s="1" t="s">
        <v>904</v>
      </c>
      <c r="D1348">
        <v>3.15</v>
      </c>
      <c r="E1348">
        <v>4430</v>
      </c>
      <c r="F1348">
        <v>13950</v>
      </c>
      <c r="G1348">
        <v>2113000</v>
      </c>
      <c r="H1348">
        <f>G1348*D1348</f>
        <v>6655950</v>
      </c>
      <c r="I1348">
        <f t="shared" ref="I1348:I1411" si="65">IF(B1349=B1348,D1349-D1348,0)</f>
        <v>0</v>
      </c>
      <c r="J1348">
        <f t="shared" si="63"/>
        <v>0</v>
      </c>
      <c r="K1348">
        <v>1347</v>
      </c>
      <c r="L1348">
        <f t="shared" si="64"/>
        <v>0</v>
      </c>
    </row>
    <row r="1349" spans="1:12" x14ac:dyDescent="0.25">
      <c r="A1349" s="2">
        <v>42025</v>
      </c>
      <c r="B1349" s="1" t="s">
        <v>905</v>
      </c>
      <c r="C1349" s="1" t="s">
        <v>906</v>
      </c>
      <c r="D1349">
        <v>3.46</v>
      </c>
      <c r="E1349">
        <v>105</v>
      </c>
      <c r="F1349">
        <v>360</v>
      </c>
      <c r="G1349">
        <v>13763000</v>
      </c>
      <c r="H1349">
        <f>G1349*D1349</f>
        <v>47619980</v>
      </c>
      <c r="I1349">
        <f t="shared" si="65"/>
        <v>4.0000000000000036E-2</v>
      </c>
      <c r="J1349" t="str">
        <f t="shared" si="63"/>
        <v>O</v>
      </c>
      <c r="K1349">
        <v>1348</v>
      </c>
      <c r="L1349" t="str">
        <f t="shared" si="64"/>
        <v>O</v>
      </c>
    </row>
    <row r="1350" spans="1:12" x14ac:dyDescent="0.25">
      <c r="A1350" s="2">
        <v>42026</v>
      </c>
      <c r="B1350" s="1" t="s">
        <v>905</v>
      </c>
      <c r="C1350" s="1" t="s">
        <v>906</v>
      </c>
      <c r="D1350">
        <v>3.5</v>
      </c>
      <c r="E1350">
        <v>5</v>
      </c>
      <c r="F1350">
        <v>20</v>
      </c>
      <c r="G1350">
        <v>13763000</v>
      </c>
      <c r="H1350">
        <f>G1350*D1350</f>
        <v>48170500</v>
      </c>
      <c r="I1350">
        <f t="shared" si="65"/>
        <v>-4.9999999999999822E-2</v>
      </c>
      <c r="J1350" t="str">
        <f t="shared" si="63"/>
        <v>O</v>
      </c>
      <c r="K1350">
        <v>1349</v>
      </c>
      <c r="L1350">
        <f t="shared" si="64"/>
        <v>0</v>
      </c>
    </row>
    <row r="1351" spans="1:12" x14ac:dyDescent="0.25">
      <c r="A1351" s="2">
        <v>42027</v>
      </c>
      <c r="B1351" s="1" t="s">
        <v>905</v>
      </c>
      <c r="C1351" s="1" t="s">
        <v>906</v>
      </c>
      <c r="D1351">
        <v>3.45</v>
      </c>
      <c r="E1351">
        <v>38182</v>
      </c>
      <c r="F1351">
        <v>131230</v>
      </c>
      <c r="G1351">
        <v>13763000</v>
      </c>
      <c r="H1351">
        <f>G1351*D1351</f>
        <v>47482350</v>
      </c>
      <c r="I1351">
        <f t="shared" si="65"/>
        <v>0</v>
      </c>
      <c r="J1351">
        <f t="shared" si="63"/>
        <v>0</v>
      </c>
      <c r="K1351">
        <v>1350</v>
      </c>
      <c r="L1351">
        <f t="shared" si="64"/>
        <v>0</v>
      </c>
    </row>
    <row r="1352" spans="1:12" x14ac:dyDescent="0.25">
      <c r="A1352" s="2">
        <v>42025</v>
      </c>
      <c r="B1352" s="1" t="s">
        <v>907</v>
      </c>
      <c r="C1352" s="1" t="s">
        <v>908</v>
      </c>
      <c r="D1352">
        <v>1.46</v>
      </c>
      <c r="E1352">
        <v>10309</v>
      </c>
      <c r="F1352">
        <v>14790</v>
      </c>
      <c r="G1352">
        <v>17392000</v>
      </c>
      <c r="H1352">
        <f>G1352*D1352</f>
        <v>25392320</v>
      </c>
      <c r="I1352">
        <f t="shared" si="65"/>
        <v>0.14000000000000012</v>
      </c>
      <c r="J1352" t="str">
        <f t="shared" si="63"/>
        <v>O</v>
      </c>
      <c r="K1352">
        <v>1351</v>
      </c>
      <c r="L1352" t="str">
        <f t="shared" si="64"/>
        <v>O</v>
      </c>
    </row>
    <row r="1353" spans="1:12" x14ac:dyDescent="0.25">
      <c r="A1353" s="2">
        <v>42026</v>
      </c>
      <c r="B1353" s="1" t="s">
        <v>907</v>
      </c>
      <c r="C1353" s="1" t="s">
        <v>908</v>
      </c>
      <c r="D1353">
        <v>1.6</v>
      </c>
      <c r="E1353">
        <v>84892</v>
      </c>
      <c r="F1353">
        <v>130990</v>
      </c>
      <c r="G1353">
        <v>17392000</v>
      </c>
      <c r="H1353">
        <f>G1353*D1353</f>
        <v>27827200</v>
      </c>
      <c r="I1353">
        <f t="shared" si="65"/>
        <v>0</v>
      </c>
      <c r="J1353" t="str">
        <f t="shared" si="63"/>
        <v>O</v>
      </c>
      <c r="K1353">
        <v>1352</v>
      </c>
      <c r="L1353">
        <f t="shared" si="64"/>
        <v>0</v>
      </c>
    </row>
    <row r="1354" spans="1:12" x14ac:dyDescent="0.25">
      <c r="A1354" s="2">
        <v>42027</v>
      </c>
      <c r="B1354" s="1" t="s">
        <v>907</v>
      </c>
      <c r="C1354" s="1" t="s">
        <v>908</v>
      </c>
      <c r="D1354">
        <v>1.6</v>
      </c>
      <c r="E1354">
        <v>96646</v>
      </c>
      <c r="F1354">
        <v>157270</v>
      </c>
      <c r="G1354">
        <v>17392000</v>
      </c>
      <c r="H1354">
        <f>G1354*D1354</f>
        <v>27827200</v>
      </c>
      <c r="I1354">
        <f t="shared" si="65"/>
        <v>0</v>
      </c>
      <c r="J1354">
        <f t="shared" si="63"/>
        <v>0</v>
      </c>
      <c r="K1354">
        <v>1353</v>
      </c>
      <c r="L1354">
        <f t="shared" si="64"/>
        <v>0</v>
      </c>
    </row>
    <row r="1355" spans="1:12" x14ac:dyDescent="0.25">
      <c r="A1355" s="2">
        <v>42025</v>
      </c>
      <c r="B1355" s="1" t="s">
        <v>909</v>
      </c>
      <c r="C1355" s="1" t="s">
        <v>910</v>
      </c>
      <c r="D1355">
        <v>955</v>
      </c>
      <c r="E1355">
        <v>10799</v>
      </c>
      <c r="F1355">
        <v>10367730</v>
      </c>
      <c r="G1355">
        <v>717000</v>
      </c>
      <c r="H1355">
        <f>G1355*D1355</f>
        <v>684735000</v>
      </c>
      <c r="I1355">
        <f t="shared" si="65"/>
        <v>10</v>
      </c>
      <c r="J1355" t="str">
        <f t="shared" si="63"/>
        <v>K</v>
      </c>
      <c r="K1355">
        <v>1354</v>
      </c>
      <c r="L1355" t="str">
        <f t="shared" si="64"/>
        <v>K</v>
      </c>
    </row>
    <row r="1356" spans="1:12" x14ac:dyDescent="0.25">
      <c r="A1356" s="2">
        <v>42026</v>
      </c>
      <c r="B1356" s="1" t="s">
        <v>909</v>
      </c>
      <c r="C1356" s="1" t="s">
        <v>910</v>
      </c>
      <c r="D1356">
        <v>965</v>
      </c>
      <c r="E1356">
        <v>41</v>
      </c>
      <c r="F1356">
        <v>39540</v>
      </c>
      <c r="G1356">
        <v>717000</v>
      </c>
      <c r="H1356">
        <f>G1356*D1356</f>
        <v>691905000</v>
      </c>
      <c r="I1356">
        <f t="shared" si="65"/>
        <v>17.049999999999955</v>
      </c>
      <c r="J1356" t="str">
        <f t="shared" si="63"/>
        <v>O</v>
      </c>
      <c r="K1356">
        <v>1355</v>
      </c>
      <c r="L1356">
        <f t="shared" si="64"/>
        <v>0</v>
      </c>
    </row>
    <row r="1357" spans="1:12" x14ac:dyDescent="0.25">
      <c r="A1357" s="2">
        <v>42027</v>
      </c>
      <c r="B1357" s="1" t="s">
        <v>909</v>
      </c>
      <c r="C1357" s="1" t="s">
        <v>910</v>
      </c>
      <c r="D1357">
        <v>982.05</v>
      </c>
      <c r="E1357">
        <v>97</v>
      </c>
      <c r="F1357">
        <v>93970</v>
      </c>
      <c r="G1357">
        <v>717000</v>
      </c>
      <c r="H1357">
        <f>G1357*D1357</f>
        <v>704129850</v>
      </c>
      <c r="I1357">
        <f t="shared" si="65"/>
        <v>0</v>
      </c>
      <c r="J1357">
        <f t="shared" si="63"/>
        <v>0</v>
      </c>
      <c r="K1357">
        <v>1356</v>
      </c>
      <c r="L1357">
        <f t="shared" si="64"/>
        <v>0</v>
      </c>
    </row>
    <row r="1358" spans="1:12" x14ac:dyDescent="0.25">
      <c r="A1358" s="2">
        <v>42025</v>
      </c>
      <c r="B1358" s="1" t="s">
        <v>911</v>
      </c>
      <c r="C1358" s="1" t="s">
        <v>912</v>
      </c>
      <c r="D1358">
        <v>7.13</v>
      </c>
      <c r="E1358">
        <v>2142</v>
      </c>
      <c r="F1358">
        <v>15120</v>
      </c>
      <c r="G1358">
        <v>0</v>
      </c>
      <c r="H1358">
        <f>G1358*D1358</f>
        <v>0</v>
      </c>
      <c r="I1358">
        <f t="shared" si="65"/>
        <v>0.37000000000000011</v>
      </c>
      <c r="J1358" t="str">
        <f t="shared" si="63"/>
        <v>O</v>
      </c>
      <c r="K1358">
        <v>1357</v>
      </c>
      <c r="L1358" t="str">
        <f t="shared" si="64"/>
        <v>O</v>
      </c>
    </row>
    <row r="1359" spans="1:12" x14ac:dyDescent="0.25">
      <c r="A1359" s="2">
        <v>42026</v>
      </c>
      <c r="B1359" s="1" t="s">
        <v>911</v>
      </c>
      <c r="C1359" s="1" t="s">
        <v>912</v>
      </c>
      <c r="D1359">
        <v>7.5</v>
      </c>
      <c r="E1359">
        <v>2255</v>
      </c>
      <c r="F1359">
        <v>16070</v>
      </c>
      <c r="G1359">
        <v>0</v>
      </c>
      <c r="H1359">
        <f>G1359*D1359</f>
        <v>0</v>
      </c>
      <c r="I1359">
        <f t="shared" si="65"/>
        <v>-0.24000000000000021</v>
      </c>
      <c r="J1359" t="str">
        <f t="shared" si="63"/>
        <v>O</v>
      </c>
      <c r="K1359">
        <v>1358</v>
      </c>
      <c r="L1359">
        <f t="shared" si="64"/>
        <v>0</v>
      </c>
    </row>
    <row r="1360" spans="1:12" x14ac:dyDescent="0.25">
      <c r="A1360" s="2">
        <v>42027</v>
      </c>
      <c r="B1360" s="1" t="s">
        <v>911</v>
      </c>
      <c r="C1360" s="1" t="s">
        <v>912</v>
      </c>
      <c r="D1360">
        <v>7.26</v>
      </c>
      <c r="E1360">
        <v>2927</v>
      </c>
      <c r="F1360">
        <v>20870</v>
      </c>
      <c r="G1360">
        <v>0</v>
      </c>
      <c r="H1360">
        <f>G1360*D1360</f>
        <v>0</v>
      </c>
      <c r="I1360">
        <f t="shared" si="65"/>
        <v>0</v>
      </c>
      <c r="J1360">
        <f t="shared" si="63"/>
        <v>0</v>
      </c>
      <c r="K1360">
        <v>1359</v>
      </c>
      <c r="L1360">
        <f t="shared" si="64"/>
        <v>0</v>
      </c>
    </row>
    <row r="1361" spans="1:12" x14ac:dyDescent="0.25">
      <c r="A1361" s="2">
        <v>42025</v>
      </c>
      <c r="B1361" s="1" t="s">
        <v>913</v>
      </c>
      <c r="C1361" s="1" t="s">
        <v>914</v>
      </c>
      <c r="D1361">
        <v>0.16</v>
      </c>
      <c r="E1361">
        <v>7923</v>
      </c>
      <c r="F1361">
        <v>1280</v>
      </c>
      <c r="G1361">
        <v>0</v>
      </c>
      <c r="H1361">
        <f>G1361*D1361</f>
        <v>0</v>
      </c>
      <c r="I1361">
        <f t="shared" si="65"/>
        <v>0</v>
      </c>
      <c r="J1361" t="str">
        <f t="shared" si="63"/>
        <v>O</v>
      </c>
      <c r="K1361">
        <v>1360</v>
      </c>
      <c r="L1361" t="str">
        <f t="shared" si="64"/>
        <v>O</v>
      </c>
    </row>
    <row r="1362" spans="1:12" x14ac:dyDescent="0.25">
      <c r="A1362" s="2">
        <v>42026</v>
      </c>
      <c r="B1362" s="1" t="s">
        <v>913</v>
      </c>
      <c r="C1362" s="1" t="s">
        <v>914</v>
      </c>
      <c r="D1362">
        <v>0.16</v>
      </c>
      <c r="E1362">
        <v>1049</v>
      </c>
      <c r="F1362">
        <v>160</v>
      </c>
      <c r="G1362">
        <v>0</v>
      </c>
      <c r="H1362">
        <f>G1362*D1362</f>
        <v>0</v>
      </c>
      <c r="I1362">
        <f t="shared" si="65"/>
        <v>-1.999999999999999E-2</v>
      </c>
      <c r="J1362" t="str">
        <f t="shared" si="63"/>
        <v>O</v>
      </c>
      <c r="K1362">
        <v>1361</v>
      </c>
      <c r="L1362">
        <f t="shared" si="64"/>
        <v>0</v>
      </c>
    </row>
    <row r="1363" spans="1:12" x14ac:dyDescent="0.25">
      <c r="A1363" s="2">
        <v>42027</v>
      </c>
      <c r="B1363" s="1" t="s">
        <v>913</v>
      </c>
      <c r="C1363" s="1" t="s">
        <v>914</v>
      </c>
      <c r="D1363">
        <v>0.14000000000000001</v>
      </c>
      <c r="E1363">
        <v>12000</v>
      </c>
      <c r="F1363">
        <v>1680</v>
      </c>
      <c r="G1363">
        <v>0</v>
      </c>
      <c r="H1363">
        <f>G1363*D1363</f>
        <v>0</v>
      </c>
      <c r="I1363">
        <f t="shared" si="65"/>
        <v>0</v>
      </c>
      <c r="J1363">
        <f t="shared" si="63"/>
        <v>0</v>
      </c>
      <c r="K1363">
        <v>1362</v>
      </c>
      <c r="L1363">
        <f t="shared" si="64"/>
        <v>0</v>
      </c>
    </row>
    <row r="1364" spans="1:12" x14ac:dyDescent="0.25">
      <c r="A1364" s="2">
        <v>42025</v>
      </c>
      <c r="B1364" s="1" t="s">
        <v>915</v>
      </c>
      <c r="C1364" s="1" t="s">
        <v>916</v>
      </c>
      <c r="D1364">
        <v>4.0999999999999996</v>
      </c>
      <c r="E1364">
        <v>113649</v>
      </c>
      <c r="F1364">
        <v>464150</v>
      </c>
      <c r="G1364">
        <v>17549000</v>
      </c>
      <c r="H1364">
        <f>G1364*D1364</f>
        <v>71950900</v>
      </c>
      <c r="I1364">
        <f t="shared" si="65"/>
        <v>0.37000000000000011</v>
      </c>
      <c r="J1364" t="str">
        <f t="shared" si="63"/>
        <v>O</v>
      </c>
      <c r="K1364">
        <v>1363</v>
      </c>
      <c r="L1364" t="str">
        <f t="shared" si="64"/>
        <v>O</v>
      </c>
    </row>
    <row r="1365" spans="1:12" x14ac:dyDescent="0.25">
      <c r="A1365" s="2">
        <v>42026</v>
      </c>
      <c r="B1365" s="1" t="s">
        <v>915</v>
      </c>
      <c r="C1365" s="1" t="s">
        <v>916</v>
      </c>
      <c r="D1365">
        <v>4.47</v>
      </c>
      <c r="E1365">
        <v>117976</v>
      </c>
      <c r="F1365">
        <v>517810</v>
      </c>
      <c r="G1365">
        <v>17549000</v>
      </c>
      <c r="H1365">
        <f>G1365*D1365</f>
        <v>78444030</v>
      </c>
      <c r="I1365">
        <f t="shared" si="65"/>
        <v>-2.9999999999999361E-2</v>
      </c>
      <c r="J1365" t="str">
        <f t="shared" si="63"/>
        <v>O</v>
      </c>
      <c r="K1365">
        <v>1364</v>
      </c>
      <c r="L1365">
        <f t="shared" si="64"/>
        <v>0</v>
      </c>
    </row>
    <row r="1366" spans="1:12" x14ac:dyDescent="0.25">
      <c r="A1366" s="2">
        <v>42027</v>
      </c>
      <c r="B1366" s="1" t="s">
        <v>915</v>
      </c>
      <c r="C1366" s="1" t="s">
        <v>916</v>
      </c>
      <c r="D1366">
        <v>4.4400000000000004</v>
      </c>
      <c r="E1366">
        <v>99554</v>
      </c>
      <c r="F1366">
        <v>445780</v>
      </c>
      <c r="G1366">
        <v>17549000</v>
      </c>
      <c r="H1366">
        <f>G1366*D1366</f>
        <v>77917560</v>
      </c>
      <c r="I1366">
        <f t="shared" si="65"/>
        <v>0</v>
      </c>
      <c r="J1366">
        <f t="shared" si="63"/>
        <v>0</v>
      </c>
      <c r="K1366">
        <v>1365</v>
      </c>
      <c r="L1366">
        <f t="shared" si="64"/>
        <v>0</v>
      </c>
    </row>
    <row r="1367" spans="1:12" x14ac:dyDescent="0.25">
      <c r="A1367" s="2">
        <v>42025</v>
      </c>
      <c r="B1367" s="1" t="s">
        <v>917</v>
      </c>
      <c r="C1367" s="1" t="s">
        <v>918</v>
      </c>
      <c r="D1367">
        <v>2</v>
      </c>
      <c r="E1367">
        <v>1</v>
      </c>
      <c r="F1367">
        <v>2</v>
      </c>
      <c r="G1367">
        <v>0</v>
      </c>
      <c r="H1367">
        <f>G1367*D1367</f>
        <v>0</v>
      </c>
      <c r="I1367">
        <f t="shared" si="65"/>
        <v>0.39999999999999991</v>
      </c>
      <c r="J1367" t="str">
        <f t="shared" si="63"/>
        <v>O</v>
      </c>
      <c r="K1367">
        <v>1366</v>
      </c>
      <c r="L1367" t="str">
        <f t="shared" si="64"/>
        <v>O</v>
      </c>
    </row>
    <row r="1368" spans="1:12" x14ac:dyDescent="0.25">
      <c r="A1368" s="2">
        <v>42026</v>
      </c>
      <c r="B1368" s="1" t="s">
        <v>917</v>
      </c>
      <c r="C1368" s="1" t="s">
        <v>918</v>
      </c>
      <c r="D1368">
        <v>2.4</v>
      </c>
      <c r="E1368">
        <v>86</v>
      </c>
      <c r="F1368">
        <v>210</v>
      </c>
      <c r="G1368">
        <v>0</v>
      </c>
      <c r="H1368">
        <f>G1368*D1368</f>
        <v>0</v>
      </c>
      <c r="I1368">
        <f t="shared" si="65"/>
        <v>0</v>
      </c>
      <c r="J1368" t="str">
        <f t="shared" si="63"/>
        <v>O</v>
      </c>
      <c r="K1368">
        <v>1367</v>
      </c>
      <c r="L1368">
        <f t="shared" si="64"/>
        <v>0</v>
      </c>
    </row>
    <row r="1369" spans="1:12" x14ac:dyDescent="0.25">
      <c r="A1369" s="2">
        <v>42027</v>
      </c>
      <c r="B1369" s="1" t="s">
        <v>917</v>
      </c>
      <c r="C1369" s="1" t="s">
        <v>918</v>
      </c>
      <c r="D1369">
        <v>2.4</v>
      </c>
      <c r="E1369">
        <v>21</v>
      </c>
      <c r="F1369">
        <v>50</v>
      </c>
      <c r="G1369">
        <v>0</v>
      </c>
      <c r="H1369">
        <f>G1369*D1369</f>
        <v>0</v>
      </c>
      <c r="I1369">
        <f t="shared" si="65"/>
        <v>0</v>
      </c>
      <c r="J1369">
        <f t="shared" si="63"/>
        <v>0</v>
      </c>
      <c r="K1369">
        <v>1368</v>
      </c>
      <c r="L1369">
        <f t="shared" si="64"/>
        <v>0</v>
      </c>
    </row>
    <row r="1370" spans="1:12" x14ac:dyDescent="0.25">
      <c r="A1370" s="2">
        <v>42025</v>
      </c>
      <c r="B1370" s="1" t="s">
        <v>919</v>
      </c>
      <c r="C1370" s="1" t="s">
        <v>920</v>
      </c>
      <c r="D1370">
        <v>0.86</v>
      </c>
      <c r="E1370">
        <v>6000</v>
      </c>
      <c r="F1370">
        <v>5160</v>
      </c>
      <c r="G1370">
        <v>0</v>
      </c>
      <c r="H1370">
        <f>G1370*D1370</f>
        <v>0</v>
      </c>
      <c r="I1370">
        <f t="shared" si="65"/>
        <v>0</v>
      </c>
      <c r="J1370" t="str">
        <f t="shared" si="63"/>
        <v>O</v>
      </c>
      <c r="K1370">
        <v>1369</v>
      </c>
      <c r="L1370" t="str">
        <f t="shared" si="64"/>
        <v>O</v>
      </c>
    </row>
    <row r="1371" spans="1:12" x14ac:dyDescent="0.25">
      <c r="A1371" s="2">
        <v>42026</v>
      </c>
      <c r="B1371" s="1" t="s">
        <v>919</v>
      </c>
      <c r="C1371" s="1" t="s">
        <v>920</v>
      </c>
      <c r="D1371">
        <v>0.86</v>
      </c>
      <c r="E1371">
        <v>2317</v>
      </c>
      <c r="F1371">
        <v>1890</v>
      </c>
      <c r="G1371">
        <v>0</v>
      </c>
      <c r="H1371">
        <f>G1371*D1371</f>
        <v>0</v>
      </c>
      <c r="I1371">
        <f t="shared" si="65"/>
        <v>0</v>
      </c>
      <c r="J1371" t="str">
        <f t="shared" si="63"/>
        <v>O</v>
      </c>
      <c r="K1371">
        <v>1370</v>
      </c>
      <c r="L1371">
        <f t="shared" si="64"/>
        <v>0</v>
      </c>
    </row>
    <row r="1372" spans="1:12" x14ac:dyDescent="0.25">
      <c r="A1372" s="2">
        <v>42027</v>
      </c>
      <c r="B1372" s="1" t="s">
        <v>919</v>
      </c>
      <c r="C1372" s="1" t="s">
        <v>920</v>
      </c>
      <c r="D1372">
        <v>0.86</v>
      </c>
      <c r="E1372">
        <v>13050</v>
      </c>
      <c r="F1372">
        <v>10790</v>
      </c>
      <c r="G1372">
        <v>0</v>
      </c>
      <c r="H1372">
        <f>G1372*D1372</f>
        <v>0</v>
      </c>
      <c r="I1372">
        <f t="shared" si="65"/>
        <v>0</v>
      </c>
      <c r="J1372">
        <f t="shared" si="63"/>
        <v>0</v>
      </c>
      <c r="K1372">
        <v>1371</v>
      </c>
      <c r="L1372">
        <f t="shared" si="64"/>
        <v>0</v>
      </c>
    </row>
    <row r="1373" spans="1:12" x14ac:dyDescent="0.25">
      <c r="A1373" s="2">
        <v>42025</v>
      </c>
      <c r="B1373" s="1" t="s">
        <v>921</v>
      </c>
      <c r="C1373" s="1" t="s">
        <v>922</v>
      </c>
      <c r="D1373">
        <v>7.49</v>
      </c>
      <c r="E1373">
        <v>3</v>
      </c>
      <c r="F1373">
        <v>20</v>
      </c>
      <c r="G1373">
        <v>7452000</v>
      </c>
      <c r="H1373">
        <f>G1373*D1373</f>
        <v>55815480</v>
      </c>
      <c r="I1373">
        <f t="shared" si="65"/>
        <v>0</v>
      </c>
      <c r="J1373" t="str">
        <f t="shared" si="63"/>
        <v>O</v>
      </c>
      <c r="K1373">
        <v>1372</v>
      </c>
      <c r="L1373" t="str">
        <f t="shared" si="64"/>
        <v>O</v>
      </c>
    </row>
    <row r="1374" spans="1:12" x14ac:dyDescent="0.25">
      <c r="A1374" s="2">
        <v>42026</v>
      </c>
      <c r="B1374" s="1" t="s">
        <v>921</v>
      </c>
      <c r="C1374" s="1" t="s">
        <v>922</v>
      </c>
      <c r="D1374">
        <v>7.49</v>
      </c>
      <c r="E1374">
        <v>12</v>
      </c>
      <c r="F1374">
        <v>90</v>
      </c>
      <c r="G1374">
        <v>7452000</v>
      </c>
      <c r="H1374">
        <f>G1374*D1374</f>
        <v>55815480</v>
      </c>
      <c r="I1374">
        <f t="shared" si="65"/>
        <v>-9.9999999999997868E-3</v>
      </c>
      <c r="J1374" t="str">
        <f t="shared" si="63"/>
        <v>O</v>
      </c>
      <c r="K1374">
        <v>1373</v>
      </c>
      <c r="L1374">
        <f t="shared" si="64"/>
        <v>0</v>
      </c>
    </row>
    <row r="1375" spans="1:12" x14ac:dyDescent="0.25">
      <c r="A1375" s="2">
        <v>42027</v>
      </c>
      <c r="B1375" s="1" t="s">
        <v>921</v>
      </c>
      <c r="C1375" s="1" t="s">
        <v>922</v>
      </c>
      <c r="D1375">
        <v>7.48</v>
      </c>
      <c r="E1375">
        <v>1</v>
      </c>
      <c r="F1375">
        <v>10</v>
      </c>
      <c r="G1375">
        <v>7452000</v>
      </c>
      <c r="H1375">
        <f>G1375*D1375</f>
        <v>55740960</v>
      </c>
      <c r="I1375">
        <f t="shared" si="65"/>
        <v>0</v>
      </c>
      <c r="J1375">
        <f t="shared" si="63"/>
        <v>0</v>
      </c>
      <c r="K1375">
        <v>1374</v>
      </c>
      <c r="L1375">
        <f t="shared" si="64"/>
        <v>0</v>
      </c>
    </row>
    <row r="1376" spans="1:12" x14ac:dyDescent="0.25">
      <c r="A1376" s="2">
        <v>42025</v>
      </c>
      <c r="B1376" s="1" t="s">
        <v>923</v>
      </c>
      <c r="C1376" s="1" t="s">
        <v>924</v>
      </c>
      <c r="D1376">
        <v>38.9</v>
      </c>
      <c r="E1376">
        <v>150</v>
      </c>
      <c r="F1376">
        <v>5840</v>
      </c>
      <c r="G1376">
        <v>0</v>
      </c>
      <c r="H1376">
        <f>G1376*D1376</f>
        <v>0</v>
      </c>
      <c r="I1376">
        <f t="shared" si="65"/>
        <v>0</v>
      </c>
      <c r="J1376" t="str">
        <f t="shared" si="63"/>
        <v>O</v>
      </c>
      <c r="K1376">
        <v>1375</v>
      </c>
      <c r="L1376" t="str">
        <f t="shared" si="64"/>
        <v>O</v>
      </c>
    </row>
    <row r="1377" spans="1:12" x14ac:dyDescent="0.25">
      <c r="A1377" s="2">
        <v>42026</v>
      </c>
      <c r="B1377" s="1" t="s">
        <v>923</v>
      </c>
      <c r="C1377" s="1" t="s">
        <v>924</v>
      </c>
      <c r="D1377">
        <v>38.9</v>
      </c>
      <c r="E1377">
        <v>0</v>
      </c>
      <c r="F1377">
        <v>0</v>
      </c>
      <c r="G1377">
        <v>0</v>
      </c>
      <c r="H1377">
        <f>G1377*D1377</f>
        <v>0</v>
      </c>
      <c r="I1377">
        <f t="shared" si="65"/>
        <v>0</v>
      </c>
      <c r="J1377" t="str">
        <f t="shared" si="63"/>
        <v>O</v>
      </c>
      <c r="K1377">
        <v>1376</v>
      </c>
      <c r="L1377">
        <f t="shared" si="64"/>
        <v>0</v>
      </c>
    </row>
    <row r="1378" spans="1:12" x14ac:dyDescent="0.25">
      <c r="A1378" s="2">
        <v>42027</v>
      </c>
      <c r="B1378" s="1" t="s">
        <v>923</v>
      </c>
      <c r="C1378" s="1" t="s">
        <v>924</v>
      </c>
      <c r="D1378">
        <v>38.9</v>
      </c>
      <c r="E1378">
        <v>0</v>
      </c>
      <c r="F1378">
        <v>0</v>
      </c>
      <c r="G1378">
        <v>0</v>
      </c>
      <c r="H1378">
        <f>G1378*D1378</f>
        <v>0</v>
      </c>
      <c r="I1378">
        <f t="shared" si="65"/>
        <v>0</v>
      </c>
      <c r="J1378">
        <f t="shared" si="63"/>
        <v>0</v>
      </c>
      <c r="K1378">
        <v>1377</v>
      </c>
      <c r="L1378">
        <f t="shared" si="64"/>
        <v>0</v>
      </c>
    </row>
    <row r="1379" spans="1:12" x14ac:dyDescent="0.25">
      <c r="A1379" s="2">
        <v>42025</v>
      </c>
      <c r="B1379" s="1" t="s">
        <v>925</v>
      </c>
      <c r="C1379" s="1" t="s">
        <v>926</v>
      </c>
      <c r="D1379">
        <v>8.3000000000000007</v>
      </c>
      <c r="E1379">
        <v>30952</v>
      </c>
      <c r="F1379">
        <v>254700</v>
      </c>
      <c r="G1379">
        <v>2046000</v>
      </c>
      <c r="H1379">
        <f>G1379*D1379</f>
        <v>16981800</v>
      </c>
      <c r="I1379">
        <f t="shared" si="65"/>
        <v>0.19999999999999929</v>
      </c>
      <c r="J1379" t="str">
        <f t="shared" si="63"/>
        <v>O</v>
      </c>
      <c r="K1379">
        <v>1378</v>
      </c>
      <c r="L1379" t="str">
        <f t="shared" si="64"/>
        <v>O</v>
      </c>
    </row>
    <row r="1380" spans="1:12" x14ac:dyDescent="0.25">
      <c r="A1380" s="2">
        <v>42026</v>
      </c>
      <c r="B1380" s="1" t="s">
        <v>925</v>
      </c>
      <c r="C1380" s="1" t="s">
        <v>926</v>
      </c>
      <c r="D1380">
        <v>8.5</v>
      </c>
      <c r="E1380">
        <v>22435</v>
      </c>
      <c r="F1380">
        <v>190230</v>
      </c>
      <c r="G1380">
        <v>2046000</v>
      </c>
      <c r="H1380">
        <f>G1380*D1380</f>
        <v>17391000</v>
      </c>
      <c r="I1380">
        <f t="shared" si="65"/>
        <v>0.1899999999999995</v>
      </c>
      <c r="J1380" t="str">
        <f t="shared" si="63"/>
        <v>O</v>
      </c>
      <c r="K1380">
        <v>1379</v>
      </c>
      <c r="L1380">
        <f t="shared" si="64"/>
        <v>0</v>
      </c>
    </row>
    <row r="1381" spans="1:12" x14ac:dyDescent="0.25">
      <c r="A1381" s="2">
        <v>42027</v>
      </c>
      <c r="B1381" s="1" t="s">
        <v>925</v>
      </c>
      <c r="C1381" s="1" t="s">
        <v>926</v>
      </c>
      <c r="D1381">
        <v>8.69</v>
      </c>
      <c r="E1381">
        <v>58203</v>
      </c>
      <c r="F1381">
        <v>501040</v>
      </c>
      <c r="G1381">
        <v>2046000</v>
      </c>
      <c r="H1381">
        <f>G1381*D1381</f>
        <v>17779740</v>
      </c>
      <c r="I1381">
        <f t="shared" si="65"/>
        <v>0</v>
      </c>
      <c r="J1381">
        <f t="shared" si="63"/>
        <v>0</v>
      </c>
      <c r="K1381">
        <v>1380</v>
      </c>
      <c r="L1381">
        <f t="shared" si="64"/>
        <v>0</v>
      </c>
    </row>
    <row r="1382" spans="1:12" x14ac:dyDescent="0.25">
      <c r="A1382" s="2">
        <v>42025</v>
      </c>
      <c r="B1382" s="1" t="s">
        <v>927</v>
      </c>
      <c r="C1382" s="1" t="s">
        <v>928</v>
      </c>
      <c r="D1382">
        <v>18</v>
      </c>
      <c r="E1382">
        <v>39597</v>
      </c>
      <c r="F1382">
        <v>712660</v>
      </c>
      <c r="G1382">
        <v>24711000</v>
      </c>
      <c r="H1382">
        <f>G1382*D1382</f>
        <v>444798000</v>
      </c>
      <c r="I1382">
        <f t="shared" si="65"/>
        <v>0</v>
      </c>
      <c r="J1382" t="str">
        <f t="shared" si="63"/>
        <v>O</v>
      </c>
      <c r="K1382">
        <v>1381</v>
      </c>
      <c r="L1382" t="str">
        <f t="shared" si="64"/>
        <v>O</v>
      </c>
    </row>
    <row r="1383" spans="1:12" x14ac:dyDescent="0.25">
      <c r="A1383" s="2">
        <v>42026</v>
      </c>
      <c r="B1383" s="1" t="s">
        <v>927</v>
      </c>
      <c r="C1383" s="1" t="s">
        <v>928</v>
      </c>
      <c r="D1383">
        <v>18</v>
      </c>
      <c r="E1383">
        <v>3032</v>
      </c>
      <c r="F1383">
        <v>54610</v>
      </c>
      <c r="G1383">
        <v>24711000</v>
      </c>
      <c r="H1383">
        <f>G1383*D1383</f>
        <v>444798000</v>
      </c>
      <c r="I1383">
        <f t="shared" si="65"/>
        <v>0.10999999999999943</v>
      </c>
      <c r="J1383" t="str">
        <f t="shared" si="63"/>
        <v>O</v>
      </c>
      <c r="K1383">
        <v>1382</v>
      </c>
      <c r="L1383">
        <f t="shared" si="64"/>
        <v>0</v>
      </c>
    </row>
    <row r="1384" spans="1:12" x14ac:dyDescent="0.25">
      <c r="A1384" s="2">
        <v>42027</v>
      </c>
      <c r="B1384" s="1" t="s">
        <v>927</v>
      </c>
      <c r="C1384" s="1" t="s">
        <v>928</v>
      </c>
      <c r="D1384">
        <v>18.11</v>
      </c>
      <c r="E1384">
        <v>21368</v>
      </c>
      <c r="F1384">
        <v>388600</v>
      </c>
      <c r="G1384">
        <v>24711000</v>
      </c>
      <c r="H1384">
        <f>G1384*D1384</f>
        <v>447516210</v>
      </c>
      <c r="I1384">
        <f t="shared" si="65"/>
        <v>0</v>
      </c>
      <c r="J1384">
        <f t="shared" si="63"/>
        <v>0</v>
      </c>
      <c r="K1384">
        <v>1383</v>
      </c>
      <c r="L1384">
        <f t="shared" si="64"/>
        <v>0</v>
      </c>
    </row>
    <row r="1385" spans="1:12" x14ac:dyDescent="0.25">
      <c r="A1385" s="2">
        <v>42025</v>
      </c>
      <c r="B1385" s="1" t="s">
        <v>929</v>
      </c>
      <c r="C1385" s="1" t="s">
        <v>930</v>
      </c>
      <c r="D1385">
        <v>8.4</v>
      </c>
      <c r="E1385">
        <v>200</v>
      </c>
      <c r="F1385">
        <v>1680</v>
      </c>
      <c r="G1385">
        <v>1535000</v>
      </c>
      <c r="H1385">
        <f>G1385*D1385</f>
        <v>12894000</v>
      </c>
      <c r="I1385">
        <f t="shared" si="65"/>
        <v>0</v>
      </c>
      <c r="J1385" t="str">
        <f t="shared" si="63"/>
        <v>O</v>
      </c>
      <c r="K1385">
        <v>1384</v>
      </c>
      <c r="L1385" t="str">
        <f t="shared" si="64"/>
        <v>O</v>
      </c>
    </row>
    <row r="1386" spans="1:12" x14ac:dyDescent="0.25">
      <c r="A1386" s="2">
        <v>42026</v>
      </c>
      <c r="B1386" s="1" t="s">
        <v>929</v>
      </c>
      <c r="C1386" s="1" t="s">
        <v>930</v>
      </c>
      <c r="D1386">
        <v>8.4</v>
      </c>
      <c r="E1386">
        <v>0</v>
      </c>
      <c r="F1386">
        <v>0</v>
      </c>
      <c r="G1386">
        <v>1535000</v>
      </c>
      <c r="H1386">
        <f>G1386*D1386</f>
        <v>12894000</v>
      </c>
      <c r="I1386">
        <f t="shared" si="65"/>
        <v>0</v>
      </c>
      <c r="J1386" t="str">
        <f t="shared" si="63"/>
        <v>O</v>
      </c>
      <c r="K1386">
        <v>1385</v>
      </c>
      <c r="L1386">
        <f t="shared" si="64"/>
        <v>0</v>
      </c>
    </row>
    <row r="1387" spans="1:12" x14ac:dyDescent="0.25">
      <c r="A1387" s="2">
        <v>42027</v>
      </c>
      <c r="B1387" s="1" t="s">
        <v>929</v>
      </c>
      <c r="C1387" s="1" t="s">
        <v>930</v>
      </c>
      <c r="D1387">
        <v>8.4</v>
      </c>
      <c r="E1387">
        <v>0</v>
      </c>
      <c r="F1387">
        <v>0</v>
      </c>
      <c r="G1387">
        <v>1535000</v>
      </c>
      <c r="H1387">
        <f>G1387*D1387</f>
        <v>12894000</v>
      </c>
      <c r="I1387">
        <f t="shared" si="65"/>
        <v>0</v>
      </c>
      <c r="J1387">
        <f t="shared" si="63"/>
        <v>0</v>
      </c>
      <c r="K1387">
        <v>1386</v>
      </c>
      <c r="L1387">
        <f t="shared" si="64"/>
        <v>0</v>
      </c>
    </row>
    <row r="1388" spans="1:12" x14ac:dyDescent="0.25">
      <c r="A1388" s="2">
        <v>42025</v>
      </c>
      <c r="B1388" s="1" t="s">
        <v>931</v>
      </c>
      <c r="C1388" s="1" t="s">
        <v>932</v>
      </c>
      <c r="D1388">
        <v>2.69</v>
      </c>
      <c r="E1388">
        <v>1828</v>
      </c>
      <c r="F1388">
        <v>4940</v>
      </c>
      <c r="G1388">
        <v>48149000</v>
      </c>
      <c r="H1388">
        <f>G1388*D1388</f>
        <v>129520810</v>
      </c>
      <c r="I1388">
        <f t="shared" si="65"/>
        <v>-6.0000000000000053E-2</v>
      </c>
      <c r="J1388" t="str">
        <f t="shared" si="63"/>
        <v>O</v>
      </c>
      <c r="K1388">
        <v>1387</v>
      </c>
      <c r="L1388" t="str">
        <f t="shared" si="64"/>
        <v>O</v>
      </c>
    </row>
    <row r="1389" spans="1:12" x14ac:dyDescent="0.25">
      <c r="A1389" s="2">
        <v>42026</v>
      </c>
      <c r="B1389" s="1" t="s">
        <v>931</v>
      </c>
      <c r="C1389" s="1" t="s">
        <v>932</v>
      </c>
      <c r="D1389">
        <v>2.63</v>
      </c>
      <c r="E1389">
        <v>9100</v>
      </c>
      <c r="F1389">
        <v>23900</v>
      </c>
      <c r="G1389">
        <v>48149000</v>
      </c>
      <c r="H1389">
        <f>G1389*D1389</f>
        <v>126631870</v>
      </c>
      <c r="I1389">
        <f t="shared" si="65"/>
        <v>0.2200000000000002</v>
      </c>
      <c r="J1389" t="str">
        <f t="shared" si="63"/>
        <v>O</v>
      </c>
      <c r="K1389">
        <v>1388</v>
      </c>
      <c r="L1389">
        <f t="shared" si="64"/>
        <v>0</v>
      </c>
    </row>
    <row r="1390" spans="1:12" x14ac:dyDescent="0.25">
      <c r="A1390" s="2">
        <v>42027</v>
      </c>
      <c r="B1390" s="1" t="s">
        <v>931</v>
      </c>
      <c r="C1390" s="1" t="s">
        <v>932</v>
      </c>
      <c r="D1390">
        <v>2.85</v>
      </c>
      <c r="E1390">
        <v>65869</v>
      </c>
      <c r="F1390">
        <v>181270</v>
      </c>
      <c r="G1390">
        <v>48149000</v>
      </c>
      <c r="H1390">
        <f>G1390*D1390</f>
        <v>137224650</v>
      </c>
      <c r="I1390">
        <f t="shared" si="65"/>
        <v>0</v>
      </c>
      <c r="J1390">
        <f t="shared" si="63"/>
        <v>0</v>
      </c>
      <c r="K1390">
        <v>1389</v>
      </c>
      <c r="L1390">
        <f t="shared" si="64"/>
        <v>0</v>
      </c>
    </row>
    <row r="1391" spans="1:12" x14ac:dyDescent="0.25">
      <c r="A1391" s="2">
        <v>42025</v>
      </c>
      <c r="B1391" s="1" t="s">
        <v>933</v>
      </c>
      <c r="C1391" s="1" t="s">
        <v>934</v>
      </c>
      <c r="D1391">
        <v>0.92</v>
      </c>
      <c r="E1391">
        <v>219424</v>
      </c>
      <c r="F1391">
        <v>198130</v>
      </c>
      <c r="G1391">
        <v>23434000</v>
      </c>
      <c r="H1391">
        <f>G1391*D1391</f>
        <v>21559280</v>
      </c>
      <c r="I1391">
        <f t="shared" si="65"/>
        <v>2.9999999999999916E-2</v>
      </c>
      <c r="J1391" t="str">
        <f t="shared" si="63"/>
        <v>K</v>
      </c>
      <c r="K1391">
        <v>1390</v>
      </c>
      <c r="L1391" t="str">
        <f t="shared" si="64"/>
        <v>K</v>
      </c>
    </row>
    <row r="1392" spans="1:12" x14ac:dyDescent="0.25">
      <c r="A1392" s="2">
        <v>42026</v>
      </c>
      <c r="B1392" s="1" t="s">
        <v>933</v>
      </c>
      <c r="C1392" s="1" t="s">
        <v>934</v>
      </c>
      <c r="D1392">
        <v>0.95</v>
      </c>
      <c r="E1392">
        <v>179029</v>
      </c>
      <c r="F1392">
        <v>165710</v>
      </c>
      <c r="G1392">
        <v>23434000</v>
      </c>
      <c r="H1392">
        <f>G1392*D1392</f>
        <v>22262300</v>
      </c>
      <c r="I1392">
        <f t="shared" si="65"/>
        <v>9.000000000000008E-2</v>
      </c>
      <c r="J1392" t="str">
        <f t="shared" si="63"/>
        <v>O</v>
      </c>
      <c r="K1392">
        <v>1391</v>
      </c>
      <c r="L1392">
        <f t="shared" si="64"/>
        <v>0</v>
      </c>
    </row>
    <row r="1393" spans="1:12" x14ac:dyDescent="0.25">
      <c r="A1393" s="2">
        <v>42027</v>
      </c>
      <c r="B1393" s="1" t="s">
        <v>933</v>
      </c>
      <c r="C1393" s="1" t="s">
        <v>934</v>
      </c>
      <c r="D1393">
        <v>1.04</v>
      </c>
      <c r="E1393">
        <v>108647</v>
      </c>
      <c r="F1393">
        <v>106390</v>
      </c>
      <c r="G1393">
        <v>23434000</v>
      </c>
      <c r="H1393">
        <f>G1393*D1393</f>
        <v>24371360</v>
      </c>
      <c r="I1393">
        <f t="shared" si="65"/>
        <v>0</v>
      </c>
      <c r="J1393">
        <f t="shared" si="63"/>
        <v>0</v>
      </c>
      <c r="K1393">
        <v>1392</v>
      </c>
      <c r="L1393">
        <f t="shared" si="64"/>
        <v>0</v>
      </c>
    </row>
    <row r="1394" spans="1:12" x14ac:dyDescent="0.25">
      <c r="A1394" s="2">
        <v>42025</v>
      </c>
      <c r="B1394" s="1" t="s">
        <v>935</v>
      </c>
      <c r="C1394" s="1" t="s">
        <v>936</v>
      </c>
      <c r="D1394">
        <v>23.28</v>
      </c>
      <c r="E1394">
        <v>61806</v>
      </c>
      <c r="F1394">
        <v>1418850</v>
      </c>
      <c r="G1394">
        <v>24622000</v>
      </c>
      <c r="H1394">
        <f>G1394*D1394</f>
        <v>573200160</v>
      </c>
      <c r="I1394">
        <f t="shared" si="65"/>
        <v>0.82000000000000028</v>
      </c>
      <c r="J1394" t="str">
        <f t="shared" si="63"/>
        <v>O</v>
      </c>
      <c r="K1394">
        <v>1393</v>
      </c>
      <c r="L1394" t="str">
        <f t="shared" si="64"/>
        <v>O</v>
      </c>
    </row>
    <row r="1395" spans="1:12" x14ac:dyDescent="0.25">
      <c r="A1395" s="2">
        <v>42026</v>
      </c>
      <c r="B1395" s="1" t="s">
        <v>935</v>
      </c>
      <c r="C1395" s="1" t="s">
        <v>936</v>
      </c>
      <c r="D1395">
        <v>24.1</v>
      </c>
      <c r="E1395">
        <v>19331</v>
      </c>
      <c r="F1395">
        <v>465220</v>
      </c>
      <c r="G1395">
        <v>24622000</v>
      </c>
      <c r="H1395">
        <f>G1395*D1395</f>
        <v>593390200</v>
      </c>
      <c r="I1395">
        <f t="shared" si="65"/>
        <v>0.51999999999999957</v>
      </c>
      <c r="J1395" t="str">
        <f t="shared" si="63"/>
        <v>O</v>
      </c>
      <c r="K1395">
        <v>1394</v>
      </c>
      <c r="L1395">
        <f t="shared" si="64"/>
        <v>0</v>
      </c>
    </row>
    <row r="1396" spans="1:12" x14ac:dyDescent="0.25">
      <c r="A1396" s="2">
        <v>42027</v>
      </c>
      <c r="B1396" s="1" t="s">
        <v>935</v>
      </c>
      <c r="C1396" s="1" t="s">
        <v>936</v>
      </c>
      <c r="D1396">
        <v>24.62</v>
      </c>
      <c r="E1396">
        <v>15094</v>
      </c>
      <c r="F1396">
        <v>371620</v>
      </c>
      <c r="G1396">
        <v>24622000</v>
      </c>
      <c r="H1396">
        <f>G1396*D1396</f>
        <v>606193640</v>
      </c>
      <c r="I1396">
        <f t="shared" si="65"/>
        <v>0</v>
      </c>
      <c r="J1396">
        <f t="shared" si="63"/>
        <v>0</v>
      </c>
      <c r="K1396">
        <v>1395</v>
      </c>
      <c r="L1396">
        <f t="shared" si="64"/>
        <v>0</v>
      </c>
    </row>
    <row r="1397" spans="1:12" x14ac:dyDescent="0.25">
      <c r="A1397" s="2">
        <v>42025</v>
      </c>
      <c r="B1397" s="1" t="s">
        <v>937</v>
      </c>
      <c r="C1397" s="1" t="s">
        <v>938</v>
      </c>
      <c r="D1397">
        <v>64.989999999999995</v>
      </c>
      <c r="E1397">
        <v>39</v>
      </c>
      <c r="F1397">
        <v>2480</v>
      </c>
      <c r="G1397">
        <v>3288000</v>
      </c>
      <c r="H1397">
        <f>G1397*D1397</f>
        <v>213687119.99999997</v>
      </c>
      <c r="I1397">
        <f t="shared" si="65"/>
        <v>-0.90999999999999659</v>
      </c>
      <c r="J1397" t="str">
        <f t="shared" si="63"/>
        <v>O</v>
      </c>
      <c r="K1397">
        <v>1396</v>
      </c>
      <c r="L1397" t="str">
        <f t="shared" si="64"/>
        <v>O</v>
      </c>
    </row>
    <row r="1398" spans="1:12" x14ac:dyDescent="0.25">
      <c r="A1398" s="2">
        <v>42026</v>
      </c>
      <c r="B1398" s="1" t="s">
        <v>937</v>
      </c>
      <c r="C1398" s="1" t="s">
        <v>938</v>
      </c>
      <c r="D1398">
        <v>64.08</v>
      </c>
      <c r="E1398">
        <v>165</v>
      </c>
      <c r="F1398">
        <v>10630</v>
      </c>
      <c r="G1398">
        <v>3288000</v>
      </c>
      <c r="H1398">
        <f>G1398*D1398</f>
        <v>210695040</v>
      </c>
      <c r="I1398">
        <f t="shared" si="65"/>
        <v>0.71000000000000796</v>
      </c>
      <c r="J1398" t="str">
        <f t="shared" si="63"/>
        <v>O</v>
      </c>
      <c r="K1398">
        <v>1397</v>
      </c>
      <c r="L1398">
        <f t="shared" si="64"/>
        <v>0</v>
      </c>
    </row>
    <row r="1399" spans="1:12" x14ac:dyDescent="0.25">
      <c r="A1399" s="2">
        <v>42027</v>
      </c>
      <c r="B1399" s="1" t="s">
        <v>937</v>
      </c>
      <c r="C1399" s="1" t="s">
        <v>938</v>
      </c>
      <c r="D1399">
        <v>64.790000000000006</v>
      </c>
      <c r="E1399">
        <v>876</v>
      </c>
      <c r="F1399">
        <v>56140</v>
      </c>
      <c r="G1399">
        <v>3288000</v>
      </c>
      <c r="H1399">
        <f>G1399*D1399</f>
        <v>213029520.00000003</v>
      </c>
      <c r="I1399">
        <f t="shared" si="65"/>
        <v>0</v>
      </c>
      <c r="J1399">
        <f t="shared" si="63"/>
        <v>0</v>
      </c>
      <c r="K1399">
        <v>1398</v>
      </c>
      <c r="L1399">
        <f t="shared" si="64"/>
        <v>0</v>
      </c>
    </row>
    <row r="1400" spans="1:12" x14ac:dyDescent="0.25">
      <c r="A1400" s="2">
        <v>42025</v>
      </c>
      <c r="B1400" s="1" t="s">
        <v>939</v>
      </c>
      <c r="C1400" s="1" t="s">
        <v>940</v>
      </c>
      <c r="D1400">
        <v>285</v>
      </c>
      <c r="E1400">
        <v>14</v>
      </c>
      <c r="F1400">
        <v>3990</v>
      </c>
      <c r="G1400">
        <v>699000</v>
      </c>
      <c r="H1400">
        <f>G1400*D1400</f>
        <v>199215000</v>
      </c>
      <c r="I1400">
        <f t="shared" si="65"/>
        <v>0</v>
      </c>
      <c r="J1400" t="str">
        <f t="shared" si="63"/>
        <v>O</v>
      </c>
      <c r="K1400">
        <v>1399</v>
      </c>
      <c r="L1400" t="str">
        <f t="shared" si="64"/>
        <v>O</v>
      </c>
    </row>
    <row r="1401" spans="1:12" x14ac:dyDescent="0.25">
      <c r="A1401" s="2">
        <v>42026</v>
      </c>
      <c r="B1401" s="1" t="s">
        <v>939</v>
      </c>
      <c r="C1401" s="1" t="s">
        <v>940</v>
      </c>
      <c r="D1401">
        <v>285</v>
      </c>
      <c r="E1401">
        <v>86</v>
      </c>
      <c r="F1401">
        <v>24500</v>
      </c>
      <c r="G1401">
        <v>699000</v>
      </c>
      <c r="H1401">
        <f>G1401*D1401</f>
        <v>199215000</v>
      </c>
      <c r="I1401">
        <f t="shared" si="65"/>
        <v>-0.10000000000002274</v>
      </c>
      <c r="J1401" t="str">
        <f t="shared" si="63"/>
        <v>O</v>
      </c>
      <c r="K1401">
        <v>1400</v>
      </c>
      <c r="L1401">
        <f t="shared" si="64"/>
        <v>0</v>
      </c>
    </row>
    <row r="1402" spans="1:12" x14ac:dyDescent="0.25">
      <c r="A1402" s="2">
        <v>42027</v>
      </c>
      <c r="B1402" s="1" t="s">
        <v>939</v>
      </c>
      <c r="C1402" s="1" t="s">
        <v>940</v>
      </c>
      <c r="D1402">
        <v>284.89999999999998</v>
      </c>
      <c r="E1402">
        <v>1</v>
      </c>
      <c r="F1402">
        <v>280</v>
      </c>
      <c r="G1402">
        <v>699000</v>
      </c>
      <c r="H1402">
        <f>G1402*D1402</f>
        <v>199145099.99999997</v>
      </c>
      <c r="I1402">
        <f t="shared" si="65"/>
        <v>0</v>
      </c>
      <c r="J1402">
        <f t="shared" si="63"/>
        <v>0</v>
      </c>
      <c r="K1402">
        <v>1401</v>
      </c>
      <c r="L1402">
        <f t="shared" si="64"/>
        <v>0</v>
      </c>
    </row>
    <row r="1403" spans="1:12" x14ac:dyDescent="0.25">
      <c r="A1403" s="2">
        <v>42025</v>
      </c>
      <c r="B1403" s="1" t="s">
        <v>941</v>
      </c>
      <c r="C1403" s="1" t="s">
        <v>942</v>
      </c>
      <c r="D1403">
        <v>1.55</v>
      </c>
      <c r="E1403">
        <v>3559</v>
      </c>
      <c r="F1403">
        <v>5440</v>
      </c>
      <c r="G1403">
        <v>6145000</v>
      </c>
      <c r="H1403">
        <f>G1403*D1403</f>
        <v>9524750</v>
      </c>
      <c r="I1403">
        <f t="shared" si="65"/>
        <v>-1.0000000000000009E-2</v>
      </c>
      <c r="J1403" t="str">
        <f t="shared" si="63"/>
        <v>O</v>
      </c>
      <c r="K1403">
        <v>1402</v>
      </c>
      <c r="L1403" t="str">
        <f t="shared" si="64"/>
        <v>O</v>
      </c>
    </row>
    <row r="1404" spans="1:12" x14ac:dyDescent="0.25">
      <c r="A1404" s="2">
        <v>42026</v>
      </c>
      <c r="B1404" s="1" t="s">
        <v>941</v>
      </c>
      <c r="C1404" s="1" t="s">
        <v>942</v>
      </c>
      <c r="D1404">
        <v>1.54</v>
      </c>
      <c r="E1404">
        <v>8262</v>
      </c>
      <c r="F1404">
        <v>12780</v>
      </c>
      <c r="G1404">
        <v>6145000</v>
      </c>
      <c r="H1404">
        <f>G1404*D1404</f>
        <v>9463300</v>
      </c>
      <c r="I1404">
        <f t="shared" si="65"/>
        <v>1.0000000000000009E-2</v>
      </c>
      <c r="J1404" t="str">
        <f t="shared" si="63"/>
        <v>O</v>
      </c>
      <c r="K1404">
        <v>1403</v>
      </c>
      <c r="L1404">
        <f t="shared" si="64"/>
        <v>0</v>
      </c>
    </row>
    <row r="1405" spans="1:12" x14ac:dyDescent="0.25">
      <c r="A1405" s="2">
        <v>42027</v>
      </c>
      <c r="B1405" s="1" t="s">
        <v>941</v>
      </c>
      <c r="C1405" s="1" t="s">
        <v>942</v>
      </c>
      <c r="D1405">
        <v>1.55</v>
      </c>
      <c r="E1405">
        <v>4185</v>
      </c>
      <c r="F1405">
        <v>6260</v>
      </c>
      <c r="G1405">
        <v>6145000</v>
      </c>
      <c r="H1405">
        <f>G1405*D1405</f>
        <v>9524750</v>
      </c>
      <c r="I1405">
        <f t="shared" si="65"/>
        <v>0</v>
      </c>
      <c r="J1405">
        <f t="shared" si="63"/>
        <v>0</v>
      </c>
      <c r="K1405">
        <v>1404</v>
      </c>
      <c r="L1405">
        <f t="shared" si="64"/>
        <v>0</v>
      </c>
    </row>
    <row r="1406" spans="1:12" x14ac:dyDescent="0.25">
      <c r="A1406" s="2">
        <v>42025</v>
      </c>
      <c r="B1406" s="1" t="s">
        <v>943</v>
      </c>
      <c r="C1406" s="1" t="s">
        <v>944</v>
      </c>
      <c r="D1406">
        <v>6.27</v>
      </c>
      <c r="E1406">
        <v>7</v>
      </c>
      <c r="F1406">
        <v>40</v>
      </c>
      <c r="G1406">
        <v>8629000</v>
      </c>
      <c r="H1406">
        <f>G1406*D1406</f>
        <v>54103830</v>
      </c>
      <c r="I1406">
        <f t="shared" si="65"/>
        <v>0.1800000000000006</v>
      </c>
      <c r="J1406" t="str">
        <f t="shared" si="63"/>
        <v>O</v>
      </c>
      <c r="K1406">
        <v>1405</v>
      </c>
      <c r="L1406" t="str">
        <f t="shared" si="64"/>
        <v>O</v>
      </c>
    </row>
    <row r="1407" spans="1:12" x14ac:dyDescent="0.25">
      <c r="A1407" s="2">
        <v>42026</v>
      </c>
      <c r="B1407" s="1" t="s">
        <v>943</v>
      </c>
      <c r="C1407" s="1" t="s">
        <v>944</v>
      </c>
      <c r="D1407">
        <v>6.45</v>
      </c>
      <c r="E1407">
        <v>576</v>
      </c>
      <c r="F1407">
        <v>3680</v>
      </c>
      <c r="G1407">
        <v>8629000</v>
      </c>
      <c r="H1407">
        <f>G1407*D1407</f>
        <v>55657050</v>
      </c>
      <c r="I1407">
        <f t="shared" si="65"/>
        <v>-8.9999999999999858E-2</v>
      </c>
      <c r="J1407" t="str">
        <f t="shared" si="63"/>
        <v>O</v>
      </c>
      <c r="K1407">
        <v>1406</v>
      </c>
      <c r="L1407">
        <f t="shared" si="64"/>
        <v>0</v>
      </c>
    </row>
    <row r="1408" spans="1:12" x14ac:dyDescent="0.25">
      <c r="A1408" s="2">
        <v>42027</v>
      </c>
      <c r="B1408" s="1" t="s">
        <v>943</v>
      </c>
      <c r="C1408" s="1" t="s">
        <v>944</v>
      </c>
      <c r="D1408">
        <v>6.36</v>
      </c>
      <c r="E1408">
        <v>207</v>
      </c>
      <c r="F1408">
        <v>1320</v>
      </c>
      <c r="G1408">
        <v>8629000</v>
      </c>
      <c r="H1408">
        <f>G1408*D1408</f>
        <v>54880440</v>
      </c>
      <c r="I1408">
        <f t="shared" si="65"/>
        <v>0</v>
      </c>
      <c r="J1408">
        <f t="shared" si="63"/>
        <v>0</v>
      </c>
      <c r="K1408">
        <v>1407</v>
      </c>
      <c r="L1408">
        <f t="shared" si="64"/>
        <v>0</v>
      </c>
    </row>
    <row r="1409" spans="1:12" x14ac:dyDescent="0.25">
      <c r="A1409" s="2">
        <v>42025</v>
      </c>
      <c r="B1409" s="1" t="s">
        <v>945</v>
      </c>
      <c r="C1409" s="1" t="s">
        <v>946</v>
      </c>
      <c r="D1409">
        <v>391</v>
      </c>
      <c r="E1409">
        <v>20</v>
      </c>
      <c r="F1409">
        <v>7820</v>
      </c>
      <c r="G1409">
        <v>0</v>
      </c>
      <c r="H1409">
        <f>G1409*D1409</f>
        <v>0</v>
      </c>
      <c r="I1409">
        <f t="shared" si="65"/>
        <v>-5</v>
      </c>
      <c r="J1409" t="str">
        <f t="shared" si="63"/>
        <v>O</v>
      </c>
      <c r="K1409">
        <v>1408</v>
      </c>
      <c r="L1409" t="str">
        <f t="shared" si="64"/>
        <v>O</v>
      </c>
    </row>
    <row r="1410" spans="1:12" x14ac:dyDescent="0.25">
      <c r="A1410" s="2">
        <v>42026</v>
      </c>
      <c r="B1410" s="1" t="s">
        <v>945</v>
      </c>
      <c r="C1410" s="1" t="s">
        <v>946</v>
      </c>
      <c r="D1410">
        <v>386</v>
      </c>
      <c r="E1410">
        <v>6</v>
      </c>
      <c r="F1410">
        <v>2340</v>
      </c>
      <c r="G1410">
        <v>0</v>
      </c>
      <c r="H1410">
        <f>G1410*D1410</f>
        <v>0</v>
      </c>
      <c r="I1410">
        <f t="shared" si="65"/>
        <v>0</v>
      </c>
      <c r="J1410" t="str">
        <f t="shared" si="63"/>
        <v>O</v>
      </c>
      <c r="K1410">
        <v>1409</v>
      </c>
      <c r="L1410">
        <f t="shared" si="64"/>
        <v>0</v>
      </c>
    </row>
    <row r="1411" spans="1:12" x14ac:dyDescent="0.25">
      <c r="A1411" s="2">
        <v>42027</v>
      </c>
      <c r="B1411" s="1" t="s">
        <v>945</v>
      </c>
      <c r="C1411" s="1" t="s">
        <v>946</v>
      </c>
      <c r="D1411">
        <v>386</v>
      </c>
      <c r="E1411">
        <v>7</v>
      </c>
      <c r="F1411">
        <v>2700</v>
      </c>
      <c r="G1411">
        <v>0</v>
      </c>
      <c r="H1411">
        <f>G1411*D1411</f>
        <v>0</v>
      </c>
      <c r="I1411">
        <f t="shared" si="65"/>
        <v>0</v>
      </c>
      <c r="J1411">
        <f t="shared" ref="J1411" si="66">IF(B1412=B1411,IF(AND(I1411&lt;I1412,I1411&gt;0),"K",IF(AND(I1411&lt;0,I1412&lt;I1411),"S","O")),0)</f>
        <v>0</v>
      </c>
      <c r="K1411">
        <v>1410</v>
      </c>
      <c r="L1411">
        <f t="shared" ref="L1411" si="67">IF(MOD(K1411,3)=1,J1411,0)</f>
        <v>0</v>
      </c>
    </row>
  </sheetData>
  <sortState ref="A2:H1411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7</vt:i4>
      </vt:variant>
      <vt:variant>
        <vt:lpstr>Zakresy nazwane</vt:lpstr>
      </vt:variant>
      <vt:variant>
        <vt:i4>1</vt:i4>
      </vt:variant>
    </vt:vector>
  </HeadingPairs>
  <TitlesOfParts>
    <vt:vector size="8" baseType="lpstr">
      <vt:lpstr>Arkusz5</vt:lpstr>
      <vt:lpstr>Arkusz1</vt:lpstr>
      <vt:lpstr>Arkusz7</vt:lpstr>
      <vt:lpstr>Arkusz2</vt:lpstr>
      <vt:lpstr>Arkusz6</vt:lpstr>
      <vt:lpstr>Arkusz3</vt:lpstr>
      <vt:lpstr>Arkusz8</vt:lpstr>
      <vt:lpstr>Arkusz1!gpw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CRF</dc:creator>
  <cp:lastModifiedBy>CRF</cp:lastModifiedBy>
  <dcterms:created xsi:type="dcterms:W3CDTF">2022-11-18T20:11:44Z</dcterms:created>
  <dcterms:modified xsi:type="dcterms:W3CDTF">2022-11-18T21:13:39Z</dcterms:modified>
</cp:coreProperties>
</file>