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hidePivotFieldList="1" defaultThemeVersion="124226"/>
  <bookViews>
    <workbookView xWindow="240" yWindow="60" windowWidth="20115" windowHeight="8010" activeTab="3"/>
  </bookViews>
  <sheets>
    <sheet name="Arkusz4" sheetId="4" r:id="rId1"/>
    <sheet name="Arkusz5" sheetId="5" r:id="rId2"/>
    <sheet name="Arkusz6" sheetId="6" r:id="rId3"/>
    <sheet name="Arkusz1" sheetId="1" r:id="rId4"/>
    <sheet name="Arkusz2" sheetId="2" r:id="rId5"/>
    <sheet name="Arkusz3" sheetId="3" r:id="rId6"/>
  </sheets>
  <calcPr calcId="144525"/>
  <pivotCaches>
    <pivotCache cacheId="9" r:id="rId7"/>
  </pivotCaches>
</workbook>
</file>

<file path=xl/calcChain.xml><?xml version="1.0" encoding="utf-8"?>
<calcChain xmlns="http://schemas.openxmlformats.org/spreadsheetml/2006/main">
  <c r="P19" i="1" l="1"/>
  <c r="Q20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3" i="1"/>
  <c r="K4" i="1"/>
  <c r="K3" i="1"/>
  <c r="I3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4" i="1"/>
  <c r="J3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5" i="1"/>
  <c r="F4" i="1"/>
  <c r="F3" i="1"/>
  <c r="E2" i="1"/>
  <c r="G2" i="1" s="1"/>
  <c r="E4" i="1"/>
  <c r="G4" i="1" s="1"/>
  <c r="E5" i="1"/>
  <c r="G5" i="1" s="1"/>
  <c r="E6" i="1"/>
  <c r="G6" i="1" s="1"/>
  <c r="E7" i="1"/>
  <c r="G7" i="1" s="1"/>
  <c r="E8" i="1"/>
  <c r="G8" i="1" s="1"/>
  <c r="E9" i="1"/>
  <c r="G9" i="1" s="1"/>
  <c r="E10" i="1"/>
  <c r="G10" i="1" s="1"/>
  <c r="E11" i="1"/>
  <c r="G11" i="1" s="1"/>
  <c r="E12" i="1"/>
  <c r="G12" i="1" s="1"/>
  <c r="E13" i="1"/>
  <c r="G13" i="1" s="1"/>
  <c r="E14" i="1"/>
  <c r="G14" i="1" s="1"/>
  <c r="E15" i="1"/>
  <c r="G15" i="1" s="1"/>
  <c r="E16" i="1"/>
  <c r="G16" i="1" s="1"/>
  <c r="E17" i="1"/>
  <c r="G17" i="1" s="1"/>
  <c r="E18" i="1"/>
  <c r="G18" i="1" s="1"/>
  <c r="E19" i="1"/>
  <c r="G19" i="1" s="1"/>
  <c r="E20" i="1"/>
  <c r="G20" i="1" s="1"/>
  <c r="E21" i="1"/>
  <c r="G21" i="1" s="1"/>
  <c r="E22" i="1"/>
  <c r="G22" i="1" s="1"/>
  <c r="E23" i="1"/>
  <c r="G23" i="1" s="1"/>
  <c r="E24" i="1"/>
  <c r="G24" i="1" s="1"/>
  <c r="E25" i="1"/>
  <c r="G25" i="1" s="1"/>
  <c r="E26" i="1"/>
  <c r="G26" i="1" s="1"/>
  <c r="E27" i="1"/>
  <c r="G27" i="1" s="1"/>
  <c r="E28" i="1"/>
  <c r="G28" i="1" s="1"/>
  <c r="E29" i="1"/>
  <c r="G29" i="1" s="1"/>
  <c r="E30" i="1"/>
  <c r="G30" i="1" s="1"/>
  <c r="E31" i="1"/>
  <c r="G31" i="1" s="1"/>
  <c r="E32" i="1"/>
  <c r="G32" i="1" s="1"/>
  <c r="E33" i="1"/>
  <c r="G33" i="1" s="1"/>
  <c r="E34" i="1"/>
  <c r="G34" i="1" s="1"/>
  <c r="E35" i="1"/>
  <c r="G35" i="1" s="1"/>
  <c r="E36" i="1"/>
  <c r="G36" i="1" s="1"/>
  <c r="E37" i="1"/>
  <c r="G37" i="1" s="1"/>
  <c r="E38" i="1"/>
  <c r="G38" i="1" s="1"/>
  <c r="E39" i="1"/>
  <c r="G39" i="1" s="1"/>
  <c r="E40" i="1"/>
  <c r="G40" i="1" s="1"/>
  <c r="E41" i="1"/>
  <c r="G41" i="1" s="1"/>
  <c r="E42" i="1"/>
  <c r="G42" i="1" s="1"/>
  <c r="E43" i="1"/>
  <c r="G43" i="1" s="1"/>
  <c r="E44" i="1"/>
  <c r="G44" i="1" s="1"/>
  <c r="E45" i="1"/>
  <c r="G45" i="1" s="1"/>
  <c r="E46" i="1"/>
  <c r="G46" i="1" s="1"/>
  <c r="E47" i="1"/>
  <c r="G47" i="1" s="1"/>
  <c r="E48" i="1"/>
  <c r="G48" i="1" s="1"/>
  <c r="E49" i="1"/>
  <c r="G49" i="1" s="1"/>
  <c r="E50" i="1"/>
  <c r="G50" i="1" s="1"/>
  <c r="E51" i="1"/>
  <c r="G51" i="1" s="1"/>
  <c r="E52" i="1"/>
  <c r="G52" i="1" s="1"/>
  <c r="E53" i="1"/>
  <c r="G53" i="1" s="1"/>
  <c r="E54" i="1"/>
  <c r="G54" i="1" s="1"/>
  <c r="E55" i="1"/>
  <c r="G55" i="1" s="1"/>
  <c r="E56" i="1"/>
  <c r="G56" i="1" s="1"/>
  <c r="E57" i="1"/>
  <c r="G57" i="1" s="1"/>
  <c r="E58" i="1"/>
  <c r="G58" i="1" s="1"/>
  <c r="E59" i="1"/>
  <c r="G59" i="1" s="1"/>
  <c r="E60" i="1"/>
  <c r="G60" i="1" s="1"/>
  <c r="E61" i="1"/>
  <c r="G61" i="1" s="1"/>
  <c r="E62" i="1"/>
  <c r="G62" i="1" s="1"/>
  <c r="E63" i="1"/>
  <c r="G63" i="1" s="1"/>
  <c r="E64" i="1"/>
  <c r="G64" i="1" s="1"/>
  <c r="E65" i="1"/>
  <c r="G65" i="1" s="1"/>
  <c r="E66" i="1"/>
  <c r="G66" i="1" s="1"/>
  <c r="E67" i="1"/>
  <c r="G67" i="1" s="1"/>
  <c r="E68" i="1"/>
  <c r="G68" i="1" s="1"/>
  <c r="E69" i="1"/>
  <c r="G69" i="1" s="1"/>
  <c r="E70" i="1"/>
  <c r="G70" i="1" s="1"/>
  <c r="E71" i="1"/>
  <c r="G71" i="1" s="1"/>
  <c r="E72" i="1"/>
  <c r="G72" i="1" s="1"/>
  <c r="E73" i="1"/>
  <c r="G73" i="1" s="1"/>
  <c r="E74" i="1"/>
  <c r="G74" i="1" s="1"/>
  <c r="E75" i="1"/>
  <c r="G75" i="1" s="1"/>
  <c r="E76" i="1"/>
  <c r="G76" i="1" s="1"/>
  <c r="E77" i="1"/>
  <c r="G77" i="1" s="1"/>
  <c r="E78" i="1"/>
  <c r="G78" i="1" s="1"/>
  <c r="E79" i="1"/>
  <c r="G79" i="1" s="1"/>
  <c r="E80" i="1"/>
  <c r="G80" i="1" s="1"/>
  <c r="E81" i="1"/>
  <c r="G81" i="1" s="1"/>
  <c r="E82" i="1"/>
  <c r="G82" i="1" s="1"/>
  <c r="E83" i="1"/>
  <c r="G83" i="1" s="1"/>
  <c r="E84" i="1"/>
  <c r="G84" i="1" s="1"/>
  <c r="E85" i="1"/>
  <c r="G85" i="1" s="1"/>
  <c r="E86" i="1"/>
  <c r="G86" i="1" s="1"/>
  <c r="E87" i="1"/>
  <c r="G87" i="1" s="1"/>
  <c r="E88" i="1"/>
  <c r="G88" i="1" s="1"/>
  <c r="E89" i="1"/>
  <c r="G89" i="1" s="1"/>
  <c r="E90" i="1"/>
  <c r="G90" i="1" s="1"/>
  <c r="E91" i="1"/>
  <c r="G91" i="1" s="1"/>
  <c r="E92" i="1"/>
  <c r="G92" i="1" s="1"/>
  <c r="E93" i="1"/>
  <c r="G93" i="1" s="1"/>
  <c r="E94" i="1"/>
  <c r="G94" i="1" s="1"/>
  <c r="E95" i="1"/>
  <c r="G95" i="1" s="1"/>
  <c r="E96" i="1"/>
  <c r="G96" i="1" s="1"/>
  <c r="E97" i="1"/>
  <c r="G97" i="1" s="1"/>
  <c r="E98" i="1"/>
  <c r="G98" i="1" s="1"/>
  <c r="E99" i="1"/>
  <c r="G99" i="1" s="1"/>
  <c r="E100" i="1"/>
  <c r="G100" i="1" s="1"/>
  <c r="E101" i="1"/>
  <c r="G101" i="1" s="1"/>
  <c r="E102" i="1"/>
  <c r="G102" i="1" s="1"/>
  <c r="E103" i="1"/>
  <c r="G103" i="1" s="1"/>
  <c r="E104" i="1"/>
  <c r="G104" i="1" s="1"/>
  <c r="E105" i="1"/>
  <c r="G105" i="1" s="1"/>
  <c r="E106" i="1"/>
  <c r="G106" i="1" s="1"/>
  <c r="E107" i="1"/>
  <c r="G107" i="1" s="1"/>
  <c r="E108" i="1"/>
  <c r="G108" i="1" s="1"/>
  <c r="E109" i="1"/>
  <c r="G109" i="1" s="1"/>
  <c r="E110" i="1"/>
  <c r="G110" i="1" s="1"/>
  <c r="E111" i="1"/>
  <c r="G111" i="1" s="1"/>
  <c r="E112" i="1"/>
  <c r="G112" i="1" s="1"/>
  <c r="E113" i="1"/>
  <c r="G113" i="1" s="1"/>
  <c r="E114" i="1"/>
  <c r="G114" i="1" s="1"/>
  <c r="E115" i="1"/>
  <c r="G115" i="1" s="1"/>
  <c r="E116" i="1"/>
  <c r="G116" i="1" s="1"/>
  <c r="E117" i="1"/>
  <c r="G117" i="1" s="1"/>
  <c r="E118" i="1"/>
  <c r="G118" i="1" s="1"/>
  <c r="E119" i="1"/>
  <c r="G119" i="1" s="1"/>
  <c r="E120" i="1"/>
  <c r="G120" i="1" s="1"/>
  <c r="E121" i="1"/>
  <c r="G121" i="1" s="1"/>
  <c r="E122" i="1"/>
  <c r="G122" i="1" s="1"/>
  <c r="E123" i="1"/>
  <c r="G123" i="1" s="1"/>
  <c r="E124" i="1"/>
  <c r="G124" i="1" s="1"/>
  <c r="E125" i="1"/>
  <c r="G125" i="1" s="1"/>
  <c r="E126" i="1"/>
  <c r="G126" i="1" s="1"/>
  <c r="E127" i="1"/>
  <c r="G127" i="1" s="1"/>
  <c r="E128" i="1"/>
  <c r="G128" i="1" s="1"/>
  <c r="E129" i="1"/>
  <c r="G129" i="1" s="1"/>
  <c r="E130" i="1"/>
  <c r="G130" i="1" s="1"/>
  <c r="E131" i="1"/>
  <c r="G131" i="1" s="1"/>
  <c r="E132" i="1"/>
  <c r="G132" i="1" s="1"/>
  <c r="E133" i="1"/>
  <c r="G133" i="1" s="1"/>
  <c r="E134" i="1"/>
  <c r="G134" i="1" s="1"/>
  <c r="E135" i="1"/>
  <c r="G135" i="1" s="1"/>
  <c r="E136" i="1"/>
  <c r="G136" i="1" s="1"/>
  <c r="E137" i="1"/>
  <c r="G137" i="1" s="1"/>
  <c r="E138" i="1"/>
  <c r="G138" i="1" s="1"/>
  <c r="E139" i="1"/>
  <c r="G139" i="1" s="1"/>
  <c r="E140" i="1"/>
  <c r="G140" i="1" s="1"/>
  <c r="E141" i="1"/>
  <c r="G141" i="1" s="1"/>
  <c r="E142" i="1"/>
  <c r="G142" i="1" s="1"/>
  <c r="E143" i="1"/>
  <c r="G143" i="1" s="1"/>
  <c r="E144" i="1"/>
  <c r="G144" i="1" s="1"/>
  <c r="E145" i="1"/>
  <c r="G145" i="1" s="1"/>
  <c r="E146" i="1"/>
  <c r="G146" i="1" s="1"/>
  <c r="E147" i="1"/>
  <c r="G147" i="1" s="1"/>
  <c r="E148" i="1"/>
  <c r="G148" i="1" s="1"/>
  <c r="E149" i="1"/>
  <c r="G149" i="1" s="1"/>
  <c r="E150" i="1"/>
  <c r="G150" i="1" s="1"/>
  <c r="E151" i="1"/>
  <c r="G151" i="1" s="1"/>
  <c r="E152" i="1"/>
  <c r="G152" i="1" s="1"/>
  <c r="E153" i="1"/>
  <c r="G153" i="1" s="1"/>
  <c r="E154" i="1"/>
  <c r="G154" i="1" s="1"/>
  <c r="E155" i="1"/>
  <c r="G155" i="1" s="1"/>
  <c r="E156" i="1"/>
  <c r="G156" i="1" s="1"/>
  <c r="E157" i="1"/>
  <c r="G157" i="1" s="1"/>
  <c r="E158" i="1"/>
  <c r="G158" i="1" s="1"/>
  <c r="E159" i="1"/>
  <c r="G159" i="1" s="1"/>
  <c r="E160" i="1"/>
  <c r="G160" i="1" s="1"/>
  <c r="E161" i="1"/>
  <c r="G161" i="1" s="1"/>
  <c r="E162" i="1"/>
  <c r="G162" i="1" s="1"/>
  <c r="E163" i="1"/>
  <c r="G163" i="1" s="1"/>
  <c r="E164" i="1"/>
  <c r="G164" i="1" s="1"/>
  <c r="E165" i="1"/>
  <c r="G165" i="1" s="1"/>
  <c r="E166" i="1"/>
  <c r="G166" i="1" s="1"/>
  <c r="E167" i="1"/>
  <c r="G167" i="1" s="1"/>
  <c r="E168" i="1"/>
  <c r="G168" i="1" s="1"/>
  <c r="E169" i="1"/>
  <c r="G169" i="1" s="1"/>
  <c r="E170" i="1"/>
  <c r="G170" i="1" s="1"/>
  <c r="E171" i="1"/>
  <c r="G171" i="1" s="1"/>
  <c r="E172" i="1"/>
  <c r="G172" i="1" s="1"/>
  <c r="E173" i="1"/>
  <c r="G173" i="1" s="1"/>
  <c r="E174" i="1"/>
  <c r="G174" i="1" s="1"/>
  <c r="E175" i="1"/>
  <c r="G175" i="1" s="1"/>
  <c r="E176" i="1"/>
  <c r="G176" i="1" s="1"/>
  <c r="E177" i="1"/>
  <c r="G177" i="1" s="1"/>
  <c r="E178" i="1"/>
  <c r="G178" i="1" s="1"/>
  <c r="E179" i="1"/>
  <c r="G179" i="1" s="1"/>
  <c r="E180" i="1"/>
  <c r="G180" i="1" s="1"/>
  <c r="E181" i="1"/>
  <c r="G181" i="1" s="1"/>
  <c r="E182" i="1"/>
  <c r="G182" i="1" s="1"/>
  <c r="E183" i="1"/>
  <c r="G183" i="1" s="1"/>
  <c r="E184" i="1"/>
  <c r="G184" i="1" s="1"/>
  <c r="E185" i="1"/>
  <c r="G185" i="1" s="1"/>
  <c r="E186" i="1"/>
  <c r="G186" i="1" s="1"/>
  <c r="E187" i="1"/>
  <c r="G187" i="1" s="1"/>
  <c r="E188" i="1"/>
  <c r="G188" i="1" s="1"/>
  <c r="E189" i="1"/>
  <c r="G189" i="1" s="1"/>
  <c r="E190" i="1"/>
  <c r="G190" i="1" s="1"/>
  <c r="E191" i="1"/>
  <c r="G191" i="1" s="1"/>
  <c r="E192" i="1"/>
  <c r="G192" i="1" s="1"/>
  <c r="E193" i="1"/>
  <c r="G193" i="1" s="1"/>
  <c r="E194" i="1"/>
  <c r="G194" i="1" s="1"/>
  <c r="E195" i="1"/>
  <c r="G195" i="1" s="1"/>
  <c r="E196" i="1"/>
  <c r="G196" i="1" s="1"/>
  <c r="E197" i="1"/>
  <c r="G197" i="1" s="1"/>
  <c r="E198" i="1"/>
  <c r="G198" i="1" s="1"/>
  <c r="E199" i="1"/>
  <c r="G199" i="1" s="1"/>
  <c r="E200" i="1"/>
  <c r="G200" i="1" s="1"/>
  <c r="E201" i="1"/>
  <c r="G201" i="1" s="1"/>
  <c r="E202" i="1"/>
  <c r="G202" i="1" s="1"/>
  <c r="E203" i="1"/>
  <c r="G203" i="1" s="1"/>
  <c r="E204" i="1"/>
  <c r="G204" i="1" s="1"/>
  <c r="E205" i="1"/>
  <c r="G205" i="1" s="1"/>
  <c r="E206" i="1"/>
  <c r="G206" i="1" s="1"/>
  <c r="E207" i="1"/>
  <c r="G207" i="1" s="1"/>
  <c r="E208" i="1"/>
  <c r="G208" i="1" s="1"/>
  <c r="E209" i="1"/>
  <c r="G209" i="1" s="1"/>
  <c r="E210" i="1"/>
  <c r="G210" i="1" s="1"/>
  <c r="E211" i="1"/>
  <c r="G211" i="1" s="1"/>
  <c r="E212" i="1"/>
  <c r="G212" i="1" s="1"/>
  <c r="E213" i="1"/>
  <c r="G213" i="1" s="1"/>
  <c r="E214" i="1"/>
  <c r="G214" i="1" s="1"/>
  <c r="E215" i="1"/>
  <c r="G215" i="1" s="1"/>
  <c r="E216" i="1"/>
  <c r="G216" i="1" s="1"/>
  <c r="E217" i="1"/>
  <c r="G217" i="1" s="1"/>
  <c r="E218" i="1"/>
  <c r="G218" i="1" s="1"/>
  <c r="E219" i="1"/>
  <c r="G219" i="1" s="1"/>
  <c r="E220" i="1"/>
  <c r="G220" i="1" s="1"/>
  <c r="E221" i="1"/>
  <c r="G221" i="1" s="1"/>
  <c r="E222" i="1"/>
  <c r="G222" i="1" s="1"/>
  <c r="E223" i="1"/>
  <c r="G223" i="1" s="1"/>
  <c r="E224" i="1"/>
  <c r="G224" i="1" s="1"/>
  <c r="E225" i="1"/>
  <c r="G225" i="1" s="1"/>
  <c r="E226" i="1"/>
  <c r="G226" i="1" s="1"/>
  <c r="E227" i="1"/>
  <c r="G227" i="1" s="1"/>
  <c r="E228" i="1"/>
  <c r="G228" i="1" s="1"/>
  <c r="E229" i="1"/>
  <c r="G229" i="1" s="1"/>
  <c r="E230" i="1"/>
  <c r="G230" i="1" s="1"/>
  <c r="E231" i="1"/>
  <c r="G231" i="1" s="1"/>
  <c r="E232" i="1"/>
  <c r="G232" i="1" s="1"/>
  <c r="E233" i="1"/>
  <c r="G233" i="1" s="1"/>
  <c r="E234" i="1"/>
  <c r="G234" i="1" s="1"/>
  <c r="E235" i="1"/>
  <c r="G235" i="1" s="1"/>
  <c r="E236" i="1"/>
  <c r="G236" i="1" s="1"/>
  <c r="E237" i="1"/>
  <c r="G237" i="1" s="1"/>
  <c r="E238" i="1"/>
  <c r="G238" i="1" s="1"/>
  <c r="E239" i="1"/>
  <c r="G239" i="1" s="1"/>
  <c r="E240" i="1"/>
  <c r="G240" i="1" s="1"/>
  <c r="E241" i="1"/>
  <c r="G241" i="1" s="1"/>
  <c r="E242" i="1"/>
  <c r="G242" i="1" s="1"/>
  <c r="E243" i="1"/>
  <c r="G243" i="1" s="1"/>
  <c r="E244" i="1"/>
  <c r="G244" i="1" s="1"/>
  <c r="E245" i="1"/>
  <c r="G245" i="1" s="1"/>
  <c r="E246" i="1"/>
  <c r="G246" i="1" s="1"/>
  <c r="E247" i="1"/>
  <c r="G247" i="1" s="1"/>
  <c r="E248" i="1"/>
  <c r="G248" i="1" s="1"/>
  <c r="E249" i="1"/>
  <c r="G249" i="1" s="1"/>
  <c r="E250" i="1"/>
  <c r="G250" i="1" s="1"/>
  <c r="E251" i="1"/>
  <c r="G251" i="1" s="1"/>
  <c r="E252" i="1"/>
  <c r="G252" i="1" s="1"/>
  <c r="E253" i="1"/>
  <c r="G253" i="1" s="1"/>
  <c r="E254" i="1"/>
  <c r="G254" i="1" s="1"/>
  <c r="E255" i="1"/>
  <c r="G255" i="1" s="1"/>
  <c r="E256" i="1"/>
  <c r="G256" i="1" s="1"/>
  <c r="E257" i="1"/>
  <c r="G257" i="1" s="1"/>
  <c r="E258" i="1"/>
  <c r="G258" i="1" s="1"/>
  <c r="E259" i="1"/>
  <c r="G259" i="1" s="1"/>
  <c r="E260" i="1"/>
  <c r="G260" i="1" s="1"/>
  <c r="E261" i="1"/>
  <c r="G261" i="1" s="1"/>
  <c r="E262" i="1"/>
  <c r="G262" i="1" s="1"/>
  <c r="E263" i="1"/>
  <c r="G263" i="1" s="1"/>
  <c r="E264" i="1"/>
  <c r="G264" i="1" s="1"/>
  <c r="E265" i="1"/>
  <c r="G265" i="1" s="1"/>
  <c r="E266" i="1"/>
  <c r="G266" i="1" s="1"/>
  <c r="E267" i="1"/>
  <c r="G267" i="1" s="1"/>
  <c r="E268" i="1"/>
  <c r="G268" i="1" s="1"/>
  <c r="E269" i="1"/>
  <c r="G269" i="1" s="1"/>
  <c r="E270" i="1"/>
  <c r="G270" i="1" s="1"/>
  <c r="E271" i="1"/>
  <c r="G271" i="1" s="1"/>
  <c r="E272" i="1"/>
  <c r="G272" i="1" s="1"/>
  <c r="E273" i="1"/>
  <c r="G273" i="1" s="1"/>
  <c r="E274" i="1"/>
  <c r="G274" i="1" s="1"/>
  <c r="E275" i="1"/>
  <c r="G275" i="1" s="1"/>
  <c r="E276" i="1"/>
  <c r="G276" i="1" s="1"/>
  <c r="E277" i="1"/>
  <c r="G277" i="1" s="1"/>
  <c r="E278" i="1"/>
  <c r="G278" i="1" s="1"/>
  <c r="E279" i="1"/>
  <c r="G279" i="1" s="1"/>
  <c r="E280" i="1"/>
  <c r="G280" i="1" s="1"/>
  <c r="E281" i="1"/>
  <c r="G281" i="1" s="1"/>
  <c r="E282" i="1"/>
  <c r="G282" i="1" s="1"/>
  <c r="E283" i="1"/>
  <c r="G283" i="1" s="1"/>
  <c r="E284" i="1"/>
  <c r="G284" i="1" s="1"/>
  <c r="E285" i="1"/>
  <c r="G285" i="1" s="1"/>
  <c r="E286" i="1"/>
  <c r="G286" i="1" s="1"/>
  <c r="E287" i="1"/>
  <c r="G287" i="1" s="1"/>
  <c r="E288" i="1"/>
  <c r="G288" i="1" s="1"/>
  <c r="E289" i="1"/>
  <c r="G289" i="1" s="1"/>
  <c r="E290" i="1"/>
  <c r="G290" i="1" s="1"/>
  <c r="E291" i="1"/>
  <c r="G291" i="1" s="1"/>
  <c r="E292" i="1"/>
  <c r="G292" i="1" s="1"/>
  <c r="E293" i="1"/>
  <c r="G293" i="1" s="1"/>
  <c r="E294" i="1"/>
  <c r="G294" i="1" s="1"/>
  <c r="E295" i="1"/>
  <c r="G295" i="1" s="1"/>
  <c r="E296" i="1"/>
  <c r="G296" i="1" s="1"/>
  <c r="E297" i="1"/>
  <c r="G297" i="1" s="1"/>
  <c r="E298" i="1"/>
  <c r="G298" i="1" s="1"/>
  <c r="E299" i="1"/>
  <c r="G299" i="1" s="1"/>
  <c r="E300" i="1"/>
  <c r="G300" i="1" s="1"/>
  <c r="E301" i="1"/>
  <c r="G301" i="1" s="1"/>
  <c r="E302" i="1"/>
  <c r="G302" i="1" s="1"/>
  <c r="E303" i="1"/>
  <c r="G303" i="1" s="1"/>
  <c r="E304" i="1"/>
  <c r="G304" i="1" s="1"/>
  <c r="E305" i="1"/>
  <c r="G305" i="1" s="1"/>
  <c r="E306" i="1"/>
  <c r="G306" i="1" s="1"/>
  <c r="E307" i="1"/>
  <c r="G307" i="1" s="1"/>
  <c r="E308" i="1"/>
  <c r="G308" i="1" s="1"/>
  <c r="E309" i="1"/>
  <c r="G309" i="1" s="1"/>
  <c r="E310" i="1"/>
  <c r="G310" i="1" s="1"/>
  <c r="E311" i="1"/>
  <c r="G311" i="1" s="1"/>
  <c r="E312" i="1"/>
  <c r="G312" i="1" s="1"/>
  <c r="E313" i="1"/>
  <c r="G313" i="1" s="1"/>
  <c r="E314" i="1"/>
  <c r="G314" i="1" s="1"/>
  <c r="E315" i="1"/>
  <c r="G315" i="1" s="1"/>
  <c r="E316" i="1"/>
  <c r="G316" i="1" s="1"/>
  <c r="E317" i="1"/>
  <c r="G317" i="1" s="1"/>
  <c r="E318" i="1"/>
  <c r="G318" i="1" s="1"/>
  <c r="E319" i="1"/>
  <c r="G319" i="1" s="1"/>
  <c r="E320" i="1"/>
  <c r="G320" i="1" s="1"/>
  <c r="E321" i="1"/>
  <c r="G321" i="1" s="1"/>
  <c r="E322" i="1"/>
  <c r="G322" i="1" s="1"/>
  <c r="E323" i="1"/>
  <c r="G323" i="1" s="1"/>
  <c r="E324" i="1"/>
  <c r="G324" i="1" s="1"/>
  <c r="E325" i="1"/>
  <c r="G325" i="1" s="1"/>
  <c r="E326" i="1"/>
  <c r="G326" i="1" s="1"/>
  <c r="E327" i="1"/>
  <c r="G327" i="1" s="1"/>
  <c r="E328" i="1"/>
  <c r="G328" i="1" s="1"/>
  <c r="E329" i="1"/>
  <c r="G329" i="1" s="1"/>
  <c r="E330" i="1"/>
  <c r="G330" i="1" s="1"/>
  <c r="E331" i="1"/>
  <c r="G331" i="1" s="1"/>
  <c r="E332" i="1"/>
  <c r="G332" i="1" s="1"/>
  <c r="E333" i="1"/>
  <c r="G333" i="1" s="1"/>
  <c r="E334" i="1"/>
  <c r="G334" i="1" s="1"/>
  <c r="E335" i="1"/>
  <c r="G335" i="1" s="1"/>
  <c r="E336" i="1"/>
  <c r="G336" i="1" s="1"/>
  <c r="E337" i="1"/>
  <c r="G337" i="1" s="1"/>
  <c r="E338" i="1"/>
  <c r="G338" i="1" s="1"/>
  <c r="E339" i="1"/>
  <c r="G339" i="1" s="1"/>
  <c r="E340" i="1"/>
  <c r="G340" i="1" s="1"/>
  <c r="E341" i="1"/>
  <c r="G341" i="1" s="1"/>
  <c r="E342" i="1"/>
  <c r="G342" i="1" s="1"/>
  <c r="E343" i="1"/>
  <c r="G343" i="1" s="1"/>
  <c r="E344" i="1"/>
  <c r="G344" i="1" s="1"/>
  <c r="E345" i="1"/>
  <c r="G345" i="1" s="1"/>
  <c r="E346" i="1"/>
  <c r="G346" i="1" s="1"/>
  <c r="E347" i="1"/>
  <c r="G347" i="1" s="1"/>
  <c r="E348" i="1"/>
  <c r="G348" i="1" s="1"/>
  <c r="E349" i="1"/>
  <c r="G349" i="1" s="1"/>
  <c r="E350" i="1"/>
  <c r="G350" i="1" s="1"/>
  <c r="E351" i="1"/>
  <c r="G351" i="1" s="1"/>
  <c r="E352" i="1"/>
  <c r="G352" i="1" s="1"/>
  <c r="E353" i="1"/>
  <c r="G353" i="1" s="1"/>
  <c r="E354" i="1"/>
  <c r="G354" i="1" s="1"/>
  <c r="E355" i="1"/>
  <c r="G355" i="1" s="1"/>
  <c r="E356" i="1"/>
  <c r="G356" i="1" s="1"/>
  <c r="E357" i="1"/>
  <c r="G357" i="1" s="1"/>
  <c r="E358" i="1"/>
  <c r="G358" i="1" s="1"/>
  <c r="E359" i="1"/>
  <c r="G359" i="1" s="1"/>
  <c r="E360" i="1"/>
  <c r="G360" i="1" s="1"/>
  <c r="E361" i="1"/>
  <c r="G361" i="1" s="1"/>
  <c r="E362" i="1"/>
  <c r="G362" i="1" s="1"/>
  <c r="E363" i="1"/>
  <c r="G363" i="1" s="1"/>
  <c r="E364" i="1"/>
  <c r="G364" i="1" s="1"/>
  <c r="E365" i="1"/>
  <c r="G365" i="1" s="1"/>
  <c r="E366" i="1"/>
  <c r="G366" i="1" s="1"/>
  <c r="E367" i="1"/>
  <c r="G367" i="1" s="1"/>
  <c r="E368" i="1"/>
  <c r="G368" i="1" s="1"/>
  <c r="E369" i="1"/>
  <c r="G369" i="1" s="1"/>
  <c r="E370" i="1"/>
  <c r="G370" i="1" s="1"/>
  <c r="E371" i="1"/>
  <c r="G371" i="1" s="1"/>
  <c r="E372" i="1"/>
  <c r="G372" i="1" s="1"/>
  <c r="E373" i="1"/>
  <c r="G373" i="1" s="1"/>
  <c r="E374" i="1"/>
  <c r="G374" i="1" s="1"/>
  <c r="E375" i="1"/>
  <c r="G375" i="1" s="1"/>
  <c r="E376" i="1"/>
  <c r="G376" i="1" s="1"/>
  <c r="E377" i="1"/>
  <c r="G377" i="1" s="1"/>
  <c r="E378" i="1"/>
  <c r="G378" i="1" s="1"/>
  <c r="E379" i="1"/>
  <c r="G379" i="1" s="1"/>
  <c r="E380" i="1"/>
  <c r="G380" i="1" s="1"/>
  <c r="E381" i="1"/>
  <c r="G381" i="1" s="1"/>
  <c r="E382" i="1"/>
  <c r="G382" i="1" s="1"/>
  <c r="E383" i="1"/>
  <c r="G383" i="1" s="1"/>
  <c r="E384" i="1"/>
  <c r="G384" i="1" s="1"/>
  <c r="E385" i="1"/>
  <c r="G385" i="1" s="1"/>
  <c r="E386" i="1"/>
  <c r="G386" i="1" s="1"/>
  <c r="E387" i="1"/>
  <c r="G387" i="1" s="1"/>
  <c r="E388" i="1"/>
  <c r="G388" i="1" s="1"/>
  <c r="E389" i="1"/>
  <c r="G389" i="1" s="1"/>
  <c r="E390" i="1"/>
  <c r="G390" i="1" s="1"/>
  <c r="E391" i="1"/>
  <c r="G391" i="1" s="1"/>
  <c r="E392" i="1"/>
  <c r="G392" i="1" s="1"/>
  <c r="E393" i="1"/>
  <c r="G393" i="1" s="1"/>
  <c r="E394" i="1"/>
  <c r="G394" i="1" s="1"/>
  <c r="E395" i="1"/>
  <c r="G395" i="1" s="1"/>
  <c r="E396" i="1"/>
  <c r="G396" i="1" s="1"/>
  <c r="E397" i="1"/>
  <c r="G397" i="1" s="1"/>
  <c r="E398" i="1"/>
  <c r="G398" i="1" s="1"/>
  <c r="E399" i="1"/>
  <c r="G399" i="1" s="1"/>
  <c r="E400" i="1"/>
  <c r="G400" i="1" s="1"/>
  <c r="E401" i="1"/>
  <c r="G401" i="1" s="1"/>
  <c r="E402" i="1"/>
  <c r="G402" i="1" s="1"/>
  <c r="E403" i="1"/>
  <c r="G403" i="1" s="1"/>
  <c r="E404" i="1"/>
  <c r="G404" i="1" s="1"/>
  <c r="E405" i="1"/>
  <c r="G405" i="1" s="1"/>
  <c r="E406" i="1"/>
  <c r="G406" i="1" s="1"/>
  <c r="E407" i="1"/>
  <c r="G407" i="1" s="1"/>
  <c r="E408" i="1"/>
  <c r="G408" i="1" s="1"/>
  <c r="E409" i="1"/>
  <c r="G409" i="1" s="1"/>
  <c r="E410" i="1"/>
  <c r="G410" i="1" s="1"/>
  <c r="E411" i="1"/>
  <c r="G411" i="1" s="1"/>
  <c r="E412" i="1"/>
  <c r="G412" i="1" s="1"/>
  <c r="E413" i="1"/>
  <c r="G413" i="1" s="1"/>
  <c r="E414" i="1"/>
  <c r="G414" i="1" s="1"/>
  <c r="E415" i="1"/>
  <c r="G415" i="1" s="1"/>
  <c r="E416" i="1"/>
  <c r="G416" i="1" s="1"/>
  <c r="E417" i="1"/>
  <c r="G417" i="1" s="1"/>
  <c r="E418" i="1"/>
  <c r="G418" i="1" s="1"/>
  <c r="E419" i="1"/>
  <c r="G419" i="1" s="1"/>
  <c r="E420" i="1"/>
  <c r="G420" i="1" s="1"/>
  <c r="E421" i="1"/>
  <c r="G421" i="1" s="1"/>
  <c r="E422" i="1"/>
  <c r="G422" i="1" s="1"/>
  <c r="E423" i="1"/>
  <c r="G423" i="1" s="1"/>
  <c r="E424" i="1"/>
  <c r="G424" i="1" s="1"/>
  <c r="E425" i="1"/>
  <c r="G425" i="1" s="1"/>
  <c r="E426" i="1"/>
  <c r="G426" i="1" s="1"/>
  <c r="E427" i="1"/>
  <c r="G427" i="1" s="1"/>
  <c r="E428" i="1"/>
  <c r="G428" i="1" s="1"/>
  <c r="E429" i="1"/>
  <c r="G429" i="1" s="1"/>
  <c r="E430" i="1"/>
  <c r="G430" i="1" s="1"/>
  <c r="E431" i="1"/>
  <c r="G431" i="1" s="1"/>
  <c r="E432" i="1"/>
  <c r="G432" i="1" s="1"/>
  <c r="E433" i="1"/>
  <c r="G433" i="1" s="1"/>
  <c r="E434" i="1"/>
  <c r="G434" i="1" s="1"/>
  <c r="E435" i="1"/>
  <c r="G435" i="1" s="1"/>
  <c r="E436" i="1"/>
  <c r="G436" i="1" s="1"/>
  <c r="E437" i="1"/>
  <c r="G437" i="1" s="1"/>
  <c r="E438" i="1"/>
  <c r="G438" i="1" s="1"/>
  <c r="E439" i="1"/>
  <c r="G439" i="1" s="1"/>
  <c r="E440" i="1"/>
  <c r="G440" i="1" s="1"/>
  <c r="E441" i="1"/>
  <c r="G441" i="1" s="1"/>
  <c r="E442" i="1"/>
  <c r="G442" i="1" s="1"/>
  <c r="E443" i="1"/>
  <c r="G443" i="1" s="1"/>
  <c r="E444" i="1"/>
  <c r="G444" i="1" s="1"/>
  <c r="E445" i="1"/>
  <c r="G445" i="1" s="1"/>
  <c r="E446" i="1"/>
  <c r="G446" i="1" s="1"/>
  <c r="E447" i="1"/>
  <c r="G447" i="1" s="1"/>
  <c r="E448" i="1"/>
  <c r="G448" i="1" s="1"/>
  <c r="E449" i="1"/>
  <c r="G449" i="1" s="1"/>
  <c r="E450" i="1"/>
  <c r="G450" i="1" s="1"/>
  <c r="E451" i="1"/>
  <c r="G451" i="1" s="1"/>
  <c r="E452" i="1"/>
  <c r="G452" i="1" s="1"/>
  <c r="E453" i="1"/>
  <c r="G453" i="1" s="1"/>
  <c r="E454" i="1"/>
  <c r="G454" i="1" s="1"/>
  <c r="E455" i="1"/>
  <c r="G455" i="1" s="1"/>
  <c r="E456" i="1"/>
  <c r="G456" i="1" s="1"/>
  <c r="E457" i="1"/>
  <c r="G457" i="1" s="1"/>
  <c r="E458" i="1"/>
  <c r="G458" i="1" s="1"/>
  <c r="E459" i="1"/>
  <c r="G459" i="1" s="1"/>
  <c r="E460" i="1"/>
  <c r="G460" i="1" s="1"/>
  <c r="E461" i="1"/>
  <c r="G461" i="1" s="1"/>
  <c r="E462" i="1"/>
  <c r="G462" i="1" s="1"/>
  <c r="E463" i="1"/>
  <c r="G463" i="1" s="1"/>
  <c r="E464" i="1"/>
  <c r="G464" i="1" s="1"/>
  <c r="E465" i="1"/>
  <c r="G465" i="1" s="1"/>
  <c r="E466" i="1"/>
  <c r="G466" i="1" s="1"/>
  <c r="E467" i="1"/>
  <c r="G467" i="1" s="1"/>
  <c r="E468" i="1"/>
  <c r="G468" i="1" s="1"/>
  <c r="E469" i="1"/>
  <c r="G469" i="1" s="1"/>
  <c r="E470" i="1"/>
  <c r="G470" i="1" s="1"/>
  <c r="E471" i="1"/>
  <c r="G471" i="1" s="1"/>
  <c r="E472" i="1"/>
  <c r="G472" i="1" s="1"/>
  <c r="E473" i="1"/>
  <c r="G473" i="1" s="1"/>
  <c r="E474" i="1"/>
  <c r="G474" i="1" s="1"/>
  <c r="E475" i="1"/>
  <c r="G475" i="1" s="1"/>
  <c r="E476" i="1"/>
  <c r="G476" i="1" s="1"/>
  <c r="E477" i="1"/>
  <c r="G477" i="1" s="1"/>
  <c r="E478" i="1"/>
  <c r="G478" i="1" s="1"/>
  <c r="E479" i="1"/>
  <c r="G479" i="1" s="1"/>
  <c r="E480" i="1"/>
  <c r="G480" i="1" s="1"/>
  <c r="E481" i="1"/>
  <c r="G481" i="1" s="1"/>
  <c r="E482" i="1"/>
  <c r="G482" i="1" s="1"/>
  <c r="E483" i="1"/>
  <c r="G483" i="1" s="1"/>
  <c r="E484" i="1"/>
  <c r="G484" i="1" s="1"/>
  <c r="E485" i="1"/>
  <c r="G485" i="1" s="1"/>
  <c r="E486" i="1"/>
  <c r="G486" i="1" s="1"/>
  <c r="E487" i="1"/>
  <c r="G487" i="1" s="1"/>
  <c r="E488" i="1"/>
  <c r="G488" i="1" s="1"/>
  <c r="E489" i="1"/>
  <c r="G489" i="1" s="1"/>
  <c r="E490" i="1"/>
  <c r="G490" i="1" s="1"/>
  <c r="E491" i="1"/>
  <c r="G491" i="1" s="1"/>
  <c r="E492" i="1"/>
  <c r="G492" i="1" s="1"/>
  <c r="E493" i="1"/>
  <c r="G493" i="1" s="1"/>
  <c r="E494" i="1"/>
  <c r="G494" i="1" s="1"/>
  <c r="E495" i="1"/>
  <c r="G495" i="1" s="1"/>
  <c r="E496" i="1"/>
  <c r="G496" i="1" s="1"/>
  <c r="E497" i="1"/>
  <c r="G497" i="1" s="1"/>
  <c r="E498" i="1"/>
  <c r="G498" i="1" s="1"/>
  <c r="E499" i="1"/>
  <c r="G499" i="1" s="1"/>
  <c r="E500" i="1"/>
  <c r="G500" i="1" s="1"/>
  <c r="E501" i="1"/>
  <c r="G501" i="1" s="1"/>
  <c r="E502" i="1"/>
  <c r="G502" i="1" s="1"/>
  <c r="E503" i="1"/>
  <c r="G503" i="1" s="1"/>
  <c r="E504" i="1"/>
  <c r="G504" i="1" s="1"/>
  <c r="E505" i="1"/>
  <c r="G505" i="1" s="1"/>
  <c r="E506" i="1"/>
  <c r="G506" i="1" s="1"/>
  <c r="E507" i="1"/>
  <c r="G507" i="1" s="1"/>
  <c r="E508" i="1"/>
  <c r="G508" i="1" s="1"/>
  <c r="E509" i="1"/>
  <c r="G509" i="1" s="1"/>
  <c r="E510" i="1"/>
  <c r="G510" i="1" s="1"/>
  <c r="E511" i="1"/>
  <c r="G511" i="1" s="1"/>
  <c r="E512" i="1"/>
  <c r="G512" i="1" s="1"/>
  <c r="E513" i="1"/>
  <c r="G513" i="1" s="1"/>
  <c r="E514" i="1"/>
  <c r="G514" i="1" s="1"/>
  <c r="E515" i="1"/>
  <c r="G515" i="1" s="1"/>
  <c r="E516" i="1"/>
  <c r="G516" i="1" s="1"/>
  <c r="E517" i="1"/>
  <c r="G517" i="1" s="1"/>
  <c r="E518" i="1"/>
  <c r="G518" i="1" s="1"/>
  <c r="E519" i="1"/>
  <c r="G519" i="1" s="1"/>
  <c r="E520" i="1"/>
  <c r="G520" i="1" s="1"/>
  <c r="E521" i="1"/>
  <c r="G521" i="1" s="1"/>
  <c r="E522" i="1"/>
  <c r="G522" i="1" s="1"/>
  <c r="E523" i="1"/>
  <c r="G523" i="1" s="1"/>
  <c r="E524" i="1"/>
  <c r="G524" i="1" s="1"/>
  <c r="E525" i="1"/>
  <c r="G525" i="1" s="1"/>
  <c r="E526" i="1"/>
  <c r="G526" i="1" s="1"/>
  <c r="E527" i="1"/>
  <c r="G527" i="1" s="1"/>
  <c r="E528" i="1"/>
  <c r="G528" i="1" s="1"/>
  <c r="E529" i="1"/>
  <c r="G529" i="1" s="1"/>
  <c r="E530" i="1"/>
  <c r="G530" i="1" s="1"/>
  <c r="E531" i="1"/>
  <c r="G531" i="1" s="1"/>
  <c r="E532" i="1"/>
  <c r="G532" i="1" s="1"/>
  <c r="E533" i="1"/>
  <c r="G533" i="1" s="1"/>
  <c r="E534" i="1"/>
  <c r="G534" i="1" s="1"/>
  <c r="E535" i="1"/>
  <c r="G535" i="1" s="1"/>
  <c r="E536" i="1"/>
  <c r="G536" i="1" s="1"/>
  <c r="E537" i="1"/>
  <c r="G537" i="1" s="1"/>
  <c r="E538" i="1"/>
  <c r="G538" i="1" s="1"/>
  <c r="E539" i="1"/>
  <c r="G539" i="1" s="1"/>
  <c r="E540" i="1"/>
  <c r="G540" i="1" s="1"/>
  <c r="E541" i="1"/>
  <c r="G541" i="1" s="1"/>
  <c r="E542" i="1"/>
  <c r="G542" i="1" s="1"/>
  <c r="E543" i="1"/>
  <c r="G543" i="1" s="1"/>
  <c r="E544" i="1"/>
  <c r="G544" i="1" s="1"/>
  <c r="E545" i="1"/>
  <c r="G545" i="1" s="1"/>
  <c r="E546" i="1"/>
  <c r="G546" i="1" s="1"/>
  <c r="E547" i="1"/>
  <c r="G547" i="1" s="1"/>
  <c r="E548" i="1"/>
  <c r="G548" i="1" s="1"/>
  <c r="E549" i="1"/>
  <c r="G549" i="1" s="1"/>
  <c r="E550" i="1"/>
  <c r="G550" i="1" s="1"/>
  <c r="E551" i="1"/>
  <c r="G551" i="1" s="1"/>
  <c r="E552" i="1"/>
  <c r="G552" i="1" s="1"/>
  <c r="E553" i="1"/>
  <c r="G553" i="1" s="1"/>
  <c r="E554" i="1"/>
  <c r="G554" i="1" s="1"/>
  <c r="E555" i="1"/>
  <c r="G555" i="1" s="1"/>
  <c r="E556" i="1"/>
  <c r="G556" i="1" s="1"/>
  <c r="E557" i="1"/>
  <c r="G557" i="1" s="1"/>
  <c r="E558" i="1"/>
  <c r="G558" i="1" s="1"/>
  <c r="E559" i="1"/>
  <c r="G559" i="1" s="1"/>
  <c r="E560" i="1"/>
  <c r="G560" i="1" s="1"/>
  <c r="E561" i="1"/>
  <c r="G561" i="1" s="1"/>
  <c r="E562" i="1"/>
  <c r="G562" i="1" s="1"/>
  <c r="E563" i="1"/>
  <c r="G563" i="1" s="1"/>
  <c r="E564" i="1"/>
  <c r="G564" i="1" s="1"/>
  <c r="E565" i="1"/>
  <c r="G565" i="1" s="1"/>
  <c r="E566" i="1"/>
  <c r="G566" i="1" s="1"/>
  <c r="E567" i="1"/>
  <c r="G567" i="1" s="1"/>
  <c r="E568" i="1"/>
  <c r="G568" i="1" s="1"/>
  <c r="E569" i="1"/>
  <c r="G569" i="1" s="1"/>
  <c r="E570" i="1"/>
  <c r="G570" i="1" s="1"/>
  <c r="E571" i="1"/>
  <c r="G571" i="1" s="1"/>
  <c r="E572" i="1"/>
  <c r="G572" i="1" s="1"/>
  <c r="E573" i="1"/>
  <c r="G573" i="1" s="1"/>
  <c r="E574" i="1"/>
  <c r="G574" i="1" s="1"/>
  <c r="E575" i="1"/>
  <c r="G575" i="1" s="1"/>
  <c r="E576" i="1"/>
  <c r="G576" i="1" s="1"/>
  <c r="E577" i="1"/>
  <c r="G577" i="1" s="1"/>
  <c r="E578" i="1"/>
  <c r="G578" i="1" s="1"/>
  <c r="E579" i="1"/>
  <c r="G579" i="1" s="1"/>
  <c r="E580" i="1"/>
  <c r="G580" i="1" s="1"/>
  <c r="E581" i="1"/>
  <c r="G581" i="1" s="1"/>
  <c r="E582" i="1"/>
  <c r="G582" i="1" s="1"/>
  <c r="E583" i="1"/>
  <c r="G583" i="1" s="1"/>
  <c r="E584" i="1"/>
  <c r="G584" i="1" s="1"/>
  <c r="E585" i="1"/>
  <c r="G585" i="1" s="1"/>
  <c r="E586" i="1"/>
  <c r="G586" i="1" s="1"/>
  <c r="E587" i="1"/>
  <c r="G587" i="1" s="1"/>
  <c r="E588" i="1"/>
  <c r="G588" i="1" s="1"/>
  <c r="E589" i="1"/>
  <c r="G589" i="1" s="1"/>
  <c r="E590" i="1"/>
  <c r="G590" i="1" s="1"/>
  <c r="E591" i="1"/>
  <c r="G591" i="1" s="1"/>
  <c r="E592" i="1"/>
  <c r="G592" i="1" s="1"/>
  <c r="E593" i="1"/>
  <c r="G593" i="1" s="1"/>
  <c r="E594" i="1"/>
  <c r="G594" i="1" s="1"/>
  <c r="E595" i="1"/>
  <c r="G595" i="1" s="1"/>
  <c r="E596" i="1"/>
  <c r="G596" i="1" s="1"/>
  <c r="E597" i="1"/>
  <c r="G597" i="1" s="1"/>
  <c r="E598" i="1"/>
  <c r="G598" i="1" s="1"/>
  <c r="E599" i="1"/>
  <c r="G599" i="1" s="1"/>
  <c r="E600" i="1"/>
  <c r="G600" i="1" s="1"/>
  <c r="E601" i="1"/>
  <c r="G601" i="1" s="1"/>
  <c r="E602" i="1"/>
  <c r="G602" i="1" s="1"/>
  <c r="E603" i="1"/>
  <c r="G603" i="1" s="1"/>
  <c r="E604" i="1"/>
  <c r="G604" i="1" s="1"/>
  <c r="E605" i="1"/>
  <c r="G605" i="1" s="1"/>
  <c r="E606" i="1"/>
  <c r="G606" i="1" s="1"/>
  <c r="E607" i="1"/>
  <c r="G607" i="1" s="1"/>
  <c r="E608" i="1"/>
  <c r="G608" i="1" s="1"/>
  <c r="E609" i="1"/>
  <c r="G609" i="1" s="1"/>
  <c r="E610" i="1"/>
  <c r="G610" i="1" s="1"/>
  <c r="E611" i="1"/>
  <c r="G611" i="1" s="1"/>
  <c r="E612" i="1"/>
  <c r="G612" i="1" s="1"/>
  <c r="E613" i="1"/>
  <c r="G613" i="1" s="1"/>
  <c r="E614" i="1"/>
  <c r="G614" i="1" s="1"/>
  <c r="E615" i="1"/>
  <c r="G615" i="1" s="1"/>
  <c r="E616" i="1"/>
  <c r="G616" i="1" s="1"/>
  <c r="E617" i="1"/>
  <c r="G617" i="1" s="1"/>
  <c r="E618" i="1"/>
  <c r="G618" i="1" s="1"/>
  <c r="E619" i="1"/>
  <c r="G619" i="1" s="1"/>
  <c r="E620" i="1"/>
  <c r="G620" i="1" s="1"/>
  <c r="E621" i="1"/>
  <c r="G621" i="1" s="1"/>
  <c r="E622" i="1"/>
  <c r="G622" i="1" s="1"/>
  <c r="E623" i="1"/>
  <c r="G623" i="1" s="1"/>
  <c r="E624" i="1"/>
  <c r="G624" i="1" s="1"/>
  <c r="E625" i="1"/>
  <c r="G625" i="1" s="1"/>
  <c r="E626" i="1"/>
  <c r="G626" i="1" s="1"/>
  <c r="E627" i="1"/>
  <c r="G627" i="1" s="1"/>
  <c r="E628" i="1"/>
  <c r="G628" i="1" s="1"/>
  <c r="E629" i="1"/>
  <c r="G629" i="1" s="1"/>
  <c r="E630" i="1"/>
  <c r="G630" i="1" s="1"/>
  <c r="E631" i="1"/>
  <c r="G631" i="1" s="1"/>
  <c r="E632" i="1"/>
  <c r="G632" i="1" s="1"/>
  <c r="E633" i="1"/>
  <c r="G633" i="1" s="1"/>
  <c r="E634" i="1"/>
  <c r="G634" i="1" s="1"/>
  <c r="E635" i="1"/>
  <c r="G635" i="1" s="1"/>
  <c r="E636" i="1"/>
  <c r="G636" i="1" s="1"/>
  <c r="E637" i="1"/>
  <c r="G637" i="1" s="1"/>
  <c r="E638" i="1"/>
  <c r="G638" i="1" s="1"/>
  <c r="E639" i="1"/>
  <c r="G639" i="1" s="1"/>
  <c r="E640" i="1"/>
  <c r="G640" i="1" s="1"/>
  <c r="E641" i="1"/>
  <c r="G641" i="1" s="1"/>
  <c r="E642" i="1"/>
  <c r="G642" i="1" s="1"/>
  <c r="E643" i="1"/>
  <c r="G643" i="1" s="1"/>
  <c r="E644" i="1"/>
  <c r="G644" i="1" s="1"/>
  <c r="E645" i="1"/>
  <c r="G645" i="1" s="1"/>
  <c r="E646" i="1"/>
  <c r="G646" i="1" s="1"/>
  <c r="E647" i="1"/>
  <c r="G647" i="1" s="1"/>
  <c r="E648" i="1"/>
  <c r="G648" i="1" s="1"/>
  <c r="E649" i="1"/>
  <c r="G649" i="1" s="1"/>
  <c r="E650" i="1"/>
  <c r="G650" i="1" s="1"/>
  <c r="E651" i="1"/>
  <c r="G651" i="1" s="1"/>
  <c r="E652" i="1"/>
  <c r="G652" i="1" s="1"/>
  <c r="E653" i="1"/>
  <c r="G653" i="1" s="1"/>
  <c r="E654" i="1"/>
  <c r="G654" i="1" s="1"/>
  <c r="E655" i="1"/>
  <c r="G655" i="1" s="1"/>
  <c r="E656" i="1"/>
  <c r="G656" i="1" s="1"/>
  <c r="E657" i="1"/>
  <c r="G657" i="1" s="1"/>
  <c r="E658" i="1"/>
  <c r="G658" i="1" s="1"/>
  <c r="E659" i="1"/>
  <c r="G659" i="1" s="1"/>
  <c r="E660" i="1"/>
  <c r="G660" i="1" s="1"/>
  <c r="E661" i="1"/>
  <c r="G661" i="1" s="1"/>
  <c r="E662" i="1"/>
  <c r="G662" i="1" s="1"/>
  <c r="E663" i="1"/>
  <c r="G663" i="1" s="1"/>
  <c r="E664" i="1"/>
  <c r="G664" i="1" s="1"/>
  <c r="E665" i="1"/>
  <c r="G665" i="1" s="1"/>
  <c r="E666" i="1"/>
  <c r="G666" i="1" s="1"/>
  <c r="E667" i="1"/>
  <c r="G667" i="1" s="1"/>
  <c r="E668" i="1"/>
  <c r="G668" i="1" s="1"/>
  <c r="E669" i="1"/>
  <c r="G669" i="1" s="1"/>
  <c r="E670" i="1"/>
  <c r="G670" i="1" s="1"/>
  <c r="E671" i="1"/>
  <c r="G671" i="1" s="1"/>
  <c r="E672" i="1"/>
  <c r="G672" i="1" s="1"/>
  <c r="E673" i="1"/>
  <c r="G673" i="1" s="1"/>
  <c r="E674" i="1"/>
  <c r="G674" i="1" s="1"/>
  <c r="E675" i="1"/>
  <c r="G675" i="1" s="1"/>
  <c r="E676" i="1"/>
  <c r="G676" i="1" s="1"/>
  <c r="E677" i="1"/>
  <c r="G677" i="1" s="1"/>
  <c r="E678" i="1"/>
  <c r="G678" i="1" s="1"/>
  <c r="E679" i="1"/>
  <c r="G679" i="1" s="1"/>
  <c r="E680" i="1"/>
  <c r="G680" i="1" s="1"/>
  <c r="E681" i="1"/>
  <c r="G681" i="1" s="1"/>
  <c r="E682" i="1"/>
  <c r="G682" i="1" s="1"/>
  <c r="E683" i="1"/>
  <c r="G683" i="1" s="1"/>
  <c r="E684" i="1"/>
  <c r="G684" i="1" s="1"/>
  <c r="E685" i="1"/>
  <c r="G685" i="1" s="1"/>
  <c r="E686" i="1"/>
  <c r="G686" i="1" s="1"/>
  <c r="E687" i="1"/>
  <c r="G687" i="1" s="1"/>
  <c r="E688" i="1"/>
  <c r="G688" i="1" s="1"/>
  <c r="E689" i="1"/>
  <c r="G689" i="1" s="1"/>
  <c r="E690" i="1"/>
  <c r="G690" i="1" s="1"/>
  <c r="E691" i="1"/>
  <c r="G691" i="1" s="1"/>
  <c r="E692" i="1"/>
  <c r="G692" i="1" s="1"/>
  <c r="E693" i="1"/>
  <c r="G693" i="1" s="1"/>
  <c r="E694" i="1"/>
  <c r="G694" i="1" s="1"/>
  <c r="E695" i="1"/>
  <c r="G695" i="1" s="1"/>
  <c r="E696" i="1"/>
  <c r="G696" i="1" s="1"/>
  <c r="E697" i="1"/>
  <c r="G697" i="1" s="1"/>
  <c r="E698" i="1"/>
  <c r="G698" i="1" s="1"/>
  <c r="E699" i="1"/>
  <c r="G699" i="1" s="1"/>
  <c r="E700" i="1"/>
  <c r="G700" i="1" s="1"/>
  <c r="E701" i="1"/>
  <c r="G701" i="1" s="1"/>
  <c r="E702" i="1"/>
  <c r="G702" i="1" s="1"/>
  <c r="E703" i="1"/>
  <c r="G703" i="1" s="1"/>
  <c r="E704" i="1"/>
  <c r="G704" i="1" s="1"/>
  <c r="E705" i="1"/>
  <c r="G705" i="1" s="1"/>
  <c r="E706" i="1"/>
  <c r="G706" i="1" s="1"/>
  <c r="E707" i="1"/>
  <c r="G707" i="1" s="1"/>
  <c r="E708" i="1"/>
  <c r="G708" i="1" s="1"/>
  <c r="E709" i="1"/>
  <c r="G709" i="1" s="1"/>
  <c r="E710" i="1"/>
  <c r="G710" i="1" s="1"/>
  <c r="E711" i="1"/>
  <c r="G711" i="1" s="1"/>
  <c r="E712" i="1"/>
  <c r="G712" i="1" s="1"/>
  <c r="E713" i="1"/>
  <c r="G713" i="1" s="1"/>
  <c r="E714" i="1"/>
  <c r="G714" i="1" s="1"/>
  <c r="E715" i="1"/>
  <c r="G715" i="1" s="1"/>
  <c r="E716" i="1"/>
  <c r="G716" i="1" s="1"/>
  <c r="E717" i="1"/>
  <c r="G717" i="1" s="1"/>
  <c r="E718" i="1"/>
  <c r="G718" i="1" s="1"/>
  <c r="E719" i="1"/>
  <c r="G719" i="1" s="1"/>
  <c r="E720" i="1"/>
  <c r="G720" i="1" s="1"/>
  <c r="E721" i="1"/>
  <c r="G721" i="1" s="1"/>
  <c r="E722" i="1"/>
  <c r="G722" i="1" s="1"/>
  <c r="E723" i="1"/>
  <c r="G723" i="1" s="1"/>
  <c r="E724" i="1"/>
  <c r="G724" i="1" s="1"/>
  <c r="E725" i="1"/>
  <c r="G725" i="1" s="1"/>
  <c r="E726" i="1"/>
  <c r="G726" i="1" s="1"/>
  <c r="E727" i="1"/>
  <c r="G727" i="1" s="1"/>
  <c r="E728" i="1"/>
  <c r="G728" i="1" s="1"/>
  <c r="E729" i="1"/>
  <c r="G729" i="1" s="1"/>
  <c r="E730" i="1"/>
  <c r="G730" i="1" s="1"/>
  <c r="E731" i="1"/>
  <c r="G731" i="1" s="1"/>
  <c r="E732" i="1"/>
  <c r="G732" i="1" s="1"/>
  <c r="E733" i="1"/>
  <c r="G733" i="1" s="1"/>
  <c r="E734" i="1"/>
  <c r="G734" i="1" s="1"/>
  <c r="E735" i="1"/>
  <c r="G735" i="1" s="1"/>
  <c r="E736" i="1"/>
  <c r="G736" i="1" s="1"/>
  <c r="E737" i="1"/>
  <c r="G737" i="1" s="1"/>
  <c r="E738" i="1"/>
  <c r="G738" i="1" s="1"/>
  <c r="E739" i="1"/>
  <c r="G739" i="1" s="1"/>
  <c r="E740" i="1"/>
  <c r="G740" i="1" s="1"/>
  <c r="E741" i="1"/>
  <c r="G741" i="1" s="1"/>
  <c r="E742" i="1"/>
  <c r="G742" i="1" s="1"/>
  <c r="E743" i="1"/>
  <c r="G743" i="1" s="1"/>
  <c r="E744" i="1"/>
  <c r="G744" i="1" s="1"/>
  <c r="E745" i="1"/>
  <c r="G745" i="1" s="1"/>
  <c r="E746" i="1"/>
  <c r="G746" i="1" s="1"/>
  <c r="E747" i="1"/>
  <c r="G747" i="1" s="1"/>
  <c r="E748" i="1"/>
  <c r="G748" i="1" s="1"/>
  <c r="E749" i="1"/>
  <c r="G749" i="1" s="1"/>
  <c r="E750" i="1"/>
  <c r="G750" i="1" s="1"/>
  <c r="E751" i="1"/>
  <c r="G751" i="1" s="1"/>
  <c r="E752" i="1"/>
  <c r="G752" i="1" s="1"/>
  <c r="E753" i="1"/>
  <c r="G753" i="1" s="1"/>
  <c r="E754" i="1"/>
  <c r="G754" i="1" s="1"/>
  <c r="E755" i="1"/>
  <c r="G755" i="1" s="1"/>
  <c r="E756" i="1"/>
  <c r="G756" i="1" s="1"/>
  <c r="E757" i="1"/>
  <c r="G757" i="1" s="1"/>
  <c r="E3" i="1"/>
  <c r="G3" i="1" s="1"/>
  <c r="D9" i="5"/>
  <c r="D10" i="5"/>
  <c r="D11" i="5"/>
  <c r="D12" i="5"/>
  <c r="D13" i="5"/>
  <c r="D14" i="5"/>
  <c r="D15" i="5"/>
  <c r="D16" i="5"/>
  <c r="D17" i="5" s="1"/>
  <c r="D18" i="5"/>
  <c r="D19" i="5"/>
  <c r="D20" i="5"/>
  <c r="D21" i="5"/>
  <c r="D22" i="5"/>
  <c r="D23" i="5"/>
  <c r="D24" i="5"/>
  <c r="D25" i="5"/>
  <c r="D26" i="5" s="1"/>
  <c r="D27" i="5" s="1"/>
  <c r="D28" i="5"/>
  <c r="D29" i="5"/>
  <c r="D30" i="5"/>
  <c r="D31" i="5"/>
  <c r="D32" i="5" s="1"/>
  <c r="D33" i="5"/>
  <c r="D34" i="5"/>
  <c r="D35" i="5"/>
  <c r="D36" i="5" s="1"/>
  <c r="D37" i="5"/>
  <c r="D38" i="5"/>
  <c r="D39" i="5"/>
  <c r="D40" i="5" s="1"/>
  <c r="D41" i="5" s="1"/>
  <c r="D42" i="5"/>
  <c r="D43" i="5"/>
  <c r="D44" i="5" s="1"/>
  <c r="D45" i="5"/>
  <c r="D46" i="5"/>
  <c r="D47" i="5"/>
  <c r="D48" i="5" s="1"/>
  <c r="D49" i="5" s="1"/>
  <c r="D50" i="5" s="1"/>
  <c r="D51" i="5"/>
  <c r="D52" i="5" s="1"/>
  <c r="D53" i="5" s="1"/>
  <c r="D54" i="5"/>
  <c r="D55" i="5"/>
  <c r="D56" i="5"/>
  <c r="D57" i="5"/>
  <c r="D58" i="5"/>
  <c r="D59" i="5"/>
  <c r="D60" i="5" s="1"/>
  <c r="D61" i="5"/>
  <c r="D62" i="5"/>
  <c r="D63" i="5"/>
  <c r="D64" i="5" s="1"/>
  <c r="D65" i="5"/>
  <c r="D66" i="5"/>
  <c r="D67" i="5"/>
  <c r="D68" i="5" s="1"/>
  <c r="D69" i="5" s="1"/>
  <c r="D70" i="5" s="1"/>
  <c r="D71" i="5" s="1"/>
  <c r="D72" i="5"/>
  <c r="D73" i="5"/>
  <c r="D74" i="5"/>
  <c r="D75" i="5"/>
  <c r="D76" i="5"/>
  <c r="D77" i="5"/>
  <c r="D78" i="5"/>
  <c r="D79" i="5"/>
  <c r="D80" i="5" s="1"/>
  <c r="D81" i="5" s="1"/>
  <c r="D82" i="5" s="1"/>
  <c r="D83" i="5" s="1"/>
  <c r="D84" i="5"/>
  <c r="D85" i="5"/>
  <c r="D86" i="5"/>
  <c r="D87" i="5"/>
  <c r="D88" i="5" s="1"/>
  <c r="D89" i="5" s="1"/>
  <c r="D90" i="5" s="1"/>
  <c r="D91" i="5"/>
  <c r="D92" i="5" s="1"/>
  <c r="D93" i="5"/>
  <c r="D94" i="5"/>
  <c r="D95" i="5"/>
  <c r="D96" i="5" s="1"/>
  <c r="D97" i="5" s="1"/>
  <c r="D98" i="5" s="1"/>
  <c r="D99" i="5"/>
  <c r="D100" i="5"/>
  <c r="D101" i="5"/>
  <c r="D102" i="5"/>
  <c r="D103" i="5"/>
  <c r="D104" i="5" s="1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 s="1"/>
  <c r="D121" i="5"/>
  <c r="D122" i="5"/>
  <c r="D123" i="5"/>
  <c r="D124" i="5"/>
  <c r="D125" i="5"/>
  <c r="D126" i="5"/>
  <c r="D127" i="5"/>
  <c r="D128" i="5" s="1"/>
  <c r="D129" i="5" s="1"/>
  <c r="D130" i="5" s="1"/>
  <c r="D131" i="5" s="1"/>
  <c r="D132" i="5" s="1"/>
  <c r="D133" i="5" s="1"/>
  <c r="D134" i="5"/>
  <c r="D135" i="5"/>
  <c r="D136" i="5" s="1"/>
  <c r="D137" i="5" s="1"/>
  <c r="D138" i="5" s="1"/>
  <c r="D139" i="5" s="1"/>
  <c r="D140" i="5"/>
  <c r="D141" i="5"/>
  <c r="D142" i="5"/>
  <c r="D143" i="5"/>
  <c r="D144" i="5" s="1"/>
  <c r="D145" i="5" s="1"/>
  <c r="D146" i="5"/>
  <c r="D147" i="5"/>
  <c r="D148" i="5" s="1"/>
  <c r="D149" i="5" s="1"/>
  <c r="D150" i="5"/>
  <c r="D151" i="5"/>
  <c r="D152" i="5"/>
  <c r="D153" i="5"/>
  <c r="D154" i="5"/>
  <c r="D155" i="5"/>
  <c r="D156" i="5" s="1"/>
  <c r="D157" i="5"/>
  <c r="D158" i="5"/>
  <c r="D159" i="5"/>
  <c r="D160" i="5"/>
  <c r="D161" i="5"/>
  <c r="D162" i="5"/>
  <c r="D163" i="5"/>
  <c r="D164" i="5" s="1"/>
  <c r="D165" i="5"/>
  <c r="D166" i="5"/>
  <c r="D167" i="5"/>
  <c r="D168" i="5"/>
  <c r="D169" i="5"/>
  <c r="D170" i="5"/>
  <c r="D171" i="5"/>
  <c r="D172" i="5" s="1"/>
  <c r="D173" i="5" s="1"/>
  <c r="D174" i="5" s="1"/>
  <c r="D175" i="5" s="1"/>
  <c r="D176" i="5" s="1"/>
  <c r="D177" i="5"/>
  <c r="D178" i="5"/>
  <c r="D179" i="5"/>
  <c r="D180" i="5" s="1"/>
  <c r="D181" i="5" s="1"/>
  <c r="D182" i="5" s="1"/>
  <c r="D183" i="5"/>
  <c r="D184" i="5" s="1"/>
  <c r="D185" i="5" s="1"/>
  <c r="D186" i="5" s="1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 s="1"/>
  <c r="D205" i="5" s="1"/>
  <c r="D206" i="5"/>
  <c r="D207" i="5"/>
  <c r="D208" i="5" s="1"/>
  <c r="D209" i="5" s="1"/>
  <c r="D210" i="5" s="1"/>
  <c r="D211" i="5"/>
  <c r="D212" i="5"/>
  <c r="D213" i="5"/>
  <c r="D214" i="5"/>
  <c r="D215" i="5"/>
  <c r="D216" i="5" s="1"/>
  <c r="D217" i="5"/>
  <c r="D218" i="5"/>
  <c r="D219" i="5"/>
  <c r="D220" i="5" s="1"/>
  <c r="D221" i="5" s="1"/>
  <c r="D222" i="5"/>
  <c r="D223" i="5"/>
  <c r="D224" i="5" s="1"/>
  <c r="D225" i="5" s="1"/>
  <c r="D226" i="5"/>
  <c r="D227" i="5"/>
  <c r="D228" i="5" s="1"/>
  <c r="D229" i="5"/>
  <c r="D230" i="5"/>
  <c r="D8" i="5"/>
  <c r="C181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8" i="5"/>
  <c r="C7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8" i="5"/>
  <c r="B9" i="5"/>
  <c r="B10" i="5"/>
  <c r="B11" i="5"/>
  <c r="B12" i="5"/>
  <c r="B13" i="5"/>
  <c r="B14" i="5"/>
  <c r="B15" i="5"/>
  <c r="B7" i="5"/>
  <c r="F7" i="5" l="1"/>
  <c r="I758" i="1" l="1"/>
  <c r="H4" i="1"/>
  <c r="J4" i="1"/>
  <c r="H5" i="1"/>
  <c r="J5" i="1" s="1"/>
  <c r="K5" i="1" l="1"/>
  <c r="H6" i="1" l="1"/>
  <c r="J6" i="1" s="1"/>
  <c r="K6" i="1" l="1"/>
  <c r="H7" i="1" l="1"/>
  <c r="J7" i="1" s="1"/>
  <c r="K7" i="1" l="1"/>
  <c r="H8" i="1" l="1"/>
  <c r="J8" i="1" s="1"/>
  <c r="K8" i="1" l="1"/>
  <c r="H9" i="1" l="1"/>
  <c r="J9" i="1" s="1"/>
  <c r="K9" i="1" l="1"/>
  <c r="H10" i="1" l="1"/>
  <c r="J10" i="1" s="1"/>
  <c r="K10" i="1" s="1"/>
  <c r="H11" i="1" l="1"/>
  <c r="J11" i="1" s="1"/>
  <c r="K11" i="1" s="1"/>
  <c r="H12" i="1" l="1"/>
  <c r="J12" i="1" s="1"/>
  <c r="K12" i="1" s="1"/>
  <c r="H13" i="1" l="1"/>
  <c r="J13" i="1" s="1"/>
  <c r="K13" i="1" s="1"/>
  <c r="H14" i="1" l="1"/>
  <c r="J14" i="1" s="1"/>
  <c r="K14" i="1" s="1"/>
  <c r="H15" i="1" l="1"/>
  <c r="J15" i="1" s="1"/>
  <c r="K15" i="1" s="1"/>
  <c r="H16" i="1" l="1"/>
  <c r="J16" i="1" s="1"/>
  <c r="K16" i="1" s="1"/>
  <c r="H17" i="1" l="1"/>
  <c r="J17" i="1" s="1"/>
  <c r="K17" i="1" s="1"/>
  <c r="H18" i="1" l="1"/>
  <c r="J18" i="1" s="1"/>
  <c r="K18" i="1" s="1"/>
  <c r="H19" i="1" l="1"/>
  <c r="J19" i="1" s="1"/>
  <c r="K19" i="1" s="1"/>
  <c r="H20" i="1" l="1"/>
  <c r="J20" i="1" s="1"/>
  <c r="K20" i="1" s="1"/>
  <c r="H21" i="1" l="1"/>
  <c r="J21" i="1" s="1"/>
  <c r="K21" i="1" s="1"/>
  <c r="H22" i="1" l="1"/>
  <c r="J22" i="1" s="1"/>
  <c r="K22" i="1" s="1"/>
  <c r="H23" i="1" l="1"/>
  <c r="J23" i="1" s="1"/>
  <c r="K23" i="1" s="1"/>
  <c r="H24" i="1" l="1"/>
  <c r="J24" i="1" s="1"/>
  <c r="K24" i="1" s="1"/>
  <c r="H25" i="1" l="1"/>
  <c r="J25" i="1" s="1"/>
  <c r="K25" i="1" s="1"/>
  <c r="H26" i="1" l="1"/>
  <c r="J26" i="1" s="1"/>
  <c r="K26" i="1" s="1"/>
  <c r="H27" i="1" l="1"/>
  <c r="J27" i="1" s="1"/>
  <c r="K27" i="1" s="1"/>
  <c r="H28" i="1" l="1"/>
  <c r="J28" i="1" s="1"/>
  <c r="K28" i="1" s="1"/>
  <c r="H29" i="1" l="1"/>
  <c r="J29" i="1" s="1"/>
  <c r="K29" i="1" s="1"/>
  <c r="H30" i="1" l="1"/>
  <c r="J30" i="1" s="1"/>
  <c r="K30" i="1" s="1"/>
  <c r="H31" i="1" l="1"/>
  <c r="J31" i="1" s="1"/>
  <c r="K31" i="1" s="1"/>
  <c r="H32" i="1" l="1"/>
  <c r="J32" i="1" s="1"/>
  <c r="K32" i="1" s="1"/>
  <c r="H33" i="1" l="1"/>
  <c r="J33" i="1" s="1"/>
  <c r="K33" i="1" s="1"/>
  <c r="H34" i="1" l="1"/>
  <c r="J34" i="1" s="1"/>
  <c r="K34" i="1" s="1"/>
  <c r="H35" i="1" l="1"/>
  <c r="J35" i="1" s="1"/>
  <c r="K35" i="1" s="1"/>
  <c r="H36" i="1" l="1"/>
  <c r="J36" i="1" s="1"/>
  <c r="K36" i="1" s="1"/>
  <c r="H37" i="1" l="1"/>
  <c r="J37" i="1" s="1"/>
  <c r="K37" i="1" s="1"/>
  <c r="H38" i="1" l="1"/>
  <c r="J38" i="1" s="1"/>
  <c r="K38" i="1" s="1"/>
  <c r="H39" i="1" l="1"/>
  <c r="J39" i="1" s="1"/>
  <c r="K39" i="1" s="1"/>
  <c r="H40" i="1" l="1"/>
  <c r="J40" i="1" s="1"/>
  <c r="K40" i="1" s="1"/>
  <c r="H41" i="1" l="1"/>
  <c r="J41" i="1" s="1"/>
  <c r="K41" i="1" s="1"/>
  <c r="H42" i="1" l="1"/>
  <c r="J42" i="1" s="1"/>
  <c r="K42" i="1" s="1"/>
  <c r="H43" i="1" l="1"/>
  <c r="J43" i="1" s="1"/>
  <c r="K43" i="1" s="1"/>
  <c r="H44" i="1" l="1"/>
  <c r="J44" i="1" s="1"/>
  <c r="K44" i="1" s="1"/>
  <c r="H45" i="1" l="1"/>
  <c r="J45" i="1" s="1"/>
  <c r="K45" i="1" s="1"/>
  <c r="H46" i="1" l="1"/>
  <c r="J46" i="1" s="1"/>
  <c r="K46" i="1" s="1"/>
  <c r="H47" i="1" l="1"/>
  <c r="J47" i="1" s="1"/>
  <c r="K47" i="1" s="1"/>
  <c r="H48" i="1" l="1"/>
  <c r="J48" i="1" s="1"/>
  <c r="K48" i="1" s="1"/>
  <c r="H49" i="1" l="1"/>
  <c r="J49" i="1" s="1"/>
  <c r="K49" i="1" s="1"/>
  <c r="H50" i="1" l="1"/>
  <c r="J50" i="1" s="1"/>
  <c r="K50" i="1" s="1"/>
  <c r="H51" i="1" l="1"/>
  <c r="J51" i="1" s="1"/>
  <c r="K51" i="1" s="1"/>
  <c r="H52" i="1" l="1"/>
  <c r="J52" i="1" s="1"/>
  <c r="K52" i="1" s="1"/>
  <c r="H53" i="1" l="1"/>
  <c r="J53" i="1" s="1"/>
  <c r="K53" i="1" s="1"/>
  <c r="H54" i="1" l="1"/>
  <c r="J54" i="1" s="1"/>
  <c r="K54" i="1" s="1"/>
  <c r="H55" i="1" l="1"/>
  <c r="J55" i="1" s="1"/>
  <c r="K55" i="1" s="1"/>
  <c r="H56" i="1" l="1"/>
  <c r="J56" i="1" s="1"/>
  <c r="K56" i="1" s="1"/>
  <c r="H57" i="1" l="1"/>
  <c r="J57" i="1" s="1"/>
  <c r="K57" i="1" s="1"/>
  <c r="H58" i="1" l="1"/>
  <c r="J58" i="1" s="1"/>
  <c r="K58" i="1" s="1"/>
  <c r="H59" i="1" l="1"/>
  <c r="J59" i="1" s="1"/>
  <c r="K59" i="1" s="1"/>
  <c r="H60" i="1" l="1"/>
  <c r="J60" i="1" s="1"/>
  <c r="K60" i="1" s="1"/>
  <c r="H61" i="1" l="1"/>
  <c r="J61" i="1" s="1"/>
  <c r="K61" i="1" s="1"/>
  <c r="H62" i="1" l="1"/>
  <c r="J62" i="1" s="1"/>
  <c r="K62" i="1" s="1"/>
  <c r="H63" i="1" l="1"/>
  <c r="J63" i="1" s="1"/>
  <c r="K63" i="1" s="1"/>
  <c r="H64" i="1" l="1"/>
  <c r="J64" i="1" s="1"/>
  <c r="K64" i="1" s="1"/>
  <c r="H65" i="1" l="1"/>
  <c r="J65" i="1" s="1"/>
  <c r="K65" i="1" s="1"/>
  <c r="H66" i="1" l="1"/>
  <c r="J66" i="1" s="1"/>
  <c r="K66" i="1" s="1"/>
  <c r="H67" i="1" l="1"/>
  <c r="J67" i="1" s="1"/>
  <c r="K67" i="1" s="1"/>
  <c r="H68" i="1" l="1"/>
  <c r="J68" i="1" s="1"/>
  <c r="K68" i="1" s="1"/>
  <c r="H69" i="1" l="1"/>
  <c r="J69" i="1" s="1"/>
  <c r="K69" i="1" s="1"/>
  <c r="H70" i="1" l="1"/>
  <c r="J70" i="1" s="1"/>
  <c r="K70" i="1" s="1"/>
  <c r="H71" i="1" l="1"/>
  <c r="J71" i="1" s="1"/>
  <c r="K71" i="1" s="1"/>
  <c r="H72" i="1" l="1"/>
  <c r="J72" i="1" s="1"/>
  <c r="K72" i="1" s="1"/>
  <c r="H73" i="1" l="1"/>
  <c r="J73" i="1" s="1"/>
  <c r="K73" i="1" s="1"/>
  <c r="H74" i="1" l="1"/>
  <c r="J74" i="1" s="1"/>
  <c r="K74" i="1" s="1"/>
  <c r="H75" i="1" l="1"/>
  <c r="J75" i="1" s="1"/>
  <c r="K75" i="1" s="1"/>
  <c r="H76" i="1" l="1"/>
  <c r="J76" i="1" s="1"/>
  <c r="K76" i="1" s="1"/>
  <c r="H77" i="1" l="1"/>
  <c r="J77" i="1" s="1"/>
  <c r="K77" i="1" s="1"/>
  <c r="H78" i="1" l="1"/>
  <c r="J78" i="1" s="1"/>
  <c r="K78" i="1" s="1"/>
  <c r="H79" i="1" l="1"/>
  <c r="J79" i="1" s="1"/>
  <c r="K79" i="1" s="1"/>
  <c r="H80" i="1" l="1"/>
  <c r="J80" i="1" s="1"/>
  <c r="K80" i="1" s="1"/>
  <c r="H81" i="1" l="1"/>
  <c r="J81" i="1" s="1"/>
  <c r="K81" i="1" s="1"/>
  <c r="H82" i="1" l="1"/>
  <c r="J82" i="1" s="1"/>
  <c r="K82" i="1" s="1"/>
  <c r="H83" i="1" l="1"/>
  <c r="J83" i="1" s="1"/>
  <c r="K83" i="1" s="1"/>
  <c r="H84" i="1" l="1"/>
  <c r="J84" i="1" s="1"/>
  <c r="K84" i="1" s="1"/>
  <c r="H85" i="1" l="1"/>
  <c r="J85" i="1" s="1"/>
  <c r="K85" i="1" s="1"/>
  <c r="H86" i="1" l="1"/>
  <c r="J86" i="1" s="1"/>
  <c r="K86" i="1" s="1"/>
  <c r="H87" i="1" l="1"/>
  <c r="J87" i="1" s="1"/>
  <c r="K87" i="1" s="1"/>
  <c r="H88" i="1" l="1"/>
  <c r="J88" i="1" s="1"/>
  <c r="K88" i="1" s="1"/>
  <c r="H89" i="1" l="1"/>
  <c r="J89" i="1" s="1"/>
  <c r="K89" i="1" s="1"/>
  <c r="H90" i="1" l="1"/>
  <c r="J90" i="1" s="1"/>
  <c r="K90" i="1" s="1"/>
  <c r="H91" i="1" l="1"/>
  <c r="J91" i="1" s="1"/>
  <c r="K91" i="1" s="1"/>
  <c r="H92" i="1" l="1"/>
  <c r="J92" i="1" s="1"/>
  <c r="K92" i="1" s="1"/>
  <c r="H93" i="1" l="1"/>
  <c r="J93" i="1" s="1"/>
  <c r="K93" i="1" s="1"/>
  <c r="H94" i="1" l="1"/>
  <c r="J94" i="1" s="1"/>
  <c r="K94" i="1" s="1"/>
  <c r="H95" i="1" l="1"/>
  <c r="J95" i="1" s="1"/>
  <c r="K95" i="1" s="1"/>
  <c r="H96" i="1" l="1"/>
  <c r="J96" i="1" s="1"/>
  <c r="K96" i="1" s="1"/>
  <c r="H97" i="1" l="1"/>
  <c r="J97" i="1" s="1"/>
  <c r="K97" i="1" s="1"/>
  <c r="H98" i="1" l="1"/>
  <c r="J98" i="1" s="1"/>
  <c r="K98" i="1" s="1"/>
  <c r="H99" i="1" l="1"/>
  <c r="J99" i="1" s="1"/>
  <c r="K99" i="1" s="1"/>
  <c r="H100" i="1" l="1"/>
  <c r="J100" i="1" s="1"/>
  <c r="K100" i="1" s="1"/>
  <c r="H101" i="1" l="1"/>
  <c r="J101" i="1" s="1"/>
  <c r="K101" i="1" s="1"/>
  <c r="H102" i="1" l="1"/>
  <c r="J102" i="1" s="1"/>
  <c r="K102" i="1" s="1"/>
  <c r="H103" i="1" l="1"/>
  <c r="J103" i="1" s="1"/>
  <c r="K103" i="1" s="1"/>
  <c r="H104" i="1" l="1"/>
  <c r="J104" i="1" s="1"/>
  <c r="K104" i="1" s="1"/>
  <c r="H105" i="1" l="1"/>
  <c r="J105" i="1" s="1"/>
  <c r="K105" i="1" s="1"/>
  <c r="H106" i="1" l="1"/>
  <c r="J106" i="1" s="1"/>
  <c r="K106" i="1" s="1"/>
  <c r="H107" i="1" l="1"/>
  <c r="J107" i="1" s="1"/>
  <c r="K107" i="1" s="1"/>
  <c r="H108" i="1" l="1"/>
  <c r="J108" i="1" s="1"/>
  <c r="K108" i="1" s="1"/>
  <c r="H109" i="1" l="1"/>
  <c r="J109" i="1" s="1"/>
  <c r="K109" i="1" s="1"/>
  <c r="H110" i="1" l="1"/>
  <c r="J110" i="1" s="1"/>
  <c r="K110" i="1" s="1"/>
  <c r="H111" i="1" l="1"/>
  <c r="J111" i="1" s="1"/>
  <c r="K111" i="1" s="1"/>
  <c r="H112" i="1" l="1"/>
  <c r="J112" i="1" s="1"/>
  <c r="K112" i="1" s="1"/>
  <c r="H113" i="1" l="1"/>
  <c r="J113" i="1" s="1"/>
  <c r="K113" i="1" s="1"/>
  <c r="H114" i="1" l="1"/>
  <c r="J114" i="1" s="1"/>
  <c r="K114" i="1" s="1"/>
  <c r="H115" i="1" l="1"/>
  <c r="J115" i="1" s="1"/>
  <c r="K115" i="1" s="1"/>
  <c r="H116" i="1" l="1"/>
  <c r="J116" i="1" s="1"/>
  <c r="K116" i="1" s="1"/>
  <c r="H117" i="1" l="1"/>
  <c r="J117" i="1" s="1"/>
  <c r="K117" i="1" s="1"/>
  <c r="H118" i="1" l="1"/>
  <c r="J118" i="1" s="1"/>
  <c r="K118" i="1" s="1"/>
  <c r="H119" i="1" l="1"/>
  <c r="J119" i="1" s="1"/>
  <c r="K119" i="1" s="1"/>
  <c r="H120" i="1" l="1"/>
  <c r="J120" i="1" s="1"/>
  <c r="K120" i="1" s="1"/>
  <c r="H121" i="1" l="1"/>
  <c r="J121" i="1" s="1"/>
  <c r="K121" i="1" s="1"/>
  <c r="H122" i="1" l="1"/>
  <c r="J122" i="1" s="1"/>
  <c r="K122" i="1" s="1"/>
  <c r="H123" i="1" l="1"/>
  <c r="J123" i="1" s="1"/>
  <c r="K123" i="1" s="1"/>
  <c r="H124" i="1" l="1"/>
  <c r="J124" i="1" s="1"/>
  <c r="K124" i="1" s="1"/>
  <c r="H125" i="1" l="1"/>
  <c r="J125" i="1" s="1"/>
  <c r="K125" i="1" s="1"/>
  <c r="H126" i="1" l="1"/>
  <c r="J126" i="1" s="1"/>
  <c r="K126" i="1" s="1"/>
  <c r="H127" i="1" l="1"/>
  <c r="J127" i="1" s="1"/>
  <c r="K127" i="1" s="1"/>
  <c r="H128" i="1" l="1"/>
  <c r="J128" i="1" s="1"/>
  <c r="K128" i="1" s="1"/>
  <c r="H129" i="1" l="1"/>
  <c r="J129" i="1" s="1"/>
  <c r="K129" i="1" s="1"/>
  <c r="H130" i="1" l="1"/>
  <c r="J130" i="1" s="1"/>
  <c r="K130" i="1" s="1"/>
  <c r="H131" i="1" l="1"/>
  <c r="J131" i="1" s="1"/>
  <c r="K131" i="1" s="1"/>
  <c r="H132" i="1" l="1"/>
  <c r="J132" i="1" s="1"/>
  <c r="K132" i="1" s="1"/>
  <c r="H133" i="1" l="1"/>
  <c r="J133" i="1" s="1"/>
  <c r="K133" i="1" s="1"/>
  <c r="H134" i="1" l="1"/>
  <c r="J134" i="1" s="1"/>
  <c r="K134" i="1" s="1"/>
  <c r="H135" i="1" l="1"/>
  <c r="J135" i="1" s="1"/>
  <c r="K135" i="1" s="1"/>
  <c r="H136" i="1" l="1"/>
  <c r="J136" i="1" s="1"/>
  <c r="K136" i="1" s="1"/>
  <c r="H137" i="1" l="1"/>
  <c r="J137" i="1" s="1"/>
  <c r="K137" i="1" s="1"/>
  <c r="H138" i="1" l="1"/>
  <c r="J138" i="1" s="1"/>
  <c r="K138" i="1" s="1"/>
  <c r="H139" i="1" l="1"/>
  <c r="J139" i="1" s="1"/>
  <c r="K139" i="1" s="1"/>
  <c r="H140" i="1" l="1"/>
  <c r="J140" i="1" s="1"/>
  <c r="K140" i="1" s="1"/>
  <c r="H141" i="1" l="1"/>
  <c r="J141" i="1" s="1"/>
  <c r="K141" i="1" s="1"/>
  <c r="H142" i="1" l="1"/>
  <c r="J142" i="1" s="1"/>
  <c r="K142" i="1" s="1"/>
  <c r="H143" i="1" l="1"/>
  <c r="J143" i="1" s="1"/>
  <c r="K143" i="1" s="1"/>
  <c r="H144" i="1" l="1"/>
  <c r="J144" i="1" s="1"/>
  <c r="K144" i="1" s="1"/>
  <c r="H145" i="1" l="1"/>
  <c r="J145" i="1" s="1"/>
  <c r="K145" i="1" s="1"/>
  <c r="H146" i="1" l="1"/>
  <c r="J146" i="1" s="1"/>
  <c r="K146" i="1" s="1"/>
  <c r="H147" i="1" l="1"/>
  <c r="J147" i="1" s="1"/>
  <c r="K147" i="1" s="1"/>
  <c r="H148" i="1" l="1"/>
  <c r="J148" i="1" s="1"/>
  <c r="K148" i="1" s="1"/>
  <c r="H149" i="1" l="1"/>
  <c r="J149" i="1" s="1"/>
  <c r="K149" i="1" s="1"/>
  <c r="H150" i="1" l="1"/>
  <c r="J150" i="1" s="1"/>
  <c r="K150" i="1" s="1"/>
  <c r="H151" i="1" l="1"/>
  <c r="J151" i="1" s="1"/>
  <c r="K151" i="1" s="1"/>
  <c r="H152" i="1" l="1"/>
  <c r="J152" i="1" s="1"/>
  <c r="K152" i="1" s="1"/>
  <c r="H153" i="1" l="1"/>
  <c r="J153" i="1" s="1"/>
  <c r="K153" i="1" s="1"/>
  <c r="H154" i="1" l="1"/>
  <c r="J154" i="1" s="1"/>
  <c r="K154" i="1" s="1"/>
  <c r="H155" i="1" l="1"/>
  <c r="J155" i="1" s="1"/>
  <c r="K155" i="1" s="1"/>
  <c r="H156" i="1" l="1"/>
  <c r="J156" i="1" s="1"/>
  <c r="K156" i="1" s="1"/>
  <c r="H157" i="1" l="1"/>
  <c r="J157" i="1" s="1"/>
  <c r="K157" i="1" s="1"/>
  <c r="H158" i="1" l="1"/>
  <c r="J158" i="1" s="1"/>
  <c r="K158" i="1" s="1"/>
  <c r="H159" i="1" l="1"/>
  <c r="J159" i="1" s="1"/>
  <c r="K159" i="1" s="1"/>
  <c r="H160" i="1" l="1"/>
  <c r="J160" i="1" s="1"/>
  <c r="K160" i="1" s="1"/>
  <c r="H161" i="1" l="1"/>
  <c r="J161" i="1" s="1"/>
  <c r="K161" i="1" s="1"/>
  <c r="H162" i="1" l="1"/>
  <c r="J162" i="1" s="1"/>
  <c r="K162" i="1" s="1"/>
  <c r="H163" i="1" l="1"/>
  <c r="J163" i="1" s="1"/>
  <c r="K163" i="1" s="1"/>
  <c r="H164" i="1" l="1"/>
  <c r="J164" i="1" s="1"/>
  <c r="K164" i="1" s="1"/>
  <c r="H165" i="1" l="1"/>
  <c r="J165" i="1" s="1"/>
  <c r="K165" i="1" s="1"/>
  <c r="H166" i="1" l="1"/>
  <c r="J166" i="1" s="1"/>
  <c r="K166" i="1" s="1"/>
  <c r="H167" i="1" l="1"/>
  <c r="J167" i="1" s="1"/>
  <c r="K167" i="1" s="1"/>
  <c r="H168" i="1" l="1"/>
  <c r="J168" i="1" s="1"/>
  <c r="K168" i="1" s="1"/>
  <c r="H169" i="1" l="1"/>
  <c r="J169" i="1" s="1"/>
  <c r="K169" i="1" s="1"/>
  <c r="H170" i="1" l="1"/>
  <c r="J170" i="1" s="1"/>
  <c r="K170" i="1" s="1"/>
  <c r="H171" i="1" l="1"/>
  <c r="J171" i="1" s="1"/>
  <c r="K171" i="1" s="1"/>
  <c r="H172" i="1" l="1"/>
  <c r="J172" i="1" s="1"/>
  <c r="K172" i="1" s="1"/>
  <c r="H173" i="1" l="1"/>
  <c r="J173" i="1" s="1"/>
  <c r="K173" i="1" s="1"/>
  <c r="H174" i="1" l="1"/>
  <c r="J174" i="1" s="1"/>
  <c r="K174" i="1" s="1"/>
  <c r="H175" i="1" l="1"/>
  <c r="J175" i="1" s="1"/>
  <c r="K175" i="1" s="1"/>
  <c r="H176" i="1" l="1"/>
  <c r="J176" i="1" s="1"/>
  <c r="K176" i="1" s="1"/>
  <c r="H177" i="1" l="1"/>
  <c r="J177" i="1" s="1"/>
  <c r="K177" i="1" s="1"/>
  <c r="H178" i="1" l="1"/>
  <c r="J178" i="1" s="1"/>
  <c r="K178" i="1" s="1"/>
  <c r="H179" i="1" l="1"/>
  <c r="J179" i="1" s="1"/>
  <c r="K179" i="1" s="1"/>
  <c r="H180" i="1" l="1"/>
  <c r="J180" i="1" s="1"/>
  <c r="K180" i="1" s="1"/>
  <c r="H181" i="1" l="1"/>
  <c r="J181" i="1" s="1"/>
  <c r="K181" i="1" s="1"/>
  <c r="H182" i="1" l="1"/>
  <c r="J182" i="1" s="1"/>
  <c r="K182" i="1" s="1"/>
  <c r="H183" i="1" l="1"/>
  <c r="J183" i="1" s="1"/>
  <c r="K183" i="1" s="1"/>
  <c r="H184" i="1" l="1"/>
  <c r="J184" i="1" s="1"/>
  <c r="K184" i="1" s="1"/>
  <c r="H185" i="1" l="1"/>
  <c r="J185" i="1" s="1"/>
  <c r="K185" i="1" s="1"/>
  <c r="H186" i="1" l="1"/>
  <c r="J186" i="1" s="1"/>
  <c r="K186" i="1" s="1"/>
  <c r="H187" i="1" l="1"/>
  <c r="J187" i="1" s="1"/>
  <c r="K187" i="1" s="1"/>
  <c r="H188" i="1" l="1"/>
  <c r="J188" i="1" s="1"/>
  <c r="K188" i="1" s="1"/>
  <c r="H189" i="1" l="1"/>
  <c r="J189" i="1" s="1"/>
  <c r="K189" i="1" s="1"/>
  <c r="H190" i="1" l="1"/>
  <c r="J190" i="1" s="1"/>
  <c r="K190" i="1" s="1"/>
  <c r="H191" i="1" l="1"/>
  <c r="J191" i="1" s="1"/>
  <c r="K191" i="1" s="1"/>
  <c r="H192" i="1" l="1"/>
  <c r="J192" i="1" s="1"/>
  <c r="K192" i="1" s="1"/>
  <c r="H193" i="1" l="1"/>
  <c r="J193" i="1" s="1"/>
  <c r="K193" i="1" s="1"/>
  <c r="H194" i="1" l="1"/>
  <c r="J194" i="1" s="1"/>
  <c r="K194" i="1" s="1"/>
  <c r="H195" i="1" l="1"/>
  <c r="J195" i="1" s="1"/>
  <c r="K195" i="1" s="1"/>
  <c r="H196" i="1" l="1"/>
  <c r="J196" i="1" s="1"/>
  <c r="K196" i="1" s="1"/>
  <c r="H197" i="1" l="1"/>
  <c r="J197" i="1" s="1"/>
  <c r="K197" i="1" s="1"/>
  <c r="H198" i="1" l="1"/>
  <c r="J198" i="1" s="1"/>
  <c r="K198" i="1" s="1"/>
  <c r="H199" i="1" l="1"/>
  <c r="J199" i="1" s="1"/>
  <c r="K199" i="1" s="1"/>
  <c r="H200" i="1" l="1"/>
  <c r="J200" i="1" s="1"/>
  <c r="K200" i="1" s="1"/>
  <c r="H201" i="1" l="1"/>
  <c r="J201" i="1" s="1"/>
  <c r="K201" i="1" s="1"/>
  <c r="H202" i="1" l="1"/>
  <c r="J202" i="1" s="1"/>
  <c r="K202" i="1" s="1"/>
  <c r="H203" i="1" l="1"/>
  <c r="J203" i="1" s="1"/>
  <c r="K203" i="1" s="1"/>
  <c r="H204" i="1" l="1"/>
  <c r="J204" i="1" s="1"/>
  <c r="K204" i="1" s="1"/>
  <c r="H205" i="1" l="1"/>
  <c r="J205" i="1" s="1"/>
  <c r="K205" i="1" s="1"/>
  <c r="H206" i="1" l="1"/>
  <c r="J206" i="1" s="1"/>
  <c r="K206" i="1" s="1"/>
  <c r="H207" i="1" l="1"/>
  <c r="J207" i="1" s="1"/>
  <c r="K207" i="1" s="1"/>
  <c r="H208" i="1" l="1"/>
  <c r="J208" i="1" s="1"/>
  <c r="K208" i="1" s="1"/>
  <c r="H209" i="1" l="1"/>
  <c r="J209" i="1" s="1"/>
  <c r="K209" i="1" s="1"/>
  <c r="H210" i="1" l="1"/>
  <c r="J210" i="1" s="1"/>
  <c r="K210" i="1" s="1"/>
  <c r="H211" i="1" l="1"/>
  <c r="J211" i="1" s="1"/>
  <c r="K211" i="1" s="1"/>
  <c r="H212" i="1" l="1"/>
  <c r="J212" i="1" s="1"/>
  <c r="K212" i="1" s="1"/>
  <c r="H213" i="1" l="1"/>
  <c r="J213" i="1" s="1"/>
  <c r="K213" i="1" s="1"/>
  <c r="H214" i="1" l="1"/>
  <c r="J214" i="1" s="1"/>
  <c r="K214" i="1" s="1"/>
  <c r="H215" i="1" l="1"/>
  <c r="J215" i="1" s="1"/>
  <c r="K215" i="1" s="1"/>
  <c r="H216" i="1" l="1"/>
  <c r="J216" i="1" s="1"/>
  <c r="K216" i="1" s="1"/>
  <c r="H217" i="1" l="1"/>
  <c r="J217" i="1" s="1"/>
  <c r="K217" i="1" s="1"/>
  <c r="H218" i="1" l="1"/>
  <c r="J218" i="1" s="1"/>
  <c r="K218" i="1" s="1"/>
  <c r="H219" i="1" l="1"/>
  <c r="J219" i="1" s="1"/>
  <c r="K219" i="1" s="1"/>
  <c r="H220" i="1" l="1"/>
  <c r="J220" i="1" s="1"/>
  <c r="K220" i="1" s="1"/>
  <c r="H221" i="1" l="1"/>
  <c r="J221" i="1" s="1"/>
  <c r="K221" i="1" s="1"/>
  <c r="H222" i="1" l="1"/>
  <c r="J222" i="1" s="1"/>
  <c r="K222" i="1" s="1"/>
  <c r="H223" i="1" l="1"/>
  <c r="J223" i="1" s="1"/>
  <c r="K223" i="1" s="1"/>
  <c r="H224" i="1" l="1"/>
  <c r="J224" i="1" s="1"/>
  <c r="K224" i="1" s="1"/>
  <c r="H225" i="1" l="1"/>
  <c r="J225" i="1" s="1"/>
  <c r="K225" i="1" s="1"/>
  <c r="H226" i="1" l="1"/>
  <c r="J226" i="1" s="1"/>
  <c r="K226" i="1" s="1"/>
  <c r="H227" i="1" l="1"/>
  <c r="J227" i="1" s="1"/>
  <c r="K227" i="1" s="1"/>
  <c r="H228" i="1" l="1"/>
  <c r="J228" i="1" s="1"/>
  <c r="K228" i="1" s="1"/>
  <c r="H229" i="1" l="1"/>
  <c r="J229" i="1" s="1"/>
  <c r="K229" i="1" s="1"/>
  <c r="H230" i="1" l="1"/>
  <c r="J230" i="1" s="1"/>
  <c r="K230" i="1" s="1"/>
  <c r="H231" i="1" l="1"/>
  <c r="J231" i="1" s="1"/>
  <c r="K231" i="1" s="1"/>
  <c r="H232" i="1" l="1"/>
  <c r="J232" i="1" s="1"/>
  <c r="K232" i="1" s="1"/>
  <c r="H233" i="1" l="1"/>
  <c r="J233" i="1" s="1"/>
  <c r="K233" i="1" s="1"/>
  <c r="H234" i="1" l="1"/>
  <c r="J234" i="1" s="1"/>
  <c r="K234" i="1" s="1"/>
  <c r="H235" i="1" l="1"/>
  <c r="J235" i="1" s="1"/>
  <c r="K235" i="1" s="1"/>
  <c r="H236" i="1" l="1"/>
  <c r="J236" i="1" s="1"/>
  <c r="K236" i="1" s="1"/>
  <c r="H237" i="1" l="1"/>
  <c r="J237" i="1" s="1"/>
  <c r="K237" i="1" s="1"/>
  <c r="H238" i="1" l="1"/>
  <c r="J238" i="1" s="1"/>
  <c r="K238" i="1" s="1"/>
  <c r="H239" i="1" l="1"/>
  <c r="J239" i="1" s="1"/>
  <c r="K239" i="1" s="1"/>
  <c r="H240" i="1" l="1"/>
  <c r="J240" i="1" s="1"/>
  <c r="K240" i="1" s="1"/>
  <c r="H241" i="1" l="1"/>
  <c r="J241" i="1" s="1"/>
  <c r="K241" i="1" s="1"/>
  <c r="H242" i="1" l="1"/>
  <c r="J242" i="1" s="1"/>
  <c r="K242" i="1" s="1"/>
  <c r="H243" i="1" l="1"/>
  <c r="J243" i="1" s="1"/>
  <c r="K243" i="1" s="1"/>
  <c r="H244" i="1" l="1"/>
  <c r="J244" i="1" s="1"/>
  <c r="K244" i="1" s="1"/>
  <c r="H245" i="1" l="1"/>
  <c r="J245" i="1" s="1"/>
  <c r="K245" i="1" s="1"/>
  <c r="H246" i="1" l="1"/>
  <c r="J246" i="1" s="1"/>
  <c r="K246" i="1" s="1"/>
  <c r="H247" i="1" l="1"/>
  <c r="J247" i="1" s="1"/>
  <c r="K247" i="1" s="1"/>
  <c r="H248" i="1" l="1"/>
  <c r="J248" i="1" s="1"/>
  <c r="K248" i="1" s="1"/>
  <c r="H249" i="1" l="1"/>
  <c r="J249" i="1" s="1"/>
  <c r="K249" i="1" s="1"/>
  <c r="H250" i="1" l="1"/>
  <c r="J250" i="1" s="1"/>
  <c r="K250" i="1" s="1"/>
  <c r="H251" i="1" l="1"/>
  <c r="J251" i="1" s="1"/>
  <c r="K251" i="1" s="1"/>
  <c r="H252" i="1" l="1"/>
  <c r="J252" i="1" s="1"/>
  <c r="K252" i="1" s="1"/>
  <c r="H253" i="1" l="1"/>
  <c r="J253" i="1" s="1"/>
  <c r="K253" i="1" s="1"/>
  <c r="H254" i="1" l="1"/>
  <c r="J254" i="1" s="1"/>
  <c r="K254" i="1" s="1"/>
  <c r="H255" i="1" l="1"/>
  <c r="J255" i="1" s="1"/>
  <c r="K255" i="1" s="1"/>
  <c r="H256" i="1" l="1"/>
  <c r="J256" i="1" s="1"/>
  <c r="K256" i="1" s="1"/>
  <c r="H257" i="1" l="1"/>
  <c r="J257" i="1" s="1"/>
  <c r="K257" i="1" s="1"/>
  <c r="H258" i="1" l="1"/>
  <c r="J258" i="1" s="1"/>
  <c r="K258" i="1" s="1"/>
  <c r="H259" i="1" l="1"/>
  <c r="J259" i="1" s="1"/>
  <c r="K259" i="1" s="1"/>
  <c r="H260" i="1" l="1"/>
  <c r="J260" i="1" s="1"/>
  <c r="K260" i="1" s="1"/>
  <c r="H261" i="1" l="1"/>
  <c r="J261" i="1" s="1"/>
  <c r="K261" i="1" s="1"/>
  <c r="H262" i="1" l="1"/>
  <c r="J262" i="1" s="1"/>
  <c r="K262" i="1" s="1"/>
  <c r="H263" i="1" l="1"/>
  <c r="J263" i="1" s="1"/>
  <c r="K263" i="1" s="1"/>
  <c r="H264" i="1" l="1"/>
  <c r="J264" i="1" s="1"/>
  <c r="K264" i="1" s="1"/>
  <c r="H265" i="1" l="1"/>
  <c r="J265" i="1" s="1"/>
  <c r="K265" i="1" s="1"/>
  <c r="H266" i="1" l="1"/>
  <c r="J266" i="1" s="1"/>
  <c r="K266" i="1" s="1"/>
  <c r="H267" i="1" l="1"/>
  <c r="J267" i="1" s="1"/>
  <c r="K267" i="1" s="1"/>
  <c r="H268" i="1" l="1"/>
  <c r="J268" i="1" s="1"/>
  <c r="K268" i="1" s="1"/>
  <c r="H269" i="1" l="1"/>
  <c r="J269" i="1" s="1"/>
  <c r="K269" i="1" s="1"/>
  <c r="H270" i="1" l="1"/>
  <c r="J270" i="1" s="1"/>
  <c r="K270" i="1" s="1"/>
  <c r="H271" i="1" l="1"/>
  <c r="J271" i="1" s="1"/>
  <c r="K271" i="1" s="1"/>
  <c r="H272" i="1" l="1"/>
  <c r="J272" i="1" s="1"/>
  <c r="K272" i="1" s="1"/>
  <c r="H273" i="1" l="1"/>
  <c r="J273" i="1" s="1"/>
  <c r="K273" i="1" s="1"/>
  <c r="H274" i="1" l="1"/>
  <c r="J274" i="1" s="1"/>
  <c r="K274" i="1" s="1"/>
  <c r="H275" i="1" l="1"/>
  <c r="J275" i="1" s="1"/>
  <c r="K275" i="1" s="1"/>
  <c r="H276" i="1" l="1"/>
  <c r="J276" i="1" s="1"/>
  <c r="K276" i="1" s="1"/>
  <c r="H277" i="1" l="1"/>
  <c r="J277" i="1" s="1"/>
  <c r="K277" i="1" s="1"/>
  <c r="H278" i="1" l="1"/>
  <c r="J278" i="1" s="1"/>
  <c r="K278" i="1" s="1"/>
  <c r="H279" i="1" l="1"/>
  <c r="J279" i="1" s="1"/>
  <c r="K279" i="1" s="1"/>
  <c r="H280" i="1" l="1"/>
  <c r="J280" i="1" s="1"/>
  <c r="K280" i="1" s="1"/>
  <c r="H281" i="1" l="1"/>
  <c r="J281" i="1" s="1"/>
  <c r="K281" i="1" s="1"/>
  <c r="H282" i="1" l="1"/>
  <c r="J282" i="1" s="1"/>
  <c r="K282" i="1" s="1"/>
  <c r="H283" i="1" l="1"/>
  <c r="J283" i="1" s="1"/>
  <c r="K283" i="1" s="1"/>
  <c r="H284" i="1" l="1"/>
  <c r="J284" i="1" s="1"/>
  <c r="K284" i="1" s="1"/>
  <c r="H285" i="1" l="1"/>
  <c r="J285" i="1" s="1"/>
  <c r="K285" i="1" s="1"/>
  <c r="H286" i="1" l="1"/>
  <c r="J286" i="1" s="1"/>
  <c r="K286" i="1" s="1"/>
  <c r="H287" i="1" l="1"/>
  <c r="J287" i="1" s="1"/>
  <c r="K287" i="1" s="1"/>
  <c r="H288" i="1" l="1"/>
  <c r="J288" i="1" s="1"/>
  <c r="K288" i="1" s="1"/>
  <c r="H289" i="1" l="1"/>
  <c r="J289" i="1" s="1"/>
  <c r="K289" i="1" s="1"/>
  <c r="H290" i="1" l="1"/>
  <c r="J290" i="1" s="1"/>
  <c r="K290" i="1" s="1"/>
  <c r="H291" i="1" l="1"/>
  <c r="J291" i="1" s="1"/>
  <c r="K291" i="1" s="1"/>
  <c r="H292" i="1" l="1"/>
  <c r="J292" i="1" s="1"/>
  <c r="K292" i="1" s="1"/>
  <c r="H293" i="1" l="1"/>
  <c r="J293" i="1" s="1"/>
  <c r="K293" i="1" s="1"/>
  <c r="H294" i="1" l="1"/>
  <c r="J294" i="1" s="1"/>
  <c r="K294" i="1" s="1"/>
  <c r="H295" i="1" l="1"/>
  <c r="J295" i="1" s="1"/>
  <c r="K295" i="1" s="1"/>
  <c r="H296" i="1" l="1"/>
  <c r="J296" i="1" s="1"/>
  <c r="K296" i="1" s="1"/>
  <c r="H297" i="1" l="1"/>
  <c r="J297" i="1" s="1"/>
  <c r="K297" i="1" s="1"/>
  <c r="H298" i="1" l="1"/>
  <c r="J298" i="1" s="1"/>
  <c r="K298" i="1" s="1"/>
  <c r="H299" i="1" l="1"/>
  <c r="J299" i="1" s="1"/>
  <c r="K299" i="1" s="1"/>
  <c r="H300" i="1" l="1"/>
  <c r="J300" i="1" s="1"/>
  <c r="K300" i="1" s="1"/>
  <c r="H301" i="1" l="1"/>
  <c r="J301" i="1" s="1"/>
  <c r="K301" i="1" s="1"/>
  <c r="H302" i="1" l="1"/>
  <c r="J302" i="1" s="1"/>
  <c r="K302" i="1" s="1"/>
  <c r="H303" i="1" l="1"/>
  <c r="J303" i="1" s="1"/>
  <c r="K303" i="1" s="1"/>
  <c r="H304" i="1" l="1"/>
  <c r="J304" i="1" s="1"/>
  <c r="K304" i="1" s="1"/>
  <c r="H305" i="1" l="1"/>
  <c r="J305" i="1" s="1"/>
  <c r="K305" i="1" s="1"/>
  <c r="H306" i="1" l="1"/>
  <c r="J306" i="1" s="1"/>
  <c r="K306" i="1" s="1"/>
  <c r="H307" i="1" l="1"/>
  <c r="J307" i="1" s="1"/>
  <c r="K307" i="1" s="1"/>
  <c r="H308" i="1" l="1"/>
  <c r="J308" i="1" s="1"/>
  <c r="K308" i="1" s="1"/>
  <c r="H309" i="1" l="1"/>
  <c r="J309" i="1" s="1"/>
  <c r="K309" i="1" s="1"/>
  <c r="H310" i="1" l="1"/>
  <c r="J310" i="1" s="1"/>
  <c r="K310" i="1" s="1"/>
  <c r="H311" i="1" l="1"/>
  <c r="J311" i="1" s="1"/>
  <c r="K311" i="1" s="1"/>
  <c r="H312" i="1" l="1"/>
  <c r="J312" i="1" s="1"/>
  <c r="K312" i="1" s="1"/>
  <c r="H313" i="1" l="1"/>
  <c r="J313" i="1" s="1"/>
  <c r="K313" i="1" s="1"/>
  <c r="H314" i="1" l="1"/>
  <c r="J314" i="1" s="1"/>
  <c r="K314" i="1" s="1"/>
  <c r="H315" i="1" l="1"/>
  <c r="J315" i="1" s="1"/>
  <c r="K315" i="1" s="1"/>
  <c r="H316" i="1" l="1"/>
  <c r="J316" i="1" s="1"/>
  <c r="K316" i="1" s="1"/>
  <c r="H317" i="1" l="1"/>
  <c r="J317" i="1" s="1"/>
  <c r="K317" i="1" s="1"/>
  <c r="H318" i="1" l="1"/>
  <c r="J318" i="1" s="1"/>
  <c r="K318" i="1" s="1"/>
  <c r="H319" i="1" l="1"/>
  <c r="J319" i="1" s="1"/>
  <c r="K319" i="1" s="1"/>
  <c r="H320" i="1" l="1"/>
  <c r="J320" i="1" s="1"/>
  <c r="K320" i="1" s="1"/>
  <c r="H321" i="1" l="1"/>
  <c r="J321" i="1" s="1"/>
  <c r="K321" i="1" s="1"/>
  <c r="H322" i="1" l="1"/>
  <c r="J322" i="1" s="1"/>
  <c r="K322" i="1" s="1"/>
  <c r="H323" i="1" l="1"/>
  <c r="J323" i="1" s="1"/>
  <c r="K323" i="1" s="1"/>
  <c r="H324" i="1" l="1"/>
  <c r="J324" i="1" s="1"/>
  <c r="K324" i="1" s="1"/>
  <c r="H325" i="1" l="1"/>
  <c r="J325" i="1" s="1"/>
  <c r="K325" i="1" s="1"/>
  <c r="H326" i="1" l="1"/>
  <c r="J326" i="1" s="1"/>
  <c r="K326" i="1" s="1"/>
  <c r="H327" i="1" l="1"/>
  <c r="J327" i="1" s="1"/>
  <c r="K327" i="1" s="1"/>
  <c r="H328" i="1" l="1"/>
  <c r="J328" i="1" s="1"/>
  <c r="K328" i="1" s="1"/>
  <c r="H329" i="1" l="1"/>
  <c r="J329" i="1" s="1"/>
  <c r="K329" i="1" s="1"/>
  <c r="H330" i="1" l="1"/>
  <c r="J330" i="1" s="1"/>
  <c r="K330" i="1" s="1"/>
  <c r="H331" i="1" l="1"/>
  <c r="J331" i="1" s="1"/>
  <c r="K331" i="1" s="1"/>
  <c r="H332" i="1" l="1"/>
  <c r="J332" i="1" s="1"/>
  <c r="K332" i="1" s="1"/>
  <c r="H333" i="1" l="1"/>
  <c r="J333" i="1" s="1"/>
  <c r="K333" i="1" s="1"/>
  <c r="H334" i="1" l="1"/>
  <c r="J334" i="1" s="1"/>
  <c r="K334" i="1" s="1"/>
  <c r="H335" i="1" l="1"/>
  <c r="J335" i="1" s="1"/>
  <c r="K335" i="1" s="1"/>
  <c r="H336" i="1" l="1"/>
  <c r="J336" i="1" s="1"/>
  <c r="K336" i="1" s="1"/>
  <c r="H337" i="1" l="1"/>
  <c r="J337" i="1" s="1"/>
  <c r="K337" i="1" s="1"/>
  <c r="H338" i="1" l="1"/>
  <c r="J338" i="1" s="1"/>
  <c r="K338" i="1" s="1"/>
  <c r="H339" i="1" l="1"/>
  <c r="J339" i="1" s="1"/>
  <c r="K339" i="1" s="1"/>
  <c r="H340" i="1" l="1"/>
  <c r="J340" i="1" s="1"/>
  <c r="K340" i="1" s="1"/>
  <c r="H341" i="1" l="1"/>
  <c r="J341" i="1" s="1"/>
  <c r="K341" i="1" s="1"/>
  <c r="H342" i="1" l="1"/>
  <c r="J342" i="1" s="1"/>
  <c r="K342" i="1" s="1"/>
  <c r="H343" i="1" l="1"/>
  <c r="J343" i="1" s="1"/>
  <c r="K343" i="1" s="1"/>
  <c r="H344" i="1" l="1"/>
  <c r="J344" i="1" s="1"/>
  <c r="K344" i="1" s="1"/>
  <c r="H345" i="1" l="1"/>
  <c r="J345" i="1" s="1"/>
  <c r="K345" i="1" s="1"/>
  <c r="H346" i="1" l="1"/>
  <c r="J346" i="1" s="1"/>
  <c r="K346" i="1" s="1"/>
  <c r="H347" i="1" l="1"/>
  <c r="J347" i="1" s="1"/>
  <c r="K347" i="1" s="1"/>
  <c r="H348" i="1" l="1"/>
  <c r="J348" i="1" s="1"/>
  <c r="K348" i="1" s="1"/>
  <c r="H349" i="1" l="1"/>
  <c r="J349" i="1" s="1"/>
  <c r="K349" i="1" s="1"/>
  <c r="H350" i="1" l="1"/>
  <c r="J350" i="1" s="1"/>
  <c r="K350" i="1" s="1"/>
  <c r="H351" i="1" l="1"/>
  <c r="J351" i="1" s="1"/>
  <c r="K351" i="1" s="1"/>
  <c r="H352" i="1" l="1"/>
  <c r="J352" i="1" s="1"/>
  <c r="K352" i="1" s="1"/>
  <c r="H353" i="1" l="1"/>
  <c r="J353" i="1" s="1"/>
  <c r="K353" i="1" s="1"/>
  <c r="H354" i="1" l="1"/>
  <c r="J354" i="1" s="1"/>
  <c r="K354" i="1" s="1"/>
  <c r="H355" i="1" l="1"/>
  <c r="J355" i="1" s="1"/>
  <c r="K355" i="1" s="1"/>
  <c r="H356" i="1" l="1"/>
  <c r="J356" i="1" s="1"/>
  <c r="K356" i="1" s="1"/>
  <c r="H357" i="1" l="1"/>
  <c r="J357" i="1" s="1"/>
  <c r="K357" i="1" s="1"/>
  <c r="H358" i="1" l="1"/>
  <c r="J358" i="1" s="1"/>
  <c r="K358" i="1" s="1"/>
  <c r="H359" i="1" l="1"/>
  <c r="J359" i="1" s="1"/>
  <c r="K359" i="1" s="1"/>
  <c r="H360" i="1" l="1"/>
  <c r="J360" i="1" s="1"/>
  <c r="K360" i="1" s="1"/>
  <c r="H361" i="1" l="1"/>
  <c r="J361" i="1" s="1"/>
  <c r="K361" i="1" s="1"/>
  <c r="H362" i="1" l="1"/>
  <c r="J362" i="1" s="1"/>
  <c r="K362" i="1" s="1"/>
  <c r="H363" i="1" l="1"/>
  <c r="J363" i="1" s="1"/>
  <c r="K363" i="1" s="1"/>
  <c r="H364" i="1" l="1"/>
  <c r="J364" i="1" s="1"/>
  <c r="K364" i="1" s="1"/>
  <c r="H365" i="1" l="1"/>
  <c r="J365" i="1" s="1"/>
  <c r="K365" i="1" s="1"/>
  <c r="H366" i="1" l="1"/>
  <c r="J366" i="1" s="1"/>
  <c r="K366" i="1" s="1"/>
  <c r="H367" i="1" l="1"/>
  <c r="J367" i="1" s="1"/>
  <c r="K367" i="1" s="1"/>
  <c r="H368" i="1" l="1"/>
  <c r="J368" i="1" s="1"/>
  <c r="K368" i="1" s="1"/>
  <c r="H369" i="1" l="1"/>
  <c r="J369" i="1" s="1"/>
  <c r="K369" i="1" s="1"/>
  <c r="H370" i="1" l="1"/>
  <c r="J370" i="1" s="1"/>
  <c r="K370" i="1" s="1"/>
  <c r="H371" i="1" l="1"/>
  <c r="J371" i="1" s="1"/>
  <c r="K371" i="1" s="1"/>
  <c r="H372" i="1" l="1"/>
  <c r="J372" i="1" s="1"/>
  <c r="K372" i="1" s="1"/>
  <c r="H373" i="1" l="1"/>
  <c r="J373" i="1" s="1"/>
  <c r="K373" i="1" s="1"/>
  <c r="H374" i="1" l="1"/>
  <c r="J374" i="1" s="1"/>
  <c r="K374" i="1" s="1"/>
  <c r="H375" i="1" l="1"/>
  <c r="J375" i="1" s="1"/>
  <c r="K375" i="1" s="1"/>
  <c r="H376" i="1" l="1"/>
  <c r="J376" i="1" s="1"/>
  <c r="K376" i="1" s="1"/>
  <c r="H377" i="1" l="1"/>
  <c r="J377" i="1" s="1"/>
  <c r="K377" i="1" s="1"/>
  <c r="H378" i="1" l="1"/>
  <c r="J378" i="1" s="1"/>
  <c r="K378" i="1" s="1"/>
  <c r="H379" i="1" l="1"/>
  <c r="J379" i="1" s="1"/>
  <c r="K379" i="1" s="1"/>
  <c r="H380" i="1" l="1"/>
  <c r="J380" i="1" s="1"/>
  <c r="K380" i="1" s="1"/>
  <c r="H381" i="1" l="1"/>
  <c r="J381" i="1" s="1"/>
  <c r="K381" i="1" s="1"/>
  <c r="H382" i="1" l="1"/>
  <c r="J382" i="1" s="1"/>
  <c r="K382" i="1" s="1"/>
  <c r="H383" i="1" l="1"/>
  <c r="J383" i="1" s="1"/>
  <c r="K383" i="1" s="1"/>
  <c r="H384" i="1" l="1"/>
  <c r="J384" i="1" s="1"/>
  <c r="K384" i="1" s="1"/>
  <c r="H385" i="1" l="1"/>
  <c r="J385" i="1" s="1"/>
  <c r="K385" i="1" s="1"/>
  <c r="H386" i="1" l="1"/>
  <c r="J386" i="1" s="1"/>
  <c r="K386" i="1" s="1"/>
  <c r="H387" i="1" l="1"/>
  <c r="J387" i="1" s="1"/>
  <c r="K387" i="1" s="1"/>
  <c r="H388" i="1" l="1"/>
  <c r="J388" i="1" s="1"/>
  <c r="K388" i="1" s="1"/>
  <c r="H389" i="1" l="1"/>
  <c r="J389" i="1" s="1"/>
  <c r="K389" i="1" s="1"/>
  <c r="H390" i="1" l="1"/>
  <c r="J390" i="1" s="1"/>
  <c r="K390" i="1" s="1"/>
  <c r="H391" i="1" l="1"/>
  <c r="J391" i="1" s="1"/>
  <c r="K391" i="1" s="1"/>
  <c r="H392" i="1" l="1"/>
  <c r="J392" i="1" s="1"/>
  <c r="K392" i="1" s="1"/>
  <c r="H393" i="1" l="1"/>
  <c r="J393" i="1" s="1"/>
  <c r="K393" i="1" s="1"/>
  <c r="H394" i="1" l="1"/>
  <c r="J394" i="1" s="1"/>
  <c r="K394" i="1" s="1"/>
  <c r="H395" i="1" l="1"/>
  <c r="J395" i="1" s="1"/>
  <c r="K395" i="1" s="1"/>
  <c r="H396" i="1" l="1"/>
  <c r="J396" i="1" s="1"/>
  <c r="K396" i="1" s="1"/>
  <c r="H397" i="1" l="1"/>
  <c r="J397" i="1" s="1"/>
  <c r="K397" i="1" s="1"/>
  <c r="H398" i="1" l="1"/>
  <c r="J398" i="1" s="1"/>
  <c r="K398" i="1" s="1"/>
  <c r="H399" i="1" l="1"/>
  <c r="J399" i="1" s="1"/>
  <c r="K399" i="1" s="1"/>
  <c r="H400" i="1" l="1"/>
  <c r="J400" i="1" s="1"/>
  <c r="K400" i="1" s="1"/>
  <c r="H401" i="1" l="1"/>
  <c r="J401" i="1" s="1"/>
  <c r="K401" i="1" s="1"/>
  <c r="H402" i="1" l="1"/>
  <c r="J402" i="1" s="1"/>
  <c r="K402" i="1" s="1"/>
  <c r="H403" i="1" l="1"/>
  <c r="J403" i="1" s="1"/>
  <c r="K403" i="1" s="1"/>
  <c r="H404" i="1" l="1"/>
  <c r="J404" i="1" s="1"/>
  <c r="K404" i="1" s="1"/>
  <c r="H405" i="1" l="1"/>
  <c r="J405" i="1" s="1"/>
  <c r="K405" i="1" s="1"/>
  <c r="H406" i="1" l="1"/>
  <c r="J406" i="1" s="1"/>
  <c r="K406" i="1" s="1"/>
  <c r="H407" i="1" l="1"/>
  <c r="J407" i="1" s="1"/>
  <c r="K407" i="1" s="1"/>
  <c r="H408" i="1" l="1"/>
  <c r="J408" i="1" s="1"/>
  <c r="K408" i="1" s="1"/>
  <c r="H409" i="1" l="1"/>
  <c r="J409" i="1" s="1"/>
  <c r="K409" i="1" s="1"/>
  <c r="H410" i="1" l="1"/>
  <c r="J410" i="1" s="1"/>
  <c r="K410" i="1" s="1"/>
  <c r="H411" i="1" l="1"/>
  <c r="J411" i="1" s="1"/>
  <c r="K411" i="1" s="1"/>
  <c r="H412" i="1" l="1"/>
  <c r="J412" i="1" s="1"/>
  <c r="K412" i="1" s="1"/>
  <c r="H413" i="1" l="1"/>
  <c r="J413" i="1" s="1"/>
  <c r="K413" i="1" s="1"/>
  <c r="H414" i="1" l="1"/>
  <c r="J414" i="1" s="1"/>
  <c r="K414" i="1" s="1"/>
  <c r="H415" i="1" l="1"/>
  <c r="J415" i="1" s="1"/>
  <c r="K415" i="1" s="1"/>
  <c r="H416" i="1" l="1"/>
  <c r="J416" i="1" s="1"/>
  <c r="K416" i="1" s="1"/>
  <c r="H417" i="1" l="1"/>
  <c r="J417" i="1" s="1"/>
  <c r="K417" i="1" s="1"/>
  <c r="H418" i="1" l="1"/>
  <c r="J418" i="1" s="1"/>
  <c r="K418" i="1" s="1"/>
  <c r="H419" i="1" l="1"/>
  <c r="J419" i="1" s="1"/>
  <c r="K419" i="1" s="1"/>
  <c r="H420" i="1" l="1"/>
  <c r="J420" i="1" s="1"/>
  <c r="K420" i="1" s="1"/>
  <c r="H421" i="1" l="1"/>
  <c r="J421" i="1" s="1"/>
  <c r="K421" i="1" s="1"/>
  <c r="H422" i="1" l="1"/>
  <c r="J422" i="1" s="1"/>
  <c r="K422" i="1" s="1"/>
  <c r="H423" i="1" l="1"/>
  <c r="J423" i="1" s="1"/>
  <c r="K423" i="1" s="1"/>
  <c r="H424" i="1" l="1"/>
  <c r="J424" i="1" s="1"/>
  <c r="K424" i="1" s="1"/>
  <c r="H425" i="1" l="1"/>
  <c r="J425" i="1" s="1"/>
  <c r="K425" i="1" s="1"/>
  <c r="H426" i="1" l="1"/>
  <c r="J426" i="1" s="1"/>
  <c r="K426" i="1" s="1"/>
  <c r="H427" i="1" l="1"/>
  <c r="J427" i="1" s="1"/>
  <c r="K427" i="1" s="1"/>
  <c r="H428" i="1" l="1"/>
  <c r="J428" i="1" s="1"/>
  <c r="K428" i="1" s="1"/>
  <c r="H429" i="1" l="1"/>
  <c r="J429" i="1" s="1"/>
  <c r="K429" i="1" s="1"/>
  <c r="H430" i="1" l="1"/>
  <c r="J430" i="1" s="1"/>
  <c r="K430" i="1" s="1"/>
  <c r="H431" i="1" l="1"/>
  <c r="J431" i="1" s="1"/>
  <c r="K431" i="1" s="1"/>
  <c r="H432" i="1" l="1"/>
  <c r="J432" i="1" s="1"/>
  <c r="K432" i="1" s="1"/>
  <c r="H433" i="1" l="1"/>
  <c r="J433" i="1" s="1"/>
  <c r="K433" i="1" s="1"/>
  <c r="H434" i="1" l="1"/>
  <c r="J434" i="1" s="1"/>
  <c r="K434" i="1" s="1"/>
  <c r="H435" i="1" l="1"/>
  <c r="J435" i="1" s="1"/>
  <c r="K435" i="1" s="1"/>
  <c r="H436" i="1" l="1"/>
  <c r="J436" i="1" s="1"/>
  <c r="K436" i="1" s="1"/>
  <c r="H437" i="1" l="1"/>
  <c r="J437" i="1" s="1"/>
  <c r="K437" i="1" s="1"/>
  <c r="H438" i="1" l="1"/>
  <c r="J438" i="1" s="1"/>
  <c r="K438" i="1" s="1"/>
  <c r="H439" i="1" l="1"/>
  <c r="J439" i="1" s="1"/>
  <c r="K439" i="1" s="1"/>
  <c r="H440" i="1" l="1"/>
  <c r="J440" i="1" s="1"/>
  <c r="K440" i="1" s="1"/>
  <c r="H441" i="1" l="1"/>
  <c r="J441" i="1" s="1"/>
  <c r="K441" i="1" s="1"/>
  <c r="H442" i="1" l="1"/>
  <c r="J442" i="1" s="1"/>
  <c r="K442" i="1" s="1"/>
  <c r="H443" i="1" l="1"/>
  <c r="J443" i="1" s="1"/>
  <c r="K443" i="1" s="1"/>
  <c r="H444" i="1" l="1"/>
  <c r="J444" i="1" s="1"/>
  <c r="K444" i="1" s="1"/>
  <c r="H445" i="1" l="1"/>
  <c r="J445" i="1" s="1"/>
  <c r="K445" i="1" s="1"/>
  <c r="H446" i="1" l="1"/>
  <c r="J446" i="1" s="1"/>
  <c r="K446" i="1" s="1"/>
  <c r="H447" i="1" l="1"/>
  <c r="J447" i="1" s="1"/>
  <c r="K447" i="1" s="1"/>
  <c r="H448" i="1" l="1"/>
  <c r="J448" i="1" s="1"/>
  <c r="K448" i="1" s="1"/>
  <c r="H449" i="1" l="1"/>
  <c r="J449" i="1" s="1"/>
  <c r="K449" i="1" s="1"/>
  <c r="H450" i="1" l="1"/>
  <c r="J450" i="1" s="1"/>
  <c r="K450" i="1" s="1"/>
  <c r="H451" i="1" l="1"/>
  <c r="J451" i="1" s="1"/>
  <c r="K451" i="1" s="1"/>
  <c r="H452" i="1" l="1"/>
  <c r="J452" i="1" s="1"/>
  <c r="K452" i="1" s="1"/>
  <c r="H453" i="1" l="1"/>
  <c r="J453" i="1" s="1"/>
  <c r="K453" i="1" s="1"/>
  <c r="H454" i="1" l="1"/>
  <c r="J454" i="1" s="1"/>
  <c r="K454" i="1" s="1"/>
  <c r="H455" i="1" l="1"/>
  <c r="J455" i="1" s="1"/>
  <c r="K455" i="1" s="1"/>
  <c r="H456" i="1" l="1"/>
  <c r="J456" i="1" s="1"/>
  <c r="K456" i="1" s="1"/>
  <c r="H457" i="1" l="1"/>
  <c r="J457" i="1" s="1"/>
  <c r="K457" i="1" s="1"/>
  <c r="H458" i="1" l="1"/>
  <c r="J458" i="1" s="1"/>
  <c r="K458" i="1" s="1"/>
  <c r="H459" i="1" l="1"/>
  <c r="J459" i="1" s="1"/>
  <c r="K459" i="1" s="1"/>
  <c r="H460" i="1" l="1"/>
  <c r="J460" i="1" s="1"/>
  <c r="K460" i="1" s="1"/>
  <c r="H461" i="1" l="1"/>
  <c r="J461" i="1" s="1"/>
  <c r="K461" i="1" s="1"/>
  <c r="H462" i="1" l="1"/>
  <c r="J462" i="1" s="1"/>
  <c r="K462" i="1" s="1"/>
  <c r="H463" i="1" l="1"/>
  <c r="J463" i="1" s="1"/>
  <c r="K463" i="1" s="1"/>
  <c r="H464" i="1" l="1"/>
  <c r="J464" i="1" s="1"/>
  <c r="K464" i="1" s="1"/>
  <c r="H465" i="1" l="1"/>
  <c r="J465" i="1" s="1"/>
  <c r="K465" i="1" s="1"/>
  <c r="H466" i="1" l="1"/>
  <c r="J466" i="1" s="1"/>
  <c r="K466" i="1" s="1"/>
  <c r="H467" i="1" l="1"/>
  <c r="J467" i="1" s="1"/>
  <c r="K467" i="1" s="1"/>
  <c r="H468" i="1" l="1"/>
  <c r="J468" i="1" s="1"/>
  <c r="K468" i="1" s="1"/>
  <c r="H469" i="1" l="1"/>
  <c r="J469" i="1" s="1"/>
  <c r="K469" i="1" s="1"/>
  <c r="H470" i="1" l="1"/>
  <c r="J470" i="1" s="1"/>
  <c r="K470" i="1" s="1"/>
  <c r="H471" i="1" l="1"/>
  <c r="J471" i="1" s="1"/>
  <c r="K471" i="1" s="1"/>
  <c r="H472" i="1" l="1"/>
  <c r="J472" i="1" s="1"/>
  <c r="K472" i="1" s="1"/>
  <c r="H473" i="1" l="1"/>
  <c r="J473" i="1" s="1"/>
  <c r="K473" i="1" s="1"/>
  <c r="H474" i="1" l="1"/>
  <c r="J474" i="1" s="1"/>
  <c r="K474" i="1" s="1"/>
  <c r="H475" i="1" l="1"/>
  <c r="J475" i="1" s="1"/>
  <c r="K475" i="1" s="1"/>
  <c r="H476" i="1" l="1"/>
  <c r="J476" i="1" s="1"/>
  <c r="K476" i="1" s="1"/>
  <c r="H477" i="1" l="1"/>
  <c r="J477" i="1" s="1"/>
  <c r="K477" i="1" s="1"/>
  <c r="H478" i="1" l="1"/>
  <c r="J478" i="1" s="1"/>
  <c r="K478" i="1" s="1"/>
  <c r="H479" i="1" l="1"/>
  <c r="J479" i="1" s="1"/>
  <c r="K479" i="1" s="1"/>
  <c r="H480" i="1" l="1"/>
  <c r="J480" i="1" s="1"/>
  <c r="K480" i="1" s="1"/>
  <c r="H481" i="1" l="1"/>
  <c r="J481" i="1" s="1"/>
  <c r="K481" i="1" s="1"/>
  <c r="H482" i="1" l="1"/>
  <c r="J482" i="1" s="1"/>
  <c r="K482" i="1" s="1"/>
  <c r="H483" i="1" l="1"/>
  <c r="J483" i="1" s="1"/>
  <c r="K483" i="1" s="1"/>
  <c r="H484" i="1" l="1"/>
  <c r="J484" i="1" s="1"/>
  <c r="K484" i="1" s="1"/>
  <c r="H485" i="1" l="1"/>
  <c r="J485" i="1" s="1"/>
  <c r="K485" i="1" s="1"/>
  <c r="H486" i="1" l="1"/>
  <c r="J486" i="1" s="1"/>
  <c r="K486" i="1" s="1"/>
  <c r="H487" i="1" l="1"/>
  <c r="J487" i="1" s="1"/>
  <c r="K487" i="1" s="1"/>
  <c r="H488" i="1" l="1"/>
  <c r="J488" i="1" s="1"/>
  <c r="K488" i="1" s="1"/>
  <c r="H489" i="1" l="1"/>
  <c r="J489" i="1" s="1"/>
  <c r="K489" i="1" s="1"/>
  <c r="H490" i="1" l="1"/>
  <c r="J490" i="1" s="1"/>
  <c r="K490" i="1" s="1"/>
  <c r="H491" i="1" l="1"/>
  <c r="J491" i="1" s="1"/>
  <c r="K491" i="1" s="1"/>
  <c r="H492" i="1" l="1"/>
  <c r="J492" i="1" s="1"/>
  <c r="K492" i="1" s="1"/>
  <c r="H493" i="1" l="1"/>
  <c r="J493" i="1" s="1"/>
  <c r="K493" i="1" s="1"/>
  <c r="H494" i="1" l="1"/>
  <c r="J494" i="1" s="1"/>
  <c r="K494" i="1" s="1"/>
  <c r="H495" i="1" l="1"/>
  <c r="J495" i="1" s="1"/>
  <c r="K495" i="1" s="1"/>
  <c r="H496" i="1" l="1"/>
  <c r="J496" i="1" s="1"/>
  <c r="K496" i="1" s="1"/>
  <c r="H497" i="1" l="1"/>
  <c r="J497" i="1" s="1"/>
  <c r="K497" i="1" s="1"/>
  <c r="H498" i="1" l="1"/>
  <c r="J498" i="1" s="1"/>
  <c r="K498" i="1" s="1"/>
  <c r="H499" i="1" l="1"/>
  <c r="J499" i="1" s="1"/>
  <c r="K499" i="1" s="1"/>
  <c r="H500" i="1" l="1"/>
  <c r="J500" i="1" s="1"/>
  <c r="K500" i="1" s="1"/>
  <c r="H501" i="1" l="1"/>
  <c r="J501" i="1" s="1"/>
  <c r="K501" i="1" s="1"/>
  <c r="H502" i="1" l="1"/>
  <c r="J502" i="1" s="1"/>
  <c r="K502" i="1" s="1"/>
  <c r="H503" i="1" l="1"/>
  <c r="J503" i="1" s="1"/>
  <c r="K503" i="1" s="1"/>
  <c r="H504" i="1" l="1"/>
  <c r="J504" i="1" s="1"/>
  <c r="K504" i="1" s="1"/>
  <c r="H505" i="1" l="1"/>
  <c r="J505" i="1" s="1"/>
  <c r="K505" i="1" s="1"/>
  <c r="H506" i="1" l="1"/>
  <c r="J506" i="1" s="1"/>
  <c r="K506" i="1" s="1"/>
  <c r="H507" i="1" l="1"/>
  <c r="J507" i="1" s="1"/>
  <c r="K507" i="1" s="1"/>
  <c r="H508" i="1" l="1"/>
  <c r="J508" i="1" s="1"/>
  <c r="K508" i="1" s="1"/>
  <c r="H509" i="1" l="1"/>
  <c r="J509" i="1" s="1"/>
  <c r="K509" i="1" s="1"/>
  <c r="H510" i="1" l="1"/>
  <c r="J510" i="1" s="1"/>
  <c r="K510" i="1" s="1"/>
  <c r="H511" i="1" l="1"/>
  <c r="J511" i="1" s="1"/>
  <c r="K511" i="1" s="1"/>
  <c r="H512" i="1" l="1"/>
  <c r="J512" i="1" s="1"/>
  <c r="K512" i="1" s="1"/>
  <c r="H513" i="1" l="1"/>
  <c r="J513" i="1" s="1"/>
  <c r="K513" i="1" s="1"/>
  <c r="H514" i="1" l="1"/>
  <c r="J514" i="1" s="1"/>
  <c r="K514" i="1" s="1"/>
  <c r="H515" i="1" l="1"/>
  <c r="J515" i="1" s="1"/>
  <c r="K515" i="1" s="1"/>
  <c r="H516" i="1" l="1"/>
  <c r="J516" i="1" s="1"/>
  <c r="K516" i="1" s="1"/>
  <c r="H517" i="1" l="1"/>
  <c r="J517" i="1" s="1"/>
  <c r="K517" i="1" s="1"/>
  <c r="H518" i="1" l="1"/>
  <c r="J518" i="1" s="1"/>
  <c r="K518" i="1" s="1"/>
  <c r="H519" i="1" l="1"/>
  <c r="J519" i="1" s="1"/>
  <c r="K519" i="1" s="1"/>
  <c r="H520" i="1" l="1"/>
  <c r="J520" i="1" s="1"/>
  <c r="K520" i="1" s="1"/>
  <c r="H521" i="1" l="1"/>
  <c r="J521" i="1" s="1"/>
  <c r="K521" i="1" s="1"/>
  <c r="H522" i="1" l="1"/>
  <c r="J522" i="1" s="1"/>
  <c r="K522" i="1" s="1"/>
  <c r="H523" i="1" l="1"/>
  <c r="J523" i="1" s="1"/>
  <c r="K523" i="1" s="1"/>
  <c r="H524" i="1" l="1"/>
  <c r="J524" i="1" s="1"/>
  <c r="K524" i="1" s="1"/>
  <c r="H525" i="1" l="1"/>
  <c r="J525" i="1" s="1"/>
  <c r="K525" i="1" s="1"/>
  <c r="H526" i="1" l="1"/>
  <c r="J526" i="1" s="1"/>
  <c r="K526" i="1" s="1"/>
  <c r="H527" i="1" l="1"/>
  <c r="J527" i="1" s="1"/>
  <c r="K527" i="1" s="1"/>
  <c r="H528" i="1" l="1"/>
  <c r="J528" i="1" s="1"/>
  <c r="K528" i="1" s="1"/>
  <c r="H529" i="1" l="1"/>
  <c r="J529" i="1" s="1"/>
  <c r="K529" i="1" s="1"/>
  <c r="H530" i="1" l="1"/>
  <c r="J530" i="1" s="1"/>
  <c r="K530" i="1" s="1"/>
  <c r="H531" i="1" l="1"/>
  <c r="J531" i="1" s="1"/>
  <c r="K531" i="1" s="1"/>
  <c r="H532" i="1" l="1"/>
  <c r="J532" i="1" s="1"/>
  <c r="K532" i="1" s="1"/>
  <c r="H533" i="1" l="1"/>
  <c r="J533" i="1" s="1"/>
  <c r="K533" i="1" s="1"/>
  <c r="H534" i="1" l="1"/>
  <c r="J534" i="1" s="1"/>
  <c r="K534" i="1" s="1"/>
  <c r="H535" i="1" l="1"/>
  <c r="J535" i="1" s="1"/>
  <c r="K535" i="1" s="1"/>
  <c r="H536" i="1" l="1"/>
  <c r="J536" i="1" s="1"/>
  <c r="K536" i="1" s="1"/>
  <c r="H537" i="1" l="1"/>
  <c r="J537" i="1" s="1"/>
  <c r="K537" i="1" s="1"/>
  <c r="H538" i="1" l="1"/>
  <c r="J538" i="1" s="1"/>
  <c r="K538" i="1" s="1"/>
  <c r="H539" i="1" l="1"/>
  <c r="J539" i="1" s="1"/>
  <c r="K539" i="1" s="1"/>
  <c r="H540" i="1" l="1"/>
  <c r="J540" i="1" s="1"/>
  <c r="K540" i="1" s="1"/>
  <c r="H541" i="1" l="1"/>
  <c r="J541" i="1" s="1"/>
  <c r="K541" i="1" s="1"/>
  <c r="H542" i="1" l="1"/>
  <c r="J542" i="1" s="1"/>
  <c r="K542" i="1" s="1"/>
  <c r="H543" i="1" l="1"/>
  <c r="J543" i="1" s="1"/>
  <c r="K543" i="1" s="1"/>
  <c r="H544" i="1" l="1"/>
  <c r="J544" i="1" s="1"/>
  <c r="K544" i="1" s="1"/>
  <c r="H545" i="1" l="1"/>
  <c r="J545" i="1" s="1"/>
  <c r="K545" i="1" s="1"/>
  <c r="H546" i="1" l="1"/>
  <c r="J546" i="1" s="1"/>
  <c r="K546" i="1" s="1"/>
  <c r="H547" i="1" l="1"/>
  <c r="J547" i="1" s="1"/>
  <c r="K547" i="1" s="1"/>
  <c r="H548" i="1" l="1"/>
  <c r="J548" i="1" s="1"/>
  <c r="K548" i="1" s="1"/>
  <c r="H549" i="1" l="1"/>
  <c r="J549" i="1" s="1"/>
  <c r="K549" i="1" s="1"/>
  <c r="H550" i="1" l="1"/>
  <c r="J550" i="1" s="1"/>
  <c r="K550" i="1" s="1"/>
  <c r="H551" i="1" l="1"/>
  <c r="J551" i="1" s="1"/>
  <c r="K551" i="1" s="1"/>
  <c r="H552" i="1" l="1"/>
  <c r="J552" i="1" s="1"/>
  <c r="K552" i="1" s="1"/>
  <c r="H553" i="1" l="1"/>
  <c r="J553" i="1" s="1"/>
  <c r="K553" i="1" s="1"/>
  <c r="H554" i="1" l="1"/>
  <c r="J554" i="1" s="1"/>
  <c r="K554" i="1" s="1"/>
  <c r="H555" i="1" l="1"/>
  <c r="J555" i="1" s="1"/>
  <c r="K555" i="1" s="1"/>
  <c r="H556" i="1" l="1"/>
  <c r="J556" i="1" s="1"/>
  <c r="K556" i="1" s="1"/>
  <c r="H557" i="1" l="1"/>
  <c r="J557" i="1" s="1"/>
  <c r="K557" i="1" s="1"/>
  <c r="H558" i="1" l="1"/>
  <c r="J558" i="1" s="1"/>
  <c r="K558" i="1" s="1"/>
  <c r="H559" i="1" l="1"/>
  <c r="J559" i="1" s="1"/>
  <c r="K559" i="1" s="1"/>
  <c r="H560" i="1" l="1"/>
  <c r="J560" i="1" s="1"/>
  <c r="K560" i="1" s="1"/>
  <c r="H561" i="1" l="1"/>
  <c r="J561" i="1" s="1"/>
  <c r="K561" i="1" s="1"/>
  <c r="H562" i="1" l="1"/>
  <c r="J562" i="1" s="1"/>
  <c r="K562" i="1" s="1"/>
  <c r="H563" i="1" l="1"/>
  <c r="J563" i="1" s="1"/>
  <c r="K563" i="1" s="1"/>
  <c r="H564" i="1" l="1"/>
  <c r="J564" i="1" s="1"/>
  <c r="K564" i="1" s="1"/>
  <c r="H565" i="1" l="1"/>
  <c r="J565" i="1" s="1"/>
  <c r="K565" i="1" s="1"/>
  <c r="H566" i="1" l="1"/>
  <c r="J566" i="1" s="1"/>
  <c r="K566" i="1" s="1"/>
  <c r="H567" i="1" l="1"/>
  <c r="J567" i="1" s="1"/>
  <c r="K567" i="1" s="1"/>
  <c r="H568" i="1" l="1"/>
  <c r="J568" i="1" s="1"/>
  <c r="K568" i="1" s="1"/>
  <c r="H569" i="1" l="1"/>
  <c r="J569" i="1" s="1"/>
  <c r="K569" i="1" s="1"/>
  <c r="H570" i="1" l="1"/>
  <c r="J570" i="1" s="1"/>
  <c r="K570" i="1" s="1"/>
  <c r="H571" i="1" l="1"/>
  <c r="J571" i="1" s="1"/>
  <c r="K571" i="1" s="1"/>
  <c r="H572" i="1" l="1"/>
  <c r="J572" i="1" s="1"/>
  <c r="K572" i="1" s="1"/>
  <c r="H573" i="1" l="1"/>
  <c r="J573" i="1" s="1"/>
  <c r="K573" i="1" s="1"/>
  <c r="H574" i="1" l="1"/>
  <c r="J574" i="1" s="1"/>
  <c r="K574" i="1" s="1"/>
  <c r="H575" i="1" l="1"/>
  <c r="J575" i="1" s="1"/>
  <c r="K575" i="1" s="1"/>
  <c r="H576" i="1" l="1"/>
  <c r="J576" i="1" s="1"/>
  <c r="K576" i="1" s="1"/>
  <c r="H577" i="1" l="1"/>
  <c r="J577" i="1" s="1"/>
  <c r="K577" i="1" s="1"/>
  <c r="H578" i="1" l="1"/>
  <c r="J578" i="1" s="1"/>
  <c r="K578" i="1" s="1"/>
  <c r="H579" i="1" l="1"/>
  <c r="J579" i="1" s="1"/>
  <c r="K579" i="1" s="1"/>
  <c r="H580" i="1" l="1"/>
  <c r="J580" i="1" s="1"/>
  <c r="K580" i="1" s="1"/>
  <c r="H581" i="1" l="1"/>
  <c r="J581" i="1" s="1"/>
  <c r="K581" i="1" s="1"/>
  <c r="H582" i="1" l="1"/>
  <c r="J582" i="1" s="1"/>
  <c r="K582" i="1" s="1"/>
  <c r="H583" i="1" l="1"/>
  <c r="J583" i="1" s="1"/>
  <c r="K583" i="1" s="1"/>
  <c r="H584" i="1" l="1"/>
  <c r="J584" i="1" s="1"/>
  <c r="K584" i="1" s="1"/>
  <c r="H585" i="1" l="1"/>
  <c r="J585" i="1" s="1"/>
  <c r="K585" i="1" s="1"/>
  <c r="H586" i="1" l="1"/>
  <c r="J586" i="1" s="1"/>
  <c r="K586" i="1" s="1"/>
  <c r="H587" i="1" l="1"/>
  <c r="J587" i="1" s="1"/>
  <c r="K587" i="1" s="1"/>
  <c r="H588" i="1" l="1"/>
  <c r="J588" i="1" s="1"/>
  <c r="K588" i="1" s="1"/>
  <c r="H589" i="1" l="1"/>
  <c r="J589" i="1" s="1"/>
  <c r="K589" i="1" s="1"/>
  <c r="H590" i="1" l="1"/>
  <c r="J590" i="1" s="1"/>
  <c r="K590" i="1" s="1"/>
  <c r="H591" i="1" l="1"/>
  <c r="J591" i="1" s="1"/>
  <c r="K591" i="1" s="1"/>
  <c r="H592" i="1" l="1"/>
  <c r="J592" i="1" s="1"/>
  <c r="K592" i="1" s="1"/>
  <c r="H593" i="1" l="1"/>
  <c r="J593" i="1" s="1"/>
  <c r="K593" i="1" s="1"/>
  <c r="H594" i="1" l="1"/>
  <c r="J594" i="1" s="1"/>
  <c r="K594" i="1" s="1"/>
  <c r="H595" i="1" l="1"/>
  <c r="J595" i="1" s="1"/>
  <c r="K595" i="1" s="1"/>
  <c r="H596" i="1" l="1"/>
  <c r="J596" i="1" s="1"/>
  <c r="K596" i="1" s="1"/>
  <c r="H597" i="1" l="1"/>
  <c r="J597" i="1" s="1"/>
  <c r="K597" i="1" s="1"/>
  <c r="H598" i="1" l="1"/>
  <c r="J598" i="1" s="1"/>
  <c r="K598" i="1" s="1"/>
  <c r="H599" i="1" l="1"/>
  <c r="J599" i="1" s="1"/>
  <c r="K599" i="1" s="1"/>
  <c r="H600" i="1" l="1"/>
  <c r="J600" i="1" s="1"/>
  <c r="K600" i="1" s="1"/>
  <c r="H601" i="1" l="1"/>
  <c r="J601" i="1" s="1"/>
  <c r="K601" i="1" s="1"/>
  <c r="H602" i="1" l="1"/>
  <c r="J602" i="1" s="1"/>
  <c r="K602" i="1" s="1"/>
  <c r="H603" i="1" l="1"/>
  <c r="J603" i="1" s="1"/>
  <c r="K603" i="1" s="1"/>
  <c r="H604" i="1" l="1"/>
  <c r="J604" i="1" s="1"/>
  <c r="K604" i="1" s="1"/>
  <c r="H605" i="1" l="1"/>
  <c r="J605" i="1" s="1"/>
  <c r="K605" i="1" s="1"/>
  <c r="H606" i="1" l="1"/>
  <c r="J606" i="1" s="1"/>
  <c r="K606" i="1" s="1"/>
  <c r="H607" i="1" l="1"/>
  <c r="J607" i="1" s="1"/>
  <c r="K607" i="1" s="1"/>
  <c r="H608" i="1" l="1"/>
  <c r="J608" i="1" s="1"/>
  <c r="K608" i="1" s="1"/>
  <c r="H609" i="1" l="1"/>
  <c r="J609" i="1" s="1"/>
  <c r="K609" i="1" s="1"/>
  <c r="H610" i="1" l="1"/>
  <c r="J610" i="1" s="1"/>
  <c r="K610" i="1" s="1"/>
  <c r="H611" i="1" l="1"/>
  <c r="J611" i="1" s="1"/>
  <c r="K611" i="1" s="1"/>
  <c r="H612" i="1" l="1"/>
  <c r="J612" i="1" s="1"/>
  <c r="K612" i="1" s="1"/>
  <c r="H613" i="1" l="1"/>
  <c r="J613" i="1" s="1"/>
  <c r="K613" i="1" s="1"/>
  <c r="H614" i="1" l="1"/>
  <c r="J614" i="1" s="1"/>
  <c r="K614" i="1" s="1"/>
  <c r="H615" i="1" l="1"/>
  <c r="J615" i="1" s="1"/>
  <c r="K615" i="1" s="1"/>
  <c r="H616" i="1" l="1"/>
  <c r="J616" i="1" s="1"/>
  <c r="K616" i="1" s="1"/>
  <c r="H617" i="1" l="1"/>
  <c r="J617" i="1" s="1"/>
  <c r="K617" i="1" s="1"/>
  <c r="H618" i="1" l="1"/>
  <c r="J618" i="1" s="1"/>
  <c r="K618" i="1" s="1"/>
  <c r="H619" i="1" l="1"/>
  <c r="J619" i="1" s="1"/>
  <c r="K619" i="1" s="1"/>
  <c r="H620" i="1" l="1"/>
  <c r="J620" i="1" s="1"/>
  <c r="K620" i="1" s="1"/>
  <c r="H621" i="1" l="1"/>
  <c r="J621" i="1" s="1"/>
  <c r="K621" i="1" s="1"/>
  <c r="H622" i="1" l="1"/>
  <c r="J622" i="1" s="1"/>
  <c r="K622" i="1" s="1"/>
  <c r="H623" i="1" l="1"/>
  <c r="J623" i="1" s="1"/>
  <c r="K623" i="1" s="1"/>
  <c r="H624" i="1" l="1"/>
  <c r="J624" i="1" s="1"/>
  <c r="K624" i="1" s="1"/>
  <c r="H625" i="1" l="1"/>
  <c r="J625" i="1" s="1"/>
  <c r="K625" i="1" s="1"/>
  <c r="H626" i="1" l="1"/>
  <c r="J626" i="1" s="1"/>
  <c r="K626" i="1" s="1"/>
  <c r="H627" i="1" l="1"/>
  <c r="J627" i="1" s="1"/>
  <c r="K627" i="1" s="1"/>
  <c r="H628" i="1" l="1"/>
  <c r="J628" i="1" s="1"/>
  <c r="K628" i="1" s="1"/>
  <c r="H629" i="1" l="1"/>
  <c r="J629" i="1" s="1"/>
  <c r="K629" i="1" s="1"/>
  <c r="H630" i="1" l="1"/>
  <c r="J630" i="1" s="1"/>
  <c r="K630" i="1" s="1"/>
  <c r="H631" i="1" l="1"/>
  <c r="J631" i="1" s="1"/>
  <c r="K631" i="1" s="1"/>
  <c r="H632" i="1" l="1"/>
  <c r="J632" i="1" s="1"/>
  <c r="K632" i="1" s="1"/>
  <c r="H633" i="1" l="1"/>
  <c r="J633" i="1" s="1"/>
  <c r="K633" i="1" s="1"/>
  <c r="H634" i="1" l="1"/>
  <c r="J634" i="1" s="1"/>
  <c r="K634" i="1" s="1"/>
  <c r="H635" i="1" l="1"/>
  <c r="J635" i="1" s="1"/>
  <c r="K635" i="1" s="1"/>
  <c r="H636" i="1" l="1"/>
  <c r="J636" i="1" s="1"/>
  <c r="K636" i="1" s="1"/>
  <c r="H637" i="1" l="1"/>
  <c r="J637" i="1" s="1"/>
  <c r="K637" i="1" s="1"/>
  <c r="H638" i="1" l="1"/>
  <c r="J638" i="1" s="1"/>
  <c r="K638" i="1" s="1"/>
  <c r="H639" i="1" l="1"/>
  <c r="J639" i="1" s="1"/>
  <c r="K639" i="1" s="1"/>
  <c r="H640" i="1" l="1"/>
  <c r="J640" i="1" s="1"/>
  <c r="K640" i="1" s="1"/>
  <c r="H641" i="1" l="1"/>
  <c r="J641" i="1" s="1"/>
  <c r="K641" i="1" s="1"/>
  <c r="H642" i="1" l="1"/>
  <c r="J642" i="1" s="1"/>
  <c r="K642" i="1" s="1"/>
  <c r="H643" i="1" l="1"/>
  <c r="J643" i="1" s="1"/>
  <c r="K643" i="1" s="1"/>
  <c r="H644" i="1" l="1"/>
  <c r="J644" i="1" s="1"/>
  <c r="K644" i="1" s="1"/>
  <c r="H645" i="1" l="1"/>
  <c r="J645" i="1" s="1"/>
  <c r="K645" i="1" s="1"/>
  <c r="H646" i="1" l="1"/>
  <c r="J646" i="1" s="1"/>
  <c r="K646" i="1" s="1"/>
  <c r="H647" i="1" l="1"/>
  <c r="J647" i="1" s="1"/>
  <c r="K647" i="1" s="1"/>
  <c r="H648" i="1" l="1"/>
  <c r="J648" i="1" s="1"/>
  <c r="K648" i="1" s="1"/>
  <c r="H649" i="1" l="1"/>
  <c r="J649" i="1" s="1"/>
  <c r="K649" i="1" s="1"/>
  <c r="H650" i="1" l="1"/>
  <c r="J650" i="1" s="1"/>
  <c r="K650" i="1" s="1"/>
  <c r="H651" i="1" l="1"/>
  <c r="J651" i="1" s="1"/>
  <c r="K651" i="1" s="1"/>
  <c r="H652" i="1" l="1"/>
  <c r="J652" i="1" s="1"/>
  <c r="K652" i="1" s="1"/>
  <c r="H653" i="1" l="1"/>
  <c r="J653" i="1" s="1"/>
  <c r="K653" i="1" s="1"/>
  <c r="H654" i="1" l="1"/>
  <c r="J654" i="1" s="1"/>
  <c r="K654" i="1" s="1"/>
  <c r="H655" i="1" l="1"/>
  <c r="J655" i="1" s="1"/>
  <c r="K655" i="1" s="1"/>
  <c r="H656" i="1" l="1"/>
  <c r="J656" i="1" s="1"/>
  <c r="K656" i="1" s="1"/>
  <c r="H657" i="1" l="1"/>
  <c r="J657" i="1" s="1"/>
  <c r="K657" i="1" s="1"/>
  <c r="H658" i="1" l="1"/>
  <c r="J658" i="1" s="1"/>
  <c r="K658" i="1" s="1"/>
  <c r="H659" i="1" l="1"/>
  <c r="J659" i="1" s="1"/>
  <c r="K659" i="1" s="1"/>
  <c r="H660" i="1" l="1"/>
  <c r="J660" i="1" s="1"/>
  <c r="K660" i="1" s="1"/>
  <c r="H661" i="1" l="1"/>
  <c r="J661" i="1" s="1"/>
  <c r="K661" i="1" s="1"/>
  <c r="H662" i="1" l="1"/>
  <c r="J662" i="1" s="1"/>
  <c r="K662" i="1" s="1"/>
  <c r="H663" i="1" l="1"/>
  <c r="J663" i="1" s="1"/>
  <c r="K663" i="1" s="1"/>
  <c r="H664" i="1" l="1"/>
  <c r="J664" i="1" s="1"/>
  <c r="K664" i="1" s="1"/>
  <c r="H665" i="1" l="1"/>
  <c r="J665" i="1" s="1"/>
  <c r="K665" i="1" s="1"/>
  <c r="H666" i="1" l="1"/>
  <c r="J666" i="1" s="1"/>
  <c r="K666" i="1" s="1"/>
  <c r="H667" i="1" l="1"/>
  <c r="J667" i="1" s="1"/>
  <c r="K667" i="1" s="1"/>
  <c r="H668" i="1" l="1"/>
  <c r="J668" i="1" s="1"/>
  <c r="K668" i="1" s="1"/>
  <c r="H669" i="1" l="1"/>
  <c r="J669" i="1" s="1"/>
  <c r="K669" i="1" s="1"/>
  <c r="H670" i="1" l="1"/>
  <c r="J670" i="1" s="1"/>
  <c r="K670" i="1" s="1"/>
  <c r="H671" i="1" l="1"/>
  <c r="J671" i="1" s="1"/>
  <c r="K671" i="1" s="1"/>
  <c r="H672" i="1" l="1"/>
  <c r="J672" i="1" s="1"/>
  <c r="K672" i="1" s="1"/>
  <c r="H673" i="1" l="1"/>
  <c r="J673" i="1" s="1"/>
  <c r="K673" i="1" s="1"/>
  <c r="H674" i="1" l="1"/>
  <c r="J674" i="1" s="1"/>
  <c r="K674" i="1" s="1"/>
  <c r="H675" i="1" l="1"/>
  <c r="J675" i="1" s="1"/>
  <c r="K675" i="1" s="1"/>
  <c r="H676" i="1" l="1"/>
  <c r="J676" i="1" s="1"/>
  <c r="K676" i="1" s="1"/>
  <c r="H677" i="1" l="1"/>
  <c r="J677" i="1" s="1"/>
  <c r="K677" i="1" s="1"/>
  <c r="H678" i="1" l="1"/>
  <c r="J678" i="1" s="1"/>
  <c r="K678" i="1" s="1"/>
  <c r="H679" i="1" l="1"/>
  <c r="J679" i="1" s="1"/>
  <c r="K679" i="1" s="1"/>
  <c r="H680" i="1" l="1"/>
  <c r="J680" i="1" s="1"/>
  <c r="K680" i="1" s="1"/>
  <c r="H681" i="1" l="1"/>
  <c r="J681" i="1" s="1"/>
  <c r="K681" i="1" s="1"/>
  <c r="H682" i="1" l="1"/>
  <c r="J682" i="1" s="1"/>
  <c r="K682" i="1" s="1"/>
  <c r="H683" i="1" l="1"/>
  <c r="J683" i="1" s="1"/>
  <c r="K683" i="1" s="1"/>
  <c r="H684" i="1" l="1"/>
  <c r="J684" i="1" s="1"/>
  <c r="K684" i="1" s="1"/>
  <c r="H685" i="1" l="1"/>
  <c r="J685" i="1" s="1"/>
  <c r="K685" i="1" s="1"/>
  <c r="H686" i="1" l="1"/>
  <c r="J686" i="1" s="1"/>
  <c r="K686" i="1" s="1"/>
  <c r="H687" i="1" l="1"/>
  <c r="J687" i="1" s="1"/>
  <c r="K687" i="1" s="1"/>
  <c r="H688" i="1" l="1"/>
  <c r="J688" i="1" s="1"/>
  <c r="K688" i="1" s="1"/>
  <c r="H689" i="1" l="1"/>
  <c r="J689" i="1" s="1"/>
  <c r="K689" i="1" s="1"/>
  <c r="H690" i="1" l="1"/>
  <c r="J690" i="1" s="1"/>
  <c r="K690" i="1" s="1"/>
  <c r="H691" i="1" l="1"/>
  <c r="J691" i="1" s="1"/>
  <c r="K691" i="1" s="1"/>
  <c r="H692" i="1" l="1"/>
  <c r="J692" i="1" s="1"/>
  <c r="K692" i="1" s="1"/>
  <c r="H693" i="1" l="1"/>
  <c r="J693" i="1" s="1"/>
  <c r="K693" i="1" s="1"/>
  <c r="H694" i="1" l="1"/>
  <c r="J694" i="1" s="1"/>
  <c r="K694" i="1" s="1"/>
  <c r="H695" i="1" l="1"/>
  <c r="J695" i="1" s="1"/>
  <c r="K695" i="1" s="1"/>
  <c r="H696" i="1" l="1"/>
  <c r="J696" i="1" s="1"/>
  <c r="K696" i="1" s="1"/>
  <c r="H697" i="1" l="1"/>
  <c r="J697" i="1" s="1"/>
  <c r="K697" i="1" s="1"/>
  <c r="H698" i="1" l="1"/>
  <c r="J698" i="1" s="1"/>
  <c r="K698" i="1" s="1"/>
  <c r="H699" i="1" l="1"/>
  <c r="J699" i="1" s="1"/>
  <c r="K699" i="1" s="1"/>
  <c r="H700" i="1" l="1"/>
  <c r="J700" i="1" s="1"/>
  <c r="K700" i="1" s="1"/>
  <c r="H701" i="1" l="1"/>
  <c r="J701" i="1" s="1"/>
  <c r="K701" i="1" s="1"/>
  <c r="H702" i="1" l="1"/>
  <c r="J702" i="1" s="1"/>
  <c r="K702" i="1" s="1"/>
  <c r="H703" i="1" l="1"/>
  <c r="J703" i="1" s="1"/>
  <c r="K703" i="1" s="1"/>
  <c r="H704" i="1" l="1"/>
  <c r="J704" i="1" s="1"/>
  <c r="K704" i="1" s="1"/>
  <c r="H705" i="1" l="1"/>
  <c r="J705" i="1" s="1"/>
  <c r="K705" i="1" s="1"/>
  <c r="H706" i="1" l="1"/>
  <c r="J706" i="1" s="1"/>
  <c r="K706" i="1" s="1"/>
  <c r="H707" i="1" l="1"/>
  <c r="J707" i="1" s="1"/>
  <c r="K707" i="1" s="1"/>
  <c r="H708" i="1" l="1"/>
  <c r="J708" i="1" s="1"/>
  <c r="K708" i="1" s="1"/>
  <c r="H709" i="1" l="1"/>
  <c r="J709" i="1" s="1"/>
  <c r="K709" i="1" s="1"/>
  <c r="H710" i="1" l="1"/>
  <c r="J710" i="1" s="1"/>
  <c r="K710" i="1" s="1"/>
  <c r="H711" i="1" l="1"/>
  <c r="J711" i="1" s="1"/>
  <c r="K711" i="1" s="1"/>
  <c r="H712" i="1" l="1"/>
  <c r="J712" i="1" s="1"/>
  <c r="K712" i="1" s="1"/>
  <c r="H713" i="1" l="1"/>
  <c r="J713" i="1" s="1"/>
  <c r="K713" i="1" s="1"/>
  <c r="H714" i="1" l="1"/>
  <c r="J714" i="1" s="1"/>
  <c r="K714" i="1" s="1"/>
  <c r="H715" i="1" l="1"/>
  <c r="J715" i="1" s="1"/>
  <c r="K715" i="1" s="1"/>
  <c r="H716" i="1" l="1"/>
  <c r="J716" i="1" s="1"/>
  <c r="K716" i="1" s="1"/>
  <c r="H717" i="1" l="1"/>
  <c r="J717" i="1" s="1"/>
  <c r="K717" i="1" s="1"/>
  <c r="H718" i="1" l="1"/>
  <c r="J718" i="1" s="1"/>
  <c r="K718" i="1" s="1"/>
  <c r="H719" i="1" l="1"/>
  <c r="J719" i="1" s="1"/>
  <c r="K719" i="1" s="1"/>
  <c r="H720" i="1" l="1"/>
  <c r="J720" i="1" s="1"/>
  <c r="K720" i="1" s="1"/>
  <c r="H721" i="1" l="1"/>
  <c r="J721" i="1" s="1"/>
  <c r="K721" i="1" s="1"/>
  <c r="H722" i="1" l="1"/>
  <c r="J722" i="1" s="1"/>
  <c r="K722" i="1" s="1"/>
  <c r="H723" i="1" l="1"/>
  <c r="J723" i="1" s="1"/>
  <c r="K723" i="1" s="1"/>
  <c r="H724" i="1" l="1"/>
  <c r="J724" i="1" s="1"/>
  <c r="K724" i="1" s="1"/>
  <c r="H725" i="1" l="1"/>
  <c r="J725" i="1" s="1"/>
  <c r="K725" i="1" s="1"/>
  <c r="H726" i="1" l="1"/>
  <c r="J726" i="1" s="1"/>
  <c r="K726" i="1" s="1"/>
  <c r="H727" i="1" l="1"/>
  <c r="J727" i="1" s="1"/>
  <c r="K727" i="1" s="1"/>
  <c r="H728" i="1" l="1"/>
  <c r="J728" i="1" s="1"/>
  <c r="K728" i="1" s="1"/>
  <c r="H729" i="1" l="1"/>
  <c r="J729" i="1" s="1"/>
  <c r="K729" i="1" s="1"/>
  <c r="H730" i="1" l="1"/>
  <c r="J730" i="1" s="1"/>
  <c r="K730" i="1" s="1"/>
  <c r="H731" i="1" l="1"/>
  <c r="J731" i="1" s="1"/>
  <c r="K731" i="1" s="1"/>
  <c r="H732" i="1" l="1"/>
  <c r="J732" i="1" s="1"/>
  <c r="K732" i="1" s="1"/>
  <c r="H733" i="1" l="1"/>
  <c r="J733" i="1" s="1"/>
  <c r="K733" i="1" s="1"/>
  <c r="H734" i="1" l="1"/>
  <c r="J734" i="1" s="1"/>
  <c r="K734" i="1" s="1"/>
  <c r="H735" i="1" l="1"/>
  <c r="J735" i="1" s="1"/>
  <c r="K735" i="1" s="1"/>
  <c r="H736" i="1" l="1"/>
  <c r="J736" i="1" s="1"/>
  <c r="K736" i="1" s="1"/>
  <c r="H737" i="1" l="1"/>
  <c r="J737" i="1" s="1"/>
  <c r="K737" i="1" s="1"/>
  <c r="H738" i="1" l="1"/>
  <c r="J738" i="1" s="1"/>
  <c r="K738" i="1" s="1"/>
  <c r="H739" i="1" l="1"/>
  <c r="J739" i="1" s="1"/>
  <c r="K739" i="1" s="1"/>
  <c r="H740" i="1" l="1"/>
  <c r="J740" i="1" s="1"/>
  <c r="K740" i="1" s="1"/>
  <c r="H741" i="1" l="1"/>
  <c r="J741" i="1" s="1"/>
  <c r="K741" i="1" s="1"/>
  <c r="H742" i="1" l="1"/>
  <c r="J742" i="1" s="1"/>
  <c r="K742" i="1" s="1"/>
  <c r="H743" i="1" l="1"/>
  <c r="J743" i="1" s="1"/>
  <c r="K743" i="1" s="1"/>
  <c r="H744" i="1" l="1"/>
  <c r="J744" i="1" s="1"/>
  <c r="K744" i="1" s="1"/>
  <c r="H745" i="1" l="1"/>
  <c r="J745" i="1" s="1"/>
  <c r="K745" i="1" s="1"/>
  <c r="H746" i="1" l="1"/>
  <c r="J746" i="1" s="1"/>
  <c r="K746" i="1" s="1"/>
  <c r="H747" i="1" l="1"/>
  <c r="J747" i="1" s="1"/>
  <c r="K747" i="1" s="1"/>
  <c r="H748" i="1" l="1"/>
  <c r="J748" i="1" s="1"/>
  <c r="K748" i="1" s="1"/>
  <c r="H749" i="1" l="1"/>
  <c r="J749" i="1" s="1"/>
  <c r="K749" i="1" s="1"/>
  <c r="H750" i="1" l="1"/>
  <c r="J750" i="1" s="1"/>
  <c r="K750" i="1" s="1"/>
  <c r="H751" i="1" l="1"/>
  <c r="J751" i="1" s="1"/>
  <c r="K751" i="1" s="1"/>
  <c r="H752" i="1" l="1"/>
  <c r="J752" i="1" s="1"/>
  <c r="K752" i="1" s="1"/>
  <c r="H753" i="1" l="1"/>
  <c r="J753" i="1" s="1"/>
  <c r="K753" i="1" s="1"/>
  <c r="H754" i="1" l="1"/>
  <c r="J754" i="1" s="1"/>
  <c r="K754" i="1" s="1"/>
  <c r="H755" i="1" l="1"/>
  <c r="J755" i="1" s="1"/>
  <c r="K755" i="1" s="1"/>
  <c r="H756" i="1" l="1"/>
  <c r="J756" i="1" s="1"/>
  <c r="K756" i="1" s="1"/>
  <c r="H757" i="1" l="1"/>
  <c r="J757" i="1" s="1"/>
  <c r="K757" i="1" l="1"/>
  <c r="K2" i="1"/>
</calcChain>
</file>

<file path=xl/sharedStrings.xml><?xml version="1.0" encoding="utf-8"?>
<sst xmlns="http://schemas.openxmlformats.org/spreadsheetml/2006/main" count="808" uniqueCount="32">
  <si>
    <t>nr_zamowienia</t>
  </si>
  <si>
    <t>data</t>
  </si>
  <si>
    <t>magazyn</t>
  </si>
  <si>
    <t>wielkosc_zamowienia</t>
  </si>
  <si>
    <t>Ogrodzieniec</t>
  </si>
  <si>
    <t>Przemysl</t>
  </si>
  <si>
    <t>Gniezno</t>
  </si>
  <si>
    <t>Malbork</t>
  </si>
  <si>
    <t>Etykiety wierszy</t>
  </si>
  <si>
    <t>Suma końcowa</t>
  </si>
  <si>
    <t>Suma z wielkosc_zamowienia</t>
  </si>
  <si>
    <t>Liczba z wielkosc_zamowienia</t>
  </si>
  <si>
    <t>zad1</t>
  </si>
  <si>
    <t>zad2</t>
  </si>
  <si>
    <t>zad 3</t>
  </si>
  <si>
    <t>dzien tyg</t>
  </si>
  <si>
    <t>produkcja w weekend</t>
  </si>
  <si>
    <t>produkcja</t>
  </si>
  <si>
    <t>produkcja w tydz</t>
  </si>
  <si>
    <t>czy ten sam dzien</t>
  </si>
  <si>
    <t>czy weekend</t>
  </si>
  <si>
    <t>zad4</t>
  </si>
  <si>
    <t>zamowienia</t>
  </si>
  <si>
    <t>butelki</t>
  </si>
  <si>
    <t>dni</t>
  </si>
  <si>
    <t>zad5</t>
  </si>
  <si>
    <t>po zmienianiu wartosci procukcja w tydz</t>
  </si>
  <si>
    <t>przed produkcja</t>
  </si>
  <si>
    <t>po produkcji</t>
  </si>
  <si>
    <t>po zamowieniu</t>
  </si>
  <si>
    <t>czy filia</t>
  </si>
  <si>
    <t>ile od filii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</si>
</sst>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 applyAlignment="1">
      <alignment horizontal="left" indent="1"/>
    </xf>
    <xf numFmtId="2" fontId="0" fillId="0" borderId="0" xfId="0" applyNumberFormat="1"/>
  </cellXfs>
  <cellStyles count="1">
    <cellStyle name="Normalny" xfId="0" builtinId="0"/>
  </cellStyles>
  <dxfs count="6">
    <dxf>
      <numFmt numFmtId="30" formatCode="@"/>
    </dxf>
    <dxf>
      <numFmt numFmtId="19" formatCode="dd/mm/yyyy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numFmt numFmtId="30" formatCode="@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[matura 2022.xlsx]Arkusz6!Tabela przestawna3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pl-PL" sz="1800" b="1" i="0" u="none" strike="noStrike" baseline="0"/>
              <a:t>  Łączna wielkość zamówień do magazynów w procentach</a:t>
            </a:r>
            <a:endParaRPr lang="en-US"/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pl-PL"/>
            </a:p>
          </c:txPr>
          <c:showLegendKey val="0"/>
          <c:showVal val="0"/>
          <c:showCatName val="1"/>
          <c:showSerName val="0"/>
          <c:showPercent val="1"/>
          <c:showBubbleSize val="0"/>
        </c:dLbl>
      </c:pivotFmt>
      <c:pivotFmt>
        <c:idx val="1"/>
        <c:dLbl>
          <c:idx val="0"/>
          <c:layout>
            <c:manualLayout>
              <c:x val="0.10871522309711286"/>
              <c:y val="-0.17055555555555554"/>
            </c:manualLayout>
          </c:layout>
          <c:showLegendKey val="0"/>
          <c:showVal val="0"/>
          <c:showCatName val="1"/>
          <c:showSerName val="0"/>
          <c:showPercent val="1"/>
          <c:showBubbleSize val="0"/>
        </c:dLbl>
      </c:pivotFmt>
    </c:pivotFmts>
    <c:plotArea>
      <c:layout>
        <c:manualLayout>
          <c:layoutTarget val="inner"/>
          <c:xMode val="edge"/>
          <c:yMode val="edge"/>
          <c:x val="0.2566554343055224"/>
          <c:y val="0.19447512963318614"/>
          <c:w val="0.36712389694224251"/>
          <c:h val="0.65903207221048588"/>
        </c:manualLayout>
      </c:layout>
      <c:pieChart>
        <c:varyColors val="1"/>
        <c:ser>
          <c:idx val="0"/>
          <c:order val="0"/>
          <c:tx>
            <c:strRef>
              <c:f>Arkusz6!$B$3</c:f>
              <c:strCache>
                <c:ptCount val="1"/>
                <c:pt idx="0">
                  <c:v>Suma</c:v>
                </c:pt>
              </c:strCache>
            </c:strRef>
          </c:tx>
          <c:dPt>
            <c:idx val="1"/>
            <c:bubble3D val="0"/>
            <c:explosion val="1"/>
          </c:dPt>
          <c:dLbls>
            <c:dLbl>
              <c:idx val="2"/>
              <c:layout>
                <c:manualLayout>
                  <c:x val="0.10871522309711286"/>
                  <c:y val="-0.17055555555555554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spPr/>
            <c:txPr>
              <a:bodyPr/>
              <a:lstStyle/>
              <a:p>
                <a:pPr>
                  <a:defRPr/>
                </a:pPr>
                <a:endParaRPr lang="pl-PL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Arkusz6!$A$4:$A$8</c:f>
              <c:strCache>
                <c:ptCount val="4"/>
                <c:pt idx="0">
                  <c:v>Gniezno</c:v>
                </c:pt>
                <c:pt idx="1">
                  <c:v>Malbork</c:v>
                </c:pt>
                <c:pt idx="2">
                  <c:v>Ogrodzieniec</c:v>
                </c:pt>
                <c:pt idx="3">
                  <c:v>Przemysl</c:v>
                </c:pt>
              </c:strCache>
            </c:strRef>
          </c:cat>
          <c:val>
            <c:numRef>
              <c:f>Arkusz6!$B$4:$B$8</c:f>
              <c:numCache>
                <c:formatCode>General</c:formatCode>
                <c:ptCount val="4"/>
                <c:pt idx="0">
                  <c:v>819000</c:v>
                </c:pt>
                <c:pt idx="1">
                  <c:v>944240</c:v>
                </c:pt>
                <c:pt idx="2">
                  <c:v>1115560</c:v>
                </c:pt>
                <c:pt idx="3">
                  <c:v>1062920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323850</xdr:colOff>
      <xdr:row>2</xdr:row>
      <xdr:rowOff>9525</xdr:rowOff>
    </xdr:from>
    <xdr:to>
      <xdr:col>14</xdr:col>
      <xdr:colOff>19049</xdr:colOff>
      <xdr:row>22</xdr:row>
      <xdr:rowOff>104775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RF" refreshedDate="44715.860599884261" createdVersion="4" refreshedVersion="4" minRefreshableVersion="3" recordCount="755">
  <cacheSource type="worksheet">
    <worksheetSource name="Tabela1"/>
  </cacheSource>
  <cacheFields count="5">
    <cacheField name="nr_zamowienia" numFmtId="0">
      <sharedItems containsSemiMixedTypes="0" containsString="0" containsNumber="1" containsInteger="1" minValue="1" maxValue="755"/>
    </cacheField>
    <cacheField name="data" numFmtId="14">
      <sharedItems containsSemiMixedTypes="0" containsNonDate="0" containsDate="1" containsString="0" minDate="2021-01-02T00:00:00" maxDate="2022-01-01T00:00:00" count="364">
        <d v="2021-01-02T00:00:00"/>
        <d v="2021-01-03T00:00:00"/>
        <d v="2021-01-04T00:00:00"/>
        <d v="2021-01-05T00:00:00"/>
        <d v="2021-01-06T00:00:00"/>
        <d v="2021-01-07T00:00:00"/>
        <d v="2021-01-08T00:00:00"/>
        <d v="2021-01-09T00:00:00"/>
        <d v="2021-01-10T00:00:00"/>
        <d v="2021-01-11T00:00:00"/>
        <d v="2021-01-12T00:00:00"/>
        <d v="2021-01-13T00:00:00"/>
        <d v="2021-01-14T00:00:00"/>
        <d v="2021-01-15T00:00:00"/>
        <d v="2021-01-16T00:00:00"/>
        <d v="2021-01-17T00:00:00"/>
        <d v="2021-01-18T00:00:00"/>
        <d v="2021-01-19T00:00:00"/>
        <d v="2021-01-20T00:00:00"/>
        <d v="2021-01-21T00:00:00"/>
        <d v="2021-01-22T00:00:00"/>
        <d v="2021-01-23T00:00:00"/>
        <d v="2021-01-24T00:00:00"/>
        <d v="2021-01-25T00:00:00"/>
        <d v="2021-01-26T00:00:00"/>
        <d v="2021-01-27T00:00:00"/>
        <d v="2021-01-28T00:00:00"/>
        <d v="2021-01-29T00:00:00"/>
        <d v="2021-01-30T00:00:00"/>
        <d v="2021-01-31T00:00:00"/>
        <d v="2021-02-01T00:00:00"/>
        <d v="2021-02-02T00:00:00"/>
        <d v="2021-02-03T00:00:00"/>
        <d v="2021-02-04T00:00:00"/>
        <d v="2021-02-05T00:00:00"/>
        <d v="2021-02-06T00:00:00"/>
        <d v="2021-02-07T00:00:00"/>
        <d v="2021-02-08T00:00:00"/>
        <d v="2021-02-09T00:00:00"/>
        <d v="2021-02-10T00:00:00"/>
        <d v="2021-02-11T00:00:00"/>
        <d v="2021-02-12T00:00:00"/>
        <d v="2021-02-13T00:00:00"/>
        <d v="2021-02-14T00:00:00"/>
        <d v="2021-02-15T00:00:00"/>
        <d v="2021-02-16T00:00:00"/>
        <d v="2021-02-17T00:00:00"/>
        <d v="2021-02-18T00:00:00"/>
        <d v="2021-02-19T00:00:00"/>
        <d v="2021-02-20T00:00:00"/>
        <d v="2021-02-21T00:00:00"/>
        <d v="2021-02-22T00:00:00"/>
        <d v="2021-02-23T00:00:00"/>
        <d v="2021-02-24T00:00:00"/>
        <d v="2021-02-25T00:00:00"/>
        <d v="2021-02-26T00:00:00"/>
        <d v="2021-02-27T00:00:00"/>
        <d v="2021-02-28T00:00:00"/>
        <d v="2021-03-01T00:00:00"/>
        <d v="2021-03-02T00:00:00"/>
        <d v="2021-03-03T00:00:00"/>
        <d v="2021-03-04T00:00:00"/>
        <d v="2021-03-05T00:00:00"/>
        <d v="2021-03-06T00:00:00"/>
        <d v="2021-03-07T00:00:00"/>
        <d v="2021-03-08T00:00:00"/>
        <d v="2021-03-09T00:00:00"/>
        <d v="2021-03-10T00:00:00"/>
        <d v="2021-03-11T00:00:00"/>
        <d v="2021-03-12T00:00:00"/>
        <d v="2021-03-13T00:00:00"/>
        <d v="2021-03-14T00:00:00"/>
        <d v="2021-03-15T00:00:00"/>
        <d v="2021-03-16T00:00:00"/>
        <d v="2021-03-17T00:00:00"/>
        <d v="2021-03-18T00:00:00"/>
        <d v="2021-03-19T00:00:00"/>
        <d v="2021-03-20T00:00:00"/>
        <d v="2021-03-21T00:00:00"/>
        <d v="2021-03-22T00:00:00"/>
        <d v="2021-03-23T00:00:00"/>
        <d v="2021-03-24T00:00:00"/>
        <d v="2021-03-25T00:00:00"/>
        <d v="2021-03-26T00:00:00"/>
        <d v="2021-03-27T00:00:00"/>
        <d v="2021-03-28T00:00:00"/>
        <d v="2021-03-29T00:00:00"/>
        <d v="2021-03-30T00:00:00"/>
        <d v="2021-03-31T00:00:00"/>
        <d v="2021-04-01T00:00:00"/>
        <d v="2021-04-02T00:00:00"/>
        <d v="2021-04-03T00:00:00"/>
        <d v="2021-04-04T00:00:00"/>
        <d v="2021-04-05T00:00:00"/>
        <d v="2021-04-06T00:00:00"/>
        <d v="2021-04-07T00:00:00"/>
        <d v="2021-04-08T00:00:00"/>
        <d v="2021-04-09T00:00:00"/>
        <d v="2021-04-10T00:00:00"/>
        <d v="2021-04-11T00:00:00"/>
        <d v="2021-04-12T00:00:00"/>
        <d v="2021-04-13T00:00:00"/>
        <d v="2021-04-14T00:00:00"/>
        <d v="2021-04-15T00:00:00"/>
        <d v="2021-04-16T00:00:00"/>
        <d v="2021-04-17T00:00:00"/>
        <d v="2021-04-18T00:00:00"/>
        <d v="2021-04-19T00:00:00"/>
        <d v="2021-04-20T00:00:00"/>
        <d v="2021-04-21T00:00:00"/>
        <d v="2021-04-22T00:00:00"/>
        <d v="2021-04-23T00:00:00"/>
        <d v="2021-04-24T00:00:00"/>
        <d v="2021-04-25T00:00:00"/>
        <d v="2021-04-26T00:00:00"/>
        <d v="2021-04-27T00:00:00"/>
        <d v="2021-04-28T00:00:00"/>
        <d v="2021-04-29T00:00:00"/>
        <d v="2021-04-30T00:00:00"/>
        <d v="2021-05-01T00:00:00"/>
        <d v="2021-05-02T00:00:00"/>
        <d v="2021-05-03T00:00:00"/>
        <d v="2021-05-04T00:00:00"/>
        <d v="2021-05-05T00:00:00"/>
        <d v="2021-05-06T00:00:00"/>
        <d v="2021-05-07T00:00:00"/>
        <d v="2021-05-08T00:00:00"/>
        <d v="2021-05-09T00:00:00"/>
        <d v="2021-05-10T00:00:00"/>
        <d v="2021-05-11T00:00:00"/>
        <d v="2021-05-12T00:00:00"/>
        <d v="2021-05-13T00:00:00"/>
        <d v="2021-05-14T00:00:00"/>
        <d v="2021-05-15T00:00:00"/>
        <d v="2021-05-16T00:00:00"/>
        <d v="2021-05-17T00:00:00"/>
        <d v="2021-05-18T00:00:00"/>
        <d v="2021-05-19T00:00:00"/>
        <d v="2021-05-20T00:00:00"/>
        <d v="2021-05-21T00:00:00"/>
        <d v="2021-05-22T00:00:00"/>
        <d v="2021-05-23T00:00:00"/>
        <d v="2021-05-24T00:00:00"/>
        <d v="2021-05-25T00:00:00"/>
        <d v="2021-05-26T00:00:00"/>
        <d v="2021-05-27T00:00:00"/>
        <d v="2021-05-28T00:00:00"/>
        <d v="2021-05-29T00:00:00"/>
        <d v="2021-05-30T00:00:00"/>
        <d v="2021-05-31T00:00:00"/>
        <d v="2021-06-01T00:00:00"/>
        <d v="2021-06-02T00:00:00"/>
        <d v="2021-06-03T00:00:00"/>
        <d v="2021-06-04T00:00:00"/>
        <d v="2021-06-05T00:00:00"/>
        <d v="2021-06-06T00:00:00"/>
        <d v="2021-06-07T00:00:00"/>
        <d v="2021-06-08T00:00:00"/>
        <d v="2021-06-09T00:00:00"/>
        <d v="2021-06-10T00:00:00"/>
        <d v="2021-06-11T00:00:00"/>
        <d v="2021-06-12T00:00:00"/>
        <d v="2021-06-13T00:00:00"/>
        <d v="2021-06-14T00:00:00"/>
        <d v="2021-06-15T00:00:00"/>
        <d v="2021-06-16T00:00:00"/>
        <d v="2021-06-17T00:00:00"/>
        <d v="2021-06-18T00:00:00"/>
        <d v="2021-06-19T00:00:00"/>
        <d v="2021-06-20T00:00:00"/>
        <d v="2021-06-21T00:00:00"/>
        <d v="2021-06-22T00:00:00"/>
        <d v="2021-06-23T00:00:00"/>
        <d v="2021-06-24T00:00:00"/>
        <d v="2021-06-25T00:00:00"/>
        <d v="2021-06-26T00:00:00"/>
        <d v="2021-06-27T00:00:00"/>
        <d v="2021-06-28T00:00:00"/>
        <d v="2021-06-29T00:00:00"/>
        <d v="2021-06-30T00:00:00"/>
        <d v="2021-07-01T00:00:00"/>
        <d v="2021-07-02T00:00:00"/>
        <d v="2021-07-03T00:00:00"/>
        <d v="2021-07-04T00:00:00"/>
        <d v="2021-07-05T00:00:00"/>
        <d v="2021-07-06T00:00:00"/>
        <d v="2021-07-07T00:00:00"/>
        <d v="2021-07-08T00:00:00"/>
        <d v="2021-07-09T00:00:00"/>
        <d v="2021-07-10T00:00:00"/>
        <d v="2021-07-11T00:00:00"/>
        <d v="2021-07-12T00:00:00"/>
        <d v="2021-07-13T00:00:00"/>
        <d v="2021-07-14T00:00:00"/>
        <d v="2021-07-15T00:00:00"/>
        <d v="2021-07-16T00:00:00"/>
        <d v="2021-07-17T00:00:00"/>
        <d v="2021-07-18T00:00:00"/>
        <d v="2021-07-19T00:00:00"/>
        <d v="2021-07-20T00:00:00"/>
        <d v="2021-07-21T00:00:00"/>
        <d v="2021-07-22T00:00:00"/>
        <d v="2021-07-23T00:00:00"/>
        <d v="2021-07-24T00:00:00"/>
        <d v="2021-07-25T00:00:00"/>
        <d v="2021-07-26T00:00:00"/>
        <d v="2021-07-27T00:00:00"/>
        <d v="2021-07-28T00:00:00"/>
        <d v="2021-07-29T00:00:00"/>
        <d v="2021-07-30T00:00:00"/>
        <d v="2021-07-31T00:00:00"/>
        <d v="2021-08-01T00:00:00"/>
        <d v="2021-08-02T00:00:00"/>
        <d v="2021-08-03T00:00:00"/>
        <d v="2021-08-04T00:00:00"/>
        <d v="2021-08-05T00:00:00"/>
        <d v="2021-08-06T00:00:00"/>
        <d v="2021-08-07T00:00:00"/>
        <d v="2021-08-08T00:00:00"/>
        <d v="2021-08-09T00:00:00"/>
        <d v="2021-08-10T00:00:00"/>
        <d v="2021-08-11T00:00:00"/>
        <d v="2021-08-12T00:00:00"/>
        <d v="2021-08-13T00:00:00"/>
        <d v="2021-08-14T00:00:00"/>
        <d v="2021-08-15T00:00:00"/>
        <d v="2021-08-16T00:00:00"/>
        <d v="2021-08-17T00:00:00"/>
        <d v="2021-08-18T00:00:00"/>
        <d v="2021-08-19T00:00:00"/>
        <d v="2021-08-20T00:00:00"/>
        <d v="2021-08-21T00:00:00"/>
        <d v="2021-08-22T00:00:00"/>
        <d v="2021-08-23T00:00:00"/>
        <d v="2021-08-24T00:00:00"/>
        <d v="2021-08-25T00:00:00"/>
        <d v="2021-08-26T00:00:00"/>
        <d v="2021-08-27T00:00:00"/>
        <d v="2021-08-28T00:00:00"/>
        <d v="2021-08-29T00:00:00"/>
        <d v="2021-08-30T00:00:00"/>
        <d v="2021-08-31T00:00:00"/>
        <d v="2021-09-01T00:00:00"/>
        <d v="2021-09-02T00:00:00"/>
        <d v="2021-09-03T00:00:00"/>
        <d v="2021-09-04T00:00:00"/>
        <d v="2021-09-05T00:00:00"/>
        <d v="2021-09-06T00:00:00"/>
        <d v="2021-09-07T00:00:00"/>
        <d v="2021-09-08T00:00:00"/>
        <d v="2021-09-09T00:00:00"/>
        <d v="2021-09-10T00:00:00"/>
        <d v="2021-09-11T00:00:00"/>
        <d v="2021-09-12T00:00:00"/>
        <d v="2021-09-13T00:00:00"/>
        <d v="2021-09-14T00:00:00"/>
        <d v="2021-09-15T00:00:00"/>
        <d v="2021-09-16T00:00:00"/>
        <d v="2021-09-17T00:00:00"/>
        <d v="2021-09-18T00:00:00"/>
        <d v="2021-09-19T00:00:00"/>
        <d v="2021-09-20T00:00:00"/>
        <d v="2021-09-21T00:00:00"/>
        <d v="2021-09-22T00:00:00"/>
        <d v="2021-09-23T00:00:00"/>
        <d v="2021-09-24T00:00:00"/>
        <d v="2021-09-25T00:00:00"/>
        <d v="2021-09-26T00:00:00"/>
        <d v="2021-09-27T00:00:00"/>
        <d v="2021-09-28T00:00:00"/>
        <d v="2021-09-29T00:00:00"/>
        <d v="2021-09-30T00:00:00"/>
        <d v="2021-10-01T00:00:00"/>
        <d v="2021-10-02T00:00:00"/>
        <d v="2021-10-03T00:00:00"/>
        <d v="2021-10-04T00:00:00"/>
        <d v="2021-10-05T00:00:00"/>
        <d v="2021-10-06T00:00:00"/>
        <d v="2021-10-07T00:00:00"/>
        <d v="2021-10-08T00:00:00"/>
        <d v="2021-10-09T00:00:00"/>
        <d v="2021-10-10T00:00:00"/>
        <d v="2021-10-11T00:00:00"/>
        <d v="2021-10-12T00:00:00"/>
        <d v="2021-10-13T00:00:00"/>
        <d v="2021-10-14T00:00:00"/>
        <d v="2021-10-15T00:00:00"/>
        <d v="2021-10-16T00:00:00"/>
        <d v="2021-10-17T00:00:00"/>
        <d v="2021-10-18T00:00:00"/>
        <d v="2021-10-19T00:00:00"/>
        <d v="2021-10-20T00:00:00"/>
        <d v="2021-10-21T00:00:00"/>
        <d v="2021-10-22T00:00:00"/>
        <d v="2021-10-23T00:00:00"/>
        <d v="2021-10-24T00:00:00"/>
        <d v="2021-10-25T00:00:00"/>
        <d v="2021-10-26T00:00:00"/>
        <d v="2021-10-27T00:00:00"/>
        <d v="2021-10-28T00:00:00"/>
        <d v="2021-10-29T00:00:00"/>
        <d v="2021-10-30T00:00:00"/>
        <d v="2021-10-31T00:00:00"/>
        <d v="2021-11-01T00:00:00"/>
        <d v="2021-11-02T00:00:00"/>
        <d v="2021-11-03T00:00:00"/>
        <d v="2021-11-04T00:00:00"/>
        <d v="2021-11-05T00:00:00"/>
        <d v="2021-11-06T00:00:00"/>
        <d v="2021-11-07T00:00:00"/>
        <d v="2021-11-08T00:00:00"/>
        <d v="2021-11-09T00:00:00"/>
        <d v="2021-11-10T00:00:00"/>
        <d v="2021-11-11T00:00:00"/>
        <d v="2021-11-12T00:00:00"/>
        <d v="2021-11-13T00:00:00"/>
        <d v="2021-11-14T00:00:00"/>
        <d v="2021-11-15T00:00:00"/>
        <d v="2021-11-16T00:00:00"/>
        <d v="2021-11-17T00:00:00"/>
        <d v="2021-11-18T00:00:00"/>
        <d v="2021-11-19T00:00:00"/>
        <d v="2021-11-20T00:00:00"/>
        <d v="2021-11-21T00:00:00"/>
        <d v="2021-11-22T00:00:00"/>
        <d v="2021-11-23T00:00:00"/>
        <d v="2021-11-24T00:00:00"/>
        <d v="2021-11-25T00:00:00"/>
        <d v="2021-11-26T00:00:00"/>
        <d v="2021-11-27T00:00:00"/>
        <d v="2021-11-28T00:00:00"/>
        <d v="2021-11-29T00:00:00"/>
        <d v="2021-11-30T00:00:00"/>
        <d v="2021-12-01T00:00:00"/>
        <d v="2021-12-02T00:00:00"/>
        <d v="2021-12-03T00:00:00"/>
        <d v="2021-12-04T00:00:00"/>
        <d v="2021-12-05T00:00:00"/>
        <d v="2021-12-06T00:00:00"/>
        <d v="2021-12-07T00:00:00"/>
        <d v="2021-12-08T00:00:00"/>
        <d v="2021-12-09T00:00:00"/>
        <d v="2021-12-10T00:00:00"/>
        <d v="2021-12-11T00:00:00"/>
        <d v="2021-12-12T00:00:00"/>
        <d v="2021-12-13T00:00:00"/>
        <d v="2021-12-14T00:00:00"/>
        <d v="2021-12-15T00:00:00"/>
        <d v="2021-12-16T00:00:00"/>
        <d v="2021-12-17T00:00:00"/>
        <d v="2021-12-18T00:00:00"/>
        <d v="2021-12-19T00:00:00"/>
        <d v="2021-12-20T00:00:00"/>
        <d v="2021-12-21T00:00:00"/>
        <d v="2021-12-22T00:00:00"/>
        <d v="2021-12-23T00:00:00"/>
        <d v="2021-12-24T00:00:00"/>
        <d v="2021-12-25T00:00:00"/>
        <d v="2021-12-26T00:00:00"/>
        <d v="2021-12-27T00:00:00"/>
        <d v="2021-12-28T00:00:00"/>
        <d v="2021-12-29T00:00:00"/>
        <d v="2021-12-30T00:00:00"/>
        <d v="2021-12-31T00:00:00"/>
      </sharedItems>
    </cacheField>
    <cacheField name="magazyn" numFmtId="49">
      <sharedItems count="4">
        <s v="Ogrodzieniec"/>
        <s v="Przemysl"/>
        <s v="Gniezno"/>
        <s v="Malbork"/>
      </sharedItems>
    </cacheField>
    <cacheField name="wielkosc_zamowienia" numFmtId="0">
      <sharedItems containsSemiMixedTypes="0" containsString="0" containsNumber="1" containsInteger="1" minValue="330" maxValue="9990"/>
    </cacheField>
    <cacheField name="Kolumna1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55">
  <r>
    <n v="1"/>
    <x v="0"/>
    <x v="0"/>
    <n v="1290"/>
    <m/>
  </r>
  <r>
    <n v="2"/>
    <x v="0"/>
    <x v="1"/>
    <n v="4420"/>
    <m/>
  </r>
  <r>
    <n v="3"/>
    <x v="0"/>
    <x v="2"/>
    <n v="5190"/>
    <m/>
  </r>
  <r>
    <n v="4"/>
    <x v="1"/>
    <x v="3"/>
    <n v="950"/>
    <m/>
  </r>
  <r>
    <n v="5"/>
    <x v="1"/>
    <x v="2"/>
    <n v="6000"/>
    <m/>
  </r>
  <r>
    <n v="6"/>
    <x v="1"/>
    <x v="1"/>
    <n v="8530"/>
    <m/>
  </r>
  <r>
    <n v="7"/>
    <x v="2"/>
    <x v="3"/>
    <n v="1140"/>
    <m/>
  </r>
  <r>
    <n v="8"/>
    <x v="2"/>
    <x v="1"/>
    <n v="2460"/>
    <m/>
  </r>
  <r>
    <n v="9"/>
    <x v="3"/>
    <x v="2"/>
    <n v="7520"/>
    <m/>
  </r>
  <r>
    <n v="10"/>
    <x v="3"/>
    <x v="1"/>
    <n v="7920"/>
    <m/>
  </r>
  <r>
    <n v="11"/>
    <x v="3"/>
    <x v="0"/>
    <n v="1430"/>
    <m/>
  </r>
  <r>
    <n v="12"/>
    <x v="4"/>
    <x v="3"/>
    <n v="1500"/>
    <m/>
  </r>
  <r>
    <n v="13"/>
    <x v="4"/>
    <x v="0"/>
    <n v="5540"/>
    <m/>
  </r>
  <r>
    <n v="14"/>
    <x v="4"/>
    <x v="2"/>
    <n v="7340"/>
    <m/>
  </r>
  <r>
    <n v="15"/>
    <x v="5"/>
    <x v="1"/>
    <n v="8170"/>
    <m/>
  </r>
  <r>
    <n v="16"/>
    <x v="6"/>
    <x v="0"/>
    <n v="9410"/>
    <m/>
  </r>
  <r>
    <n v="17"/>
    <x v="6"/>
    <x v="3"/>
    <n v="4660"/>
    <m/>
  </r>
  <r>
    <n v="18"/>
    <x v="7"/>
    <x v="0"/>
    <n v="2240"/>
    <m/>
  </r>
  <r>
    <n v="19"/>
    <x v="7"/>
    <x v="1"/>
    <n v="6760"/>
    <m/>
  </r>
  <r>
    <n v="20"/>
    <x v="8"/>
    <x v="2"/>
    <n v="7850"/>
    <m/>
  </r>
  <r>
    <n v="21"/>
    <x v="9"/>
    <x v="1"/>
    <n v="5440"/>
    <m/>
  </r>
  <r>
    <n v="22"/>
    <x v="9"/>
    <x v="3"/>
    <n v="5230"/>
    <m/>
  </r>
  <r>
    <n v="23"/>
    <x v="9"/>
    <x v="0"/>
    <n v="9750"/>
    <m/>
  </r>
  <r>
    <n v="24"/>
    <x v="10"/>
    <x v="2"/>
    <n v="4800"/>
    <m/>
  </r>
  <r>
    <n v="25"/>
    <x v="11"/>
    <x v="3"/>
    <n v="8650"/>
    <m/>
  </r>
  <r>
    <n v="26"/>
    <x v="12"/>
    <x v="0"/>
    <n v="2260"/>
    <m/>
  </r>
  <r>
    <n v="27"/>
    <x v="12"/>
    <x v="1"/>
    <n v="5000"/>
    <m/>
  </r>
  <r>
    <n v="28"/>
    <x v="12"/>
    <x v="3"/>
    <n v="1650"/>
    <m/>
  </r>
  <r>
    <n v="29"/>
    <x v="13"/>
    <x v="3"/>
    <n v="7060"/>
    <m/>
  </r>
  <r>
    <n v="30"/>
    <x v="13"/>
    <x v="0"/>
    <n v="3260"/>
    <m/>
  </r>
  <r>
    <n v="31"/>
    <x v="13"/>
    <x v="2"/>
    <n v="5760"/>
    <m/>
  </r>
  <r>
    <n v="32"/>
    <x v="14"/>
    <x v="1"/>
    <n v="1990"/>
    <m/>
  </r>
  <r>
    <n v="33"/>
    <x v="15"/>
    <x v="3"/>
    <n v="5240"/>
    <m/>
  </r>
  <r>
    <n v="34"/>
    <x v="15"/>
    <x v="1"/>
    <n v="2720"/>
    <m/>
  </r>
  <r>
    <n v="35"/>
    <x v="15"/>
    <x v="2"/>
    <n v="3220"/>
    <m/>
  </r>
  <r>
    <n v="36"/>
    <x v="15"/>
    <x v="0"/>
    <n v="3140"/>
    <m/>
  </r>
  <r>
    <n v="37"/>
    <x v="16"/>
    <x v="3"/>
    <n v="4150"/>
    <m/>
  </r>
  <r>
    <n v="38"/>
    <x v="17"/>
    <x v="3"/>
    <n v="3870"/>
    <m/>
  </r>
  <r>
    <n v="39"/>
    <x v="17"/>
    <x v="0"/>
    <n v="1170"/>
    <m/>
  </r>
  <r>
    <n v="40"/>
    <x v="18"/>
    <x v="0"/>
    <n v="2350"/>
    <m/>
  </r>
  <r>
    <n v="41"/>
    <x v="18"/>
    <x v="3"/>
    <n v="7700"/>
    <m/>
  </r>
  <r>
    <n v="42"/>
    <x v="19"/>
    <x v="2"/>
    <n v="3210"/>
    <m/>
  </r>
  <r>
    <n v="43"/>
    <x v="19"/>
    <x v="3"/>
    <n v="1060"/>
    <m/>
  </r>
  <r>
    <n v="44"/>
    <x v="20"/>
    <x v="2"/>
    <n v="2300"/>
    <m/>
  </r>
  <r>
    <n v="45"/>
    <x v="20"/>
    <x v="3"/>
    <n v="7840"/>
    <m/>
  </r>
  <r>
    <n v="46"/>
    <x v="21"/>
    <x v="0"/>
    <n v="2870"/>
    <m/>
  </r>
  <r>
    <n v="47"/>
    <x v="22"/>
    <x v="0"/>
    <n v="8690"/>
    <m/>
  </r>
  <r>
    <n v="48"/>
    <x v="23"/>
    <x v="2"/>
    <n v="6450"/>
    <m/>
  </r>
  <r>
    <n v="49"/>
    <x v="24"/>
    <x v="3"/>
    <n v="3050"/>
    <m/>
  </r>
  <r>
    <n v="50"/>
    <x v="24"/>
    <x v="1"/>
    <n v="7170"/>
    <m/>
  </r>
  <r>
    <n v="51"/>
    <x v="24"/>
    <x v="2"/>
    <n v="1970"/>
    <m/>
  </r>
  <r>
    <n v="52"/>
    <x v="25"/>
    <x v="2"/>
    <n v="3670"/>
    <m/>
  </r>
  <r>
    <n v="53"/>
    <x v="25"/>
    <x v="0"/>
    <n v="7870"/>
    <m/>
  </r>
  <r>
    <n v="54"/>
    <x v="26"/>
    <x v="1"/>
    <n v="7930"/>
    <m/>
  </r>
  <r>
    <n v="55"/>
    <x v="26"/>
    <x v="0"/>
    <n v="1940"/>
    <m/>
  </r>
  <r>
    <n v="56"/>
    <x v="26"/>
    <x v="3"/>
    <n v="2340"/>
    <m/>
  </r>
  <r>
    <n v="57"/>
    <x v="27"/>
    <x v="3"/>
    <n v="8710"/>
    <m/>
  </r>
  <r>
    <n v="58"/>
    <x v="27"/>
    <x v="2"/>
    <n v="1360"/>
    <m/>
  </r>
  <r>
    <n v="59"/>
    <x v="28"/>
    <x v="1"/>
    <n v="6820"/>
    <m/>
  </r>
  <r>
    <n v="60"/>
    <x v="28"/>
    <x v="3"/>
    <n v="9020"/>
    <m/>
  </r>
  <r>
    <n v="61"/>
    <x v="29"/>
    <x v="0"/>
    <n v="6900"/>
    <m/>
  </r>
  <r>
    <n v="62"/>
    <x v="29"/>
    <x v="1"/>
    <n v="9230"/>
    <m/>
  </r>
  <r>
    <n v="63"/>
    <x v="29"/>
    <x v="3"/>
    <n v="790"/>
    <m/>
  </r>
  <r>
    <n v="64"/>
    <x v="30"/>
    <x v="3"/>
    <n v="7820"/>
    <m/>
  </r>
  <r>
    <n v="65"/>
    <x v="30"/>
    <x v="2"/>
    <n v="2100"/>
    <m/>
  </r>
  <r>
    <n v="66"/>
    <x v="30"/>
    <x v="0"/>
    <n v="6960"/>
    <m/>
  </r>
  <r>
    <n v="67"/>
    <x v="31"/>
    <x v="1"/>
    <n v="2630"/>
    <m/>
  </r>
  <r>
    <n v="68"/>
    <x v="32"/>
    <x v="2"/>
    <n v="9250"/>
    <m/>
  </r>
  <r>
    <n v="69"/>
    <x v="32"/>
    <x v="1"/>
    <n v="6540"/>
    <m/>
  </r>
  <r>
    <n v="70"/>
    <x v="33"/>
    <x v="3"/>
    <n v="8470"/>
    <m/>
  </r>
  <r>
    <n v="71"/>
    <x v="33"/>
    <x v="0"/>
    <n v="7770"/>
    <m/>
  </r>
  <r>
    <n v="72"/>
    <x v="33"/>
    <x v="1"/>
    <n v="6270"/>
    <m/>
  </r>
  <r>
    <n v="73"/>
    <x v="34"/>
    <x v="2"/>
    <n v="1480"/>
    <m/>
  </r>
  <r>
    <n v="74"/>
    <x v="35"/>
    <x v="0"/>
    <n v="1820"/>
    <m/>
  </r>
  <r>
    <n v="75"/>
    <x v="35"/>
    <x v="1"/>
    <n v="6460"/>
    <m/>
  </r>
  <r>
    <n v="76"/>
    <x v="36"/>
    <x v="0"/>
    <n v="5920"/>
    <m/>
  </r>
  <r>
    <n v="77"/>
    <x v="36"/>
    <x v="3"/>
    <n v="8900"/>
    <m/>
  </r>
  <r>
    <n v="78"/>
    <x v="37"/>
    <x v="3"/>
    <n v="7370"/>
    <m/>
  </r>
  <r>
    <n v="79"/>
    <x v="37"/>
    <x v="0"/>
    <n v="1970"/>
    <m/>
  </r>
  <r>
    <n v="80"/>
    <x v="38"/>
    <x v="3"/>
    <n v="7030"/>
    <m/>
  </r>
  <r>
    <n v="81"/>
    <x v="39"/>
    <x v="3"/>
    <n v="1000"/>
    <m/>
  </r>
  <r>
    <n v="82"/>
    <x v="39"/>
    <x v="0"/>
    <n v="2620"/>
    <m/>
  </r>
  <r>
    <n v="83"/>
    <x v="40"/>
    <x v="3"/>
    <n v="9440"/>
    <m/>
  </r>
  <r>
    <n v="84"/>
    <x v="40"/>
    <x v="1"/>
    <n v="8020"/>
    <m/>
  </r>
  <r>
    <n v="85"/>
    <x v="40"/>
    <x v="2"/>
    <n v="5820"/>
    <m/>
  </r>
  <r>
    <n v="86"/>
    <x v="41"/>
    <x v="3"/>
    <n v="4850"/>
    <m/>
  </r>
  <r>
    <n v="87"/>
    <x v="41"/>
    <x v="1"/>
    <n v="4910"/>
    <m/>
  </r>
  <r>
    <n v="88"/>
    <x v="42"/>
    <x v="1"/>
    <n v="5690"/>
    <m/>
  </r>
  <r>
    <n v="89"/>
    <x v="42"/>
    <x v="0"/>
    <n v="1870"/>
    <m/>
  </r>
  <r>
    <n v="90"/>
    <x v="43"/>
    <x v="1"/>
    <n v="1800"/>
    <m/>
  </r>
  <r>
    <n v="91"/>
    <x v="43"/>
    <x v="2"/>
    <n v="4150"/>
    <m/>
  </r>
  <r>
    <n v="92"/>
    <x v="44"/>
    <x v="0"/>
    <n v="3780"/>
    <m/>
  </r>
  <r>
    <n v="93"/>
    <x v="45"/>
    <x v="3"/>
    <n v="3330"/>
    <m/>
  </r>
  <r>
    <n v="94"/>
    <x v="45"/>
    <x v="0"/>
    <n v="1570"/>
    <m/>
  </r>
  <r>
    <n v="95"/>
    <x v="45"/>
    <x v="2"/>
    <n v="1590"/>
    <m/>
  </r>
  <r>
    <n v="96"/>
    <x v="46"/>
    <x v="1"/>
    <n v="7240"/>
    <m/>
  </r>
  <r>
    <n v="97"/>
    <x v="46"/>
    <x v="0"/>
    <n v="9690"/>
    <m/>
  </r>
  <r>
    <n v="98"/>
    <x v="46"/>
    <x v="3"/>
    <n v="5600"/>
    <m/>
  </r>
  <r>
    <n v="99"/>
    <x v="47"/>
    <x v="1"/>
    <n v="1740"/>
    <m/>
  </r>
  <r>
    <n v="100"/>
    <x v="48"/>
    <x v="1"/>
    <n v="5430"/>
    <m/>
  </r>
  <r>
    <n v="101"/>
    <x v="49"/>
    <x v="3"/>
    <n v="8190"/>
    <m/>
  </r>
  <r>
    <n v="102"/>
    <x v="49"/>
    <x v="1"/>
    <n v="1470"/>
    <m/>
  </r>
  <r>
    <n v="103"/>
    <x v="50"/>
    <x v="2"/>
    <n v="1620"/>
    <m/>
  </r>
  <r>
    <n v="104"/>
    <x v="50"/>
    <x v="0"/>
    <n v="6700"/>
    <m/>
  </r>
  <r>
    <n v="105"/>
    <x v="51"/>
    <x v="0"/>
    <n v="5570"/>
    <m/>
  </r>
  <r>
    <n v="106"/>
    <x v="51"/>
    <x v="3"/>
    <n v="4070"/>
    <m/>
  </r>
  <r>
    <n v="107"/>
    <x v="51"/>
    <x v="2"/>
    <n v="6500"/>
    <m/>
  </r>
  <r>
    <n v="108"/>
    <x v="52"/>
    <x v="2"/>
    <n v="6050"/>
    <m/>
  </r>
  <r>
    <n v="109"/>
    <x v="52"/>
    <x v="1"/>
    <n v="6880"/>
    <m/>
  </r>
  <r>
    <n v="110"/>
    <x v="53"/>
    <x v="1"/>
    <n v="3790"/>
    <m/>
  </r>
  <r>
    <n v="111"/>
    <x v="54"/>
    <x v="1"/>
    <n v="4560"/>
    <m/>
  </r>
  <r>
    <n v="112"/>
    <x v="54"/>
    <x v="2"/>
    <n v="3910"/>
    <m/>
  </r>
  <r>
    <n v="113"/>
    <x v="54"/>
    <x v="0"/>
    <n v="5060"/>
    <m/>
  </r>
  <r>
    <n v="114"/>
    <x v="55"/>
    <x v="3"/>
    <n v="9440"/>
    <m/>
  </r>
  <r>
    <n v="115"/>
    <x v="55"/>
    <x v="0"/>
    <n v="5100"/>
    <m/>
  </r>
  <r>
    <n v="116"/>
    <x v="56"/>
    <x v="1"/>
    <n v="4360"/>
    <m/>
  </r>
  <r>
    <n v="117"/>
    <x v="56"/>
    <x v="2"/>
    <n v="6220"/>
    <m/>
  </r>
  <r>
    <n v="118"/>
    <x v="57"/>
    <x v="0"/>
    <n v="4290"/>
    <m/>
  </r>
  <r>
    <n v="119"/>
    <x v="57"/>
    <x v="2"/>
    <n v="1260"/>
    <m/>
  </r>
  <r>
    <n v="120"/>
    <x v="58"/>
    <x v="1"/>
    <n v="9520"/>
    <m/>
  </r>
  <r>
    <n v="121"/>
    <x v="58"/>
    <x v="0"/>
    <n v="8650"/>
    <m/>
  </r>
  <r>
    <n v="122"/>
    <x v="59"/>
    <x v="2"/>
    <n v="9080"/>
    <m/>
  </r>
  <r>
    <n v="123"/>
    <x v="59"/>
    <x v="1"/>
    <n v="1510"/>
    <m/>
  </r>
  <r>
    <n v="124"/>
    <x v="60"/>
    <x v="0"/>
    <n v="6850"/>
    <m/>
  </r>
  <r>
    <n v="125"/>
    <x v="61"/>
    <x v="0"/>
    <n v="6210"/>
    <m/>
  </r>
  <r>
    <n v="126"/>
    <x v="62"/>
    <x v="0"/>
    <n v="3340"/>
    <m/>
  </r>
  <r>
    <n v="127"/>
    <x v="62"/>
    <x v="1"/>
    <n v="3450"/>
    <m/>
  </r>
  <r>
    <n v="128"/>
    <x v="63"/>
    <x v="3"/>
    <n v="3270"/>
    <m/>
  </r>
  <r>
    <n v="129"/>
    <x v="63"/>
    <x v="2"/>
    <n v="3580"/>
    <m/>
  </r>
  <r>
    <n v="130"/>
    <x v="63"/>
    <x v="1"/>
    <n v="9560"/>
    <m/>
  </r>
  <r>
    <n v="131"/>
    <x v="64"/>
    <x v="0"/>
    <n v="5310"/>
    <m/>
  </r>
  <r>
    <n v="132"/>
    <x v="65"/>
    <x v="0"/>
    <n v="9130"/>
    <m/>
  </r>
  <r>
    <n v="133"/>
    <x v="65"/>
    <x v="1"/>
    <n v="8710"/>
    <m/>
  </r>
  <r>
    <n v="134"/>
    <x v="66"/>
    <x v="0"/>
    <n v="1920"/>
    <m/>
  </r>
  <r>
    <n v="135"/>
    <x v="66"/>
    <x v="1"/>
    <n v="4330"/>
    <m/>
  </r>
  <r>
    <n v="136"/>
    <x v="67"/>
    <x v="2"/>
    <n v="6010"/>
    <m/>
  </r>
  <r>
    <n v="137"/>
    <x v="67"/>
    <x v="1"/>
    <n v="8680"/>
    <m/>
  </r>
  <r>
    <n v="138"/>
    <x v="67"/>
    <x v="3"/>
    <n v="6950"/>
    <m/>
  </r>
  <r>
    <n v="139"/>
    <x v="68"/>
    <x v="1"/>
    <n v="3280"/>
    <m/>
  </r>
  <r>
    <n v="140"/>
    <x v="69"/>
    <x v="2"/>
    <n v="9590"/>
    <m/>
  </r>
  <r>
    <n v="141"/>
    <x v="69"/>
    <x v="0"/>
    <n v="820"/>
    <m/>
  </r>
  <r>
    <n v="142"/>
    <x v="70"/>
    <x v="0"/>
    <n v="5220"/>
    <m/>
  </r>
  <r>
    <n v="143"/>
    <x v="71"/>
    <x v="2"/>
    <n v="6210"/>
    <m/>
  </r>
  <r>
    <n v="144"/>
    <x v="71"/>
    <x v="1"/>
    <n v="3180"/>
    <m/>
  </r>
  <r>
    <n v="145"/>
    <x v="72"/>
    <x v="0"/>
    <n v="6860"/>
    <m/>
  </r>
  <r>
    <n v="146"/>
    <x v="73"/>
    <x v="0"/>
    <n v="2020"/>
    <m/>
  </r>
  <r>
    <n v="147"/>
    <x v="73"/>
    <x v="1"/>
    <n v="3650"/>
    <m/>
  </r>
  <r>
    <n v="148"/>
    <x v="74"/>
    <x v="0"/>
    <n v="9720"/>
    <m/>
  </r>
  <r>
    <n v="149"/>
    <x v="75"/>
    <x v="1"/>
    <n v="7840"/>
    <m/>
  </r>
  <r>
    <n v="150"/>
    <x v="75"/>
    <x v="0"/>
    <n v="6780"/>
    <m/>
  </r>
  <r>
    <n v="151"/>
    <x v="75"/>
    <x v="2"/>
    <n v="3490"/>
    <m/>
  </r>
  <r>
    <n v="152"/>
    <x v="75"/>
    <x v="3"/>
    <n v="9980"/>
    <m/>
  </r>
  <r>
    <n v="153"/>
    <x v="76"/>
    <x v="3"/>
    <n v="7850"/>
    <m/>
  </r>
  <r>
    <n v="154"/>
    <x v="76"/>
    <x v="2"/>
    <n v="9770"/>
    <m/>
  </r>
  <r>
    <n v="155"/>
    <x v="77"/>
    <x v="2"/>
    <n v="750"/>
    <m/>
  </r>
  <r>
    <n v="156"/>
    <x v="77"/>
    <x v="3"/>
    <n v="8900"/>
    <m/>
  </r>
  <r>
    <n v="157"/>
    <x v="77"/>
    <x v="0"/>
    <n v="9410"/>
    <m/>
  </r>
  <r>
    <n v="158"/>
    <x v="78"/>
    <x v="2"/>
    <n v="9310"/>
    <m/>
  </r>
  <r>
    <n v="159"/>
    <x v="78"/>
    <x v="0"/>
    <n v="2480"/>
    <m/>
  </r>
  <r>
    <n v="160"/>
    <x v="78"/>
    <x v="1"/>
    <n v="1740"/>
    <m/>
  </r>
  <r>
    <n v="161"/>
    <x v="79"/>
    <x v="0"/>
    <n v="860"/>
    <m/>
  </r>
  <r>
    <n v="162"/>
    <x v="80"/>
    <x v="1"/>
    <n v="1830"/>
    <m/>
  </r>
  <r>
    <n v="163"/>
    <x v="81"/>
    <x v="2"/>
    <n v="1770"/>
    <m/>
  </r>
  <r>
    <n v="164"/>
    <x v="81"/>
    <x v="3"/>
    <n v="7830"/>
    <m/>
  </r>
  <r>
    <n v="165"/>
    <x v="81"/>
    <x v="0"/>
    <n v="8300"/>
    <m/>
  </r>
  <r>
    <n v="166"/>
    <x v="82"/>
    <x v="1"/>
    <n v="1050"/>
    <m/>
  </r>
  <r>
    <n v="167"/>
    <x v="82"/>
    <x v="3"/>
    <n v="5150"/>
    <m/>
  </r>
  <r>
    <n v="168"/>
    <x v="82"/>
    <x v="2"/>
    <n v="6860"/>
    <m/>
  </r>
  <r>
    <n v="169"/>
    <x v="83"/>
    <x v="0"/>
    <n v="1300"/>
    <m/>
  </r>
  <r>
    <n v="170"/>
    <x v="83"/>
    <x v="1"/>
    <n v="8800"/>
    <m/>
  </r>
  <r>
    <n v="171"/>
    <x v="84"/>
    <x v="2"/>
    <n v="1250"/>
    <m/>
  </r>
  <r>
    <n v="172"/>
    <x v="85"/>
    <x v="1"/>
    <n v="3910"/>
    <m/>
  </r>
  <r>
    <n v="173"/>
    <x v="85"/>
    <x v="0"/>
    <n v="1460"/>
    <m/>
  </r>
  <r>
    <n v="174"/>
    <x v="85"/>
    <x v="3"/>
    <n v="6470"/>
    <m/>
  </r>
  <r>
    <n v="175"/>
    <x v="85"/>
    <x v="2"/>
    <n v="6580"/>
    <m/>
  </r>
  <r>
    <n v="176"/>
    <x v="86"/>
    <x v="0"/>
    <n v="8090"/>
    <m/>
  </r>
  <r>
    <n v="177"/>
    <x v="87"/>
    <x v="0"/>
    <n v="4230"/>
    <m/>
  </r>
  <r>
    <n v="178"/>
    <x v="88"/>
    <x v="3"/>
    <n v="2750"/>
    <m/>
  </r>
  <r>
    <n v="179"/>
    <x v="88"/>
    <x v="1"/>
    <n v="5660"/>
    <m/>
  </r>
  <r>
    <n v="180"/>
    <x v="89"/>
    <x v="0"/>
    <n v="3540"/>
    <m/>
  </r>
  <r>
    <n v="181"/>
    <x v="89"/>
    <x v="3"/>
    <n v="2630"/>
    <m/>
  </r>
  <r>
    <n v="182"/>
    <x v="90"/>
    <x v="2"/>
    <n v="1030"/>
    <m/>
  </r>
  <r>
    <n v="183"/>
    <x v="90"/>
    <x v="0"/>
    <n v="4560"/>
    <m/>
  </r>
  <r>
    <n v="184"/>
    <x v="91"/>
    <x v="1"/>
    <n v="6400"/>
    <m/>
  </r>
  <r>
    <n v="185"/>
    <x v="92"/>
    <x v="1"/>
    <n v="3040"/>
    <m/>
  </r>
  <r>
    <n v="186"/>
    <x v="92"/>
    <x v="2"/>
    <n v="6450"/>
    <m/>
  </r>
  <r>
    <n v="187"/>
    <x v="93"/>
    <x v="2"/>
    <n v="7650"/>
    <m/>
  </r>
  <r>
    <n v="188"/>
    <x v="94"/>
    <x v="1"/>
    <n v="7190"/>
    <m/>
  </r>
  <r>
    <n v="189"/>
    <x v="94"/>
    <x v="0"/>
    <n v="7100"/>
    <m/>
  </r>
  <r>
    <n v="190"/>
    <x v="94"/>
    <x v="3"/>
    <n v="8950"/>
    <m/>
  </r>
  <r>
    <n v="191"/>
    <x v="95"/>
    <x v="0"/>
    <n v="7650"/>
    <m/>
  </r>
  <r>
    <n v="192"/>
    <x v="95"/>
    <x v="2"/>
    <n v="3350"/>
    <m/>
  </r>
  <r>
    <n v="193"/>
    <x v="96"/>
    <x v="0"/>
    <n v="8230"/>
    <m/>
  </r>
  <r>
    <n v="194"/>
    <x v="96"/>
    <x v="3"/>
    <n v="4860"/>
    <m/>
  </r>
  <r>
    <n v="195"/>
    <x v="96"/>
    <x v="2"/>
    <n v="2250"/>
    <m/>
  </r>
  <r>
    <n v="196"/>
    <x v="97"/>
    <x v="0"/>
    <n v="9980"/>
    <m/>
  </r>
  <r>
    <n v="197"/>
    <x v="97"/>
    <x v="2"/>
    <n v="6320"/>
    <m/>
  </r>
  <r>
    <n v="198"/>
    <x v="97"/>
    <x v="3"/>
    <n v="4600"/>
    <m/>
  </r>
  <r>
    <n v="199"/>
    <x v="98"/>
    <x v="1"/>
    <n v="9150"/>
    <m/>
  </r>
  <r>
    <n v="200"/>
    <x v="99"/>
    <x v="3"/>
    <n v="4940"/>
    <m/>
  </r>
  <r>
    <n v="201"/>
    <x v="100"/>
    <x v="1"/>
    <n v="7550"/>
    <m/>
  </r>
  <r>
    <n v="202"/>
    <x v="100"/>
    <x v="0"/>
    <n v="4460"/>
    <m/>
  </r>
  <r>
    <n v="203"/>
    <x v="101"/>
    <x v="1"/>
    <n v="1680"/>
    <m/>
  </r>
  <r>
    <n v="204"/>
    <x v="101"/>
    <x v="3"/>
    <n v="5220"/>
    <m/>
  </r>
  <r>
    <n v="205"/>
    <x v="101"/>
    <x v="2"/>
    <n v="6180"/>
    <m/>
  </r>
  <r>
    <n v="206"/>
    <x v="102"/>
    <x v="0"/>
    <n v="6780"/>
    <m/>
  </r>
  <r>
    <n v="207"/>
    <x v="102"/>
    <x v="2"/>
    <n v="6770"/>
    <m/>
  </r>
  <r>
    <n v="208"/>
    <x v="102"/>
    <x v="3"/>
    <n v="2070"/>
    <m/>
  </r>
  <r>
    <n v="209"/>
    <x v="103"/>
    <x v="0"/>
    <n v="6720"/>
    <m/>
  </r>
  <r>
    <n v="210"/>
    <x v="103"/>
    <x v="2"/>
    <n v="5160"/>
    <m/>
  </r>
  <r>
    <n v="211"/>
    <x v="103"/>
    <x v="3"/>
    <n v="3130"/>
    <m/>
  </r>
  <r>
    <n v="212"/>
    <x v="104"/>
    <x v="1"/>
    <n v="6560"/>
    <m/>
  </r>
  <r>
    <n v="213"/>
    <x v="104"/>
    <x v="0"/>
    <n v="1000"/>
    <m/>
  </r>
  <r>
    <n v="214"/>
    <x v="105"/>
    <x v="3"/>
    <n v="2660"/>
    <m/>
  </r>
  <r>
    <n v="215"/>
    <x v="105"/>
    <x v="2"/>
    <n v="8880"/>
    <m/>
  </r>
  <r>
    <n v="216"/>
    <x v="105"/>
    <x v="0"/>
    <n v="1800"/>
    <m/>
  </r>
  <r>
    <n v="217"/>
    <x v="106"/>
    <x v="2"/>
    <n v="6820"/>
    <m/>
  </r>
  <r>
    <n v="218"/>
    <x v="106"/>
    <x v="3"/>
    <n v="3860"/>
    <m/>
  </r>
  <r>
    <n v="219"/>
    <x v="106"/>
    <x v="0"/>
    <n v="6470"/>
    <m/>
  </r>
  <r>
    <n v="220"/>
    <x v="107"/>
    <x v="2"/>
    <n v="1560"/>
    <m/>
  </r>
  <r>
    <n v="221"/>
    <x v="107"/>
    <x v="3"/>
    <n v="3420"/>
    <m/>
  </r>
  <r>
    <n v="222"/>
    <x v="107"/>
    <x v="0"/>
    <n v="5220"/>
    <m/>
  </r>
  <r>
    <n v="223"/>
    <x v="108"/>
    <x v="3"/>
    <n v="6100"/>
    <m/>
  </r>
  <r>
    <n v="224"/>
    <x v="108"/>
    <x v="1"/>
    <n v="3800"/>
    <m/>
  </r>
  <r>
    <n v="225"/>
    <x v="109"/>
    <x v="3"/>
    <n v="3170"/>
    <m/>
  </r>
  <r>
    <n v="226"/>
    <x v="109"/>
    <x v="0"/>
    <n v="4140"/>
    <m/>
  </r>
  <r>
    <n v="227"/>
    <x v="109"/>
    <x v="1"/>
    <n v="2060"/>
    <m/>
  </r>
  <r>
    <n v="228"/>
    <x v="110"/>
    <x v="1"/>
    <n v="8220"/>
    <m/>
  </r>
  <r>
    <n v="229"/>
    <x v="111"/>
    <x v="3"/>
    <n v="9490"/>
    <m/>
  </r>
  <r>
    <n v="230"/>
    <x v="111"/>
    <x v="0"/>
    <n v="950"/>
    <m/>
  </r>
  <r>
    <n v="231"/>
    <x v="112"/>
    <x v="1"/>
    <n v="3110"/>
    <m/>
  </r>
  <r>
    <n v="232"/>
    <x v="113"/>
    <x v="2"/>
    <n v="6010"/>
    <m/>
  </r>
  <r>
    <n v="233"/>
    <x v="113"/>
    <x v="3"/>
    <n v="1220"/>
    <m/>
  </r>
  <r>
    <n v="234"/>
    <x v="113"/>
    <x v="0"/>
    <n v="8060"/>
    <m/>
  </r>
  <r>
    <n v="235"/>
    <x v="114"/>
    <x v="3"/>
    <n v="4040"/>
    <m/>
  </r>
  <r>
    <n v="236"/>
    <x v="115"/>
    <x v="2"/>
    <n v="950"/>
    <m/>
  </r>
  <r>
    <n v="237"/>
    <x v="115"/>
    <x v="1"/>
    <n v="9470"/>
    <m/>
  </r>
  <r>
    <n v="238"/>
    <x v="115"/>
    <x v="3"/>
    <n v="4760"/>
    <m/>
  </r>
  <r>
    <n v="239"/>
    <x v="116"/>
    <x v="0"/>
    <n v="9390"/>
    <m/>
  </r>
  <r>
    <n v="240"/>
    <x v="116"/>
    <x v="1"/>
    <n v="4520"/>
    <m/>
  </r>
  <r>
    <n v="241"/>
    <x v="117"/>
    <x v="1"/>
    <n v="8460"/>
    <m/>
  </r>
  <r>
    <n v="242"/>
    <x v="118"/>
    <x v="0"/>
    <n v="4880"/>
    <m/>
  </r>
  <r>
    <n v="243"/>
    <x v="119"/>
    <x v="0"/>
    <n v="3980"/>
    <m/>
  </r>
  <r>
    <n v="244"/>
    <x v="120"/>
    <x v="0"/>
    <n v="3980"/>
    <m/>
  </r>
  <r>
    <n v="245"/>
    <x v="121"/>
    <x v="2"/>
    <n v="2130"/>
    <m/>
  </r>
  <r>
    <n v="246"/>
    <x v="121"/>
    <x v="1"/>
    <n v="7520"/>
    <m/>
  </r>
  <r>
    <n v="247"/>
    <x v="122"/>
    <x v="1"/>
    <n v="3900"/>
    <m/>
  </r>
  <r>
    <n v="248"/>
    <x v="123"/>
    <x v="1"/>
    <n v="8960"/>
    <m/>
  </r>
  <r>
    <n v="249"/>
    <x v="123"/>
    <x v="0"/>
    <n v="3070"/>
    <m/>
  </r>
  <r>
    <n v="250"/>
    <x v="124"/>
    <x v="0"/>
    <n v="1950"/>
    <m/>
  </r>
  <r>
    <n v="251"/>
    <x v="124"/>
    <x v="3"/>
    <n v="4340"/>
    <m/>
  </r>
  <r>
    <n v="252"/>
    <x v="125"/>
    <x v="3"/>
    <n v="8510"/>
    <m/>
  </r>
  <r>
    <n v="253"/>
    <x v="125"/>
    <x v="0"/>
    <n v="9810"/>
    <m/>
  </r>
  <r>
    <n v="254"/>
    <x v="125"/>
    <x v="2"/>
    <n v="5560"/>
    <m/>
  </r>
  <r>
    <n v="255"/>
    <x v="125"/>
    <x v="1"/>
    <n v="8340"/>
    <m/>
  </r>
  <r>
    <n v="256"/>
    <x v="126"/>
    <x v="1"/>
    <n v="4510"/>
    <m/>
  </r>
  <r>
    <n v="257"/>
    <x v="126"/>
    <x v="0"/>
    <n v="7270"/>
    <m/>
  </r>
  <r>
    <n v="258"/>
    <x v="127"/>
    <x v="1"/>
    <n v="7710"/>
    <m/>
  </r>
  <r>
    <n v="259"/>
    <x v="127"/>
    <x v="2"/>
    <n v="8090"/>
    <m/>
  </r>
  <r>
    <n v="260"/>
    <x v="127"/>
    <x v="0"/>
    <n v="5440"/>
    <m/>
  </r>
  <r>
    <n v="261"/>
    <x v="127"/>
    <x v="3"/>
    <n v="4060"/>
    <m/>
  </r>
  <r>
    <n v="262"/>
    <x v="128"/>
    <x v="1"/>
    <n v="9620"/>
    <m/>
  </r>
  <r>
    <n v="263"/>
    <x v="129"/>
    <x v="2"/>
    <n v="9630"/>
    <m/>
  </r>
  <r>
    <n v="264"/>
    <x v="130"/>
    <x v="2"/>
    <n v="390"/>
    <m/>
  </r>
  <r>
    <n v="265"/>
    <x v="131"/>
    <x v="3"/>
    <n v="7870"/>
    <m/>
  </r>
  <r>
    <n v="266"/>
    <x v="131"/>
    <x v="1"/>
    <n v="4100"/>
    <m/>
  </r>
  <r>
    <n v="267"/>
    <x v="131"/>
    <x v="0"/>
    <n v="600"/>
    <m/>
  </r>
  <r>
    <n v="268"/>
    <x v="132"/>
    <x v="0"/>
    <n v="1170"/>
    <m/>
  </r>
  <r>
    <n v="269"/>
    <x v="132"/>
    <x v="3"/>
    <n v="860"/>
    <m/>
  </r>
  <r>
    <n v="270"/>
    <x v="133"/>
    <x v="2"/>
    <n v="2350"/>
    <m/>
  </r>
  <r>
    <n v="271"/>
    <x v="133"/>
    <x v="3"/>
    <n v="9230"/>
    <m/>
  </r>
  <r>
    <n v="272"/>
    <x v="134"/>
    <x v="0"/>
    <n v="1200"/>
    <m/>
  </r>
  <r>
    <n v="273"/>
    <x v="134"/>
    <x v="1"/>
    <n v="7370"/>
    <m/>
  </r>
  <r>
    <n v="274"/>
    <x v="135"/>
    <x v="0"/>
    <n v="2210"/>
    <m/>
  </r>
  <r>
    <n v="275"/>
    <x v="136"/>
    <x v="0"/>
    <n v="1170"/>
    <m/>
  </r>
  <r>
    <n v="276"/>
    <x v="136"/>
    <x v="2"/>
    <n v="4170"/>
    <m/>
  </r>
  <r>
    <n v="277"/>
    <x v="136"/>
    <x v="1"/>
    <n v="7330"/>
    <m/>
  </r>
  <r>
    <n v="278"/>
    <x v="137"/>
    <x v="2"/>
    <n v="6170"/>
    <m/>
  </r>
  <r>
    <n v="279"/>
    <x v="137"/>
    <x v="3"/>
    <n v="5020"/>
    <m/>
  </r>
  <r>
    <n v="280"/>
    <x v="137"/>
    <x v="0"/>
    <n v="4470"/>
    <m/>
  </r>
  <r>
    <n v="281"/>
    <x v="137"/>
    <x v="1"/>
    <n v="8450"/>
    <m/>
  </r>
  <r>
    <n v="282"/>
    <x v="138"/>
    <x v="0"/>
    <n v="2250"/>
    <m/>
  </r>
  <r>
    <n v="283"/>
    <x v="138"/>
    <x v="1"/>
    <n v="6050"/>
    <m/>
  </r>
  <r>
    <n v="284"/>
    <x v="139"/>
    <x v="1"/>
    <n v="5490"/>
    <m/>
  </r>
  <r>
    <n v="285"/>
    <x v="140"/>
    <x v="3"/>
    <n v="3000"/>
    <m/>
  </r>
  <r>
    <n v="286"/>
    <x v="140"/>
    <x v="2"/>
    <n v="9670"/>
    <m/>
  </r>
  <r>
    <n v="287"/>
    <x v="141"/>
    <x v="3"/>
    <n v="3710"/>
    <m/>
  </r>
  <r>
    <n v="288"/>
    <x v="141"/>
    <x v="1"/>
    <n v="2680"/>
    <m/>
  </r>
  <r>
    <n v="289"/>
    <x v="141"/>
    <x v="0"/>
    <n v="4700"/>
    <m/>
  </r>
  <r>
    <n v="290"/>
    <x v="142"/>
    <x v="0"/>
    <n v="1830"/>
    <m/>
  </r>
  <r>
    <n v="291"/>
    <x v="142"/>
    <x v="1"/>
    <n v="4100"/>
    <m/>
  </r>
  <r>
    <n v="292"/>
    <x v="143"/>
    <x v="3"/>
    <n v="7870"/>
    <m/>
  </r>
  <r>
    <n v="293"/>
    <x v="143"/>
    <x v="1"/>
    <n v="7160"/>
    <m/>
  </r>
  <r>
    <n v="294"/>
    <x v="143"/>
    <x v="2"/>
    <n v="9200"/>
    <m/>
  </r>
  <r>
    <n v="295"/>
    <x v="144"/>
    <x v="1"/>
    <n v="7390"/>
    <m/>
  </r>
  <r>
    <n v="296"/>
    <x v="144"/>
    <x v="0"/>
    <n v="4560"/>
    <m/>
  </r>
  <r>
    <n v="297"/>
    <x v="145"/>
    <x v="1"/>
    <n v="8680"/>
    <m/>
  </r>
  <r>
    <n v="298"/>
    <x v="145"/>
    <x v="0"/>
    <n v="3110"/>
    <m/>
  </r>
  <r>
    <n v="299"/>
    <x v="145"/>
    <x v="3"/>
    <n v="8770"/>
    <m/>
  </r>
  <r>
    <n v="300"/>
    <x v="146"/>
    <x v="3"/>
    <n v="6900"/>
    <m/>
  </r>
  <r>
    <n v="301"/>
    <x v="146"/>
    <x v="0"/>
    <n v="9220"/>
    <m/>
  </r>
  <r>
    <n v="302"/>
    <x v="147"/>
    <x v="0"/>
    <n v="9740"/>
    <m/>
  </r>
  <r>
    <n v="303"/>
    <x v="148"/>
    <x v="0"/>
    <n v="4500"/>
    <m/>
  </r>
  <r>
    <n v="304"/>
    <x v="148"/>
    <x v="2"/>
    <n v="9950"/>
    <m/>
  </r>
  <r>
    <n v="305"/>
    <x v="149"/>
    <x v="0"/>
    <n v="9960"/>
    <m/>
  </r>
  <r>
    <n v="306"/>
    <x v="149"/>
    <x v="2"/>
    <n v="8880"/>
    <m/>
  </r>
  <r>
    <n v="307"/>
    <x v="149"/>
    <x v="1"/>
    <n v="4160"/>
    <m/>
  </r>
  <r>
    <n v="308"/>
    <x v="150"/>
    <x v="1"/>
    <n v="6300"/>
    <m/>
  </r>
  <r>
    <n v="309"/>
    <x v="150"/>
    <x v="3"/>
    <n v="9040"/>
    <m/>
  </r>
  <r>
    <n v="310"/>
    <x v="151"/>
    <x v="3"/>
    <n v="8880"/>
    <m/>
  </r>
  <r>
    <n v="311"/>
    <x v="152"/>
    <x v="0"/>
    <n v="5030"/>
    <m/>
  </r>
  <r>
    <n v="312"/>
    <x v="152"/>
    <x v="2"/>
    <n v="6010"/>
    <m/>
  </r>
  <r>
    <n v="313"/>
    <x v="153"/>
    <x v="1"/>
    <n v="8880"/>
    <m/>
  </r>
  <r>
    <n v="314"/>
    <x v="154"/>
    <x v="0"/>
    <n v="5490"/>
    <m/>
  </r>
  <r>
    <n v="315"/>
    <x v="155"/>
    <x v="3"/>
    <n v="9370"/>
    <m/>
  </r>
  <r>
    <n v="316"/>
    <x v="155"/>
    <x v="0"/>
    <n v="6790"/>
    <m/>
  </r>
  <r>
    <n v="317"/>
    <x v="156"/>
    <x v="1"/>
    <n v="2540"/>
    <m/>
  </r>
  <r>
    <n v="318"/>
    <x v="156"/>
    <x v="0"/>
    <n v="5530"/>
    <m/>
  </r>
  <r>
    <n v="319"/>
    <x v="156"/>
    <x v="3"/>
    <n v="7020"/>
    <m/>
  </r>
  <r>
    <n v="320"/>
    <x v="157"/>
    <x v="1"/>
    <n v="2330"/>
    <m/>
  </r>
  <r>
    <n v="321"/>
    <x v="158"/>
    <x v="0"/>
    <n v="5550"/>
    <m/>
  </r>
  <r>
    <n v="322"/>
    <x v="158"/>
    <x v="2"/>
    <n v="6150"/>
    <m/>
  </r>
  <r>
    <n v="323"/>
    <x v="159"/>
    <x v="3"/>
    <n v="3220"/>
    <m/>
  </r>
  <r>
    <n v="324"/>
    <x v="159"/>
    <x v="0"/>
    <n v="4330"/>
    <m/>
  </r>
  <r>
    <n v="325"/>
    <x v="159"/>
    <x v="1"/>
    <n v="4000"/>
    <m/>
  </r>
  <r>
    <n v="326"/>
    <x v="160"/>
    <x v="3"/>
    <n v="4970"/>
    <m/>
  </r>
  <r>
    <n v="327"/>
    <x v="160"/>
    <x v="2"/>
    <n v="8900"/>
    <m/>
  </r>
  <r>
    <n v="328"/>
    <x v="161"/>
    <x v="1"/>
    <n v="5340"/>
    <m/>
  </r>
  <r>
    <n v="329"/>
    <x v="161"/>
    <x v="0"/>
    <n v="2240"/>
    <m/>
  </r>
  <r>
    <n v="330"/>
    <x v="162"/>
    <x v="0"/>
    <n v="1810"/>
    <m/>
  </r>
  <r>
    <n v="331"/>
    <x v="162"/>
    <x v="2"/>
    <n v="7960"/>
    <m/>
  </r>
  <r>
    <n v="332"/>
    <x v="162"/>
    <x v="1"/>
    <n v="9400"/>
    <m/>
  </r>
  <r>
    <n v="333"/>
    <x v="163"/>
    <x v="3"/>
    <n v="5380"/>
    <m/>
  </r>
  <r>
    <n v="334"/>
    <x v="163"/>
    <x v="1"/>
    <n v="4220"/>
    <m/>
  </r>
  <r>
    <n v="335"/>
    <x v="163"/>
    <x v="0"/>
    <n v="1230"/>
    <m/>
  </r>
  <r>
    <n v="336"/>
    <x v="164"/>
    <x v="3"/>
    <n v="1920"/>
    <m/>
  </r>
  <r>
    <n v="337"/>
    <x v="164"/>
    <x v="1"/>
    <n v="6790"/>
    <m/>
  </r>
  <r>
    <n v="338"/>
    <x v="164"/>
    <x v="2"/>
    <n v="7950"/>
    <m/>
  </r>
  <r>
    <n v="339"/>
    <x v="165"/>
    <x v="0"/>
    <n v="3020"/>
    <m/>
  </r>
  <r>
    <n v="340"/>
    <x v="166"/>
    <x v="1"/>
    <n v="7990"/>
    <m/>
  </r>
  <r>
    <n v="341"/>
    <x v="166"/>
    <x v="2"/>
    <n v="6390"/>
    <m/>
  </r>
  <r>
    <n v="342"/>
    <x v="166"/>
    <x v="0"/>
    <n v="4180"/>
    <m/>
  </r>
  <r>
    <n v="343"/>
    <x v="167"/>
    <x v="3"/>
    <n v="7940"/>
    <m/>
  </r>
  <r>
    <n v="344"/>
    <x v="167"/>
    <x v="2"/>
    <n v="8070"/>
    <m/>
  </r>
  <r>
    <n v="345"/>
    <x v="167"/>
    <x v="1"/>
    <n v="6060"/>
    <m/>
  </r>
  <r>
    <n v="346"/>
    <x v="167"/>
    <x v="0"/>
    <n v="9420"/>
    <m/>
  </r>
  <r>
    <n v="347"/>
    <x v="168"/>
    <x v="3"/>
    <n v="4440"/>
    <m/>
  </r>
  <r>
    <n v="348"/>
    <x v="169"/>
    <x v="3"/>
    <n v="3010"/>
    <m/>
  </r>
  <r>
    <n v="349"/>
    <x v="169"/>
    <x v="0"/>
    <n v="1060"/>
    <m/>
  </r>
  <r>
    <n v="350"/>
    <x v="170"/>
    <x v="3"/>
    <n v="5970"/>
    <m/>
  </r>
  <r>
    <n v="351"/>
    <x v="170"/>
    <x v="1"/>
    <n v="1180"/>
    <m/>
  </r>
  <r>
    <n v="352"/>
    <x v="171"/>
    <x v="1"/>
    <n v="1510"/>
    <m/>
  </r>
  <r>
    <n v="353"/>
    <x v="172"/>
    <x v="2"/>
    <n v="5610"/>
    <m/>
  </r>
  <r>
    <n v="354"/>
    <x v="172"/>
    <x v="3"/>
    <n v="4850"/>
    <m/>
  </r>
  <r>
    <n v="355"/>
    <x v="173"/>
    <x v="2"/>
    <n v="3640"/>
    <m/>
  </r>
  <r>
    <n v="356"/>
    <x v="174"/>
    <x v="2"/>
    <n v="6950"/>
    <m/>
  </r>
  <r>
    <n v="357"/>
    <x v="174"/>
    <x v="3"/>
    <n v="3790"/>
    <m/>
  </r>
  <r>
    <n v="358"/>
    <x v="175"/>
    <x v="1"/>
    <n v="6570"/>
    <m/>
  </r>
  <r>
    <n v="359"/>
    <x v="176"/>
    <x v="2"/>
    <n v="6200"/>
    <m/>
  </r>
  <r>
    <n v="360"/>
    <x v="176"/>
    <x v="0"/>
    <n v="9010"/>
    <m/>
  </r>
  <r>
    <n v="361"/>
    <x v="177"/>
    <x v="3"/>
    <n v="1510"/>
    <m/>
  </r>
  <r>
    <n v="362"/>
    <x v="178"/>
    <x v="0"/>
    <n v="2910"/>
    <m/>
  </r>
  <r>
    <n v="363"/>
    <x v="178"/>
    <x v="2"/>
    <n v="6310"/>
    <m/>
  </r>
  <r>
    <n v="364"/>
    <x v="179"/>
    <x v="2"/>
    <n v="7110"/>
    <m/>
  </r>
  <r>
    <n v="365"/>
    <x v="179"/>
    <x v="1"/>
    <n v="2540"/>
    <m/>
  </r>
  <r>
    <n v="366"/>
    <x v="179"/>
    <x v="3"/>
    <n v="8140"/>
    <m/>
  </r>
  <r>
    <n v="367"/>
    <x v="180"/>
    <x v="0"/>
    <n v="1740"/>
    <m/>
  </r>
  <r>
    <n v="368"/>
    <x v="180"/>
    <x v="3"/>
    <n v="5840"/>
    <m/>
  </r>
  <r>
    <n v="369"/>
    <x v="181"/>
    <x v="1"/>
    <n v="3170"/>
    <m/>
  </r>
  <r>
    <n v="370"/>
    <x v="181"/>
    <x v="3"/>
    <n v="4000"/>
    <m/>
  </r>
  <r>
    <n v="371"/>
    <x v="182"/>
    <x v="0"/>
    <n v="4600"/>
    <m/>
  </r>
  <r>
    <n v="372"/>
    <x v="182"/>
    <x v="1"/>
    <n v="9870"/>
    <m/>
  </r>
  <r>
    <n v="373"/>
    <x v="183"/>
    <x v="1"/>
    <n v="9390"/>
    <m/>
  </r>
  <r>
    <n v="374"/>
    <x v="184"/>
    <x v="3"/>
    <n v="1300"/>
    <m/>
  </r>
  <r>
    <n v="375"/>
    <x v="184"/>
    <x v="0"/>
    <n v="2650"/>
    <m/>
  </r>
  <r>
    <n v="376"/>
    <x v="185"/>
    <x v="1"/>
    <n v="4060"/>
    <m/>
  </r>
  <r>
    <n v="377"/>
    <x v="185"/>
    <x v="0"/>
    <n v="4460"/>
    <m/>
  </r>
  <r>
    <n v="378"/>
    <x v="186"/>
    <x v="2"/>
    <n v="9390"/>
    <m/>
  </r>
  <r>
    <n v="379"/>
    <x v="186"/>
    <x v="0"/>
    <n v="9670"/>
    <m/>
  </r>
  <r>
    <n v="380"/>
    <x v="186"/>
    <x v="1"/>
    <n v="3460"/>
    <m/>
  </r>
  <r>
    <n v="381"/>
    <x v="187"/>
    <x v="0"/>
    <n v="2030"/>
    <m/>
  </r>
  <r>
    <n v="382"/>
    <x v="187"/>
    <x v="2"/>
    <n v="3860"/>
    <m/>
  </r>
  <r>
    <n v="383"/>
    <x v="187"/>
    <x v="1"/>
    <n v="3770"/>
    <m/>
  </r>
  <r>
    <n v="384"/>
    <x v="188"/>
    <x v="2"/>
    <n v="3970"/>
    <m/>
  </r>
  <r>
    <n v="385"/>
    <x v="188"/>
    <x v="0"/>
    <n v="9280"/>
    <m/>
  </r>
  <r>
    <n v="386"/>
    <x v="189"/>
    <x v="3"/>
    <n v="6930"/>
    <m/>
  </r>
  <r>
    <n v="387"/>
    <x v="190"/>
    <x v="3"/>
    <n v="2850"/>
    <m/>
  </r>
  <r>
    <n v="388"/>
    <x v="190"/>
    <x v="1"/>
    <n v="7480"/>
    <m/>
  </r>
  <r>
    <n v="389"/>
    <x v="190"/>
    <x v="0"/>
    <n v="4170"/>
    <m/>
  </r>
  <r>
    <n v="390"/>
    <x v="191"/>
    <x v="0"/>
    <n v="6110"/>
    <m/>
  </r>
  <r>
    <n v="391"/>
    <x v="191"/>
    <x v="3"/>
    <n v="3250"/>
    <m/>
  </r>
  <r>
    <n v="392"/>
    <x v="192"/>
    <x v="0"/>
    <n v="6930"/>
    <m/>
  </r>
  <r>
    <n v="393"/>
    <x v="192"/>
    <x v="1"/>
    <n v="4790"/>
    <m/>
  </r>
  <r>
    <n v="394"/>
    <x v="192"/>
    <x v="3"/>
    <n v="3110"/>
    <m/>
  </r>
  <r>
    <n v="395"/>
    <x v="193"/>
    <x v="3"/>
    <n v="6930"/>
    <m/>
  </r>
  <r>
    <n v="396"/>
    <x v="194"/>
    <x v="1"/>
    <n v="8100"/>
    <m/>
  </r>
  <r>
    <n v="397"/>
    <x v="194"/>
    <x v="3"/>
    <n v="6600"/>
    <m/>
  </r>
  <r>
    <n v="398"/>
    <x v="194"/>
    <x v="0"/>
    <n v="9850"/>
    <m/>
  </r>
  <r>
    <n v="399"/>
    <x v="195"/>
    <x v="0"/>
    <n v="8950"/>
    <m/>
  </r>
  <r>
    <n v="400"/>
    <x v="196"/>
    <x v="3"/>
    <n v="3280"/>
    <m/>
  </r>
  <r>
    <n v="401"/>
    <x v="196"/>
    <x v="0"/>
    <n v="4680"/>
    <m/>
  </r>
  <r>
    <n v="402"/>
    <x v="197"/>
    <x v="2"/>
    <n v="5750"/>
    <m/>
  </r>
  <r>
    <n v="403"/>
    <x v="197"/>
    <x v="1"/>
    <n v="7000"/>
    <m/>
  </r>
  <r>
    <n v="404"/>
    <x v="198"/>
    <x v="0"/>
    <n v="5870"/>
    <m/>
  </r>
  <r>
    <n v="405"/>
    <x v="198"/>
    <x v="3"/>
    <n v="6070"/>
    <m/>
  </r>
  <r>
    <n v="406"/>
    <x v="199"/>
    <x v="0"/>
    <n v="1500"/>
    <m/>
  </r>
  <r>
    <n v="407"/>
    <x v="199"/>
    <x v="1"/>
    <n v="6820"/>
    <m/>
  </r>
  <r>
    <n v="408"/>
    <x v="200"/>
    <x v="0"/>
    <n v="2150"/>
    <m/>
  </r>
  <r>
    <n v="409"/>
    <x v="201"/>
    <x v="3"/>
    <n v="6600"/>
    <m/>
  </r>
  <r>
    <n v="410"/>
    <x v="201"/>
    <x v="1"/>
    <n v="7270"/>
    <m/>
  </r>
  <r>
    <n v="411"/>
    <x v="201"/>
    <x v="0"/>
    <n v="1560"/>
    <m/>
  </r>
  <r>
    <n v="412"/>
    <x v="201"/>
    <x v="2"/>
    <n v="7040"/>
    <m/>
  </r>
  <r>
    <n v="413"/>
    <x v="202"/>
    <x v="3"/>
    <n v="2470"/>
    <m/>
  </r>
  <r>
    <n v="414"/>
    <x v="202"/>
    <x v="0"/>
    <n v="8550"/>
    <m/>
  </r>
  <r>
    <n v="415"/>
    <x v="202"/>
    <x v="1"/>
    <n v="6160"/>
    <m/>
  </r>
  <r>
    <n v="416"/>
    <x v="203"/>
    <x v="3"/>
    <n v="9010"/>
    <m/>
  </r>
  <r>
    <n v="417"/>
    <x v="203"/>
    <x v="2"/>
    <n v="1400"/>
    <m/>
  </r>
  <r>
    <n v="418"/>
    <x v="203"/>
    <x v="1"/>
    <n v="7730"/>
    <m/>
  </r>
  <r>
    <n v="419"/>
    <x v="203"/>
    <x v="0"/>
    <n v="8020"/>
    <m/>
  </r>
  <r>
    <n v="420"/>
    <x v="204"/>
    <x v="0"/>
    <n v="2730"/>
    <m/>
  </r>
  <r>
    <n v="421"/>
    <x v="205"/>
    <x v="2"/>
    <n v="8340"/>
    <m/>
  </r>
  <r>
    <n v="422"/>
    <x v="206"/>
    <x v="1"/>
    <n v="850"/>
    <m/>
  </r>
  <r>
    <n v="423"/>
    <x v="206"/>
    <x v="3"/>
    <n v="8740"/>
    <m/>
  </r>
  <r>
    <n v="424"/>
    <x v="207"/>
    <x v="1"/>
    <n v="6720"/>
    <m/>
  </r>
  <r>
    <n v="425"/>
    <x v="207"/>
    <x v="0"/>
    <n v="780"/>
    <m/>
  </r>
  <r>
    <n v="426"/>
    <x v="207"/>
    <x v="3"/>
    <n v="1020"/>
    <m/>
  </r>
  <r>
    <n v="427"/>
    <x v="208"/>
    <x v="1"/>
    <n v="4870"/>
    <m/>
  </r>
  <r>
    <n v="428"/>
    <x v="208"/>
    <x v="2"/>
    <n v="7250"/>
    <m/>
  </r>
  <r>
    <n v="429"/>
    <x v="208"/>
    <x v="0"/>
    <n v="330"/>
    <m/>
  </r>
  <r>
    <n v="430"/>
    <x v="209"/>
    <x v="1"/>
    <n v="3290"/>
    <m/>
  </r>
  <r>
    <n v="431"/>
    <x v="209"/>
    <x v="2"/>
    <n v="3820"/>
    <m/>
  </r>
  <r>
    <n v="432"/>
    <x v="209"/>
    <x v="0"/>
    <n v="5660"/>
    <m/>
  </r>
  <r>
    <n v="433"/>
    <x v="210"/>
    <x v="0"/>
    <n v="4200"/>
    <m/>
  </r>
  <r>
    <n v="434"/>
    <x v="210"/>
    <x v="3"/>
    <n v="5870"/>
    <m/>
  </r>
  <r>
    <n v="435"/>
    <x v="210"/>
    <x v="2"/>
    <n v="1670"/>
    <m/>
  </r>
  <r>
    <n v="436"/>
    <x v="210"/>
    <x v="1"/>
    <n v="3960"/>
    <m/>
  </r>
  <r>
    <n v="437"/>
    <x v="211"/>
    <x v="0"/>
    <n v="4200"/>
    <m/>
  </r>
  <r>
    <n v="438"/>
    <x v="212"/>
    <x v="3"/>
    <n v="7980"/>
    <m/>
  </r>
  <r>
    <n v="439"/>
    <x v="212"/>
    <x v="0"/>
    <n v="6110"/>
    <m/>
  </r>
  <r>
    <n v="440"/>
    <x v="213"/>
    <x v="3"/>
    <n v="7750"/>
    <m/>
  </r>
  <r>
    <n v="441"/>
    <x v="213"/>
    <x v="1"/>
    <n v="7450"/>
    <m/>
  </r>
  <r>
    <n v="442"/>
    <x v="214"/>
    <x v="2"/>
    <n v="3400"/>
    <m/>
  </r>
  <r>
    <n v="443"/>
    <x v="214"/>
    <x v="3"/>
    <n v="8560"/>
    <m/>
  </r>
  <r>
    <n v="444"/>
    <x v="215"/>
    <x v="2"/>
    <n v="7190"/>
    <m/>
  </r>
  <r>
    <n v="445"/>
    <x v="216"/>
    <x v="2"/>
    <n v="4590"/>
    <m/>
  </r>
  <r>
    <n v="446"/>
    <x v="217"/>
    <x v="3"/>
    <n v="4050"/>
    <m/>
  </r>
  <r>
    <n v="447"/>
    <x v="217"/>
    <x v="1"/>
    <n v="4310"/>
    <m/>
  </r>
  <r>
    <n v="448"/>
    <x v="218"/>
    <x v="2"/>
    <n v="7100"/>
    <m/>
  </r>
  <r>
    <n v="449"/>
    <x v="218"/>
    <x v="0"/>
    <n v="5280"/>
    <m/>
  </r>
  <r>
    <n v="450"/>
    <x v="218"/>
    <x v="3"/>
    <n v="3350"/>
    <m/>
  </r>
  <r>
    <n v="451"/>
    <x v="219"/>
    <x v="2"/>
    <n v="7820"/>
    <m/>
  </r>
  <r>
    <n v="452"/>
    <x v="220"/>
    <x v="2"/>
    <n v="7910"/>
    <m/>
  </r>
  <r>
    <n v="453"/>
    <x v="220"/>
    <x v="1"/>
    <n v="9000"/>
    <m/>
  </r>
  <r>
    <n v="454"/>
    <x v="221"/>
    <x v="1"/>
    <n v="3240"/>
    <m/>
  </r>
  <r>
    <n v="455"/>
    <x v="221"/>
    <x v="3"/>
    <n v="8700"/>
    <m/>
  </r>
  <r>
    <n v="456"/>
    <x v="221"/>
    <x v="0"/>
    <n v="8110"/>
    <m/>
  </r>
  <r>
    <n v="457"/>
    <x v="222"/>
    <x v="3"/>
    <n v="6510"/>
    <m/>
  </r>
  <r>
    <n v="458"/>
    <x v="223"/>
    <x v="1"/>
    <n v="1150"/>
    <m/>
  </r>
  <r>
    <n v="459"/>
    <x v="224"/>
    <x v="3"/>
    <n v="9430"/>
    <m/>
  </r>
  <r>
    <n v="460"/>
    <x v="224"/>
    <x v="0"/>
    <n v="6500"/>
    <m/>
  </r>
  <r>
    <n v="461"/>
    <x v="224"/>
    <x v="1"/>
    <n v="6410"/>
    <m/>
  </r>
  <r>
    <n v="462"/>
    <x v="225"/>
    <x v="3"/>
    <n v="5300"/>
    <m/>
  </r>
  <r>
    <n v="463"/>
    <x v="225"/>
    <x v="0"/>
    <n v="5430"/>
    <m/>
  </r>
  <r>
    <n v="464"/>
    <x v="225"/>
    <x v="1"/>
    <n v="3660"/>
    <m/>
  </r>
  <r>
    <n v="465"/>
    <x v="226"/>
    <x v="0"/>
    <n v="3000"/>
    <m/>
  </r>
  <r>
    <n v="466"/>
    <x v="226"/>
    <x v="1"/>
    <n v="6120"/>
    <m/>
  </r>
  <r>
    <n v="467"/>
    <x v="226"/>
    <x v="2"/>
    <n v="5850"/>
    <m/>
  </r>
  <r>
    <n v="468"/>
    <x v="227"/>
    <x v="1"/>
    <n v="6690"/>
    <m/>
  </r>
  <r>
    <n v="469"/>
    <x v="227"/>
    <x v="0"/>
    <n v="2510"/>
    <m/>
  </r>
  <r>
    <n v="470"/>
    <x v="228"/>
    <x v="2"/>
    <n v="4090"/>
    <m/>
  </r>
  <r>
    <n v="471"/>
    <x v="229"/>
    <x v="1"/>
    <n v="4580"/>
    <m/>
  </r>
  <r>
    <n v="472"/>
    <x v="230"/>
    <x v="2"/>
    <n v="6590"/>
    <m/>
  </r>
  <r>
    <n v="473"/>
    <x v="230"/>
    <x v="0"/>
    <n v="3060"/>
    <m/>
  </r>
  <r>
    <n v="474"/>
    <x v="230"/>
    <x v="3"/>
    <n v="1220"/>
    <m/>
  </r>
  <r>
    <n v="475"/>
    <x v="231"/>
    <x v="3"/>
    <n v="6590"/>
    <m/>
  </r>
  <r>
    <n v="476"/>
    <x v="232"/>
    <x v="1"/>
    <n v="7000"/>
    <m/>
  </r>
  <r>
    <n v="477"/>
    <x v="232"/>
    <x v="0"/>
    <n v="4530"/>
    <m/>
  </r>
  <r>
    <n v="478"/>
    <x v="232"/>
    <x v="3"/>
    <n v="5480"/>
    <m/>
  </r>
  <r>
    <n v="479"/>
    <x v="233"/>
    <x v="0"/>
    <n v="6400"/>
    <m/>
  </r>
  <r>
    <n v="480"/>
    <x v="233"/>
    <x v="1"/>
    <n v="7870"/>
    <m/>
  </r>
  <r>
    <n v="481"/>
    <x v="233"/>
    <x v="3"/>
    <n v="7490"/>
    <m/>
  </r>
  <r>
    <n v="482"/>
    <x v="234"/>
    <x v="1"/>
    <n v="6900"/>
    <m/>
  </r>
  <r>
    <n v="483"/>
    <x v="234"/>
    <x v="2"/>
    <n v="5180"/>
    <m/>
  </r>
  <r>
    <n v="484"/>
    <x v="234"/>
    <x v="0"/>
    <n v="1870"/>
    <m/>
  </r>
  <r>
    <n v="485"/>
    <x v="235"/>
    <x v="3"/>
    <n v="2520"/>
    <m/>
  </r>
  <r>
    <n v="486"/>
    <x v="235"/>
    <x v="1"/>
    <n v="6360"/>
    <m/>
  </r>
  <r>
    <n v="487"/>
    <x v="236"/>
    <x v="0"/>
    <n v="8890"/>
    <m/>
  </r>
  <r>
    <n v="488"/>
    <x v="237"/>
    <x v="3"/>
    <n v="1470"/>
    <m/>
  </r>
  <r>
    <n v="489"/>
    <x v="238"/>
    <x v="3"/>
    <n v="2950"/>
    <m/>
  </r>
  <r>
    <n v="490"/>
    <x v="238"/>
    <x v="0"/>
    <n v="6730"/>
    <m/>
  </r>
  <r>
    <n v="491"/>
    <x v="239"/>
    <x v="1"/>
    <n v="5530"/>
    <m/>
  </r>
  <r>
    <n v="492"/>
    <x v="239"/>
    <x v="3"/>
    <n v="6600"/>
    <m/>
  </r>
  <r>
    <n v="493"/>
    <x v="240"/>
    <x v="1"/>
    <n v="7740"/>
    <m/>
  </r>
  <r>
    <n v="494"/>
    <x v="240"/>
    <x v="3"/>
    <n v="3800"/>
    <m/>
  </r>
  <r>
    <n v="495"/>
    <x v="240"/>
    <x v="0"/>
    <n v="7060"/>
    <m/>
  </r>
  <r>
    <n v="496"/>
    <x v="241"/>
    <x v="0"/>
    <n v="4560"/>
    <m/>
  </r>
  <r>
    <n v="497"/>
    <x v="242"/>
    <x v="0"/>
    <n v="4620"/>
    <m/>
  </r>
  <r>
    <n v="498"/>
    <x v="242"/>
    <x v="3"/>
    <n v="1530"/>
    <m/>
  </r>
  <r>
    <n v="499"/>
    <x v="243"/>
    <x v="0"/>
    <n v="6920"/>
    <m/>
  </r>
  <r>
    <n v="500"/>
    <x v="243"/>
    <x v="2"/>
    <n v="4100"/>
    <m/>
  </r>
  <r>
    <n v="501"/>
    <x v="244"/>
    <x v="1"/>
    <n v="2870"/>
    <m/>
  </r>
  <r>
    <n v="502"/>
    <x v="244"/>
    <x v="0"/>
    <n v="1160"/>
    <m/>
  </r>
  <r>
    <n v="503"/>
    <x v="244"/>
    <x v="2"/>
    <n v="8460"/>
    <m/>
  </r>
  <r>
    <n v="504"/>
    <x v="245"/>
    <x v="1"/>
    <n v="6880"/>
    <m/>
  </r>
  <r>
    <n v="505"/>
    <x v="246"/>
    <x v="3"/>
    <n v="3610"/>
    <m/>
  </r>
  <r>
    <n v="506"/>
    <x v="247"/>
    <x v="2"/>
    <n v="2400"/>
    <m/>
  </r>
  <r>
    <n v="507"/>
    <x v="248"/>
    <x v="1"/>
    <n v="2660"/>
    <m/>
  </r>
  <r>
    <n v="508"/>
    <x v="249"/>
    <x v="3"/>
    <n v="9310"/>
    <m/>
  </r>
  <r>
    <n v="509"/>
    <x v="249"/>
    <x v="1"/>
    <n v="3980"/>
    <m/>
  </r>
  <r>
    <n v="510"/>
    <x v="250"/>
    <x v="2"/>
    <n v="7000"/>
    <m/>
  </r>
  <r>
    <n v="511"/>
    <x v="250"/>
    <x v="1"/>
    <n v="4660"/>
    <m/>
  </r>
  <r>
    <n v="512"/>
    <x v="250"/>
    <x v="0"/>
    <n v="6620"/>
    <m/>
  </r>
  <r>
    <n v="513"/>
    <x v="251"/>
    <x v="2"/>
    <n v="1690"/>
    <m/>
  </r>
  <r>
    <n v="514"/>
    <x v="251"/>
    <x v="3"/>
    <n v="6080"/>
    <m/>
  </r>
  <r>
    <n v="515"/>
    <x v="252"/>
    <x v="0"/>
    <n v="1970"/>
    <m/>
  </r>
  <r>
    <n v="516"/>
    <x v="252"/>
    <x v="2"/>
    <n v="4320"/>
    <m/>
  </r>
  <r>
    <n v="517"/>
    <x v="252"/>
    <x v="1"/>
    <n v="3310"/>
    <m/>
  </r>
  <r>
    <n v="518"/>
    <x v="253"/>
    <x v="3"/>
    <n v="3550"/>
    <m/>
  </r>
  <r>
    <n v="519"/>
    <x v="253"/>
    <x v="0"/>
    <n v="5210"/>
    <m/>
  </r>
  <r>
    <n v="520"/>
    <x v="253"/>
    <x v="1"/>
    <n v="2990"/>
    <m/>
  </r>
  <r>
    <n v="521"/>
    <x v="254"/>
    <x v="2"/>
    <n v="7890"/>
    <m/>
  </r>
  <r>
    <n v="522"/>
    <x v="254"/>
    <x v="1"/>
    <n v="3440"/>
    <m/>
  </r>
  <r>
    <n v="523"/>
    <x v="254"/>
    <x v="3"/>
    <n v="6170"/>
    <m/>
  </r>
  <r>
    <n v="524"/>
    <x v="255"/>
    <x v="0"/>
    <n v="8230"/>
    <m/>
  </r>
  <r>
    <n v="525"/>
    <x v="256"/>
    <x v="1"/>
    <n v="4710"/>
    <m/>
  </r>
  <r>
    <n v="526"/>
    <x v="256"/>
    <x v="2"/>
    <n v="5870"/>
    <m/>
  </r>
  <r>
    <n v="527"/>
    <x v="256"/>
    <x v="3"/>
    <n v="4400"/>
    <m/>
  </r>
  <r>
    <n v="528"/>
    <x v="257"/>
    <x v="0"/>
    <n v="9580"/>
    <m/>
  </r>
  <r>
    <n v="529"/>
    <x v="258"/>
    <x v="1"/>
    <n v="6730"/>
    <m/>
  </r>
  <r>
    <n v="530"/>
    <x v="258"/>
    <x v="3"/>
    <n v="3320"/>
    <m/>
  </r>
  <r>
    <n v="531"/>
    <x v="258"/>
    <x v="0"/>
    <n v="7580"/>
    <m/>
  </r>
  <r>
    <n v="532"/>
    <x v="259"/>
    <x v="2"/>
    <n v="7650"/>
    <m/>
  </r>
  <r>
    <n v="533"/>
    <x v="259"/>
    <x v="1"/>
    <n v="2640"/>
    <m/>
  </r>
  <r>
    <n v="534"/>
    <x v="260"/>
    <x v="3"/>
    <n v="9750"/>
    <m/>
  </r>
  <r>
    <n v="535"/>
    <x v="260"/>
    <x v="1"/>
    <n v="9860"/>
    <m/>
  </r>
  <r>
    <n v="536"/>
    <x v="260"/>
    <x v="2"/>
    <n v="8160"/>
    <m/>
  </r>
  <r>
    <n v="537"/>
    <x v="261"/>
    <x v="0"/>
    <n v="6280"/>
    <m/>
  </r>
  <r>
    <n v="538"/>
    <x v="261"/>
    <x v="3"/>
    <n v="6490"/>
    <m/>
  </r>
  <r>
    <n v="539"/>
    <x v="262"/>
    <x v="0"/>
    <n v="4110"/>
    <m/>
  </r>
  <r>
    <n v="540"/>
    <x v="262"/>
    <x v="3"/>
    <n v="3140"/>
    <m/>
  </r>
  <r>
    <n v="541"/>
    <x v="263"/>
    <x v="3"/>
    <n v="3550"/>
    <m/>
  </r>
  <r>
    <n v="542"/>
    <x v="263"/>
    <x v="2"/>
    <n v="1280"/>
    <m/>
  </r>
  <r>
    <n v="543"/>
    <x v="264"/>
    <x v="2"/>
    <n v="8360"/>
    <m/>
  </r>
  <r>
    <n v="544"/>
    <x v="265"/>
    <x v="3"/>
    <n v="2930"/>
    <m/>
  </r>
  <r>
    <n v="545"/>
    <x v="265"/>
    <x v="2"/>
    <n v="9920"/>
    <m/>
  </r>
  <r>
    <n v="546"/>
    <x v="266"/>
    <x v="2"/>
    <n v="3140"/>
    <m/>
  </r>
  <r>
    <n v="547"/>
    <x v="267"/>
    <x v="0"/>
    <n v="1010"/>
    <m/>
  </r>
  <r>
    <n v="548"/>
    <x v="268"/>
    <x v="2"/>
    <n v="9210"/>
    <m/>
  </r>
  <r>
    <n v="549"/>
    <x v="268"/>
    <x v="3"/>
    <n v="1880"/>
    <m/>
  </r>
  <r>
    <n v="550"/>
    <x v="269"/>
    <x v="1"/>
    <n v="5080"/>
    <m/>
  </r>
  <r>
    <n v="551"/>
    <x v="269"/>
    <x v="3"/>
    <n v="6540"/>
    <m/>
  </r>
  <r>
    <n v="552"/>
    <x v="270"/>
    <x v="2"/>
    <n v="3250"/>
    <m/>
  </r>
  <r>
    <n v="553"/>
    <x v="271"/>
    <x v="0"/>
    <n v="5080"/>
    <m/>
  </r>
  <r>
    <n v="554"/>
    <x v="271"/>
    <x v="1"/>
    <n v="7660"/>
    <m/>
  </r>
  <r>
    <n v="555"/>
    <x v="272"/>
    <x v="3"/>
    <n v="7840"/>
    <m/>
  </r>
  <r>
    <n v="556"/>
    <x v="272"/>
    <x v="2"/>
    <n v="2060"/>
    <m/>
  </r>
  <r>
    <n v="557"/>
    <x v="273"/>
    <x v="1"/>
    <n v="1010"/>
    <m/>
  </r>
  <r>
    <n v="558"/>
    <x v="274"/>
    <x v="1"/>
    <n v="7540"/>
    <m/>
  </r>
  <r>
    <n v="559"/>
    <x v="274"/>
    <x v="3"/>
    <n v="6350"/>
    <m/>
  </r>
  <r>
    <n v="560"/>
    <x v="274"/>
    <x v="0"/>
    <n v="9160"/>
    <m/>
  </r>
  <r>
    <n v="561"/>
    <x v="275"/>
    <x v="1"/>
    <n v="9800"/>
    <m/>
  </r>
  <r>
    <n v="562"/>
    <x v="275"/>
    <x v="3"/>
    <n v="4990"/>
    <m/>
  </r>
  <r>
    <n v="563"/>
    <x v="276"/>
    <x v="2"/>
    <n v="5220"/>
    <m/>
  </r>
  <r>
    <n v="564"/>
    <x v="276"/>
    <x v="0"/>
    <n v="3610"/>
    <m/>
  </r>
  <r>
    <n v="565"/>
    <x v="276"/>
    <x v="1"/>
    <n v="5150"/>
    <m/>
  </r>
  <r>
    <n v="566"/>
    <x v="277"/>
    <x v="2"/>
    <n v="2500"/>
    <m/>
  </r>
  <r>
    <n v="567"/>
    <x v="277"/>
    <x v="1"/>
    <n v="8900"/>
    <m/>
  </r>
  <r>
    <n v="568"/>
    <x v="277"/>
    <x v="3"/>
    <n v="2040"/>
    <m/>
  </r>
  <r>
    <n v="569"/>
    <x v="278"/>
    <x v="0"/>
    <n v="8930"/>
    <m/>
  </r>
  <r>
    <n v="570"/>
    <x v="279"/>
    <x v="1"/>
    <n v="4980"/>
    <m/>
  </r>
  <r>
    <n v="571"/>
    <x v="279"/>
    <x v="2"/>
    <n v="7120"/>
    <m/>
  </r>
  <r>
    <n v="572"/>
    <x v="279"/>
    <x v="0"/>
    <n v="1780"/>
    <m/>
  </r>
  <r>
    <n v="573"/>
    <x v="280"/>
    <x v="1"/>
    <n v="8360"/>
    <m/>
  </r>
  <r>
    <n v="574"/>
    <x v="280"/>
    <x v="0"/>
    <n v="5240"/>
    <m/>
  </r>
  <r>
    <n v="575"/>
    <x v="280"/>
    <x v="3"/>
    <n v="5420"/>
    <m/>
  </r>
  <r>
    <n v="576"/>
    <x v="281"/>
    <x v="3"/>
    <n v="9390"/>
    <m/>
  </r>
  <r>
    <n v="577"/>
    <x v="281"/>
    <x v="0"/>
    <n v="2510"/>
    <m/>
  </r>
  <r>
    <n v="578"/>
    <x v="282"/>
    <x v="3"/>
    <n v="7980"/>
    <m/>
  </r>
  <r>
    <n v="579"/>
    <x v="282"/>
    <x v="0"/>
    <n v="3720"/>
    <m/>
  </r>
  <r>
    <n v="580"/>
    <x v="283"/>
    <x v="0"/>
    <n v="3210"/>
    <m/>
  </r>
  <r>
    <n v="581"/>
    <x v="284"/>
    <x v="3"/>
    <n v="7640"/>
    <m/>
  </r>
  <r>
    <n v="582"/>
    <x v="284"/>
    <x v="0"/>
    <n v="6100"/>
    <m/>
  </r>
  <r>
    <n v="583"/>
    <x v="285"/>
    <x v="0"/>
    <n v="6850"/>
    <m/>
  </r>
  <r>
    <n v="584"/>
    <x v="285"/>
    <x v="3"/>
    <n v="2170"/>
    <m/>
  </r>
  <r>
    <n v="585"/>
    <x v="286"/>
    <x v="1"/>
    <n v="6230"/>
    <m/>
  </r>
  <r>
    <n v="586"/>
    <x v="286"/>
    <x v="3"/>
    <n v="2310"/>
    <m/>
  </r>
  <r>
    <n v="587"/>
    <x v="287"/>
    <x v="2"/>
    <n v="5650"/>
    <m/>
  </r>
  <r>
    <n v="588"/>
    <x v="287"/>
    <x v="3"/>
    <n v="7250"/>
    <m/>
  </r>
  <r>
    <n v="589"/>
    <x v="288"/>
    <x v="3"/>
    <n v="3650"/>
    <m/>
  </r>
  <r>
    <n v="590"/>
    <x v="288"/>
    <x v="1"/>
    <n v="4190"/>
    <m/>
  </r>
  <r>
    <n v="591"/>
    <x v="288"/>
    <x v="0"/>
    <n v="7920"/>
    <m/>
  </r>
  <r>
    <n v="592"/>
    <x v="289"/>
    <x v="1"/>
    <n v="5920"/>
    <m/>
  </r>
  <r>
    <n v="593"/>
    <x v="289"/>
    <x v="0"/>
    <n v="5270"/>
    <m/>
  </r>
  <r>
    <n v="594"/>
    <x v="290"/>
    <x v="2"/>
    <n v="7990"/>
    <m/>
  </r>
  <r>
    <n v="595"/>
    <x v="290"/>
    <x v="1"/>
    <n v="5450"/>
    <m/>
  </r>
  <r>
    <n v="596"/>
    <x v="291"/>
    <x v="0"/>
    <n v="2580"/>
    <m/>
  </r>
  <r>
    <n v="597"/>
    <x v="292"/>
    <x v="0"/>
    <n v="8040"/>
    <m/>
  </r>
  <r>
    <n v="598"/>
    <x v="292"/>
    <x v="3"/>
    <n v="1920"/>
    <m/>
  </r>
  <r>
    <n v="599"/>
    <x v="293"/>
    <x v="0"/>
    <n v="6930"/>
    <m/>
  </r>
  <r>
    <n v="600"/>
    <x v="293"/>
    <x v="2"/>
    <n v="9480"/>
    <m/>
  </r>
  <r>
    <n v="601"/>
    <x v="293"/>
    <x v="1"/>
    <n v="4810"/>
    <m/>
  </r>
  <r>
    <n v="602"/>
    <x v="294"/>
    <x v="0"/>
    <n v="5770"/>
    <m/>
  </r>
  <r>
    <n v="603"/>
    <x v="294"/>
    <x v="3"/>
    <n v="2610"/>
    <m/>
  </r>
  <r>
    <n v="604"/>
    <x v="295"/>
    <x v="1"/>
    <n v="2670"/>
    <m/>
  </r>
  <r>
    <n v="605"/>
    <x v="295"/>
    <x v="3"/>
    <n v="1330"/>
    <m/>
  </r>
  <r>
    <n v="606"/>
    <x v="296"/>
    <x v="1"/>
    <n v="1700"/>
    <m/>
  </r>
  <r>
    <n v="607"/>
    <x v="296"/>
    <x v="2"/>
    <n v="1050"/>
    <m/>
  </r>
  <r>
    <n v="608"/>
    <x v="296"/>
    <x v="0"/>
    <n v="1750"/>
    <m/>
  </r>
  <r>
    <n v="609"/>
    <x v="296"/>
    <x v="3"/>
    <n v="6530"/>
    <m/>
  </r>
  <r>
    <n v="610"/>
    <x v="297"/>
    <x v="0"/>
    <n v="6980"/>
    <m/>
  </r>
  <r>
    <n v="611"/>
    <x v="297"/>
    <x v="2"/>
    <n v="6590"/>
    <m/>
  </r>
  <r>
    <n v="612"/>
    <x v="297"/>
    <x v="1"/>
    <n v="2090"/>
    <m/>
  </r>
  <r>
    <n v="613"/>
    <x v="298"/>
    <x v="1"/>
    <n v="3960"/>
    <m/>
  </r>
  <r>
    <n v="614"/>
    <x v="298"/>
    <x v="2"/>
    <n v="6430"/>
    <m/>
  </r>
  <r>
    <n v="615"/>
    <x v="298"/>
    <x v="0"/>
    <n v="9940"/>
    <m/>
  </r>
  <r>
    <n v="616"/>
    <x v="298"/>
    <x v="3"/>
    <n v="4220"/>
    <m/>
  </r>
  <r>
    <n v="617"/>
    <x v="299"/>
    <x v="3"/>
    <n v="2630"/>
    <m/>
  </r>
  <r>
    <n v="618"/>
    <x v="299"/>
    <x v="0"/>
    <n v="3540"/>
    <m/>
  </r>
  <r>
    <n v="619"/>
    <x v="300"/>
    <x v="1"/>
    <n v="2630"/>
    <m/>
  </r>
  <r>
    <n v="620"/>
    <x v="301"/>
    <x v="2"/>
    <n v="4230"/>
    <m/>
  </r>
  <r>
    <n v="621"/>
    <x v="301"/>
    <x v="0"/>
    <n v="4630"/>
    <m/>
  </r>
  <r>
    <n v="622"/>
    <x v="302"/>
    <x v="1"/>
    <n v="2100"/>
    <m/>
  </r>
  <r>
    <n v="623"/>
    <x v="303"/>
    <x v="0"/>
    <n v="4290"/>
    <m/>
  </r>
  <r>
    <n v="624"/>
    <x v="303"/>
    <x v="2"/>
    <n v="2870"/>
    <m/>
  </r>
  <r>
    <n v="625"/>
    <x v="303"/>
    <x v="1"/>
    <n v="3550"/>
    <m/>
  </r>
  <r>
    <n v="626"/>
    <x v="304"/>
    <x v="0"/>
    <n v="8480"/>
    <m/>
  </r>
  <r>
    <n v="627"/>
    <x v="305"/>
    <x v="0"/>
    <n v="4860"/>
    <m/>
  </r>
  <r>
    <n v="628"/>
    <x v="305"/>
    <x v="1"/>
    <n v="8270"/>
    <m/>
  </r>
  <r>
    <n v="629"/>
    <x v="306"/>
    <x v="3"/>
    <n v="8790"/>
    <m/>
  </r>
  <r>
    <n v="630"/>
    <x v="306"/>
    <x v="2"/>
    <n v="3110"/>
    <m/>
  </r>
  <r>
    <n v="631"/>
    <x v="306"/>
    <x v="1"/>
    <n v="1440"/>
    <m/>
  </r>
  <r>
    <n v="632"/>
    <x v="307"/>
    <x v="3"/>
    <n v="4550"/>
    <m/>
  </r>
  <r>
    <n v="633"/>
    <x v="307"/>
    <x v="0"/>
    <n v="6980"/>
    <m/>
  </r>
  <r>
    <n v="634"/>
    <x v="308"/>
    <x v="1"/>
    <n v="3920"/>
    <m/>
  </r>
  <r>
    <n v="635"/>
    <x v="309"/>
    <x v="1"/>
    <n v="7040"/>
    <m/>
  </r>
  <r>
    <n v="636"/>
    <x v="309"/>
    <x v="0"/>
    <n v="7000"/>
    <m/>
  </r>
  <r>
    <n v="637"/>
    <x v="310"/>
    <x v="1"/>
    <n v="1980"/>
    <m/>
  </r>
  <r>
    <n v="638"/>
    <x v="310"/>
    <x v="0"/>
    <n v="7550"/>
    <m/>
  </r>
  <r>
    <n v="639"/>
    <x v="311"/>
    <x v="2"/>
    <n v="2300"/>
    <m/>
  </r>
  <r>
    <n v="640"/>
    <x v="311"/>
    <x v="1"/>
    <n v="5950"/>
    <m/>
  </r>
  <r>
    <n v="641"/>
    <x v="311"/>
    <x v="3"/>
    <n v="4860"/>
    <m/>
  </r>
  <r>
    <n v="642"/>
    <x v="312"/>
    <x v="1"/>
    <n v="7210"/>
    <m/>
  </r>
  <r>
    <n v="643"/>
    <x v="312"/>
    <x v="2"/>
    <n v="6320"/>
    <m/>
  </r>
  <r>
    <n v="644"/>
    <x v="312"/>
    <x v="0"/>
    <n v="6800"/>
    <m/>
  </r>
  <r>
    <n v="645"/>
    <x v="313"/>
    <x v="0"/>
    <n v="8040"/>
    <m/>
  </r>
  <r>
    <n v="646"/>
    <x v="313"/>
    <x v="2"/>
    <n v="2960"/>
    <m/>
  </r>
  <r>
    <n v="647"/>
    <x v="314"/>
    <x v="1"/>
    <n v="1960"/>
    <m/>
  </r>
  <r>
    <n v="648"/>
    <x v="315"/>
    <x v="0"/>
    <n v="5740"/>
    <m/>
  </r>
  <r>
    <n v="649"/>
    <x v="316"/>
    <x v="1"/>
    <n v="2610"/>
    <m/>
  </r>
  <r>
    <n v="650"/>
    <x v="316"/>
    <x v="0"/>
    <n v="5910"/>
    <m/>
  </r>
  <r>
    <n v="651"/>
    <x v="317"/>
    <x v="1"/>
    <n v="4410"/>
    <m/>
  </r>
  <r>
    <n v="652"/>
    <x v="317"/>
    <x v="0"/>
    <n v="2820"/>
    <m/>
  </r>
  <r>
    <n v="653"/>
    <x v="317"/>
    <x v="2"/>
    <n v="8320"/>
    <m/>
  </r>
  <r>
    <n v="654"/>
    <x v="317"/>
    <x v="3"/>
    <n v="1580"/>
    <m/>
  </r>
  <r>
    <n v="655"/>
    <x v="318"/>
    <x v="3"/>
    <n v="3470"/>
    <m/>
  </r>
  <r>
    <n v="656"/>
    <x v="318"/>
    <x v="2"/>
    <n v="4420"/>
    <m/>
  </r>
  <r>
    <n v="657"/>
    <x v="319"/>
    <x v="2"/>
    <n v="3130"/>
    <m/>
  </r>
  <r>
    <n v="658"/>
    <x v="319"/>
    <x v="3"/>
    <n v="1320"/>
    <m/>
  </r>
  <r>
    <n v="659"/>
    <x v="319"/>
    <x v="0"/>
    <n v="8470"/>
    <m/>
  </r>
  <r>
    <n v="660"/>
    <x v="320"/>
    <x v="2"/>
    <n v="1030"/>
    <m/>
  </r>
  <r>
    <n v="661"/>
    <x v="321"/>
    <x v="0"/>
    <n v="6050"/>
    <m/>
  </r>
  <r>
    <n v="662"/>
    <x v="321"/>
    <x v="1"/>
    <n v="4740"/>
    <m/>
  </r>
  <r>
    <n v="663"/>
    <x v="322"/>
    <x v="0"/>
    <n v="5270"/>
    <m/>
  </r>
  <r>
    <n v="664"/>
    <x v="322"/>
    <x v="1"/>
    <n v="9150"/>
    <m/>
  </r>
  <r>
    <n v="665"/>
    <x v="322"/>
    <x v="2"/>
    <n v="8790"/>
    <m/>
  </r>
  <r>
    <n v="666"/>
    <x v="322"/>
    <x v="3"/>
    <n v="2830"/>
    <m/>
  </r>
  <r>
    <n v="667"/>
    <x v="323"/>
    <x v="0"/>
    <n v="1380"/>
    <m/>
  </r>
  <r>
    <n v="668"/>
    <x v="324"/>
    <x v="1"/>
    <n v="9060"/>
    <m/>
  </r>
  <r>
    <n v="669"/>
    <x v="324"/>
    <x v="3"/>
    <n v="3190"/>
    <m/>
  </r>
  <r>
    <n v="670"/>
    <x v="324"/>
    <x v="2"/>
    <n v="4380"/>
    <m/>
  </r>
  <r>
    <n v="671"/>
    <x v="324"/>
    <x v="0"/>
    <n v="5930"/>
    <m/>
  </r>
  <r>
    <n v="672"/>
    <x v="325"/>
    <x v="1"/>
    <n v="3980"/>
    <m/>
  </r>
  <r>
    <n v="673"/>
    <x v="325"/>
    <x v="0"/>
    <n v="9750"/>
    <m/>
  </r>
  <r>
    <n v="674"/>
    <x v="325"/>
    <x v="3"/>
    <n v="7340"/>
    <m/>
  </r>
  <r>
    <n v="675"/>
    <x v="325"/>
    <x v="2"/>
    <n v="5350"/>
    <m/>
  </r>
  <r>
    <n v="676"/>
    <x v="326"/>
    <x v="0"/>
    <n v="5490"/>
    <m/>
  </r>
  <r>
    <n v="677"/>
    <x v="326"/>
    <x v="3"/>
    <n v="1180"/>
    <m/>
  </r>
  <r>
    <n v="678"/>
    <x v="327"/>
    <x v="3"/>
    <n v="7560"/>
    <m/>
  </r>
  <r>
    <n v="679"/>
    <x v="328"/>
    <x v="1"/>
    <n v="7970"/>
    <m/>
  </r>
  <r>
    <n v="680"/>
    <x v="328"/>
    <x v="3"/>
    <n v="2400"/>
    <m/>
  </r>
  <r>
    <n v="681"/>
    <x v="328"/>
    <x v="0"/>
    <n v="7120"/>
    <m/>
  </r>
  <r>
    <n v="682"/>
    <x v="329"/>
    <x v="3"/>
    <n v="3500"/>
    <m/>
  </r>
  <r>
    <n v="683"/>
    <x v="329"/>
    <x v="0"/>
    <n v="8590"/>
    <m/>
  </r>
  <r>
    <n v="684"/>
    <x v="330"/>
    <x v="0"/>
    <n v="2510"/>
    <m/>
  </r>
  <r>
    <n v="685"/>
    <x v="330"/>
    <x v="1"/>
    <n v="2180"/>
    <m/>
  </r>
  <r>
    <n v="686"/>
    <x v="330"/>
    <x v="2"/>
    <n v="4710"/>
    <m/>
  </r>
  <r>
    <n v="687"/>
    <x v="331"/>
    <x v="1"/>
    <n v="3830"/>
    <m/>
  </r>
  <r>
    <n v="688"/>
    <x v="331"/>
    <x v="0"/>
    <n v="3110"/>
    <m/>
  </r>
  <r>
    <n v="689"/>
    <x v="331"/>
    <x v="3"/>
    <n v="9840"/>
    <m/>
  </r>
  <r>
    <n v="690"/>
    <x v="332"/>
    <x v="0"/>
    <n v="3880"/>
    <m/>
  </r>
  <r>
    <n v="691"/>
    <x v="332"/>
    <x v="3"/>
    <n v="9670"/>
    <m/>
  </r>
  <r>
    <n v="692"/>
    <x v="333"/>
    <x v="3"/>
    <n v="3510"/>
    <m/>
  </r>
  <r>
    <n v="693"/>
    <x v="334"/>
    <x v="3"/>
    <n v="5820"/>
    <m/>
  </r>
  <r>
    <n v="694"/>
    <x v="334"/>
    <x v="0"/>
    <n v="1950"/>
    <m/>
  </r>
  <r>
    <n v="695"/>
    <x v="335"/>
    <x v="3"/>
    <n v="1310"/>
    <m/>
  </r>
  <r>
    <n v="696"/>
    <x v="335"/>
    <x v="1"/>
    <n v="3850"/>
    <m/>
  </r>
  <r>
    <n v="697"/>
    <x v="335"/>
    <x v="2"/>
    <n v="4160"/>
    <m/>
  </r>
  <r>
    <n v="698"/>
    <x v="336"/>
    <x v="3"/>
    <n v="3550"/>
    <m/>
  </r>
  <r>
    <n v="699"/>
    <x v="336"/>
    <x v="1"/>
    <n v="2700"/>
    <m/>
  </r>
  <r>
    <n v="700"/>
    <x v="337"/>
    <x v="0"/>
    <n v="4620"/>
    <m/>
  </r>
  <r>
    <n v="701"/>
    <x v="337"/>
    <x v="1"/>
    <n v="5060"/>
    <m/>
  </r>
  <r>
    <n v="702"/>
    <x v="338"/>
    <x v="0"/>
    <n v="2550"/>
    <m/>
  </r>
  <r>
    <n v="703"/>
    <x v="338"/>
    <x v="1"/>
    <n v="4310"/>
    <m/>
  </r>
  <r>
    <n v="704"/>
    <x v="338"/>
    <x v="2"/>
    <n v="7210"/>
    <m/>
  </r>
  <r>
    <n v="705"/>
    <x v="339"/>
    <x v="2"/>
    <n v="3560"/>
    <m/>
  </r>
  <r>
    <n v="706"/>
    <x v="340"/>
    <x v="1"/>
    <n v="520"/>
    <m/>
  </r>
  <r>
    <n v="707"/>
    <x v="341"/>
    <x v="3"/>
    <n v="6090"/>
    <m/>
  </r>
  <r>
    <n v="708"/>
    <x v="342"/>
    <x v="0"/>
    <n v="570"/>
    <m/>
  </r>
  <r>
    <n v="709"/>
    <x v="343"/>
    <x v="0"/>
    <n v="9510"/>
    <m/>
  </r>
  <r>
    <n v="710"/>
    <x v="343"/>
    <x v="3"/>
    <n v="2480"/>
    <m/>
  </r>
  <r>
    <n v="711"/>
    <x v="343"/>
    <x v="2"/>
    <n v="8000"/>
    <m/>
  </r>
  <r>
    <n v="712"/>
    <x v="344"/>
    <x v="1"/>
    <n v="9990"/>
    <m/>
  </r>
  <r>
    <n v="713"/>
    <x v="344"/>
    <x v="0"/>
    <n v="2750"/>
    <m/>
  </r>
  <r>
    <n v="714"/>
    <x v="344"/>
    <x v="3"/>
    <n v="4260"/>
    <m/>
  </r>
  <r>
    <n v="715"/>
    <x v="345"/>
    <x v="1"/>
    <n v="2700"/>
    <m/>
  </r>
  <r>
    <n v="716"/>
    <x v="345"/>
    <x v="3"/>
    <n v="2180"/>
    <m/>
  </r>
  <r>
    <n v="717"/>
    <x v="346"/>
    <x v="1"/>
    <n v="8200"/>
    <m/>
  </r>
  <r>
    <n v="718"/>
    <x v="346"/>
    <x v="2"/>
    <n v="5080"/>
    <m/>
  </r>
  <r>
    <n v="719"/>
    <x v="346"/>
    <x v="0"/>
    <n v="7660"/>
    <m/>
  </r>
  <r>
    <n v="720"/>
    <x v="346"/>
    <x v="3"/>
    <n v="8700"/>
    <m/>
  </r>
  <r>
    <n v="721"/>
    <x v="347"/>
    <x v="2"/>
    <n v="7940"/>
    <m/>
  </r>
  <r>
    <n v="722"/>
    <x v="347"/>
    <x v="0"/>
    <n v="5370"/>
    <m/>
  </r>
  <r>
    <n v="723"/>
    <x v="348"/>
    <x v="1"/>
    <n v="3940"/>
    <m/>
  </r>
  <r>
    <n v="724"/>
    <x v="349"/>
    <x v="1"/>
    <n v="4400"/>
    <m/>
  </r>
  <r>
    <n v="725"/>
    <x v="350"/>
    <x v="2"/>
    <n v="6800"/>
    <m/>
  </r>
  <r>
    <n v="726"/>
    <x v="350"/>
    <x v="0"/>
    <n v="4640"/>
    <m/>
  </r>
  <r>
    <n v="727"/>
    <x v="350"/>
    <x v="3"/>
    <n v="7530"/>
    <m/>
  </r>
  <r>
    <n v="728"/>
    <x v="351"/>
    <x v="3"/>
    <n v="6950"/>
    <m/>
  </r>
  <r>
    <n v="729"/>
    <x v="351"/>
    <x v="0"/>
    <n v="2520"/>
    <m/>
  </r>
  <r>
    <n v="730"/>
    <x v="351"/>
    <x v="1"/>
    <n v="4570"/>
    <m/>
  </r>
  <r>
    <n v="731"/>
    <x v="352"/>
    <x v="2"/>
    <n v="7250"/>
    <m/>
  </r>
  <r>
    <n v="732"/>
    <x v="352"/>
    <x v="0"/>
    <n v="1340"/>
    <m/>
  </r>
  <r>
    <n v="733"/>
    <x v="353"/>
    <x v="2"/>
    <n v="1880"/>
    <m/>
  </r>
  <r>
    <n v="734"/>
    <x v="354"/>
    <x v="0"/>
    <n v="5730"/>
    <m/>
  </r>
  <r>
    <n v="735"/>
    <x v="354"/>
    <x v="1"/>
    <n v="1260"/>
    <m/>
  </r>
  <r>
    <n v="736"/>
    <x v="355"/>
    <x v="0"/>
    <n v="9620"/>
    <m/>
  </r>
  <r>
    <n v="737"/>
    <x v="355"/>
    <x v="2"/>
    <n v="1280"/>
    <m/>
  </r>
  <r>
    <n v="738"/>
    <x v="355"/>
    <x v="1"/>
    <n v="4040"/>
    <m/>
  </r>
  <r>
    <n v="739"/>
    <x v="356"/>
    <x v="0"/>
    <n v="4270"/>
    <m/>
  </r>
  <r>
    <n v="740"/>
    <x v="357"/>
    <x v="0"/>
    <n v="1590"/>
    <m/>
  </r>
  <r>
    <n v="741"/>
    <x v="358"/>
    <x v="1"/>
    <n v="7700"/>
    <m/>
  </r>
  <r>
    <n v="742"/>
    <x v="358"/>
    <x v="3"/>
    <n v="7320"/>
    <m/>
  </r>
  <r>
    <n v="743"/>
    <x v="359"/>
    <x v="3"/>
    <n v="3930"/>
    <m/>
  </r>
  <r>
    <n v="744"/>
    <x v="359"/>
    <x v="2"/>
    <n v="5870"/>
    <m/>
  </r>
  <r>
    <n v="745"/>
    <x v="359"/>
    <x v="1"/>
    <n v="8040"/>
    <m/>
  </r>
  <r>
    <n v="746"/>
    <x v="359"/>
    <x v="0"/>
    <n v="8030"/>
    <m/>
  </r>
  <r>
    <n v="747"/>
    <x v="360"/>
    <x v="1"/>
    <n v="4140"/>
    <m/>
  </r>
  <r>
    <n v="748"/>
    <x v="360"/>
    <x v="0"/>
    <n v="1410"/>
    <m/>
  </r>
  <r>
    <n v="749"/>
    <x v="360"/>
    <x v="2"/>
    <n v="4500"/>
    <m/>
  </r>
  <r>
    <n v="750"/>
    <x v="361"/>
    <x v="1"/>
    <n v="4050"/>
    <m/>
  </r>
  <r>
    <n v="751"/>
    <x v="361"/>
    <x v="0"/>
    <n v="7390"/>
    <m/>
  </r>
  <r>
    <n v="752"/>
    <x v="362"/>
    <x v="2"/>
    <n v="4600"/>
    <m/>
  </r>
  <r>
    <n v="753"/>
    <x v="362"/>
    <x v="1"/>
    <n v="7040"/>
    <m/>
  </r>
  <r>
    <n v="754"/>
    <x v="362"/>
    <x v="3"/>
    <n v="2410"/>
    <m/>
  </r>
  <r>
    <n v="755"/>
    <x v="363"/>
    <x v="2"/>
    <n v="629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przestawna1" cacheId="9" applyNumberFormats="0" applyBorderFormats="0" applyFontFormats="0" applyPatternFormats="0" applyAlignmentFormats="0" applyWidthHeightFormats="1" dataCaption="Wartości" updatedVersion="4" minRefreshableVersion="3" useAutoFormatting="1" itemPrintTitles="1" createdVersion="4" indent="0" outline="1" outlineData="1" multipleFieldFilters="0">
  <location ref="A3:B8" firstHeaderRow="1" firstDataRow="1" firstDataCol="1"/>
  <pivotFields count="5">
    <pivotField showAll="0"/>
    <pivotField numFmtId="14" showAll="0"/>
    <pivotField axis="axisRow" showAll="0">
      <items count="5">
        <item x="2"/>
        <item x="3"/>
        <item x="0"/>
        <item x="1"/>
        <item t="default"/>
      </items>
    </pivotField>
    <pivotField dataField="1" showAll="0"/>
    <pivotField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Liczba z wielkosc_zamowienia" fld="3" subtotal="count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przestawna2" cacheId="9" applyNumberFormats="0" applyBorderFormats="0" applyFontFormats="0" applyPatternFormats="0" applyAlignmentFormats="0" applyWidthHeightFormats="1" dataCaption="Wartości" updatedVersion="4" minRefreshableVersion="3" useAutoFormatting="1" itemPrintTitles="1" createdVersion="4" indent="0" outline="1" outlineData="1" multipleFieldFilters="0">
  <location ref="A3:A230" firstHeaderRow="1" firstDataRow="1" firstDataCol="1"/>
  <pivotFields count="5">
    <pivotField showAll="0"/>
    <pivotField axis="axisRow" numFmtId="14" showAll="0">
      <items count="36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t="default"/>
      </items>
    </pivotField>
    <pivotField axis="axisRow" showAll="0">
      <items count="5">
        <item sd="0" x="2"/>
        <item sd="0" x="3"/>
        <item x="0"/>
        <item sd="0" x="1"/>
        <item t="default"/>
      </items>
    </pivotField>
    <pivotField showAll="0"/>
    <pivotField showAll="0"/>
  </pivotFields>
  <rowFields count="2">
    <field x="2"/>
    <field x="1"/>
  </rowFields>
  <rowItems count="227">
    <i>
      <x/>
    </i>
    <i>
      <x v="1"/>
    </i>
    <i>
      <x v="2"/>
    </i>
    <i r="1">
      <x/>
    </i>
    <i r="1">
      <x v="3"/>
    </i>
    <i r="1">
      <x v="4"/>
    </i>
    <i r="1">
      <x v="6"/>
    </i>
    <i r="1">
      <x v="7"/>
    </i>
    <i r="1">
      <x v="9"/>
    </i>
    <i r="1">
      <x v="12"/>
    </i>
    <i r="1">
      <x v="13"/>
    </i>
    <i r="1">
      <x v="15"/>
    </i>
    <i r="1">
      <x v="17"/>
    </i>
    <i r="1">
      <x v="18"/>
    </i>
    <i r="1">
      <x v="21"/>
    </i>
    <i r="1">
      <x v="22"/>
    </i>
    <i r="1">
      <x v="25"/>
    </i>
    <i r="1">
      <x v="26"/>
    </i>
    <i r="1">
      <x v="29"/>
    </i>
    <i r="1">
      <x v="30"/>
    </i>
    <i r="1">
      <x v="33"/>
    </i>
    <i r="1">
      <x v="35"/>
    </i>
    <i r="1">
      <x v="36"/>
    </i>
    <i r="1">
      <x v="37"/>
    </i>
    <i r="1">
      <x v="39"/>
    </i>
    <i r="1">
      <x v="42"/>
    </i>
    <i r="1">
      <x v="44"/>
    </i>
    <i r="1">
      <x v="45"/>
    </i>
    <i r="1">
      <x v="46"/>
    </i>
    <i r="1">
      <x v="50"/>
    </i>
    <i r="1">
      <x v="51"/>
    </i>
    <i r="1">
      <x v="54"/>
    </i>
    <i r="1">
      <x v="55"/>
    </i>
    <i r="1">
      <x v="57"/>
    </i>
    <i r="1">
      <x v="58"/>
    </i>
    <i r="1">
      <x v="60"/>
    </i>
    <i r="1">
      <x v="61"/>
    </i>
    <i r="1">
      <x v="62"/>
    </i>
    <i r="1">
      <x v="64"/>
    </i>
    <i r="1">
      <x v="65"/>
    </i>
    <i r="1">
      <x v="66"/>
    </i>
    <i r="1">
      <x v="69"/>
    </i>
    <i r="1">
      <x v="70"/>
    </i>
    <i r="1">
      <x v="72"/>
    </i>
    <i r="1">
      <x v="73"/>
    </i>
    <i r="1">
      <x v="74"/>
    </i>
    <i r="1">
      <x v="75"/>
    </i>
    <i r="1">
      <x v="77"/>
    </i>
    <i r="1">
      <x v="78"/>
    </i>
    <i r="1">
      <x v="79"/>
    </i>
    <i r="1">
      <x v="81"/>
    </i>
    <i r="1">
      <x v="83"/>
    </i>
    <i r="1">
      <x v="85"/>
    </i>
    <i r="1">
      <x v="86"/>
    </i>
    <i r="1">
      <x v="87"/>
    </i>
    <i r="1">
      <x v="89"/>
    </i>
    <i r="1">
      <x v="90"/>
    </i>
    <i r="1">
      <x v="94"/>
    </i>
    <i r="1">
      <x v="95"/>
    </i>
    <i r="1">
      <x v="96"/>
    </i>
    <i r="1">
      <x v="97"/>
    </i>
    <i r="1">
      <x v="100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9"/>
    </i>
    <i r="1">
      <x v="111"/>
    </i>
    <i r="1">
      <x v="113"/>
    </i>
    <i r="1">
      <x v="116"/>
    </i>
    <i r="1">
      <x v="118"/>
    </i>
    <i r="1">
      <x v="119"/>
    </i>
    <i r="1">
      <x v="120"/>
    </i>
    <i r="1">
      <x v="123"/>
    </i>
    <i r="1">
      <x v="124"/>
    </i>
    <i r="1">
      <x v="125"/>
    </i>
    <i r="1">
      <x v="126"/>
    </i>
    <i r="1">
      <x v="127"/>
    </i>
    <i r="1">
      <x v="131"/>
    </i>
    <i r="1">
      <x v="132"/>
    </i>
    <i r="1">
      <x v="134"/>
    </i>
    <i r="1">
      <x v="135"/>
    </i>
    <i r="1">
      <x v="136"/>
    </i>
    <i r="1">
      <x v="137"/>
    </i>
    <i r="1">
      <x v="138"/>
    </i>
    <i r="1">
      <x v="141"/>
    </i>
    <i r="1">
      <x v="142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2"/>
    </i>
    <i r="1">
      <x v="154"/>
    </i>
    <i r="1">
      <x v="155"/>
    </i>
    <i r="1">
      <x v="156"/>
    </i>
    <i r="1">
      <x v="158"/>
    </i>
    <i r="1">
      <x v="159"/>
    </i>
    <i r="1">
      <x v="161"/>
    </i>
    <i r="1">
      <x v="162"/>
    </i>
    <i r="1">
      <x v="163"/>
    </i>
    <i r="1">
      <x v="165"/>
    </i>
    <i r="1">
      <x v="166"/>
    </i>
    <i r="1">
      <x v="167"/>
    </i>
    <i r="1">
      <x v="169"/>
    </i>
    <i r="1">
      <x v="176"/>
    </i>
    <i r="1">
      <x v="178"/>
    </i>
    <i r="1">
      <x v="180"/>
    </i>
    <i r="1">
      <x v="182"/>
    </i>
    <i r="1">
      <x v="184"/>
    </i>
    <i r="1">
      <x v="185"/>
    </i>
    <i r="1">
      <x v="186"/>
    </i>
    <i r="1">
      <x v="187"/>
    </i>
    <i r="1">
      <x v="188"/>
    </i>
    <i r="1">
      <x v="190"/>
    </i>
    <i r="1">
      <x v="191"/>
    </i>
    <i r="1">
      <x v="192"/>
    </i>
    <i r="1">
      <x v="194"/>
    </i>
    <i r="1">
      <x v="195"/>
    </i>
    <i r="1">
      <x v="196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7"/>
    </i>
    <i r="1">
      <x v="208"/>
    </i>
    <i r="1">
      <x v="209"/>
    </i>
    <i r="1">
      <x v="210"/>
    </i>
    <i r="1">
      <x v="211"/>
    </i>
    <i r="1">
      <x v="212"/>
    </i>
    <i r="1">
      <x v="218"/>
    </i>
    <i r="1">
      <x v="221"/>
    </i>
    <i r="1">
      <x v="224"/>
    </i>
    <i r="1">
      <x v="225"/>
    </i>
    <i r="1">
      <x v="226"/>
    </i>
    <i r="1">
      <x v="227"/>
    </i>
    <i r="1">
      <x v="230"/>
    </i>
    <i r="1">
      <x v="232"/>
    </i>
    <i r="1">
      <x v="233"/>
    </i>
    <i r="1">
      <x v="234"/>
    </i>
    <i r="1">
      <x v="236"/>
    </i>
    <i r="1">
      <x v="238"/>
    </i>
    <i r="1">
      <x v="240"/>
    </i>
    <i r="1">
      <x v="241"/>
    </i>
    <i r="1">
      <x v="242"/>
    </i>
    <i r="1">
      <x v="243"/>
    </i>
    <i r="1">
      <x v="244"/>
    </i>
    <i r="1">
      <x v="250"/>
    </i>
    <i r="1">
      <x v="252"/>
    </i>
    <i r="1">
      <x v="253"/>
    </i>
    <i r="1">
      <x v="255"/>
    </i>
    <i r="1">
      <x v="257"/>
    </i>
    <i r="1">
      <x v="258"/>
    </i>
    <i r="1">
      <x v="261"/>
    </i>
    <i r="1">
      <x v="262"/>
    </i>
    <i r="1">
      <x v="267"/>
    </i>
    <i r="1">
      <x v="271"/>
    </i>
    <i r="1">
      <x v="274"/>
    </i>
    <i r="1">
      <x v="276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8"/>
    </i>
    <i r="1">
      <x v="289"/>
    </i>
    <i r="1">
      <x v="291"/>
    </i>
    <i r="1">
      <x v="292"/>
    </i>
    <i r="1">
      <x v="293"/>
    </i>
    <i r="1">
      <x v="294"/>
    </i>
    <i r="1">
      <x v="296"/>
    </i>
    <i r="1">
      <x v="297"/>
    </i>
    <i r="1">
      <x v="298"/>
    </i>
    <i r="1">
      <x v="299"/>
    </i>
    <i r="1">
      <x v="301"/>
    </i>
    <i r="1">
      <x v="303"/>
    </i>
    <i r="1">
      <x v="304"/>
    </i>
    <i r="1">
      <x v="305"/>
    </i>
    <i r="1">
      <x v="307"/>
    </i>
    <i r="1">
      <x v="309"/>
    </i>
    <i r="1">
      <x v="310"/>
    </i>
    <i r="1">
      <x v="312"/>
    </i>
    <i r="1">
      <x v="313"/>
    </i>
    <i r="1">
      <x v="315"/>
    </i>
    <i r="1">
      <x v="316"/>
    </i>
    <i r="1">
      <x v="317"/>
    </i>
    <i r="1">
      <x v="319"/>
    </i>
    <i r="1">
      <x v="321"/>
    </i>
    <i r="1">
      <x v="322"/>
    </i>
    <i r="1">
      <x v="323"/>
    </i>
    <i r="1">
      <x v="324"/>
    </i>
    <i r="1">
      <x v="325"/>
    </i>
    <i r="1">
      <x v="326"/>
    </i>
    <i r="1">
      <x v="328"/>
    </i>
    <i r="1">
      <x v="329"/>
    </i>
    <i r="1">
      <x v="330"/>
    </i>
    <i r="1">
      <x v="331"/>
    </i>
    <i r="1">
      <x v="332"/>
    </i>
    <i r="1">
      <x v="334"/>
    </i>
    <i r="1">
      <x v="337"/>
    </i>
    <i r="1">
      <x v="338"/>
    </i>
    <i r="1">
      <x v="342"/>
    </i>
    <i r="1">
      <x v="343"/>
    </i>
    <i r="1">
      <x v="344"/>
    </i>
    <i r="1">
      <x v="346"/>
    </i>
    <i r="1">
      <x v="347"/>
    </i>
    <i r="1">
      <x v="350"/>
    </i>
    <i r="1">
      <x v="351"/>
    </i>
    <i r="1">
      <x v="352"/>
    </i>
    <i r="1">
      <x v="354"/>
    </i>
    <i r="1">
      <x v="355"/>
    </i>
    <i r="1">
      <x v="356"/>
    </i>
    <i r="1">
      <x v="357"/>
    </i>
    <i r="1">
      <x v="359"/>
    </i>
    <i r="1">
      <x v="360"/>
    </i>
    <i r="1">
      <x v="361"/>
    </i>
    <i>
      <x v="3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ela przestawna3" cacheId="9" applyNumberFormats="0" applyBorderFormats="0" applyFontFormats="0" applyPatternFormats="0" applyAlignmentFormats="0" applyWidthHeightFormats="1" dataCaption="Wartości" updatedVersion="4" minRefreshableVersion="3" useAutoFormatting="1" itemPrintTitles="1" createdVersion="4" indent="0" outline="1" outlineData="1" multipleFieldFilters="0" chartFormat="1">
  <location ref="A3:B8" firstHeaderRow="1" firstDataRow="1" firstDataCol="1"/>
  <pivotFields count="5">
    <pivotField showAll="0"/>
    <pivotField numFmtId="14" showAll="0"/>
    <pivotField axis="axisRow" showAll="0">
      <items count="5">
        <item x="2"/>
        <item x="3"/>
        <item x="0"/>
        <item x="1"/>
        <item t="default"/>
      </items>
    </pivotField>
    <pivotField dataField="1" showAll="0"/>
    <pivotField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a z wielkosc_zamowienia" fld="3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ela1" displayName="Tabela1" ref="A1:M758" totalsRowCount="1">
  <autoFilter ref="A1:M758"/>
  <tableColumns count="13">
    <tableColumn id="1" name="nr_zamowienia"/>
    <tableColumn id="2" name="data" dataDxfId="5" totalsRowDxfId="1"/>
    <tableColumn id="3" name="magazyn" dataDxfId="4" totalsRowDxfId="0"/>
    <tableColumn id="4" name="wielkosc_zamowienia"/>
    <tableColumn id="9" name="dzien tyg">
      <calculatedColumnFormula>WEEKDAY(Tabela1[[#This Row],[data]],2)</calculatedColumnFormula>
    </tableColumn>
    <tableColumn id="13" name="czy ten sam dzien"/>
    <tableColumn id="14" name="czy weekend">
      <calculatedColumnFormula>IF(OR(Tabela1[[#This Row],[dzien tyg]]=6,Tabela1[[#This Row],[dzien tyg]]=7),1,0)</calculatedColumnFormula>
    </tableColumn>
    <tableColumn id="15" name="przed produkcja"/>
    <tableColumn id="16" name="produkcja" totalsRowFunction="sum"/>
    <tableColumn id="17" name="po produkcji"/>
    <tableColumn id="18" name="po zamowieniu" dataDxfId="2">
      <calculatedColumnFormula>IF(Tabela1[[#This Row],[po produkcji]]-K2&lt;0,Tabela1[[#This Row],[po produkcji]],Tabela1[[#This Row],[po produkcji]]-Tabela1[[#This Row],[wielkosc_zamowienia]])</calculatedColumnFormula>
    </tableColumn>
    <tableColumn id="19" name="czy filia"/>
    <tableColumn id="21" name="ile od filii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8"/>
  <sheetViews>
    <sheetView workbookViewId="0">
      <selection activeCell="B7" sqref="A4:B7"/>
    </sheetView>
  </sheetViews>
  <sheetFormatPr defaultRowHeight="15" x14ac:dyDescent="0.25"/>
  <cols>
    <col min="1" max="1" width="17.7109375" bestFit="1" customWidth="1"/>
    <col min="2" max="2" width="28" bestFit="1" customWidth="1"/>
  </cols>
  <sheetData>
    <row r="2" spans="1:2" x14ac:dyDescent="0.25">
      <c r="A2" t="s">
        <v>12</v>
      </c>
    </row>
    <row r="3" spans="1:2" x14ac:dyDescent="0.25">
      <c r="A3" s="3" t="s">
        <v>8</v>
      </c>
      <c r="B3" t="s">
        <v>11</v>
      </c>
    </row>
    <row r="4" spans="1:2" x14ac:dyDescent="0.25">
      <c r="A4" s="4" t="s">
        <v>6</v>
      </c>
      <c r="B4" s="5">
        <v>152</v>
      </c>
    </row>
    <row r="5" spans="1:2" x14ac:dyDescent="0.25">
      <c r="A5" s="4" t="s">
        <v>7</v>
      </c>
      <c r="B5" s="5">
        <v>183</v>
      </c>
    </row>
    <row r="6" spans="1:2" x14ac:dyDescent="0.25">
      <c r="A6" s="4" t="s">
        <v>4</v>
      </c>
      <c r="B6" s="5">
        <v>222</v>
      </c>
    </row>
    <row r="7" spans="1:2" x14ac:dyDescent="0.25">
      <c r="A7" s="4" t="s">
        <v>5</v>
      </c>
      <c r="B7" s="5">
        <v>198</v>
      </c>
    </row>
    <row r="8" spans="1:2" x14ac:dyDescent="0.25">
      <c r="A8" s="4" t="s">
        <v>9</v>
      </c>
      <c r="B8" s="5">
        <v>755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230"/>
  <sheetViews>
    <sheetView workbookViewId="0">
      <selection activeCell="A169" sqref="A169"/>
    </sheetView>
  </sheetViews>
  <sheetFormatPr defaultRowHeight="15" x14ac:dyDescent="0.25"/>
  <cols>
    <col min="1" max="1" width="17.7109375" bestFit="1" customWidth="1"/>
    <col min="2" max="2" width="11.85546875" bestFit="1" customWidth="1"/>
  </cols>
  <sheetData>
    <row r="3" spans="1:6" x14ac:dyDescent="0.25">
      <c r="A3" s="3" t="s">
        <v>8</v>
      </c>
    </row>
    <row r="4" spans="1:6" x14ac:dyDescent="0.25">
      <c r="A4" s="4" t="s">
        <v>6</v>
      </c>
    </row>
    <row r="5" spans="1:6" x14ac:dyDescent="0.25">
      <c r="A5" s="4" t="s">
        <v>7</v>
      </c>
    </row>
    <row r="6" spans="1:6" x14ac:dyDescent="0.25">
      <c r="A6" s="4" t="s">
        <v>4</v>
      </c>
    </row>
    <row r="7" spans="1:6" x14ac:dyDescent="0.25">
      <c r="A7" s="6">
        <v>44198</v>
      </c>
      <c r="B7" s="7">
        <f>A7</f>
        <v>44198</v>
      </c>
      <c r="C7">
        <f>IF(B8=B7+1,1,0)</f>
        <v>0</v>
      </c>
      <c r="D7">
        <v>0</v>
      </c>
      <c r="F7">
        <f>MAX(D:D)</f>
        <v>8</v>
      </c>
    </row>
    <row r="8" spans="1:6" x14ac:dyDescent="0.25">
      <c r="A8" s="6">
        <v>44201</v>
      </c>
      <c r="B8" s="7">
        <f t="shared" ref="B8:B71" si="0">A8</f>
        <v>44201</v>
      </c>
      <c r="C8">
        <f>IF(B8=B7+1,1,0)</f>
        <v>0</v>
      </c>
      <c r="D8">
        <f>IF(C8=1,D7+1,1)</f>
        <v>1</v>
      </c>
    </row>
    <row r="9" spans="1:6" x14ac:dyDescent="0.25">
      <c r="A9" s="6">
        <v>44202</v>
      </c>
      <c r="B9" s="7">
        <f t="shared" si="0"/>
        <v>44202</v>
      </c>
      <c r="C9">
        <f t="shared" ref="C9:C72" si="1">IF(B9=B8+1,1,0)</f>
        <v>1</v>
      </c>
      <c r="D9">
        <f t="shared" ref="D9:D72" si="2">IF(C9=1,D8+1,1)</f>
        <v>2</v>
      </c>
    </row>
    <row r="10" spans="1:6" x14ac:dyDescent="0.25">
      <c r="A10" s="6">
        <v>44204</v>
      </c>
      <c r="B10" s="7">
        <f t="shared" si="0"/>
        <v>44204</v>
      </c>
      <c r="C10">
        <f t="shared" si="1"/>
        <v>0</v>
      </c>
      <c r="D10">
        <f t="shared" si="2"/>
        <v>1</v>
      </c>
    </row>
    <row r="11" spans="1:6" x14ac:dyDescent="0.25">
      <c r="A11" s="6">
        <v>44205</v>
      </c>
      <c r="B11" s="7">
        <f t="shared" si="0"/>
        <v>44205</v>
      </c>
      <c r="C11">
        <f t="shared" si="1"/>
        <v>1</v>
      </c>
      <c r="D11">
        <f t="shared" si="2"/>
        <v>2</v>
      </c>
    </row>
    <row r="12" spans="1:6" x14ac:dyDescent="0.25">
      <c r="A12" s="6">
        <v>44207</v>
      </c>
      <c r="B12" s="7">
        <f t="shared" si="0"/>
        <v>44207</v>
      </c>
      <c r="C12">
        <f t="shared" si="1"/>
        <v>0</v>
      </c>
      <c r="D12">
        <f t="shared" si="2"/>
        <v>1</v>
      </c>
    </row>
    <row r="13" spans="1:6" x14ac:dyDescent="0.25">
      <c r="A13" s="6">
        <v>44210</v>
      </c>
      <c r="B13" s="7">
        <f t="shared" si="0"/>
        <v>44210</v>
      </c>
      <c r="C13">
        <f t="shared" si="1"/>
        <v>0</v>
      </c>
      <c r="D13">
        <f t="shared" si="2"/>
        <v>1</v>
      </c>
    </row>
    <row r="14" spans="1:6" x14ac:dyDescent="0.25">
      <c r="A14" s="6">
        <v>44211</v>
      </c>
      <c r="B14" s="7">
        <f t="shared" si="0"/>
        <v>44211</v>
      </c>
      <c r="C14">
        <f t="shared" si="1"/>
        <v>1</v>
      </c>
      <c r="D14">
        <f t="shared" si="2"/>
        <v>2</v>
      </c>
    </row>
    <row r="15" spans="1:6" x14ac:dyDescent="0.25">
      <c r="A15" s="6">
        <v>44213</v>
      </c>
      <c r="B15" s="7">
        <f t="shared" si="0"/>
        <v>44213</v>
      </c>
      <c r="C15">
        <f t="shared" si="1"/>
        <v>0</v>
      </c>
      <c r="D15">
        <f t="shared" si="2"/>
        <v>1</v>
      </c>
    </row>
    <row r="16" spans="1:6" x14ac:dyDescent="0.25">
      <c r="A16" s="6">
        <v>44215</v>
      </c>
      <c r="B16" s="7">
        <f t="shared" si="0"/>
        <v>44215</v>
      </c>
      <c r="C16">
        <f t="shared" si="1"/>
        <v>0</v>
      </c>
      <c r="D16">
        <f t="shared" si="2"/>
        <v>1</v>
      </c>
    </row>
    <row r="17" spans="1:4" x14ac:dyDescent="0.25">
      <c r="A17" s="6">
        <v>44216</v>
      </c>
      <c r="B17" s="7">
        <f t="shared" si="0"/>
        <v>44216</v>
      </c>
      <c r="C17">
        <f t="shared" si="1"/>
        <v>1</v>
      </c>
      <c r="D17">
        <f t="shared" si="2"/>
        <v>2</v>
      </c>
    </row>
    <row r="18" spans="1:4" x14ac:dyDescent="0.25">
      <c r="A18" s="6">
        <v>44219</v>
      </c>
      <c r="B18" s="7">
        <f t="shared" si="0"/>
        <v>44219</v>
      </c>
      <c r="C18">
        <f t="shared" si="1"/>
        <v>0</v>
      </c>
      <c r="D18">
        <f t="shared" si="2"/>
        <v>1</v>
      </c>
    </row>
    <row r="19" spans="1:4" x14ac:dyDescent="0.25">
      <c r="A19" s="6">
        <v>44220</v>
      </c>
      <c r="B19" s="7">
        <f t="shared" si="0"/>
        <v>44220</v>
      </c>
      <c r="C19">
        <f t="shared" si="1"/>
        <v>1</v>
      </c>
      <c r="D19">
        <f t="shared" si="2"/>
        <v>2</v>
      </c>
    </row>
    <row r="20" spans="1:4" x14ac:dyDescent="0.25">
      <c r="A20" s="6">
        <v>44223</v>
      </c>
      <c r="B20" s="7">
        <f t="shared" si="0"/>
        <v>44223</v>
      </c>
      <c r="C20">
        <f t="shared" si="1"/>
        <v>0</v>
      </c>
      <c r="D20">
        <f t="shared" si="2"/>
        <v>1</v>
      </c>
    </row>
    <row r="21" spans="1:4" x14ac:dyDescent="0.25">
      <c r="A21" s="6">
        <v>44224</v>
      </c>
      <c r="B21" s="7">
        <f t="shared" si="0"/>
        <v>44224</v>
      </c>
      <c r="C21">
        <f t="shared" si="1"/>
        <v>1</v>
      </c>
      <c r="D21">
        <f t="shared" si="2"/>
        <v>2</v>
      </c>
    </row>
    <row r="22" spans="1:4" x14ac:dyDescent="0.25">
      <c r="A22" s="6">
        <v>44227</v>
      </c>
      <c r="B22" s="7">
        <f t="shared" si="0"/>
        <v>44227</v>
      </c>
      <c r="C22">
        <f t="shared" si="1"/>
        <v>0</v>
      </c>
      <c r="D22">
        <f t="shared" si="2"/>
        <v>1</v>
      </c>
    </row>
    <row r="23" spans="1:4" x14ac:dyDescent="0.25">
      <c r="A23" s="6">
        <v>44228</v>
      </c>
      <c r="B23" s="7">
        <f t="shared" si="0"/>
        <v>44228</v>
      </c>
      <c r="C23">
        <f t="shared" si="1"/>
        <v>1</v>
      </c>
      <c r="D23">
        <f t="shared" si="2"/>
        <v>2</v>
      </c>
    </row>
    <row r="24" spans="1:4" x14ac:dyDescent="0.25">
      <c r="A24" s="6">
        <v>44231</v>
      </c>
      <c r="B24" s="7">
        <f t="shared" si="0"/>
        <v>44231</v>
      </c>
      <c r="C24">
        <f t="shared" si="1"/>
        <v>0</v>
      </c>
      <c r="D24">
        <f t="shared" si="2"/>
        <v>1</v>
      </c>
    </row>
    <row r="25" spans="1:4" x14ac:dyDescent="0.25">
      <c r="A25" s="6">
        <v>44233</v>
      </c>
      <c r="B25" s="7">
        <f t="shared" si="0"/>
        <v>44233</v>
      </c>
      <c r="C25">
        <f t="shared" si="1"/>
        <v>0</v>
      </c>
      <c r="D25">
        <f t="shared" si="2"/>
        <v>1</v>
      </c>
    </row>
    <row r="26" spans="1:4" x14ac:dyDescent="0.25">
      <c r="A26" s="6">
        <v>44234</v>
      </c>
      <c r="B26" s="7">
        <f t="shared" si="0"/>
        <v>44234</v>
      </c>
      <c r="C26">
        <f t="shared" si="1"/>
        <v>1</v>
      </c>
      <c r="D26">
        <f t="shared" si="2"/>
        <v>2</v>
      </c>
    </row>
    <row r="27" spans="1:4" x14ac:dyDescent="0.25">
      <c r="A27" s="6">
        <v>44235</v>
      </c>
      <c r="B27" s="7">
        <f t="shared" si="0"/>
        <v>44235</v>
      </c>
      <c r="C27">
        <f t="shared" si="1"/>
        <v>1</v>
      </c>
      <c r="D27">
        <f t="shared" si="2"/>
        <v>3</v>
      </c>
    </row>
    <row r="28" spans="1:4" x14ac:dyDescent="0.25">
      <c r="A28" s="6">
        <v>44237</v>
      </c>
      <c r="B28" s="7">
        <f t="shared" si="0"/>
        <v>44237</v>
      </c>
      <c r="C28">
        <f t="shared" si="1"/>
        <v>0</v>
      </c>
      <c r="D28">
        <f t="shared" si="2"/>
        <v>1</v>
      </c>
    </row>
    <row r="29" spans="1:4" x14ac:dyDescent="0.25">
      <c r="A29" s="6">
        <v>44240</v>
      </c>
      <c r="B29" s="7">
        <f t="shared" si="0"/>
        <v>44240</v>
      </c>
      <c r="C29">
        <f t="shared" si="1"/>
        <v>0</v>
      </c>
      <c r="D29">
        <f t="shared" si="2"/>
        <v>1</v>
      </c>
    </row>
    <row r="30" spans="1:4" x14ac:dyDescent="0.25">
      <c r="A30" s="6">
        <v>44242</v>
      </c>
      <c r="B30" s="7">
        <f t="shared" si="0"/>
        <v>44242</v>
      </c>
      <c r="C30">
        <f t="shared" si="1"/>
        <v>0</v>
      </c>
      <c r="D30">
        <f t="shared" si="2"/>
        <v>1</v>
      </c>
    </row>
    <row r="31" spans="1:4" x14ac:dyDescent="0.25">
      <c r="A31" s="6">
        <v>44243</v>
      </c>
      <c r="B31" s="7">
        <f t="shared" si="0"/>
        <v>44243</v>
      </c>
      <c r="C31">
        <f t="shared" si="1"/>
        <v>1</v>
      </c>
      <c r="D31">
        <f t="shared" si="2"/>
        <v>2</v>
      </c>
    </row>
    <row r="32" spans="1:4" x14ac:dyDescent="0.25">
      <c r="A32" s="6">
        <v>44244</v>
      </c>
      <c r="B32" s="7">
        <f t="shared" si="0"/>
        <v>44244</v>
      </c>
      <c r="C32">
        <f t="shared" si="1"/>
        <v>1</v>
      </c>
      <c r="D32">
        <f t="shared" si="2"/>
        <v>3</v>
      </c>
    </row>
    <row r="33" spans="1:4" x14ac:dyDescent="0.25">
      <c r="A33" s="6">
        <v>44248</v>
      </c>
      <c r="B33" s="7">
        <f t="shared" si="0"/>
        <v>44248</v>
      </c>
      <c r="C33">
        <f t="shared" si="1"/>
        <v>0</v>
      </c>
      <c r="D33">
        <f t="shared" si="2"/>
        <v>1</v>
      </c>
    </row>
    <row r="34" spans="1:4" x14ac:dyDescent="0.25">
      <c r="A34" s="6">
        <v>44249</v>
      </c>
      <c r="B34" s="7">
        <f t="shared" si="0"/>
        <v>44249</v>
      </c>
      <c r="C34">
        <f t="shared" si="1"/>
        <v>1</v>
      </c>
      <c r="D34">
        <f t="shared" si="2"/>
        <v>2</v>
      </c>
    </row>
    <row r="35" spans="1:4" x14ac:dyDescent="0.25">
      <c r="A35" s="6">
        <v>44252</v>
      </c>
      <c r="B35" s="7">
        <f t="shared" si="0"/>
        <v>44252</v>
      </c>
      <c r="C35">
        <f t="shared" si="1"/>
        <v>0</v>
      </c>
      <c r="D35">
        <f t="shared" si="2"/>
        <v>1</v>
      </c>
    </row>
    <row r="36" spans="1:4" x14ac:dyDescent="0.25">
      <c r="A36" s="6">
        <v>44253</v>
      </c>
      <c r="B36" s="7">
        <f t="shared" si="0"/>
        <v>44253</v>
      </c>
      <c r="C36">
        <f t="shared" si="1"/>
        <v>1</v>
      </c>
      <c r="D36">
        <f t="shared" si="2"/>
        <v>2</v>
      </c>
    </row>
    <row r="37" spans="1:4" x14ac:dyDescent="0.25">
      <c r="A37" s="6">
        <v>44255</v>
      </c>
      <c r="B37" s="7">
        <f t="shared" si="0"/>
        <v>44255</v>
      </c>
      <c r="C37">
        <f t="shared" si="1"/>
        <v>0</v>
      </c>
      <c r="D37">
        <f t="shared" si="2"/>
        <v>1</v>
      </c>
    </row>
    <row r="38" spans="1:4" x14ac:dyDescent="0.25">
      <c r="A38" s="6">
        <v>44256</v>
      </c>
      <c r="B38" s="7">
        <f t="shared" si="0"/>
        <v>44256</v>
      </c>
      <c r="C38">
        <f t="shared" si="1"/>
        <v>1</v>
      </c>
      <c r="D38">
        <f t="shared" si="2"/>
        <v>2</v>
      </c>
    </row>
    <row r="39" spans="1:4" x14ac:dyDescent="0.25">
      <c r="A39" s="6">
        <v>44258</v>
      </c>
      <c r="B39" s="7">
        <f t="shared" si="0"/>
        <v>44258</v>
      </c>
      <c r="C39">
        <f t="shared" si="1"/>
        <v>0</v>
      </c>
      <c r="D39">
        <f t="shared" si="2"/>
        <v>1</v>
      </c>
    </row>
    <row r="40" spans="1:4" x14ac:dyDescent="0.25">
      <c r="A40" s="6">
        <v>44259</v>
      </c>
      <c r="B40" s="7">
        <f t="shared" si="0"/>
        <v>44259</v>
      </c>
      <c r="C40">
        <f t="shared" si="1"/>
        <v>1</v>
      </c>
      <c r="D40">
        <f t="shared" si="2"/>
        <v>2</v>
      </c>
    </row>
    <row r="41" spans="1:4" x14ac:dyDescent="0.25">
      <c r="A41" s="6">
        <v>44260</v>
      </c>
      <c r="B41" s="7">
        <f t="shared" si="0"/>
        <v>44260</v>
      </c>
      <c r="C41">
        <f t="shared" si="1"/>
        <v>1</v>
      </c>
      <c r="D41">
        <f t="shared" si="2"/>
        <v>3</v>
      </c>
    </row>
    <row r="42" spans="1:4" x14ac:dyDescent="0.25">
      <c r="A42" s="6">
        <v>44262</v>
      </c>
      <c r="B42" s="7">
        <f t="shared" si="0"/>
        <v>44262</v>
      </c>
      <c r="C42">
        <f t="shared" si="1"/>
        <v>0</v>
      </c>
      <c r="D42">
        <f t="shared" si="2"/>
        <v>1</v>
      </c>
    </row>
    <row r="43" spans="1:4" x14ac:dyDescent="0.25">
      <c r="A43" s="6">
        <v>44263</v>
      </c>
      <c r="B43" s="7">
        <f t="shared" si="0"/>
        <v>44263</v>
      </c>
      <c r="C43">
        <f t="shared" si="1"/>
        <v>1</v>
      </c>
      <c r="D43">
        <f t="shared" si="2"/>
        <v>2</v>
      </c>
    </row>
    <row r="44" spans="1:4" x14ac:dyDescent="0.25">
      <c r="A44" s="6">
        <v>44264</v>
      </c>
      <c r="B44" s="7">
        <f t="shared" si="0"/>
        <v>44264</v>
      </c>
      <c r="C44">
        <f t="shared" si="1"/>
        <v>1</v>
      </c>
      <c r="D44">
        <f t="shared" si="2"/>
        <v>3</v>
      </c>
    </row>
    <row r="45" spans="1:4" x14ac:dyDescent="0.25">
      <c r="A45" s="6">
        <v>44267</v>
      </c>
      <c r="B45" s="7">
        <f t="shared" si="0"/>
        <v>44267</v>
      </c>
      <c r="C45">
        <f t="shared" si="1"/>
        <v>0</v>
      </c>
      <c r="D45">
        <f t="shared" si="2"/>
        <v>1</v>
      </c>
    </row>
    <row r="46" spans="1:4" x14ac:dyDescent="0.25">
      <c r="A46" s="6">
        <v>44268</v>
      </c>
      <c r="B46" s="7">
        <f t="shared" si="0"/>
        <v>44268</v>
      </c>
      <c r="C46">
        <f t="shared" si="1"/>
        <v>1</v>
      </c>
      <c r="D46">
        <f t="shared" si="2"/>
        <v>2</v>
      </c>
    </row>
    <row r="47" spans="1:4" x14ac:dyDescent="0.25">
      <c r="A47" s="6">
        <v>44270</v>
      </c>
      <c r="B47" s="7">
        <f t="shared" si="0"/>
        <v>44270</v>
      </c>
      <c r="C47">
        <f t="shared" si="1"/>
        <v>0</v>
      </c>
      <c r="D47">
        <f t="shared" si="2"/>
        <v>1</v>
      </c>
    </row>
    <row r="48" spans="1:4" x14ac:dyDescent="0.25">
      <c r="A48" s="6">
        <v>44271</v>
      </c>
      <c r="B48" s="7">
        <f t="shared" si="0"/>
        <v>44271</v>
      </c>
      <c r="C48">
        <f t="shared" si="1"/>
        <v>1</v>
      </c>
      <c r="D48">
        <f t="shared" si="2"/>
        <v>2</v>
      </c>
    </row>
    <row r="49" spans="1:4" x14ac:dyDescent="0.25">
      <c r="A49" s="6">
        <v>44272</v>
      </c>
      <c r="B49" s="7">
        <f t="shared" si="0"/>
        <v>44272</v>
      </c>
      <c r="C49">
        <f t="shared" si="1"/>
        <v>1</v>
      </c>
      <c r="D49">
        <f t="shared" si="2"/>
        <v>3</v>
      </c>
    </row>
    <row r="50" spans="1:4" x14ac:dyDescent="0.25">
      <c r="A50" s="6">
        <v>44273</v>
      </c>
      <c r="B50" s="7">
        <f t="shared" si="0"/>
        <v>44273</v>
      </c>
      <c r="C50">
        <f t="shared" si="1"/>
        <v>1</v>
      </c>
      <c r="D50">
        <f t="shared" si="2"/>
        <v>4</v>
      </c>
    </row>
    <row r="51" spans="1:4" x14ac:dyDescent="0.25">
      <c r="A51" s="6">
        <v>44275</v>
      </c>
      <c r="B51" s="7">
        <f t="shared" si="0"/>
        <v>44275</v>
      </c>
      <c r="C51">
        <f t="shared" si="1"/>
        <v>0</v>
      </c>
      <c r="D51">
        <f t="shared" si="2"/>
        <v>1</v>
      </c>
    </row>
    <row r="52" spans="1:4" x14ac:dyDescent="0.25">
      <c r="A52" s="6">
        <v>44276</v>
      </c>
      <c r="B52" s="7">
        <f t="shared" si="0"/>
        <v>44276</v>
      </c>
      <c r="C52">
        <f t="shared" si="1"/>
        <v>1</v>
      </c>
      <c r="D52">
        <f t="shared" si="2"/>
        <v>2</v>
      </c>
    </row>
    <row r="53" spans="1:4" x14ac:dyDescent="0.25">
      <c r="A53" s="6">
        <v>44277</v>
      </c>
      <c r="B53" s="7">
        <f t="shared" si="0"/>
        <v>44277</v>
      </c>
      <c r="C53">
        <f t="shared" si="1"/>
        <v>1</v>
      </c>
      <c r="D53">
        <f t="shared" si="2"/>
        <v>3</v>
      </c>
    </row>
    <row r="54" spans="1:4" x14ac:dyDescent="0.25">
      <c r="A54" s="6">
        <v>44279</v>
      </c>
      <c r="B54" s="7">
        <f t="shared" si="0"/>
        <v>44279</v>
      </c>
      <c r="C54">
        <f t="shared" si="1"/>
        <v>0</v>
      </c>
      <c r="D54">
        <f t="shared" si="2"/>
        <v>1</v>
      </c>
    </row>
    <row r="55" spans="1:4" x14ac:dyDescent="0.25">
      <c r="A55" s="6">
        <v>44281</v>
      </c>
      <c r="B55" s="7">
        <f t="shared" si="0"/>
        <v>44281</v>
      </c>
      <c r="C55">
        <f t="shared" si="1"/>
        <v>0</v>
      </c>
      <c r="D55">
        <f t="shared" si="2"/>
        <v>1</v>
      </c>
    </row>
    <row r="56" spans="1:4" x14ac:dyDescent="0.25">
      <c r="A56" s="6">
        <v>44283</v>
      </c>
      <c r="B56" s="7">
        <f t="shared" si="0"/>
        <v>44283</v>
      </c>
      <c r="C56">
        <f t="shared" si="1"/>
        <v>0</v>
      </c>
      <c r="D56">
        <f t="shared" si="2"/>
        <v>1</v>
      </c>
    </row>
    <row r="57" spans="1:4" x14ac:dyDescent="0.25">
      <c r="A57" s="6">
        <v>44284</v>
      </c>
      <c r="B57" s="7">
        <f t="shared" si="0"/>
        <v>44284</v>
      </c>
      <c r="C57">
        <f t="shared" si="1"/>
        <v>1</v>
      </c>
      <c r="D57">
        <f t="shared" si="2"/>
        <v>2</v>
      </c>
    </row>
    <row r="58" spans="1:4" x14ac:dyDescent="0.25">
      <c r="A58" s="6">
        <v>44285</v>
      </c>
      <c r="B58" s="7">
        <f t="shared" si="0"/>
        <v>44285</v>
      </c>
      <c r="C58">
        <f t="shared" si="1"/>
        <v>1</v>
      </c>
      <c r="D58">
        <f t="shared" si="2"/>
        <v>3</v>
      </c>
    </row>
    <row r="59" spans="1:4" x14ac:dyDescent="0.25">
      <c r="A59" s="6">
        <v>44287</v>
      </c>
      <c r="B59" s="7">
        <f t="shared" si="0"/>
        <v>44287</v>
      </c>
      <c r="C59">
        <f t="shared" si="1"/>
        <v>0</v>
      </c>
      <c r="D59">
        <f t="shared" si="2"/>
        <v>1</v>
      </c>
    </row>
    <row r="60" spans="1:4" x14ac:dyDescent="0.25">
      <c r="A60" s="6">
        <v>44288</v>
      </c>
      <c r="B60" s="7">
        <f t="shared" si="0"/>
        <v>44288</v>
      </c>
      <c r="C60">
        <f t="shared" si="1"/>
        <v>1</v>
      </c>
      <c r="D60">
        <f t="shared" si="2"/>
        <v>2</v>
      </c>
    </row>
    <row r="61" spans="1:4" x14ac:dyDescent="0.25">
      <c r="A61" s="6">
        <v>44292</v>
      </c>
      <c r="B61" s="7">
        <f t="shared" si="0"/>
        <v>44292</v>
      </c>
      <c r="C61">
        <f t="shared" si="1"/>
        <v>0</v>
      </c>
      <c r="D61">
        <f t="shared" si="2"/>
        <v>1</v>
      </c>
    </row>
    <row r="62" spans="1:4" x14ac:dyDescent="0.25">
      <c r="A62" s="6">
        <v>44293</v>
      </c>
      <c r="B62" s="7">
        <f t="shared" si="0"/>
        <v>44293</v>
      </c>
      <c r="C62">
        <f t="shared" si="1"/>
        <v>1</v>
      </c>
      <c r="D62">
        <f t="shared" si="2"/>
        <v>2</v>
      </c>
    </row>
    <row r="63" spans="1:4" x14ac:dyDescent="0.25">
      <c r="A63" s="6">
        <v>44294</v>
      </c>
      <c r="B63" s="7">
        <f t="shared" si="0"/>
        <v>44294</v>
      </c>
      <c r="C63">
        <f t="shared" si="1"/>
        <v>1</v>
      </c>
      <c r="D63">
        <f t="shared" si="2"/>
        <v>3</v>
      </c>
    </row>
    <row r="64" spans="1:4" x14ac:dyDescent="0.25">
      <c r="A64" s="6">
        <v>44295</v>
      </c>
      <c r="B64" s="7">
        <f t="shared" si="0"/>
        <v>44295</v>
      </c>
      <c r="C64">
        <f t="shared" si="1"/>
        <v>1</v>
      </c>
      <c r="D64">
        <f t="shared" si="2"/>
        <v>4</v>
      </c>
    </row>
    <row r="65" spans="1:4" x14ac:dyDescent="0.25">
      <c r="A65" s="6">
        <v>44298</v>
      </c>
      <c r="B65" s="7">
        <f t="shared" si="0"/>
        <v>44298</v>
      </c>
      <c r="C65">
        <f t="shared" si="1"/>
        <v>0</v>
      </c>
      <c r="D65">
        <f t="shared" si="2"/>
        <v>1</v>
      </c>
    </row>
    <row r="66" spans="1:4" x14ac:dyDescent="0.25">
      <c r="A66" s="6">
        <v>44300</v>
      </c>
      <c r="B66" s="7">
        <f t="shared" si="0"/>
        <v>44300</v>
      </c>
      <c r="C66">
        <f t="shared" si="1"/>
        <v>0</v>
      </c>
      <c r="D66">
        <f t="shared" si="2"/>
        <v>1</v>
      </c>
    </row>
    <row r="67" spans="1:4" x14ac:dyDescent="0.25">
      <c r="A67" s="6">
        <v>44301</v>
      </c>
      <c r="B67" s="7">
        <f t="shared" si="0"/>
        <v>44301</v>
      </c>
      <c r="C67">
        <f t="shared" si="1"/>
        <v>1</v>
      </c>
      <c r="D67">
        <f t="shared" si="2"/>
        <v>2</v>
      </c>
    </row>
    <row r="68" spans="1:4" x14ac:dyDescent="0.25">
      <c r="A68" s="6">
        <v>44302</v>
      </c>
      <c r="B68" s="7">
        <f t="shared" si="0"/>
        <v>44302</v>
      </c>
      <c r="C68">
        <f t="shared" si="1"/>
        <v>1</v>
      </c>
      <c r="D68">
        <f t="shared" si="2"/>
        <v>3</v>
      </c>
    </row>
    <row r="69" spans="1:4" x14ac:dyDescent="0.25">
      <c r="A69" s="6">
        <v>44303</v>
      </c>
      <c r="B69" s="7">
        <f t="shared" si="0"/>
        <v>44303</v>
      </c>
      <c r="C69">
        <f t="shared" si="1"/>
        <v>1</v>
      </c>
      <c r="D69">
        <f t="shared" si="2"/>
        <v>4</v>
      </c>
    </row>
    <row r="70" spans="1:4" x14ac:dyDescent="0.25">
      <c r="A70" s="6">
        <v>44304</v>
      </c>
      <c r="B70" s="7">
        <f t="shared" si="0"/>
        <v>44304</v>
      </c>
      <c r="C70">
        <f t="shared" si="1"/>
        <v>1</v>
      </c>
      <c r="D70">
        <f t="shared" si="2"/>
        <v>5</v>
      </c>
    </row>
    <row r="71" spans="1:4" x14ac:dyDescent="0.25">
      <c r="A71" s="6">
        <v>44305</v>
      </c>
      <c r="B71" s="7">
        <f t="shared" si="0"/>
        <v>44305</v>
      </c>
      <c r="C71">
        <f t="shared" si="1"/>
        <v>1</v>
      </c>
      <c r="D71">
        <f t="shared" si="2"/>
        <v>6</v>
      </c>
    </row>
    <row r="72" spans="1:4" x14ac:dyDescent="0.25">
      <c r="A72" s="6">
        <v>44307</v>
      </c>
      <c r="B72" s="7">
        <f t="shared" ref="B72:B135" si="3">A72</f>
        <v>44307</v>
      </c>
      <c r="C72">
        <f t="shared" si="1"/>
        <v>0</v>
      </c>
      <c r="D72">
        <f t="shared" si="2"/>
        <v>1</v>
      </c>
    </row>
    <row r="73" spans="1:4" x14ac:dyDescent="0.25">
      <c r="A73" s="6">
        <v>44309</v>
      </c>
      <c r="B73" s="7">
        <f t="shared" si="3"/>
        <v>44309</v>
      </c>
      <c r="C73">
        <f t="shared" ref="C73:C136" si="4">IF(B73=B72+1,1,0)</f>
        <v>0</v>
      </c>
      <c r="D73">
        <f t="shared" ref="D73:D136" si="5">IF(C73=1,D72+1,1)</f>
        <v>1</v>
      </c>
    </row>
    <row r="74" spans="1:4" x14ac:dyDescent="0.25">
      <c r="A74" s="6">
        <v>44311</v>
      </c>
      <c r="B74" s="7">
        <f t="shared" si="3"/>
        <v>44311</v>
      </c>
      <c r="C74">
        <f t="shared" si="4"/>
        <v>0</v>
      </c>
      <c r="D74">
        <f t="shared" si="5"/>
        <v>1</v>
      </c>
    </row>
    <row r="75" spans="1:4" x14ac:dyDescent="0.25">
      <c r="A75" s="6">
        <v>44314</v>
      </c>
      <c r="B75" s="7">
        <f t="shared" si="3"/>
        <v>44314</v>
      </c>
      <c r="C75">
        <f t="shared" si="4"/>
        <v>0</v>
      </c>
      <c r="D75">
        <f t="shared" si="5"/>
        <v>1</v>
      </c>
    </row>
    <row r="76" spans="1:4" x14ac:dyDescent="0.25">
      <c r="A76" s="6">
        <v>44316</v>
      </c>
      <c r="B76" s="7">
        <f t="shared" si="3"/>
        <v>44316</v>
      </c>
      <c r="C76">
        <f t="shared" si="4"/>
        <v>0</v>
      </c>
      <c r="D76">
        <f t="shared" si="5"/>
        <v>1</v>
      </c>
    </row>
    <row r="77" spans="1:4" x14ac:dyDescent="0.25">
      <c r="A77" s="6">
        <v>44317</v>
      </c>
      <c r="B77" s="7">
        <f t="shared" si="3"/>
        <v>44317</v>
      </c>
      <c r="C77">
        <f t="shared" si="4"/>
        <v>1</v>
      </c>
      <c r="D77">
        <f t="shared" si="5"/>
        <v>2</v>
      </c>
    </row>
    <row r="78" spans="1:4" x14ac:dyDescent="0.25">
      <c r="A78" s="6">
        <v>44318</v>
      </c>
      <c r="B78" s="7">
        <f t="shared" si="3"/>
        <v>44318</v>
      </c>
      <c r="C78">
        <f t="shared" si="4"/>
        <v>1</v>
      </c>
      <c r="D78">
        <f t="shared" si="5"/>
        <v>3</v>
      </c>
    </row>
    <row r="79" spans="1:4" x14ac:dyDescent="0.25">
      <c r="A79" s="6">
        <v>44321</v>
      </c>
      <c r="B79" s="7">
        <f t="shared" si="3"/>
        <v>44321</v>
      </c>
      <c r="C79">
        <f t="shared" si="4"/>
        <v>0</v>
      </c>
      <c r="D79">
        <f t="shared" si="5"/>
        <v>1</v>
      </c>
    </row>
    <row r="80" spans="1:4" x14ac:dyDescent="0.25">
      <c r="A80" s="6">
        <v>44322</v>
      </c>
      <c r="B80" s="7">
        <f t="shared" si="3"/>
        <v>44322</v>
      </c>
      <c r="C80">
        <f t="shared" si="4"/>
        <v>1</v>
      </c>
      <c r="D80">
        <f t="shared" si="5"/>
        <v>2</v>
      </c>
    </row>
    <row r="81" spans="1:4" x14ac:dyDescent="0.25">
      <c r="A81" s="6">
        <v>44323</v>
      </c>
      <c r="B81" s="7">
        <f t="shared" si="3"/>
        <v>44323</v>
      </c>
      <c r="C81">
        <f t="shared" si="4"/>
        <v>1</v>
      </c>
      <c r="D81">
        <f t="shared" si="5"/>
        <v>3</v>
      </c>
    </row>
    <row r="82" spans="1:4" x14ac:dyDescent="0.25">
      <c r="A82" s="6">
        <v>44324</v>
      </c>
      <c r="B82" s="7">
        <f t="shared" si="3"/>
        <v>44324</v>
      </c>
      <c r="C82">
        <f t="shared" si="4"/>
        <v>1</v>
      </c>
      <c r="D82">
        <f t="shared" si="5"/>
        <v>4</v>
      </c>
    </row>
    <row r="83" spans="1:4" x14ac:dyDescent="0.25">
      <c r="A83" s="6">
        <v>44325</v>
      </c>
      <c r="B83" s="7">
        <f t="shared" si="3"/>
        <v>44325</v>
      </c>
      <c r="C83">
        <f t="shared" si="4"/>
        <v>1</v>
      </c>
      <c r="D83">
        <f t="shared" si="5"/>
        <v>5</v>
      </c>
    </row>
    <row r="84" spans="1:4" x14ac:dyDescent="0.25">
      <c r="A84" s="6">
        <v>44329</v>
      </c>
      <c r="B84" s="7">
        <f t="shared" si="3"/>
        <v>44329</v>
      </c>
      <c r="C84">
        <f t="shared" si="4"/>
        <v>0</v>
      </c>
      <c r="D84">
        <f t="shared" si="5"/>
        <v>1</v>
      </c>
    </row>
    <row r="85" spans="1:4" x14ac:dyDescent="0.25">
      <c r="A85" s="6">
        <v>44330</v>
      </c>
      <c r="B85" s="7">
        <f t="shared" si="3"/>
        <v>44330</v>
      </c>
      <c r="C85">
        <f t="shared" si="4"/>
        <v>1</v>
      </c>
      <c r="D85">
        <f t="shared" si="5"/>
        <v>2</v>
      </c>
    </row>
    <row r="86" spans="1:4" x14ac:dyDescent="0.25">
      <c r="A86" s="6">
        <v>44332</v>
      </c>
      <c r="B86" s="7">
        <f t="shared" si="3"/>
        <v>44332</v>
      </c>
      <c r="C86">
        <f t="shared" si="4"/>
        <v>0</v>
      </c>
      <c r="D86">
        <f t="shared" si="5"/>
        <v>1</v>
      </c>
    </row>
    <row r="87" spans="1:4" x14ac:dyDescent="0.25">
      <c r="A87" s="6">
        <v>44333</v>
      </c>
      <c r="B87" s="7">
        <f t="shared" si="3"/>
        <v>44333</v>
      </c>
      <c r="C87">
        <f t="shared" si="4"/>
        <v>1</v>
      </c>
      <c r="D87">
        <f t="shared" si="5"/>
        <v>2</v>
      </c>
    </row>
    <row r="88" spans="1:4" x14ac:dyDescent="0.25">
      <c r="A88" s="6">
        <v>44334</v>
      </c>
      <c r="B88" s="7">
        <f t="shared" si="3"/>
        <v>44334</v>
      </c>
      <c r="C88">
        <f t="shared" si="4"/>
        <v>1</v>
      </c>
      <c r="D88">
        <f t="shared" si="5"/>
        <v>3</v>
      </c>
    </row>
    <row r="89" spans="1:4" x14ac:dyDescent="0.25">
      <c r="A89" s="6">
        <v>44335</v>
      </c>
      <c r="B89" s="7">
        <f t="shared" si="3"/>
        <v>44335</v>
      </c>
      <c r="C89">
        <f t="shared" si="4"/>
        <v>1</v>
      </c>
      <c r="D89">
        <f t="shared" si="5"/>
        <v>4</v>
      </c>
    </row>
    <row r="90" spans="1:4" x14ac:dyDescent="0.25">
      <c r="A90" s="6">
        <v>44336</v>
      </c>
      <c r="B90" s="7">
        <f t="shared" si="3"/>
        <v>44336</v>
      </c>
      <c r="C90">
        <f t="shared" si="4"/>
        <v>1</v>
      </c>
      <c r="D90">
        <f t="shared" si="5"/>
        <v>5</v>
      </c>
    </row>
    <row r="91" spans="1:4" x14ac:dyDescent="0.25">
      <c r="A91" s="6">
        <v>44339</v>
      </c>
      <c r="B91" s="7">
        <f t="shared" si="3"/>
        <v>44339</v>
      </c>
      <c r="C91">
        <f t="shared" si="4"/>
        <v>0</v>
      </c>
      <c r="D91">
        <f t="shared" si="5"/>
        <v>1</v>
      </c>
    </row>
    <row r="92" spans="1:4" x14ac:dyDescent="0.25">
      <c r="A92" s="6">
        <v>44340</v>
      </c>
      <c r="B92" s="7">
        <f t="shared" si="3"/>
        <v>44340</v>
      </c>
      <c r="C92">
        <f t="shared" si="4"/>
        <v>1</v>
      </c>
      <c r="D92">
        <f t="shared" si="5"/>
        <v>2</v>
      </c>
    </row>
    <row r="93" spans="1:4" x14ac:dyDescent="0.25">
      <c r="A93" s="6">
        <v>44342</v>
      </c>
      <c r="B93" s="7">
        <f t="shared" si="3"/>
        <v>44342</v>
      </c>
      <c r="C93">
        <f t="shared" si="4"/>
        <v>0</v>
      </c>
      <c r="D93">
        <f t="shared" si="5"/>
        <v>1</v>
      </c>
    </row>
    <row r="94" spans="1:4" x14ac:dyDescent="0.25">
      <c r="A94" s="6">
        <v>44343</v>
      </c>
      <c r="B94" s="7">
        <f t="shared" si="3"/>
        <v>44343</v>
      </c>
      <c r="C94">
        <f t="shared" si="4"/>
        <v>1</v>
      </c>
      <c r="D94">
        <f t="shared" si="5"/>
        <v>2</v>
      </c>
    </row>
    <row r="95" spans="1:4" x14ac:dyDescent="0.25">
      <c r="A95" s="6">
        <v>44344</v>
      </c>
      <c r="B95" s="7">
        <f t="shared" si="3"/>
        <v>44344</v>
      </c>
      <c r="C95">
        <f t="shared" si="4"/>
        <v>1</v>
      </c>
      <c r="D95">
        <f t="shared" si="5"/>
        <v>3</v>
      </c>
    </row>
    <row r="96" spans="1:4" x14ac:dyDescent="0.25">
      <c r="A96" s="6">
        <v>44345</v>
      </c>
      <c r="B96" s="7">
        <f t="shared" si="3"/>
        <v>44345</v>
      </c>
      <c r="C96">
        <f t="shared" si="4"/>
        <v>1</v>
      </c>
      <c r="D96">
        <f t="shared" si="5"/>
        <v>4</v>
      </c>
    </row>
    <row r="97" spans="1:4" x14ac:dyDescent="0.25">
      <c r="A97" s="6">
        <v>44346</v>
      </c>
      <c r="B97" s="7">
        <f t="shared" si="3"/>
        <v>44346</v>
      </c>
      <c r="C97">
        <f t="shared" si="4"/>
        <v>1</v>
      </c>
      <c r="D97">
        <f t="shared" si="5"/>
        <v>5</v>
      </c>
    </row>
    <row r="98" spans="1:4" x14ac:dyDescent="0.25">
      <c r="A98" s="6">
        <v>44347</v>
      </c>
      <c r="B98" s="7">
        <f t="shared" si="3"/>
        <v>44347</v>
      </c>
      <c r="C98">
        <f t="shared" si="4"/>
        <v>1</v>
      </c>
      <c r="D98">
        <f t="shared" si="5"/>
        <v>6</v>
      </c>
    </row>
    <row r="99" spans="1:4" x14ac:dyDescent="0.25">
      <c r="A99" s="6">
        <v>44350</v>
      </c>
      <c r="B99" s="7">
        <f t="shared" si="3"/>
        <v>44350</v>
      </c>
      <c r="C99">
        <f t="shared" si="4"/>
        <v>0</v>
      </c>
      <c r="D99">
        <f t="shared" si="5"/>
        <v>1</v>
      </c>
    </row>
    <row r="100" spans="1:4" x14ac:dyDescent="0.25">
      <c r="A100" s="6">
        <v>44352</v>
      </c>
      <c r="B100" s="7">
        <f t="shared" si="3"/>
        <v>44352</v>
      </c>
      <c r="C100">
        <f t="shared" si="4"/>
        <v>0</v>
      </c>
      <c r="D100">
        <f t="shared" si="5"/>
        <v>1</v>
      </c>
    </row>
    <row r="101" spans="1:4" x14ac:dyDescent="0.25">
      <c r="A101" s="6">
        <v>44353</v>
      </c>
      <c r="B101" s="7">
        <f t="shared" si="3"/>
        <v>44353</v>
      </c>
      <c r="C101">
        <f t="shared" si="4"/>
        <v>1</v>
      </c>
      <c r="D101">
        <f t="shared" si="5"/>
        <v>2</v>
      </c>
    </row>
    <row r="102" spans="1:4" x14ac:dyDescent="0.25">
      <c r="A102" s="6">
        <v>44354</v>
      </c>
      <c r="B102" s="7">
        <f t="shared" si="3"/>
        <v>44354</v>
      </c>
      <c r="C102">
        <f t="shared" si="4"/>
        <v>1</v>
      </c>
      <c r="D102">
        <f t="shared" si="5"/>
        <v>3</v>
      </c>
    </row>
    <row r="103" spans="1:4" x14ac:dyDescent="0.25">
      <c r="A103" s="6">
        <v>44356</v>
      </c>
      <c r="B103" s="7">
        <f t="shared" si="3"/>
        <v>44356</v>
      </c>
      <c r="C103">
        <f t="shared" si="4"/>
        <v>0</v>
      </c>
      <c r="D103">
        <f t="shared" si="5"/>
        <v>1</v>
      </c>
    </row>
    <row r="104" spans="1:4" x14ac:dyDescent="0.25">
      <c r="A104" s="6">
        <v>44357</v>
      </c>
      <c r="B104" s="7">
        <f t="shared" si="3"/>
        <v>44357</v>
      </c>
      <c r="C104">
        <f t="shared" si="4"/>
        <v>1</v>
      </c>
      <c r="D104">
        <f t="shared" si="5"/>
        <v>2</v>
      </c>
    </row>
    <row r="105" spans="1:4" x14ac:dyDescent="0.25">
      <c r="A105" s="6">
        <v>44359</v>
      </c>
      <c r="B105" s="7">
        <f t="shared" si="3"/>
        <v>44359</v>
      </c>
      <c r="C105">
        <f t="shared" si="4"/>
        <v>0</v>
      </c>
      <c r="D105">
        <f t="shared" si="5"/>
        <v>1</v>
      </c>
    </row>
    <row r="106" spans="1:4" x14ac:dyDescent="0.25">
      <c r="A106" s="6">
        <v>44360</v>
      </c>
      <c r="B106" s="7">
        <f t="shared" si="3"/>
        <v>44360</v>
      </c>
      <c r="C106">
        <f t="shared" si="4"/>
        <v>1</v>
      </c>
      <c r="D106">
        <f t="shared" si="5"/>
        <v>2</v>
      </c>
    </row>
    <row r="107" spans="1:4" x14ac:dyDescent="0.25">
      <c r="A107" s="6">
        <v>44361</v>
      </c>
      <c r="B107" s="7">
        <f t="shared" si="3"/>
        <v>44361</v>
      </c>
      <c r="C107">
        <f t="shared" si="4"/>
        <v>1</v>
      </c>
      <c r="D107">
        <f t="shared" si="5"/>
        <v>3</v>
      </c>
    </row>
    <row r="108" spans="1:4" x14ac:dyDescent="0.25">
      <c r="A108" s="6">
        <v>44363</v>
      </c>
      <c r="B108" s="7">
        <f t="shared" si="3"/>
        <v>44363</v>
      </c>
      <c r="C108">
        <f t="shared" si="4"/>
        <v>0</v>
      </c>
      <c r="D108">
        <f t="shared" si="5"/>
        <v>1</v>
      </c>
    </row>
    <row r="109" spans="1:4" x14ac:dyDescent="0.25">
      <c r="A109" s="6">
        <v>44364</v>
      </c>
      <c r="B109" s="7">
        <f t="shared" si="3"/>
        <v>44364</v>
      </c>
      <c r="C109">
        <f t="shared" si="4"/>
        <v>1</v>
      </c>
      <c r="D109">
        <f t="shared" si="5"/>
        <v>2</v>
      </c>
    </row>
    <row r="110" spans="1:4" x14ac:dyDescent="0.25">
      <c r="A110" s="6">
        <v>44365</v>
      </c>
      <c r="B110" s="7">
        <f t="shared" si="3"/>
        <v>44365</v>
      </c>
      <c r="C110">
        <f t="shared" si="4"/>
        <v>1</v>
      </c>
      <c r="D110">
        <f t="shared" si="5"/>
        <v>3</v>
      </c>
    </row>
    <row r="111" spans="1:4" x14ac:dyDescent="0.25">
      <c r="A111" s="6">
        <v>44367</v>
      </c>
      <c r="B111" s="7">
        <f t="shared" si="3"/>
        <v>44367</v>
      </c>
      <c r="C111">
        <f t="shared" si="4"/>
        <v>0</v>
      </c>
      <c r="D111">
        <f t="shared" si="5"/>
        <v>1</v>
      </c>
    </row>
    <row r="112" spans="1:4" x14ac:dyDescent="0.25">
      <c r="A112" s="6">
        <v>44374</v>
      </c>
      <c r="B112" s="7">
        <f t="shared" si="3"/>
        <v>44374</v>
      </c>
      <c r="C112">
        <f t="shared" si="4"/>
        <v>0</v>
      </c>
      <c r="D112">
        <f t="shared" si="5"/>
        <v>1</v>
      </c>
    </row>
    <row r="113" spans="1:4" x14ac:dyDescent="0.25">
      <c r="A113" s="6">
        <v>44376</v>
      </c>
      <c r="B113" s="7">
        <f t="shared" si="3"/>
        <v>44376</v>
      </c>
      <c r="C113">
        <f t="shared" si="4"/>
        <v>0</v>
      </c>
      <c r="D113">
        <f t="shared" si="5"/>
        <v>1</v>
      </c>
    </row>
    <row r="114" spans="1:4" x14ac:dyDescent="0.25">
      <c r="A114" s="6">
        <v>44378</v>
      </c>
      <c r="B114" s="7">
        <f t="shared" si="3"/>
        <v>44378</v>
      </c>
      <c r="C114">
        <f t="shared" si="4"/>
        <v>0</v>
      </c>
      <c r="D114">
        <f t="shared" si="5"/>
        <v>1</v>
      </c>
    </row>
    <row r="115" spans="1:4" x14ac:dyDescent="0.25">
      <c r="A115" s="6">
        <v>44380</v>
      </c>
      <c r="B115" s="7">
        <f t="shared" si="3"/>
        <v>44380</v>
      </c>
      <c r="C115">
        <f t="shared" si="4"/>
        <v>0</v>
      </c>
      <c r="D115">
        <f t="shared" si="5"/>
        <v>1</v>
      </c>
    </row>
    <row r="116" spans="1:4" x14ac:dyDescent="0.25">
      <c r="A116" s="6">
        <v>44382</v>
      </c>
      <c r="B116" s="7">
        <f t="shared" si="3"/>
        <v>44382</v>
      </c>
      <c r="C116">
        <f t="shared" si="4"/>
        <v>0</v>
      </c>
      <c r="D116">
        <f t="shared" si="5"/>
        <v>1</v>
      </c>
    </row>
    <row r="117" spans="1:4" x14ac:dyDescent="0.25">
      <c r="A117" s="6">
        <v>44383</v>
      </c>
      <c r="B117" s="7">
        <f t="shared" si="3"/>
        <v>44383</v>
      </c>
      <c r="C117">
        <f t="shared" si="4"/>
        <v>1</v>
      </c>
      <c r="D117">
        <f t="shared" si="5"/>
        <v>2</v>
      </c>
    </row>
    <row r="118" spans="1:4" x14ac:dyDescent="0.25">
      <c r="A118" s="6">
        <v>44384</v>
      </c>
      <c r="B118" s="7">
        <f t="shared" si="3"/>
        <v>44384</v>
      </c>
      <c r="C118">
        <f t="shared" si="4"/>
        <v>1</v>
      </c>
      <c r="D118">
        <f t="shared" si="5"/>
        <v>3</v>
      </c>
    </row>
    <row r="119" spans="1:4" x14ac:dyDescent="0.25">
      <c r="A119" s="6">
        <v>44385</v>
      </c>
      <c r="B119" s="7">
        <f t="shared" si="3"/>
        <v>44385</v>
      </c>
      <c r="C119">
        <f t="shared" si="4"/>
        <v>1</v>
      </c>
      <c r="D119">
        <f t="shared" si="5"/>
        <v>4</v>
      </c>
    </row>
    <row r="120" spans="1:4" x14ac:dyDescent="0.25">
      <c r="A120" s="6">
        <v>44386</v>
      </c>
      <c r="B120" s="7">
        <f t="shared" si="3"/>
        <v>44386</v>
      </c>
      <c r="C120">
        <f t="shared" si="4"/>
        <v>1</v>
      </c>
      <c r="D120">
        <f t="shared" si="5"/>
        <v>5</v>
      </c>
    </row>
    <row r="121" spans="1:4" x14ac:dyDescent="0.25">
      <c r="A121" s="6">
        <v>44388</v>
      </c>
      <c r="B121" s="7">
        <f t="shared" si="3"/>
        <v>44388</v>
      </c>
      <c r="C121">
        <f t="shared" si="4"/>
        <v>0</v>
      </c>
      <c r="D121">
        <f t="shared" si="5"/>
        <v>1</v>
      </c>
    </row>
    <row r="122" spans="1:4" x14ac:dyDescent="0.25">
      <c r="A122" s="6">
        <v>44389</v>
      </c>
      <c r="B122" s="7">
        <f t="shared" si="3"/>
        <v>44389</v>
      </c>
      <c r="C122">
        <f t="shared" si="4"/>
        <v>1</v>
      </c>
      <c r="D122">
        <f t="shared" si="5"/>
        <v>2</v>
      </c>
    </row>
    <row r="123" spans="1:4" x14ac:dyDescent="0.25">
      <c r="A123" s="6">
        <v>44390</v>
      </c>
      <c r="B123" s="7">
        <f t="shared" si="3"/>
        <v>44390</v>
      </c>
      <c r="C123">
        <f t="shared" si="4"/>
        <v>1</v>
      </c>
      <c r="D123">
        <f t="shared" si="5"/>
        <v>3</v>
      </c>
    </row>
    <row r="124" spans="1:4" x14ac:dyDescent="0.25">
      <c r="A124" s="6">
        <v>44392</v>
      </c>
      <c r="B124" s="7">
        <f t="shared" si="3"/>
        <v>44392</v>
      </c>
      <c r="C124">
        <f t="shared" si="4"/>
        <v>0</v>
      </c>
      <c r="D124">
        <f t="shared" si="5"/>
        <v>1</v>
      </c>
    </row>
    <row r="125" spans="1:4" x14ac:dyDescent="0.25">
      <c r="A125" s="6">
        <v>44393</v>
      </c>
      <c r="B125" s="7">
        <f t="shared" si="3"/>
        <v>44393</v>
      </c>
      <c r="C125">
        <f t="shared" si="4"/>
        <v>1</v>
      </c>
      <c r="D125">
        <f t="shared" si="5"/>
        <v>2</v>
      </c>
    </row>
    <row r="126" spans="1:4" x14ac:dyDescent="0.25">
      <c r="A126" s="6">
        <v>44394</v>
      </c>
      <c r="B126" s="7">
        <f t="shared" si="3"/>
        <v>44394</v>
      </c>
      <c r="C126">
        <f t="shared" si="4"/>
        <v>1</v>
      </c>
      <c r="D126">
        <f t="shared" si="5"/>
        <v>3</v>
      </c>
    </row>
    <row r="127" spans="1:4" x14ac:dyDescent="0.25">
      <c r="A127" s="6">
        <v>44396</v>
      </c>
      <c r="B127" s="7">
        <f t="shared" si="3"/>
        <v>44396</v>
      </c>
      <c r="C127">
        <f t="shared" si="4"/>
        <v>0</v>
      </c>
      <c r="D127">
        <f t="shared" si="5"/>
        <v>1</v>
      </c>
    </row>
    <row r="128" spans="1:4" x14ac:dyDescent="0.25">
      <c r="A128" s="6">
        <v>44397</v>
      </c>
      <c r="B128" s="7">
        <f t="shared" si="3"/>
        <v>44397</v>
      </c>
      <c r="C128">
        <f t="shared" si="4"/>
        <v>1</v>
      </c>
      <c r="D128">
        <f t="shared" si="5"/>
        <v>2</v>
      </c>
    </row>
    <row r="129" spans="1:4" x14ac:dyDescent="0.25">
      <c r="A129" s="6">
        <v>44398</v>
      </c>
      <c r="B129" s="7">
        <f t="shared" si="3"/>
        <v>44398</v>
      </c>
      <c r="C129">
        <f t="shared" si="4"/>
        <v>1</v>
      </c>
      <c r="D129">
        <f t="shared" si="5"/>
        <v>3</v>
      </c>
    </row>
    <row r="130" spans="1:4" x14ac:dyDescent="0.25">
      <c r="A130" s="6">
        <v>44399</v>
      </c>
      <c r="B130" s="7">
        <f t="shared" si="3"/>
        <v>44399</v>
      </c>
      <c r="C130">
        <f t="shared" si="4"/>
        <v>1</v>
      </c>
      <c r="D130">
        <f t="shared" si="5"/>
        <v>4</v>
      </c>
    </row>
    <row r="131" spans="1:4" x14ac:dyDescent="0.25">
      <c r="A131" s="6">
        <v>44400</v>
      </c>
      <c r="B131" s="7">
        <f t="shared" si="3"/>
        <v>44400</v>
      </c>
      <c r="C131">
        <f t="shared" si="4"/>
        <v>1</v>
      </c>
      <c r="D131">
        <f t="shared" si="5"/>
        <v>5</v>
      </c>
    </row>
    <row r="132" spans="1:4" x14ac:dyDescent="0.25">
      <c r="A132" s="6">
        <v>44401</v>
      </c>
      <c r="B132" s="7">
        <f t="shared" si="3"/>
        <v>44401</v>
      </c>
      <c r="C132">
        <f t="shared" si="4"/>
        <v>1</v>
      </c>
      <c r="D132">
        <f t="shared" si="5"/>
        <v>6</v>
      </c>
    </row>
    <row r="133" spans="1:4" x14ac:dyDescent="0.25">
      <c r="A133" s="6">
        <v>44402</v>
      </c>
      <c r="B133" s="7">
        <f t="shared" si="3"/>
        <v>44402</v>
      </c>
      <c r="C133">
        <f t="shared" si="4"/>
        <v>1</v>
      </c>
      <c r="D133">
        <f t="shared" si="5"/>
        <v>7</v>
      </c>
    </row>
    <row r="134" spans="1:4" x14ac:dyDescent="0.25">
      <c r="A134" s="6">
        <v>44405</v>
      </c>
      <c r="B134" s="7">
        <f t="shared" si="3"/>
        <v>44405</v>
      </c>
      <c r="C134">
        <f t="shared" si="4"/>
        <v>0</v>
      </c>
      <c r="D134">
        <f t="shared" si="5"/>
        <v>1</v>
      </c>
    </row>
    <row r="135" spans="1:4" x14ac:dyDescent="0.25">
      <c r="A135" s="6">
        <v>44406</v>
      </c>
      <c r="B135" s="7">
        <f t="shared" si="3"/>
        <v>44406</v>
      </c>
      <c r="C135">
        <f t="shared" si="4"/>
        <v>1</v>
      </c>
      <c r="D135">
        <f t="shared" si="5"/>
        <v>2</v>
      </c>
    </row>
    <row r="136" spans="1:4" x14ac:dyDescent="0.25">
      <c r="A136" s="6">
        <v>44407</v>
      </c>
      <c r="B136" s="7">
        <f t="shared" ref="B136:B199" si="6">A136</f>
        <v>44407</v>
      </c>
      <c r="C136">
        <f t="shared" si="4"/>
        <v>1</v>
      </c>
      <c r="D136">
        <f t="shared" si="5"/>
        <v>3</v>
      </c>
    </row>
    <row r="137" spans="1:4" x14ac:dyDescent="0.25">
      <c r="A137" s="6">
        <v>44408</v>
      </c>
      <c r="B137" s="7">
        <f t="shared" si="6"/>
        <v>44408</v>
      </c>
      <c r="C137">
        <f t="shared" ref="C137:C200" si="7">IF(B137=B136+1,1,0)</f>
        <v>1</v>
      </c>
      <c r="D137">
        <f t="shared" ref="D137:D200" si="8">IF(C137=1,D136+1,1)</f>
        <v>4</v>
      </c>
    </row>
    <row r="138" spans="1:4" x14ac:dyDescent="0.25">
      <c r="A138" s="6">
        <v>44409</v>
      </c>
      <c r="B138" s="7">
        <f t="shared" si="6"/>
        <v>44409</v>
      </c>
      <c r="C138">
        <f t="shared" si="7"/>
        <v>1</v>
      </c>
      <c r="D138">
        <f t="shared" si="8"/>
        <v>5</v>
      </c>
    </row>
    <row r="139" spans="1:4" x14ac:dyDescent="0.25">
      <c r="A139" s="6">
        <v>44410</v>
      </c>
      <c r="B139" s="7">
        <f t="shared" si="6"/>
        <v>44410</v>
      </c>
      <c r="C139">
        <f t="shared" si="7"/>
        <v>1</v>
      </c>
      <c r="D139">
        <f t="shared" si="8"/>
        <v>6</v>
      </c>
    </row>
    <row r="140" spans="1:4" x14ac:dyDescent="0.25">
      <c r="A140" s="6">
        <v>44416</v>
      </c>
      <c r="B140" s="7">
        <f t="shared" si="6"/>
        <v>44416</v>
      </c>
      <c r="C140">
        <f t="shared" si="7"/>
        <v>0</v>
      </c>
      <c r="D140">
        <f t="shared" si="8"/>
        <v>1</v>
      </c>
    </row>
    <row r="141" spans="1:4" x14ac:dyDescent="0.25">
      <c r="A141" s="6">
        <v>44419</v>
      </c>
      <c r="B141" s="7">
        <f t="shared" si="6"/>
        <v>44419</v>
      </c>
      <c r="C141">
        <f t="shared" si="7"/>
        <v>0</v>
      </c>
      <c r="D141">
        <f t="shared" si="8"/>
        <v>1</v>
      </c>
    </row>
    <row r="142" spans="1:4" x14ac:dyDescent="0.25">
      <c r="A142" s="6">
        <v>44422</v>
      </c>
      <c r="B142" s="7">
        <f t="shared" si="6"/>
        <v>44422</v>
      </c>
      <c r="C142">
        <f t="shared" si="7"/>
        <v>0</v>
      </c>
      <c r="D142">
        <f t="shared" si="8"/>
        <v>1</v>
      </c>
    </row>
    <row r="143" spans="1:4" x14ac:dyDescent="0.25">
      <c r="A143" s="6">
        <v>44423</v>
      </c>
      <c r="B143" s="7">
        <f t="shared" si="6"/>
        <v>44423</v>
      </c>
      <c r="C143">
        <f t="shared" si="7"/>
        <v>1</v>
      </c>
      <c r="D143">
        <f t="shared" si="8"/>
        <v>2</v>
      </c>
    </row>
    <row r="144" spans="1:4" x14ac:dyDescent="0.25">
      <c r="A144" s="6">
        <v>44424</v>
      </c>
      <c r="B144" s="7">
        <f t="shared" si="6"/>
        <v>44424</v>
      </c>
      <c r="C144">
        <f t="shared" si="7"/>
        <v>1</v>
      </c>
      <c r="D144">
        <f t="shared" si="8"/>
        <v>3</v>
      </c>
    </row>
    <row r="145" spans="1:4" x14ac:dyDescent="0.25">
      <c r="A145" s="6">
        <v>44425</v>
      </c>
      <c r="B145" s="7">
        <f t="shared" si="6"/>
        <v>44425</v>
      </c>
      <c r="C145">
        <f t="shared" si="7"/>
        <v>1</v>
      </c>
      <c r="D145">
        <f t="shared" si="8"/>
        <v>4</v>
      </c>
    </row>
    <row r="146" spans="1:4" x14ac:dyDescent="0.25">
      <c r="A146" s="6">
        <v>44428</v>
      </c>
      <c r="B146" s="7">
        <f t="shared" si="6"/>
        <v>44428</v>
      </c>
      <c r="C146">
        <f t="shared" si="7"/>
        <v>0</v>
      </c>
      <c r="D146">
        <f t="shared" si="8"/>
        <v>1</v>
      </c>
    </row>
    <row r="147" spans="1:4" x14ac:dyDescent="0.25">
      <c r="A147" s="6">
        <v>44430</v>
      </c>
      <c r="B147" s="7">
        <f t="shared" si="6"/>
        <v>44430</v>
      </c>
      <c r="C147">
        <f t="shared" si="7"/>
        <v>0</v>
      </c>
      <c r="D147">
        <f t="shared" si="8"/>
        <v>1</v>
      </c>
    </row>
    <row r="148" spans="1:4" x14ac:dyDescent="0.25">
      <c r="A148" s="6">
        <v>44431</v>
      </c>
      <c r="B148" s="7">
        <f t="shared" si="6"/>
        <v>44431</v>
      </c>
      <c r="C148">
        <f t="shared" si="7"/>
        <v>1</v>
      </c>
      <c r="D148">
        <f t="shared" si="8"/>
        <v>2</v>
      </c>
    </row>
    <row r="149" spans="1:4" x14ac:dyDescent="0.25">
      <c r="A149" s="6">
        <v>44432</v>
      </c>
      <c r="B149" s="7">
        <f t="shared" si="6"/>
        <v>44432</v>
      </c>
      <c r="C149">
        <f t="shared" si="7"/>
        <v>1</v>
      </c>
      <c r="D149">
        <f t="shared" si="8"/>
        <v>3</v>
      </c>
    </row>
    <row r="150" spans="1:4" x14ac:dyDescent="0.25">
      <c r="A150" s="6">
        <v>44434</v>
      </c>
      <c r="B150" s="7">
        <f t="shared" si="6"/>
        <v>44434</v>
      </c>
      <c r="C150">
        <f t="shared" si="7"/>
        <v>0</v>
      </c>
      <c r="D150">
        <f t="shared" si="8"/>
        <v>1</v>
      </c>
    </row>
    <row r="151" spans="1:4" x14ac:dyDescent="0.25">
      <c r="A151" s="6">
        <v>44436</v>
      </c>
      <c r="B151" s="7">
        <f t="shared" si="6"/>
        <v>44436</v>
      </c>
      <c r="C151">
        <f t="shared" si="7"/>
        <v>0</v>
      </c>
      <c r="D151">
        <f t="shared" si="8"/>
        <v>1</v>
      </c>
    </row>
    <row r="152" spans="1:4" x14ac:dyDescent="0.25">
      <c r="A152" s="6">
        <v>44438</v>
      </c>
      <c r="B152" s="7">
        <f t="shared" si="6"/>
        <v>44438</v>
      </c>
      <c r="C152">
        <f t="shared" si="7"/>
        <v>0</v>
      </c>
      <c r="D152">
        <f t="shared" si="8"/>
        <v>1</v>
      </c>
    </row>
    <row r="153" spans="1:4" x14ac:dyDescent="0.25">
      <c r="A153" s="6">
        <v>44439</v>
      </c>
      <c r="B153" s="7">
        <f t="shared" si="6"/>
        <v>44439</v>
      </c>
      <c r="C153">
        <f t="shared" si="7"/>
        <v>1</v>
      </c>
      <c r="D153">
        <f t="shared" si="8"/>
        <v>2</v>
      </c>
    </row>
    <row r="154" spans="1:4" x14ac:dyDescent="0.25">
      <c r="A154" s="6">
        <v>44440</v>
      </c>
      <c r="B154" s="7">
        <f t="shared" si="6"/>
        <v>44440</v>
      </c>
      <c r="C154">
        <f t="shared" si="7"/>
        <v>1</v>
      </c>
      <c r="D154">
        <f t="shared" si="8"/>
        <v>3</v>
      </c>
    </row>
    <row r="155" spans="1:4" x14ac:dyDescent="0.25">
      <c r="A155" s="6">
        <v>44441</v>
      </c>
      <c r="B155" s="7">
        <f t="shared" si="6"/>
        <v>44441</v>
      </c>
      <c r="C155">
        <f t="shared" si="7"/>
        <v>1</v>
      </c>
      <c r="D155">
        <f t="shared" si="8"/>
        <v>4</v>
      </c>
    </row>
    <row r="156" spans="1:4" x14ac:dyDescent="0.25">
      <c r="A156" s="6">
        <v>44442</v>
      </c>
      <c r="B156" s="7">
        <f t="shared" si="6"/>
        <v>44442</v>
      </c>
      <c r="C156">
        <f t="shared" si="7"/>
        <v>1</v>
      </c>
      <c r="D156">
        <f t="shared" si="8"/>
        <v>5</v>
      </c>
    </row>
    <row r="157" spans="1:4" x14ac:dyDescent="0.25">
      <c r="A157" s="6">
        <v>44448</v>
      </c>
      <c r="B157" s="7">
        <f t="shared" si="6"/>
        <v>44448</v>
      </c>
      <c r="C157">
        <f t="shared" si="7"/>
        <v>0</v>
      </c>
      <c r="D157">
        <f t="shared" si="8"/>
        <v>1</v>
      </c>
    </row>
    <row r="158" spans="1:4" x14ac:dyDescent="0.25">
      <c r="A158" s="6">
        <v>44450</v>
      </c>
      <c r="B158" s="7">
        <f t="shared" si="6"/>
        <v>44450</v>
      </c>
      <c r="C158">
        <f t="shared" si="7"/>
        <v>0</v>
      </c>
      <c r="D158">
        <f t="shared" si="8"/>
        <v>1</v>
      </c>
    </row>
    <row r="159" spans="1:4" x14ac:dyDescent="0.25">
      <c r="A159" s="6">
        <v>44451</v>
      </c>
      <c r="B159" s="7">
        <f t="shared" si="6"/>
        <v>44451</v>
      </c>
      <c r="C159">
        <f t="shared" si="7"/>
        <v>1</v>
      </c>
      <c r="D159">
        <f t="shared" si="8"/>
        <v>2</v>
      </c>
    </row>
    <row r="160" spans="1:4" x14ac:dyDescent="0.25">
      <c r="A160" s="6">
        <v>44453</v>
      </c>
      <c r="B160" s="7">
        <f t="shared" si="6"/>
        <v>44453</v>
      </c>
      <c r="C160">
        <f t="shared" si="7"/>
        <v>0</v>
      </c>
      <c r="D160">
        <f t="shared" si="8"/>
        <v>1</v>
      </c>
    </row>
    <row r="161" spans="1:4" x14ac:dyDescent="0.25">
      <c r="A161" s="6">
        <v>44455</v>
      </c>
      <c r="B161" s="7">
        <f t="shared" si="6"/>
        <v>44455</v>
      </c>
      <c r="C161">
        <f t="shared" si="7"/>
        <v>0</v>
      </c>
      <c r="D161">
        <f t="shared" si="8"/>
        <v>1</v>
      </c>
    </row>
    <row r="162" spans="1:4" x14ac:dyDescent="0.25">
      <c r="A162" s="6">
        <v>44456</v>
      </c>
      <c r="B162" s="7">
        <f t="shared" si="6"/>
        <v>44456</v>
      </c>
      <c r="C162">
        <f t="shared" si="7"/>
        <v>1</v>
      </c>
      <c r="D162">
        <f t="shared" si="8"/>
        <v>2</v>
      </c>
    </row>
    <row r="163" spans="1:4" x14ac:dyDescent="0.25">
      <c r="A163" s="6">
        <v>44459</v>
      </c>
      <c r="B163" s="7">
        <f t="shared" si="6"/>
        <v>44459</v>
      </c>
      <c r="C163">
        <f t="shared" si="7"/>
        <v>0</v>
      </c>
      <c r="D163">
        <f t="shared" si="8"/>
        <v>1</v>
      </c>
    </row>
    <row r="164" spans="1:4" x14ac:dyDescent="0.25">
      <c r="A164" s="6">
        <v>44460</v>
      </c>
      <c r="B164" s="7">
        <f t="shared" si="6"/>
        <v>44460</v>
      </c>
      <c r="C164">
        <f t="shared" si="7"/>
        <v>1</v>
      </c>
      <c r="D164">
        <f t="shared" si="8"/>
        <v>2</v>
      </c>
    </row>
    <row r="165" spans="1:4" x14ac:dyDescent="0.25">
      <c r="A165" s="6">
        <v>44465</v>
      </c>
      <c r="B165" s="7">
        <f t="shared" si="6"/>
        <v>44465</v>
      </c>
      <c r="C165">
        <f t="shared" si="7"/>
        <v>0</v>
      </c>
      <c r="D165">
        <f t="shared" si="8"/>
        <v>1</v>
      </c>
    </row>
    <row r="166" spans="1:4" x14ac:dyDescent="0.25">
      <c r="A166" s="6">
        <v>44469</v>
      </c>
      <c r="B166" s="7">
        <f t="shared" si="6"/>
        <v>44469</v>
      </c>
      <c r="C166">
        <f t="shared" si="7"/>
        <v>0</v>
      </c>
      <c r="D166">
        <f t="shared" si="8"/>
        <v>1</v>
      </c>
    </row>
    <row r="167" spans="1:4" x14ac:dyDescent="0.25">
      <c r="A167" s="6">
        <v>44472</v>
      </c>
      <c r="B167" s="7">
        <f t="shared" si="6"/>
        <v>44472</v>
      </c>
      <c r="C167">
        <f t="shared" si="7"/>
        <v>0</v>
      </c>
      <c r="D167">
        <f t="shared" si="8"/>
        <v>1</v>
      </c>
    </row>
    <row r="168" spans="1:4" x14ac:dyDescent="0.25">
      <c r="A168" s="6">
        <v>44474</v>
      </c>
      <c r="B168" s="7">
        <f t="shared" si="6"/>
        <v>44474</v>
      </c>
      <c r="C168">
        <f t="shared" si="7"/>
        <v>0</v>
      </c>
      <c r="D168">
        <f t="shared" si="8"/>
        <v>1</v>
      </c>
    </row>
    <row r="169" spans="1:4" x14ac:dyDescent="0.25">
      <c r="A169" s="6">
        <v>44476</v>
      </c>
      <c r="B169" s="7">
        <f t="shared" si="6"/>
        <v>44476</v>
      </c>
      <c r="C169">
        <f t="shared" si="7"/>
        <v>0</v>
      </c>
      <c r="D169">
        <f t="shared" si="8"/>
        <v>1</v>
      </c>
    </row>
    <row r="170" spans="1:4" x14ac:dyDescent="0.25">
      <c r="A170" s="6">
        <v>44477</v>
      </c>
      <c r="B170" s="7">
        <f t="shared" si="6"/>
        <v>44477</v>
      </c>
      <c r="C170">
        <f t="shared" si="7"/>
        <v>1</v>
      </c>
      <c r="D170">
        <f t="shared" si="8"/>
        <v>2</v>
      </c>
    </row>
    <row r="171" spans="1:4" x14ac:dyDescent="0.25">
      <c r="A171" s="6">
        <v>44478</v>
      </c>
      <c r="B171" s="7">
        <f t="shared" si="6"/>
        <v>44478</v>
      </c>
      <c r="C171">
        <f t="shared" si="7"/>
        <v>1</v>
      </c>
      <c r="D171">
        <f t="shared" si="8"/>
        <v>3</v>
      </c>
    </row>
    <row r="172" spans="1:4" x14ac:dyDescent="0.25">
      <c r="A172" s="6">
        <v>44479</v>
      </c>
      <c r="B172" s="7">
        <f t="shared" si="6"/>
        <v>44479</v>
      </c>
      <c r="C172">
        <f t="shared" si="7"/>
        <v>1</v>
      </c>
      <c r="D172">
        <f t="shared" si="8"/>
        <v>4</v>
      </c>
    </row>
    <row r="173" spans="1:4" x14ac:dyDescent="0.25">
      <c r="A173" s="6">
        <v>44480</v>
      </c>
      <c r="B173" s="7">
        <f t="shared" si="6"/>
        <v>44480</v>
      </c>
      <c r="C173">
        <f t="shared" si="7"/>
        <v>1</v>
      </c>
      <c r="D173">
        <f t="shared" si="8"/>
        <v>5</v>
      </c>
    </row>
    <row r="174" spans="1:4" x14ac:dyDescent="0.25">
      <c r="A174" s="6">
        <v>44481</v>
      </c>
      <c r="B174" s="7">
        <f t="shared" si="6"/>
        <v>44481</v>
      </c>
      <c r="C174">
        <f t="shared" si="7"/>
        <v>1</v>
      </c>
      <c r="D174">
        <f t="shared" si="8"/>
        <v>6</v>
      </c>
    </row>
    <row r="175" spans="1:4" x14ac:dyDescent="0.25">
      <c r="A175" s="6">
        <v>44482</v>
      </c>
      <c r="B175" s="7">
        <f t="shared" si="6"/>
        <v>44482</v>
      </c>
      <c r="C175">
        <f t="shared" si="7"/>
        <v>1</v>
      </c>
      <c r="D175">
        <f t="shared" si="8"/>
        <v>7</v>
      </c>
    </row>
    <row r="176" spans="1:4" x14ac:dyDescent="0.25">
      <c r="A176" s="6">
        <v>44483</v>
      </c>
      <c r="B176" s="7">
        <f t="shared" si="6"/>
        <v>44483</v>
      </c>
      <c r="C176">
        <f t="shared" si="7"/>
        <v>1</v>
      </c>
      <c r="D176">
        <f t="shared" si="8"/>
        <v>8</v>
      </c>
    </row>
    <row r="177" spans="1:4" x14ac:dyDescent="0.25">
      <c r="A177" s="6">
        <v>44486</v>
      </c>
      <c r="B177" s="7">
        <f t="shared" si="6"/>
        <v>44486</v>
      </c>
      <c r="C177">
        <f t="shared" si="7"/>
        <v>0</v>
      </c>
      <c r="D177">
        <f t="shared" si="8"/>
        <v>1</v>
      </c>
    </row>
    <row r="178" spans="1:4" x14ac:dyDescent="0.25">
      <c r="A178" s="6">
        <v>44487</v>
      </c>
      <c r="B178" s="7">
        <f t="shared" si="6"/>
        <v>44487</v>
      </c>
      <c r="C178">
        <f t="shared" si="7"/>
        <v>1</v>
      </c>
      <c r="D178">
        <f t="shared" si="8"/>
        <v>2</v>
      </c>
    </row>
    <row r="179" spans="1:4" x14ac:dyDescent="0.25">
      <c r="A179" s="6">
        <v>44489</v>
      </c>
      <c r="B179" s="7">
        <f t="shared" si="6"/>
        <v>44489</v>
      </c>
      <c r="C179">
        <f t="shared" si="7"/>
        <v>0</v>
      </c>
      <c r="D179">
        <f t="shared" si="8"/>
        <v>1</v>
      </c>
    </row>
    <row r="180" spans="1:4" x14ac:dyDescent="0.25">
      <c r="A180" s="6">
        <v>44490</v>
      </c>
      <c r="B180" s="7">
        <f t="shared" si="6"/>
        <v>44490</v>
      </c>
      <c r="C180">
        <f t="shared" si="7"/>
        <v>1</v>
      </c>
      <c r="D180">
        <f t="shared" si="8"/>
        <v>2</v>
      </c>
    </row>
    <row r="181" spans="1:4" x14ac:dyDescent="0.25">
      <c r="A181" s="6">
        <v>44491</v>
      </c>
      <c r="B181" s="7">
        <f t="shared" si="6"/>
        <v>44491</v>
      </c>
      <c r="C181">
        <f>IF(B181=B180+1,1,0)</f>
        <v>1</v>
      </c>
      <c r="D181">
        <f t="shared" si="8"/>
        <v>3</v>
      </c>
    </row>
    <row r="182" spans="1:4" x14ac:dyDescent="0.25">
      <c r="A182" s="6">
        <v>44492</v>
      </c>
      <c r="B182" s="7">
        <f t="shared" si="6"/>
        <v>44492</v>
      </c>
      <c r="C182">
        <f t="shared" si="7"/>
        <v>1</v>
      </c>
      <c r="D182">
        <f t="shared" si="8"/>
        <v>4</v>
      </c>
    </row>
    <row r="183" spans="1:4" x14ac:dyDescent="0.25">
      <c r="A183" s="6">
        <v>44494</v>
      </c>
      <c r="B183" s="7">
        <f t="shared" si="6"/>
        <v>44494</v>
      </c>
      <c r="C183">
        <f t="shared" si="7"/>
        <v>0</v>
      </c>
      <c r="D183">
        <f t="shared" si="8"/>
        <v>1</v>
      </c>
    </row>
    <row r="184" spans="1:4" x14ac:dyDescent="0.25">
      <c r="A184" s="6">
        <v>44495</v>
      </c>
      <c r="B184" s="7">
        <f t="shared" si="6"/>
        <v>44495</v>
      </c>
      <c r="C184">
        <f t="shared" si="7"/>
        <v>1</v>
      </c>
      <c r="D184">
        <f t="shared" si="8"/>
        <v>2</v>
      </c>
    </row>
    <row r="185" spans="1:4" x14ac:dyDescent="0.25">
      <c r="A185" s="6">
        <v>44496</v>
      </c>
      <c r="B185" s="7">
        <f t="shared" si="6"/>
        <v>44496</v>
      </c>
      <c r="C185">
        <f t="shared" si="7"/>
        <v>1</v>
      </c>
      <c r="D185">
        <f t="shared" si="8"/>
        <v>3</v>
      </c>
    </row>
    <row r="186" spans="1:4" x14ac:dyDescent="0.25">
      <c r="A186" s="6">
        <v>44497</v>
      </c>
      <c r="B186" s="7">
        <f t="shared" si="6"/>
        <v>44497</v>
      </c>
      <c r="C186">
        <f t="shared" si="7"/>
        <v>1</v>
      </c>
      <c r="D186">
        <f t="shared" si="8"/>
        <v>4</v>
      </c>
    </row>
    <row r="187" spans="1:4" x14ac:dyDescent="0.25">
      <c r="A187" s="6">
        <v>44499</v>
      </c>
      <c r="B187" s="7">
        <f t="shared" si="6"/>
        <v>44499</v>
      </c>
      <c r="C187">
        <f t="shared" si="7"/>
        <v>0</v>
      </c>
      <c r="D187">
        <f t="shared" si="8"/>
        <v>1</v>
      </c>
    </row>
    <row r="188" spans="1:4" x14ac:dyDescent="0.25">
      <c r="A188" s="6">
        <v>44501</v>
      </c>
      <c r="B188" s="7">
        <f t="shared" si="6"/>
        <v>44501</v>
      </c>
      <c r="C188">
        <f t="shared" si="7"/>
        <v>0</v>
      </c>
      <c r="D188">
        <f t="shared" si="8"/>
        <v>1</v>
      </c>
    </row>
    <row r="189" spans="1:4" x14ac:dyDescent="0.25">
      <c r="A189" s="6">
        <v>44502</v>
      </c>
      <c r="B189" s="7">
        <f t="shared" si="6"/>
        <v>44502</v>
      </c>
      <c r="C189">
        <f t="shared" si="7"/>
        <v>1</v>
      </c>
      <c r="D189">
        <f t="shared" si="8"/>
        <v>2</v>
      </c>
    </row>
    <row r="190" spans="1:4" x14ac:dyDescent="0.25">
      <c r="A190" s="6">
        <v>44503</v>
      </c>
      <c r="B190" s="7">
        <f t="shared" si="6"/>
        <v>44503</v>
      </c>
      <c r="C190">
        <f t="shared" si="7"/>
        <v>1</v>
      </c>
      <c r="D190">
        <f t="shared" si="8"/>
        <v>3</v>
      </c>
    </row>
    <row r="191" spans="1:4" x14ac:dyDescent="0.25">
      <c r="A191" s="6">
        <v>44505</v>
      </c>
      <c r="B191" s="7">
        <f t="shared" si="6"/>
        <v>44505</v>
      </c>
      <c r="C191">
        <f t="shared" si="7"/>
        <v>0</v>
      </c>
      <c r="D191">
        <f t="shared" si="8"/>
        <v>1</v>
      </c>
    </row>
    <row r="192" spans="1:4" x14ac:dyDescent="0.25">
      <c r="A192" s="6">
        <v>44507</v>
      </c>
      <c r="B192" s="7">
        <f t="shared" si="6"/>
        <v>44507</v>
      </c>
      <c r="C192">
        <f t="shared" si="7"/>
        <v>0</v>
      </c>
      <c r="D192">
        <f t="shared" si="8"/>
        <v>1</v>
      </c>
    </row>
    <row r="193" spans="1:4" x14ac:dyDescent="0.25">
      <c r="A193" s="6">
        <v>44508</v>
      </c>
      <c r="B193" s="7">
        <f t="shared" si="6"/>
        <v>44508</v>
      </c>
      <c r="C193">
        <f t="shared" si="7"/>
        <v>1</v>
      </c>
      <c r="D193">
        <f t="shared" si="8"/>
        <v>2</v>
      </c>
    </row>
    <row r="194" spans="1:4" x14ac:dyDescent="0.25">
      <c r="A194" s="6">
        <v>44510</v>
      </c>
      <c r="B194" s="7">
        <f t="shared" si="6"/>
        <v>44510</v>
      </c>
      <c r="C194">
        <f t="shared" si="7"/>
        <v>0</v>
      </c>
      <c r="D194">
        <f t="shared" si="8"/>
        <v>1</v>
      </c>
    </row>
    <row r="195" spans="1:4" x14ac:dyDescent="0.25">
      <c r="A195" s="6">
        <v>44511</v>
      </c>
      <c r="B195" s="7">
        <f t="shared" si="6"/>
        <v>44511</v>
      </c>
      <c r="C195">
        <f t="shared" si="7"/>
        <v>1</v>
      </c>
      <c r="D195">
        <f t="shared" si="8"/>
        <v>2</v>
      </c>
    </row>
    <row r="196" spans="1:4" x14ac:dyDescent="0.25">
      <c r="A196" s="6">
        <v>44513</v>
      </c>
      <c r="B196" s="7">
        <f t="shared" si="6"/>
        <v>44513</v>
      </c>
      <c r="C196">
        <f t="shared" si="7"/>
        <v>0</v>
      </c>
      <c r="D196">
        <f t="shared" si="8"/>
        <v>1</v>
      </c>
    </row>
    <row r="197" spans="1:4" x14ac:dyDescent="0.25">
      <c r="A197" s="6">
        <v>44514</v>
      </c>
      <c r="B197" s="7">
        <f t="shared" si="6"/>
        <v>44514</v>
      </c>
      <c r="C197">
        <f t="shared" si="7"/>
        <v>1</v>
      </c>
      <c r="D197">
        <f t="shared" si="8"/>
        <v>2</v>
      </c>
    </row>
    <row r="198" spans="1:4" x14ac:dyDescent="0.25">
      <c r="A198" s="6">
        <v>44515</v>
      </c>
      <c r="B198" s="7">
        <f t="shared" si="6"/>
        <v>44515</v>
      </c>
      <c r="C198">
        <f t="shared" si="7"/>
        <v>1</v>
      </c>
      <c r="D198">
        <f t="shared" si="8"/>
        <v>3</v>
      </c>
    </row>
    <row r="199" spans="1:4" x14ac:dyDescent="0.25">
      <c r="A199" s="6">
        <v>44517</v>
      </c>
      <c r="B199" s="7">
        <f t="shared" si="6"/>
        <v>44517</v>
      </c>
      <c r="C199">
        <f t="shared" si="7"/>
        <v>0</v>
      </c>
      <c r="D199">
        <f t="shared" si="8"/>
        <v>1</v>
      </c>
    </row>
    <row r="200" spans="1:4" x14ac:dyDescent="0.25">
      <c r="A200" s="6">
        <v>44519</v>
      </c>
      <c r="B200" s="7">
        <f t="shared" ref="B200:B228" si="9">A200</f>
        <v>44519</v>
      </c>
      <c r="C200">
        <f t="shared" si="7"/>
        <v>0</v>
      </c>
      <c r="D200">
        <f t="shared" si="8"/>
        <v>1</v>
      </c>
    </row>
    <row r="201" spans="1:4" x14ac:dyDescent="0.25">
      <c r="A201" s="6">
        <v>44520</v>
      </c>
      <c r="B201" s="7">
        <f t="shared" si="9"/>
        <v>44520</v>
      </c>
      <c r="C201">
        <f t="shared" ref="C201:C230" si="10">IF(B201=B200+1,1,0)</f>
        <v>1</v>
      </c>
      <c r="D201">
        <f t="shared" ref="D201:D230" si="11">IF(C201=1,D200+1,1)</f>
        <v>2</v>
      </c>
    </row>
    <row r="202" spans="1:4" x14ac:dyDescent="0.25">
      <c r="A202" s="6">
        <v>44521</v>
      </c>
      <c r="B202" s="7">
        <f t="shared" si="9"/>
        <v>44521</v>
      </c>
      <c r="C202">
        <f t="shared" si="10"/>
        <v>1</v>
      </c>
      <c r="D202">
        <f t="shared" si="11"/>
        <v>3</v>
      </c>
    </row>
    <row r="203" spans="1:4" x14ac:dyDescent="0.25">
      <c r="A203" s="6">
        <v>44522</v>
      </c>
      <c r="B203" s="7">
        <f t="shared" si="9"/>
        <v>44522</v>
      </c>
      <c r="C203">
        <f t="shared" si="10"/>
        <v>1</v>
      </c>
      <c r="D203">
        <f t="shared" si="11"/>
        <v>4</v>
      </c>
    </row>
    <row r="204" spans="1:4" x14ac:dyDescent="0.25">
      <c r="A204" s="6">
        <v>44523</v>
      </c>
      <c r="B204" s="7">
        <f t="shared" si="9"/>
        <v>44523</v>
      </c>
      <c r="C204">
        <f t="shared" si="10"/>
        <v>1</v>
      </c>
      <c r="D204">
        <f t="shared" si="11"/>
        <v>5</v>
      </c>
    </row>
    <row r="205" spans="1:4" x14ac:dyDescent="0.25">
      <c r="A205" s="6">
        <v>44524</v>
      </c>
      <c r="B205" s="7">
        <f t="shared" si="9"/>
        <v>44524</v>
      </c>
      <c r="C205">
        <f t="shared" si="10"/>
        <v>1</v>
      </c>
      <c r="D205">
        <f t="shared" si="11"/>
        <v>6</v>
      </c>
    </row>
    <row r="206" spans="1:4" x14ac:dyDescent="0.25">
      <c r="A206" s="6">
        <v>44526</v>
      </c>
      <c r="B206" s="7">
        <f t="shared" si="9"/>
        <v>44526</v>
      </c>
      <c r="C206">
        <f t="shared" si="10"/>
        <v>0</v>
      </c>
      <c r="D206">
        <f t="shared" si="11"/>
        <v>1</v>
      </c>
    </row>
    <row r="207" spans="1:4" x14ac:dyDescent="0.25">
      <c r="A207" s="6">
        <v>44527</v>
      </c>
      <c r="B207" s="7">
        <f t="shared" si="9"/>
        <v>44527</v>
      </c>
      <c r="C207">
        <f t="shared" si="10"/>
        <v>1</v>
      </c>
      <c r="D207">
        <f t="shared" si="11"/>
        <v>2</v>
      </c>
    </row>
    <row r="208" spans="1:4" x14ac:dyDescent="0.25">
      <c r="A208" s="6">
        <v>44528</v>
      </c>
      <c r="B208" s="7">
        <f t="shared" si="9"/>
        <v>44528</v>
      </c>
      <c r="C208">
        <f t="shared" si="10"/>
        <v>1</v>
      </c>
      <c r="D208">
        <f t="shared" si="11"/>
        <v>3</v>
      </c>
    </row>
    <row r="209" spans="1:4" x14ac:dyDescent="0.25">
      <c r="A209" s="6">
        <v>44529</v>
      </c>
      <c r="B209" s="7">
        <f t="shared" si="9"/>
        <v>44529</v>
      </c>
      <c r="C209">
        <f t="shared" si="10"/>
        <v>1</v>
      </c>
      <c r="D209">
        <f t="shared" si="11"/>
        <v>4</v>
      </c>
    </row>
    <row r="210" spans="1:4" x14ac:dyDescent="0.25">
      <c r="A210" s="6">
        <v>44530</v>
      </c>
      <c r="B210" s="7">
        <f t="shared" si="9"/>
        <v>44530</v>
      </c>
      <c r="C210">
        <f t="shared" si="10"/>
        <v>1</v>
      </c>
      <c r="D210">
        <f t="shared" si="11"/>
        <v>5</v>
      </c>
    </row>
    <row r="211" spans="1:4" x14ac:dyDescent="0.25">
      <c r="A211" s="6">
        <v>44532</v>
      </c>
      <c r="B211" s="7">
        <f t="shared" si="9"/>
        <v>44532</v>
      </c>
      <c r="C211">
        <f t="shared" si="10"/>
        <v>0</v>
      </c>
      <c r="D211">
        <f t="shared" si="11"/>
        <v>1</v>
      </c>
    </row>
    <row r="212" spans="1:4" x14ac:dyDescent="0.25">
      <c r="A212" s="6">
        <v>44535</v>
      </c>
      <c r="B212" s="7">
        <f t="shared" si="9"/>
        <v>44535</v>
      </c>
      <c r="C212">
        <f t="shared" si="10"/>
        <v>0</v>
      </c>
      <c r="D212">
        <f t="shared" si="11"/>
        <v>1</v>
      </c>
    </row>
    <row r="213" spans="1:4" x14ac:dyDescent="0.25">
      <c r="A213" s="6">
        <v>44536</v>
      </c>
      <c r="B213" s="7">
        <f t="shared" si="9"/>
        <v>44536</v>
      </c>
      <c r="C213">
        <f t="shared" si="10"/>
        <v>1</v>
      </c>
      <c r="D213">
        <f t="shared" si="11"/>
        <v>2</v>
      </c>
    </row>
    <row r="214" spans="1:4" x14ac:dyDescent="0.25">
      <c r="A214" s="6">
        <v>44540</v>
      </c>
      <c r="B214" s="7">
        <f t="shared" si="9"/>
        <v>44540</v>
      </c>
      <c r="C214">
        <f t="shared" si="10"/>
        <v>0</v>
      </c>
      <c r="D214">
        <f t="shared" si="11"/>
        <v>1</v>
      </c>
    </row>
    <row r="215" spans="1:4" x14ac:dyDescent="0.25">
      <c r="A215" s="6">
        <v>44541</v>
      </c>
      <c r="B215" s="7">
        <f t="shared" si="9"/>
        <v>44541</v>
      </c>
      <c r="C215">
        <f t="shared" si="10"/>
        <v>1</v>
      </c>
      <c r="D215">
        <f t="shared" si="11"/>
        <v>2</v>
      </c>
    </row>
    <row r="216" spans="1:4" x14ac:dyDescent="0.25">
      <c r="A216" s="6">
        <v>44542</v>
      </c>
      <c r="B216" s="7">
        <f t="shared" si="9"/>
        <v>44542</v>
      </c>
      <c r="C216">
        <f t="shared" si="10"/>
        <v>1</v>
      </c>
      <c r="D216">
        <f t="shared" si="11"/>
        <v>3</v>
      </c>
    </row>
    <row r="217" spans="1:4" x14ac:dyDescent="0.25">
      <c r="A217" s="6">
        <v>44544</v>
      </c>
      <c r="B217" s="7">
        <f t="shared" si="9"/>
        <v>44544</v>
      </c>
      <c r="C217">
        <f t="shared" si="10"/>
        <v>0</v>
      </c>
      <c r="D217">
        <f t="shared" si="11"/>
        <v>1</v>
      </c>
    </row>
    <row r="218" spans="1:4" x14ac:dyDescent="0.25">
      <c r="A218" s="6">
        <v>44545</v>
      </c>
      <c r="B218" s="7">
        <f t="shared" si="9"/>
        <v>44545</v>
      </c>
      <c r="C218">
        <f t="shared" si="10"/>
        <v>1</v>
      </c>
      <c r="D218">
        <f t="shared" si="11"/>
        <v>2</v>
      </c>
    </row>
    <row r="219" spans="1:4" x14ac:dyDescent="0.25">
      <c r="A219" s="6">
        <v>44548</v>
      </c>
      <c r="B219" s="7">
        <f t="shared" si="9"/>
        <v>44548</v>
      </c>
      <c r="C219">
        <f t="shared" si="10"/>
        <v>0</v>
      </c>
      <c r="D219">
        <f t="shared" si="11"/>
        <v>1</v>
      </c>
    </row>
    <row r="220" spans="1:4" x14ac:dyDescent="0.25">
      <c r="A220" s="6">
        <v>44549</v>
      </c>
      <c r="B220" s="7">
        <f t="shared" si="9"/>
        <v>44549</v>
      </c>
      <c r="C220">
        <f t="shared" si="10"/>
        <v>1</v>
      </c>
      <c r="D220">
        <f t="shared" si="11"/>
        <v>2</v>
      </c>
    </row>
    <row r="221" spans="1:4" x14ac:dyDescent="0.25">
      <c r="A221" s="6">
        <v>44550</v>
      </c>
      <c r="B221" s="7">
        <f t="shared" si="9"/>
        <v>44550</v>
      </c>
      <c r="C221">
        <f t="shared" si="10"/>
        <v>1</v>
      </c>
      <c r="D221">
        <f t="shared" si="11"/>
        <v>3</v>
      </c>
    </row>
    <row r="222" spans="1:4" x14ac:dyDescent="0.25">
      <c r="A222" s="6">
        <v>44552</v>
      </c>
      <c r="B222" s="7">
        <f t="shared" si="9"/>
        <v>44552</v>
      </c>
      <c r="C222">
        <f t="shared" si="10"/>
        <v>0</v>
      </c>
      <c r="D222">
        <f t="shared" si="11"/>
        <v>1</v>
      </c>
    </row>
    <row r="223" spans="1:4" x14ac:dyDescent="0.25">
      <c r="A223" s="6">
        <v>44553</v>
      </c>
      <c r="B223" s="7">
        <f t="shared" si="9"/>
        <v>44553</v>
      </c>
      <c r="C223">
        <f t="shared" si="10"/>
        <v>1</v>
      </c>
      <c r="D223">
        <f t="shared" si="11"/>
        <v>2</v>
      </c>
    </row>
    <row r="224" spans="1:4" x14ac:dyDescent="0.25">
      <c r="A224" s="6">
        <v>44554</v>
      </c>
      <c r="B224" s="7">
        <f t="shared" si="9"/>
        <v>44554</v>
      </c>
      <c r="C224">
        <f t="shared" si="10"/>
        <v>1</v>
      </c>
      <c r="D224">
        <f t="shared" si="11"/>
        <v>3</v>
      </c>
    </row>
    <row r="225" spans="1:4" x14ac:dyDescent="0.25">
      <c r="A225" s="6">
        <v>44555</v>
      </c>
      <c r="B225" s="7">
        <f t="shared" si="9"/>
        <v>44555</v>
      </c>
      <c r="C225">
        <f t="shared" si="10"/>
        <v>1</v>
      </c>
      <c r="D225">
        <f t="shared" si="11"/>
        <v>4</v>
      </c>
    </row>
    <row r="226" spans="1:4" x14ac:dyDescent="0.25">
      <c r="A226" s="6">
        <v>44557</v>
      </c>
      <c r="B226" s="7">
        <f t="shared" si="9"/>
        <v>44557</v>
      </c>
      <c r="C226">
        <f t="shared" si="10"/>
        <v>0</v>
      </c>
      <c r="D226">
        <f t="shared" si="11"/>
        <v>1</v>
      </c>
    </row>
    <row r="227" spans="1:4" x14ac:dyDescent="0.25">
      <c r="A227" s="6">
        <v>44558</v>
      </c>
      <c r="B227" s="7">
        <f t="shared" si="9"/>
        <v>44558</v>
      </c>
      <c r="C227">
        <f t="shared" si="10"/>
        <v>1</v>
      </c>
      <c r="D227">
        <f t="shared" si="11"/>
        <v>2</v>
      </c>
    </row>
    <row r="228" spans="1:4" x14ac:dyDescent="0.25">
      <c r="A228" s="6">
        <v>44559</v>
      </c>
      <c r="B228" s="7">
        <f t="shared" si="9"/>
        <v>44559</v>
      </c>
      <c r="C228">
        <f t="shared" si="10"/>
        <v>1</v>
      </c>
      <c r="D228">
        <f t="shared" si="11"/>
        <v>3</v>
      </c>
    </row>
    <row r="229" spans="1:4" x14ac:dyDescent="0.25">
      <c r="A229" s="4" t="s">
        <v>5</v>
      </c>
      <c r="C229">
        <f t="shared" si="10"/>
        <v>0</v>
      </c>
      <c r="D229">
        <f t="shared" si="11"/>
        <v>1</v>
      </c>
    </row>
    <row r="230" spans="1:4" x14ac:dyDescent="0.25">
      <c r="A230" s="4" t="s">
        <v>9</v>
      </c>
      <c r="C230">
        <f t="shared" si="10"/>
        <v>0</v>
      </c>
      <c r="D230">
        <f t="shared" si="11"/>
        <v>1</v>
      </c>
    </row>
  </sheetData>
  <conditionalFormatting sqref="D7:D228">
    <cfRule type="cellIs" dxfId="3" priority="1" operator="equal">
      <formula>8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8"/>
  <sheetViews>
    <sheetView workbookViewId="0">
      <selection activeCell="B7" sqref="A4:B7"/>
    </sheetView>
  </sheetViews>
  <sheetFormatPr defaultRowHeight="15" x14ac:dyDescent="0.25"/>
  <cols>
    <col min="1" max="1" width="17.7109375" bestFit="1" customWidth="1"/>
    <col min="2" max="2" width="27.5703125" bestFit="1" customWidth="1"/>
  </cols>
  <sheetData>
    <row r="3" spans="1:2" x14ac:dyDescent="0.25">
      <c r="A3" s="3" t="s">
        <v>8</v>
      </c>
      <c r="B3" t="s">
        <v>10</v>
      </c>
    </row>
    <row r="4" spans="1:2" x14ac:dyDescent="0.25">
      <c r="A4" s="4" t="s">
        <v>6</v>
      </c>
      <c r="B4" s="5">
        <v>819000</v>
      </c>
    </row>
    <row r="5" spans="1:2" x14ac:dyDescent="0.25">
      <c r="A5" s="4" t="s">
        <v>7</v>
      </c>
      <c r="B5" s="5">
        <v>944240</v>
      </c>
    </row>
    <row r="6" spans="1:2" x14ac:dyDescent="0.25">
      <c r="A6" s="4" t="s">
        <v>4</v>
      </c>
      <c r="B6" s="5">
        <v>1115560</v>
      </c>
    </row>
    <row r="7" spans="1:2" x14ac:dyDescent="0.25">
      <c r="A7" s="4" t="s">
        <v>5</v>
      </c>
      <c r="B7" s="5">
        <v>1062920</v>
      </c>
    </row>
    <row r="8" spans="1:2" x14ac:dyDescent="0.25">
      <c r="A8" s="4" t="s">
        <v>9</v>
      </c>
      <c r="B8" s="5">
        <v>3941720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58"/>
  <sheetViews>
    <sheetView tabSelected="1" topLeftCell="G1" workbookViewId="0">
      <selection activeCell="Q18" sqref="Q18"/>
    </sheetView>
  </sheetViews>
  <sheetFormatPr defaultRowHeight="15" x14ac:dyDescent="0.25"/>
  <cols>
    <col min="1" max="1" width="16.7109375" customWidth="1"/>
    <col min="2" max="2" width="10.140625" bestFit="1" customWidth="1"/>
    <col min="3" max="3" width="12.7109375" bestFit="1" customWidth="1"/>
    <col min="4" max="4" width="24.28515625" customWidth="1"/>
    <col min="5" max="5" width="13.140625" customWidth="1"/>
    <col min="6" max="6" width="20.42578125" customWidth="1"/>
    <col min="7" max="9" width="18.42578125" customWidth="1"/>
    <col min="10" max="10" width="16" customWidth="1"/>
    <col min="11" max="11" width="17.140625" customWidth="1"/>
    <col min="12" max="12" width="9.140625" customWidth="1"/>
    <col min="13" max="13" width="12.28515625" customWidth="1"/>
    <col min="15" max="15" width="14.5703125" customWidth="1"/>
    <col min="16" max="16" width="11.42578125" customWidth="1"/>
  </cols>
  <sheetData>
    <row r="1" spans="1:17" x14ac:dyDescent="0.25">
      <c r="A1" t="s">
        <v>0</v>
      </c>
      <c r="B1" t="s">
        <v>1</v>
      </c>
      <c r="C1" s="1" t="s">
        <v>2</v>
      </c>
      <c r="D1" t="s">
        <v>3</v>
      </c>
      <c r="E1" t="s">
        <v>15</v>
      </c>
      <c r="F1" t="s">
        <v>19</v>
      </c>
      <c r="G1" t="s">
        <v>20</v>
      </c>
      <c r="H1" t="s">
        <v>27</v>
      </c>
      <c r="I1" t="s">
        <v>17</v>
      </c>
      <c r="J1" t="s">
        <v>28</v>
      </c>
      <c r="K1" t="s">
        <v>29</v>
      </c>
      <c r="L1" t="s">
        <v>30</v>
      </c>
      <c r="M1" t="s">
        <v>31</v>
      </c>
    </row>
    <row r="2" spans="1:17" x14ac:dyDescent="0.25">
      <c r="A2">
        <v>0</v>
      </c>
      <c r="B2" s="2">
        <v>44197</v>
      </c>
      <c r="C2" s="1"/>
      <c r="E2">
        <f>WEEKDAY(Tabela1[[#This Row],[data]],2)</f>
        <v>5</v>
      </c>
      <c r="F2">
        <v>0</v>
      </c>
      <c r="G2">
        <f>IF(OR(Tabela1[[#This Row],[dzien tyg]]=6,Tabela1[[#This Row],[dzien tyg]]=7),1,0)</f>
        <v>0</v>
      </c>
      <c r="H2">
        <v>30000</v>
      </c>
      <c r="I2">
        <v>0</v>
      </c>
      <c r="K2">
        <f ca="1">IF(Tabela1[[#This Row],[po produkcji]]-K2&lt;0,Tabela1[[#This Row],[po produkcji]],Tabela1[[#This Row],[po produkcji]]-Tabela1[[#This Row],[wielkosc_zamowienia]])</f>
        <v>0</v>
      </c>
      <c r="N2" t="s">
        <v>18</v>
      </c>
    </row>
    <row r="3" spans="1:17" x14ac:dyDescent="0.25">
      <c r="A3">
        <v>1</v>
      </c>
      <c r="B3" s="2">
        <v>44198</v>
      </c>
      <c r="C3" s="1" t="s">
        <v>4</v>
      </c>
      <c r="D3">
        <v>1290</v>
      </c>
      <c r="E3">
        <f>WEEKDAY(Tabela1[[#This Row],[data]],2)</f>
        <v>6</v>
      </c>
      <c r="F3">
        <f>IF(Tabela1[[#This Row],[data]]=B2,1,0)</f>
        <v>0</v>
      </c>
      <c r="G3">
        <f>IF(OR(Tabela1[[#This Row],[dzien tyg]]=6,Tabela1[[#This Row],[dzien tyg]]=7),1,0)</f>
        <v>1</v>
      </c>
      <c r="H3">
        <v>30000</v>
      </c>
      <c r="I3">
        <f>IF(Tabela1[[#This Row],[czy ten sam dzien]]=0,IF(Tabela1[[#This Row],[czy weekend]]=1,$N$5,$N$3),0)</f>
        <v>5000</v>
      </c>
      <c r="J3">
        <f>Tabela1[[#This Row],[przed produkcja]]+Tabela1[[#This Row],[produkcja]]</f>
        <v>35000</v>
      </c>
      <c r="K3">
        <f>IF(Tabela1[[#This Row],[po produkcji]]-Tabela1[[#This Row],[wielkosc_zamowienia]]&lt;0,Tabela1[[#This Row],[po produkcji]],Tabela1[[#This Row],[po produkcji]]-Tabela1[[#This Row],[wielkosc_zamowienia]])</f>
        <v>33710</v>
      </c>
      <c r="L3">
        <f>IF(Tabela1[[#This Row],[po produkcji]]=Tabela1[[#This Row],[po zamowieniu]],1,0)</f>
        <v>0</v>
      </c>
      <c r="M3">
        <f>IF(Tabela1[[#This Row],[po produkcji]]=Tabela1[[#This Row],[po zamowieniu]],Tabela1[[#This Row],[wielkosc_zamowienia]],0)</f>
        <v>0</v>
      </c>
      <c r="N3">
        <v>12000</v>
      </c>
    </row>
    <row r="4" spans="1:17" x14ac:dyDescent="0.25">
      <c r="A4">
        <v>2</v>
      </c>
      <c r="B4" s="2">
        <v>44198</v>
      </c>
      <c r="C4" s="1" t="s">
        <v>5</v>
      </c>
      <c r="D4">
        <v>4420</v>
      </c>
      <c r="E4">
        <f>WEEKDAY(Tabela1[[#This Row],[data]],2)</f>
        <v>6</v>
      </c>
      <c r="F4">
        <f>IF(Tabela1[[#This Row],[data]]=B3,1,0)</f>
        <v>1</v>
      </c>
      <c r="G4">
        <f>IF(OR(Tabela1[[#This Row],[dzien tyg]]=6,Tabela1[[#This Row],[dzien tyg]]=7),1,0)</f>
        <v>1</v>
      </c>
      <c r="H4">
        <f>K3</f>
        <v>33710</v>
      </c>
      <c r="I4">
        <f>IF(Tabela1[[#This Row],[czy ten sam dzien]]=0,IF(Tabela1[[#This Row],[czy weekend]]=1,$N$5,$N$3),0)</f>
        <v>0</v>
      </c>
      <c r="J4">
        <f>Tabela1[[#This Row],[przed produkcja]]+Tabela1[[#This Row],[produkcja]]</f>
        <v>33710</v>
      </c>
      <c r="K4">
        <f>IF(Tabela1[[#This Row],[po produkcji]]-Tabela1[[#This Row],[wielkosc_zamowienia]]&lt;0,Tabela1[[#This Row],[po produkcji]],Tabela1[[#This Row],[po produkcji]]-Tabela1[[#This Row],[wielkosc_zamowienia]])</f>
        <v>29290</v>
      </c>
      <c r="L4">
        <f>IF(Tabela1[[#This Row],[po produkcji]]=Tabela1[[#This Row],[po zamowieniu]],1,0)</f>
        <v>0</v>
      </c>
      <c r="M4">
        <f>IF(Tabela1[[#This Row],[po produkcji]]=Tabela1[[#This Row],[po zamowieniu]],Tabela1[[#This Row],[wielkosc_zamowienia]],0)</f>
        <v>0</v>
      </c>
      <c r="N4" t="s">
        <v>16</v>
      </c>
    </row>
    <row r="5" spans="1:17" x14ac:dyDescent="0.25">
      <c r="A5">
        <v>3</v>
      </c>
      <c r="B5" s="2">
        <v>44198</v>
      </c>
      <c r="C5" s="1" t="s">
        <v>6</v>
      </c>
      <c r="D5">
        <v>5190</v>
      </c>
      <c r="E5">
        <f>WEEKDAY(Tabela1[[#This Row],[data]],2)</f>
        <v>6</v>
      </c>
      <c r="F5">
        <f>IF(Tabela1[[#This Row],[data]]=B4,1,0)</f>
        <v>1</v>
      </c>
      <c r="G5">
        <f>IF(OR(Tabela1[[#This Row],[dzien tyg]]=6,Tabela1[[#This Row],[dzien tyg]]=7),1,0)</f>
        <v>1</v>
      </c>
      <c r="H5">
        <f t="shared" ref="H5:H68" si="0">K4</f>
        <v>29290</v>
      </c>
      <c r="I5">
        <f>IF(Tabela1[[#This Row],[czy ten sam dzien]]=0,IF(Tabela1[[#This Row],[czy weekend]]=1,$N$5,$N$3),0)</f>
        <v>0</v>
      </c>
      <c r="J5">
        <f>Tabela1[[#This Row],[przed produkcja]]+Tabela1[[#This Row],[produkcja]]</f>
        <v>29290</v>
      </c>
      <c r="K5">
        <f>IF(Tabela1[[#This Row],[po produkcji]]-Tabela1[[#This Row],[wielkosc_zamowienia]]&lt;0,Tabela1[[#This Row],[po produkcji]],Tabela1[[#This Row],[po produkcji]]-Tabela1[[#This Row],[wielkosc_zamowienia]])</f>
        <v>24100</v>
      </c>
      <c r="L5">
        <f>IF(Tabela1[[#This Row],[po produkcji]]=Tabela1[[#This Row],[po zamowieniu]],1,0)</f>
        <v>0</v>
      </c>
      <c r="M5">
        <f>IF(Tabela1[[#This Row],[po produkcji]]=Tabela1[[#This Row],[po zamowieniu]],Tabela1[[#This Row],[wielkosc_zamowienia]],0)</f>
        <v>0</v>
      </c>
      <c r="N5">
        <v>5000</v>
      </c>
      <c r="P5" t="s">
        <v>12</v>
      </c>
    </row>
    <row r="6" spans="1:17" x14ac:dyDescent="0.25">
      <c r="A6">
        <v>4</v>
      </c>
      <c r="B6" s="2">
        <v>44199</v>
      </c>
      <c r="C6" s="1" t="s">
        <v>7</v>
      </c>
      <c r="D6">
        <v>950</v>
      </c>
      <c r="E6">
        <f>WEEKDAY(Tabela1[[#This Row],[data]],2)</f>
        <v>7</v>
      </c>
      <c r="F6">
        <f>IF(Tabela1[[#This Row],[data]]=B5,1,0)</f>
        <v>0</v>
      </c>
      <c r="G6">
        <f>IF(OR(Tabela1[[#This Row],[dzien tyg]]=6,Tabela1[[#This Row],[dzien tyg]]=7),1,0)</f>
        <v>1</v>
      </c>
      <c r="H6">
        <f t="shared" si="0"/>
        <v>24100</v>
      </c>
      <c r="I6">
        <f>IF(Tabela1[[#This Row],[czy ten sam dzien]]=0,IF(Tabela1[[#This Row],[czy weekend]]=1,$N$5,$N$3),0)</f>
        <v>5000</v>
      </c>
      <c r="J6">
        <f>Tabela1[[#This Row],[przed produkcja]]+Tabela1[[#This Row],[produkcja]]</f>
        <v>29100</v>
      </c>
      <c r="K6">
        <f>IF(Tabela1[[#This Row],[po produkcji]]-Tabela1[[#This Row],[wielkosc_zamowienia]]&lt;0,Tabela1[[#This Row],[po produkcji]],Tabela1[[#This Row],[po produkcji]]-Tabela1[[#This Row],[wielkosc_zamowienia]])</f>
        <v>28150</v>
      </c>
      <c r="L6">
        <f>IF(Tabela1[[#This Row],[po produkcji]]=Tabela1[[#This Row],[po zamowieniu]],1,0)</f>
        <v>0</v>
      </c>
      <c r="M6">
        <f>IF(Tabela1[[#This Row],[po produkcji]]=Tabela1[[#This Row],[po zamowieniu]],Tabela1[[#This Row],[wielkosc_zamowienia]],0)</f>
        <v>0</v>
      </c>
      <c r="P6" s="4" t="s">
        <v>6</v>
      </c>
      <c r="Q6" s="5">
        <v>152</v>
      </c>
    </row>
    <row r="7" spans="1:17" x14ac:dyDescent="0.25">
      <c r="A7">
        <v>5</v>
      </c>
      <c r="B7" s="2">
        <v>44199</v>
      </c>
      <c r="C7" s="1" t="s">
        <v>6</v>
      </c>
      <c r="D7">
        <v>6000</v>
      </c>
      <c r="E7">
        <f>WEEKDAY(Tabela1[[#This Row],[data]],2)</f>
        <v>7</v>
      </c>
      <c r="F7">
        <f>IF(Tabela1[[#This Row],[data]]=B6,1,0)</f>
        <v>1</v>
      </c>
      <c r="G7">
        <f>IF(OR(Tabela1[[#This Row],[dzien tyg]]=6,Tabela1[[#This Row],[dzien tyg]]=7),1,0)</f>
        <v>1</v>
      </c>
      <c r="H7">
        <f t="shared" si="0"/>
        <v>28150</v>
      </c>
      <c r="I7">
        <f>IF(Tabela1[[#This Row],[czy ten sam dzien]]=0,IF(Tabela1[[#This Row],[czy weekend]]=1,$N$5,$N$3),0)</f>
        <v>0</v>
      </c>
      <c r="J7">
        <f>Tabela1[[#This Row],[przed produkcja]]+Tabela1[[#This Row],[produkcja]]</f>
        <v>28150</v>
      </c>
      <c r="K7">
        <f>IF(Tabela1[[#This Row],[po produkcji]]-Tabela1[[#This Row],[wielkosc_zamowienia]]&lt;0,Tabela1[[#This Row],[po produkcji]],Tabela1[[#This Row],[po produkcji]]-Tabela1[[#This Row],[wielkosc_zamowienia]])</f>
        <v>22150</v>
      </c>
      <c r="L7">
        <f>IF(Tabela1[[#This Row],[po produkcji]]=Tabela1[[#This Row],[po zamowieniu]],1,0)</f>
        <v>0</v>
      </c>
      <c r="M7">
        <f>IF(Tabela1[[#This Row],[po produkcji]]=Tabela1[[#This Row],[po zamowieniu]],Tabela1[[#This Row],[wielkosc_zamowienia]],0)</f>
        <v>0</v>
      </c>
      <c r="P7" s="4" t="s">
        <v>7</v>
      </c>
      <c r="Q7" s="5">
        <v>183</v>
      </c>
    </row>
    <row r="8" spans="1:17" x14ac:dyDescent="0.25">
      <c r="A8">
        <v>6</v>
      </c>
      <c r="B8" s="2">
        <v>44199</v>
      </c>
      <c r="C8" s="1" t="s">
        <v>5</v>
      </c>
      <c r="D8">
        <v>8530</v>
      </c>
      <c r="E8">
        <f>WEEKDAY(Tabela1[[#This Row],[data]],2)</f>
        <v>7</v>
      </c>
      <c r="F8">
        <f>IF(Tabela1[[#This Row],[data]]=B7,1,0)</f>
        <v>1</v>
      </c>
      <c r="G8">
        <f>IF(OR(Tabela1[[#This Row],[dzien tyg]]=6,Tabela1[[#This Row],[dzien tyg]]=7),1,0)</f>
        <v>1</v>
      </c>
      <c r="H8">
        <f t="shared" si="0"/>
        <v>22150</v>
      </c>
      <c r="I8">
        <f>IF(Tabela1[[#This Row],[czy ten sam dzien]]=0,IF(Tabela1[[#This Row],[czy weekend]]=1,$N$5,$N$3),0)</f>
        <v>0</v>
      </c>
      <c r="J8">
        <f>Tabela1[[#This Row],[przed produkcja]]+Tabela1[[#This Row],[produkcja]]</f>
        <v>22150</v>
      </c>
      <c r="K8">
        <f>IF(Tabela1[[#This Row],[po produkcji]]-Tabela1[[#This Row],[wielkosc_zamowienia]]&lt;0,Tabela1[[#This Row],[po produkcji]],Tabela1[[#This Row],[po produkcji]]-Tabela1[[#This Row],[wielkosc_zamowienia]])</f>
        <v>13620</v>
      </c>
      <c r="L8">
        <f>IF(Tabela1[[#This Row],[po produkcji]]=Tabela1[[#This Row],[po zamowieniu]],1,0)</f>
        <v>0</v>
      </c>
      <c r="M8">
        <f>IF(Tabela1[[#This Row],[po produkcji]]=Tabela1[[#This Row],[po zamowieniu]],Tabela1[[#This Row],[wielkosc_zamowienia]],0)</f>
        <v>0</v>
      </c>
      <c r="P8" s="4" t="s">
        <v>4</v>
      </c>
      <c r="Q8" s="5">
        <v>222</v>
      </c>
    </row>
    <row r="9" spans="1:17" x14ac:dyDescent="0.25">
      <c r="A9">
        <v>7</v>
      </c>
      <c r="B9" s="2">
        <v>44200</v>
      </c>
      <c r="C9" s="1" t="s">
        <v>7</v>
      </c>
      <c r="D9">
        <v>1140</v>
      </c>
      <c r="E9">
        <f>WEEKDAY(Tabela1[[#This Row],[data]],2)</f>
        <v>1</v>
      </c>
      <c r="F9">
        <f>IF(Tabela1[[#This Row],[data]]=B8,1,0)</f>
        <v>0</v>
      </c>
      <c r="G9">
        <f>IF(OR(Tabela1[[#This Row],[dzien tyg]]=6,Tabela1[[#This Row],[dzien tyg]]=7),1,0)</f>
        <v>0</v>
      </c>
      <c r="H9">
        <f t="shared" si="0"/>
        <v>13620</v>
      </c>
      <c r="I9">
        <f>IF(Tabela1[[#This Row],[czy ten sam dzien]]=0,IF(Tabela1[[#This Row],[czy weekend]]=1,$N$5,$N$3),0)</f>
        <v>12000</v>
      </c>
      <c r="J9">
        <f>Tabela1[[#This Row],[przed produkcja]]+Tabela1[[#This Row],[produkcja]]</f>
        <v>25620</v>
      </c>
      <c r="K9">
        <f>IF(Tabela1[[#This Row],[po produkcji]]-Tabela1[[#This Row],[wielkosc_zamowienia]]&lt;0,Tabela1[[#This Row],[po produkcji]],Tabela1[[#This Row],[po produkcji]]-Tabela1[[#This Row],[wielkosc_zamowienia]])</f>
        <v>24480</v>
      </c>
      <c r="L9">
        <f>IF(Tabela1[[#This Row],[po produkcji]]=Tabela1[[#This Row],[po zamowieniu]],1,0)</f>
        <v>0</v>
      </c>
      <c r="M9">
        <f>IF(Tabela1[[#This Row],[po produkcji]]=Tabela1[[#This Row],[po zamowieniu]],Tabela1[[#This Row],[wielkosc_zamowienia]],0)</f>
        <v>0</v>
      </c>
      <c r="P9" s="4" t="s">
        <v>5</v>
      </c>
      <c r="Q9" s="5">
        <v>198</v>
      </c>
    </row>
    <row r="10" spans="1:17" x14ac:dyDescent="0.25">
      <c r="A10">
        <v>8</v>
      </c>
      <c r="B10" s="2">
        <v>44200</v>
      </c>
      <c r="C10" s="1" t="s">
        <v>5</v>
      </c>
      <c r="D10">
        <v>2460</v>
      </c>
      <c r="E10">
        <f>WEEKDAY(Tabela1[[#This Row],[data]],2)</f>
        <v>1</v>
      </c>
      <c r="F10">
        <f>IF(Tabela1[[#This Row],[data]]=B9,1,0)</f>
        <v>1</v>
      </c>
      <c r="G10">
        <f>IF(OR(Tabela1[[#This Row],[dzien tyg]]=6,Tabela1[[#This Row],[dzien tyg]]=7),1,0)</f>
        <v>0</v>
      </c>
      <c r="H10">
        <f t="shared" si="0"/>
        <v>24480</v>
      </c>
      <c r="I10">
        <f>IF(Tabela1[[#This Row],[czy ten sam dzien]]=0,IF(Tabela1[[#This Row],[czy weekend]]=1,$N$5,$N$3),0)</f>
        <v>0</v>
      </c>
      <c r="J10">
        <f>Tabela1[[#This Row],[przed produkcja]]+Tabela1[[#This Row],[produkcja]]</f>
        <v>24480</v>
      </c>
      <c r="K10">
        <f>IF(Tabela1[[#This Row],[po produkcji]]-Tabela1[[#This Row],[wielkosc_zamowienia]]&lt;0,Tabela1[[#This Row],[po produkcji]],Tabela1[[#This Row],[po produkcji]]-Tabela1[[#This Row],[wielkosc_zamowienia]])</f>
        <v>22020</v>
      </c>
      <c r="L10">
        <f>IF(Tabela1[[#This Row],[po produkcji]]=Tabela1[[#This Row],[po zamowieniu]],1,0)</f>
        <v>0</v>
      </c>
      <c r="M10">
        <f>IF(Tabela1[[#This Row],[po produkcji]]=Tabela1[[#This Row],[po zamowieniu]],Tabela1[[#This Row],[wielkosc_zamowienia]],0)</f>
        <v>0</v>
      </c>
      <c r="P10" s="4" t="s">
        <v>13</v>
      </c>
    </row>
    <row r="11" spans="1:17" x14ac:dyDescent="0.25">
      <c r="A11">
        <v>9</v>
      </c>
      <c r="B11" s="2">
        <v>44201</v>
      </c>
      <c r="C11" s="1" t="s">
        <v>6</v>
      </c>
      <c r="D11">
        <v>7520</v>
      </c>
      <c r="E11">
        <f>WEEKDAY(Tabela1[[#This Row],[data]],2)</f>
        <v>2</v>
      </c>
      <c r="F11">
        <f>IF(Tabela1[[#This Row],[data]]=B10,1,0)</f>
        <v>0</v>
      </c>
      <c r="G11">
        <f>IF(OR(Tabela1[[#This Row],[dzien tyg]]=6,Tabela1[[#This Row],[dzien tyg]]=7),1,0)</f>
        <v>0</v>
      </c>
      <c r="H11">
        <f t="shared" si="0"/>
        <v>22020</v>
      </c>
      <c r="I11">
        <f>IF(Tabela1[[#This Row],[czy ten sam dzien]]=0,IF(Tabela1[[#This Row],[czy weekend]]=1,$N$5,$N$3),0)</f>
        <v>12000</v>
      </c>
      <c r="J11">
        <f>Tabela1[[#This Row],[przed produkcja]]+Tabela1[[#This Row],[produkcja]]</f>
        <v>34020</v>
      </c>
      <c r="K11">
        <f>IF(Tabela1[[#This Row],[po produkcji]]-Tabela1[[#This Row],[wielkosc_zamowienia]]&lt;0,Tabela1[[#This Row],[po produkcji]],Tabela1[[#This Row],[po produkcji]]-Tabela1[[#This Row],[wielkosc_zamowienia]])</f>
        <v>26500</v>
      </c>
      <c r="L11">
        <f>IF(Tabela1[[#This Row],[po produkcji]]=Tabela1[[#This Row],[po zamowieniu]],1,0)</f>
        <v>0</v>
      </c>
      <c r="M11">
        <f>IF(Tabela1[[#This Row],[po produkcji]]=Tabela1[[#This Row],[po zamowieniu]],Tabela1[[#This Row],[wielkosc_zamowienia]],0)</f>
        <v>0</v>
      </c>
      <c r="O11" s="6">
        <v>44476</v>
      </c>
      <c r="P11" s="6">
        <v>44483</v>
      </c>
      <c r="Q11">
        <v>8</v>
      </c>
    </row>
    <row r="12" spans="1:17" x14ac:dyDescent="0.25">
      <c r="A12">
        <v>10</v>
      </c>
      <c r="B12" s="2">
        <v>44201</v>
      </c>
      <c r="C12" s="1" t="s">
        <v>5</v>
      </c>
      <c r="D12">
        <v>7920</v>
      </c>
      <c r="E12">
        <f>WEEKDAY(Tabela1[[#This Row],[data]],2)</f>
        <v>2</v>
      </c>
      <c r="F12">
        <f>IF(Tabela1[[#This Row],[data]]=B11,1,0)</f>
        <v>1</v>
      </c>
      <c r="G12">
        <f>IF(OR(Tabela1[[#This Row],[dzien tyg]]=6,Tabela1[[#This Row],[dzien tyg]]=7),1,0)</f>
        <v>0</v>
      </c>
      <c r="H12">
        <f t="shared" si="0"/>
        <v>26500</v>
      </c>
      <c r="I12">
        <f>IF(Tabela1[[#This Row],[czy ten sam dzien]]=0,IF(Tabela1[[#This Row],[czy weekend]]=1,$N$5,$N$3),0)</f>
        <v>0</v>
      </c>
      <c r="J12">
        <f>Tabela1[[#This Row],[przed produkcja]]+Tabela1[[#This Row],[produkcja]]</f>
        <v>26500</v>
      </c>
      <c r="K12">
        <f>IF(Tabela1[[#This Row],[po produkcji]]-Tabela1[[#This Row],[wielkosc_zamowienia]]&lt;0,Tabela1[[#This Row],[po produkcji]],Tabela1[[#This Row],[po produkcji]]-Tabela1[[#This Row],[wielkosc_zamowienia]])</f>
        <v>18580</v>
      </c>
      <c r="L12">
        <f>IF(Tabela1[[#This Row],[po produkcji]]=Tabela1[[#This Row],[po zamowieniu]],1,0)</f>
        <v>0</v>
      </c>
      <c r="M12">
        <f>IF(Tabela1[[#This Row],[po produkcji]]=Tabela1[[#This Row],[po zamowieniu]],Tabela1[[#This Row],[wielkosc_zamowienia]],0)</f>
        <v>0</v>
      </c>
      <c r="P12" s="4" t="s">
        <v>14</v>
      </c>
    </row>
    <row r="13" spans="1:17" x14ac:dyDescent="0.25">
      <c r="A13">
        <v>11</v>
      </c>
      <c r="B13" s="2">
        <v>44201</v>
      </c>
      <c r="C13" s="1" t="s">
        <v>4</v>
      </c>
      <c r="D13">
        <v>1430</v>
      </c>
      <c r="E13">
        <f>WEEKDAY(Tabela1[[#This Row],[data]],2)</f>
        <v>2</v>
      </c>
      <c r="F13">
        <f>IF(Tabela1[[#This Row],[data]]=B12,1,0)</f>
        <v>1</v>
      </c>
      <c r="G13">
        <f>IF(OR(Tabela1[[#This Row],[dzien tyg]]=6,Tabela1[[#This Row],[dzien tyg]]=7),1,0)</f>
        <v>0</v>
      </c>
      <c r="H13">
        <f t="shared" si="0"/>
        <v>18580</v>
      </c>
      <c r="I13">
        <f>IF(Tabela1[[#This Row],[czy ten sam dzien]]=0,IF(Tabela1[[#This Row],[czy weekend]]=1,$N$5,$N$3),0)</f>
        <v>0</v>
      </c>
      <c r="J13">
        <f>Tabela1[[#This Row],[przed produkcja]]+Tabela1[[#This Row],[produkcja]]</f>
        <v>18580</v>
      </c>
      <c r="K13">
        <f>IF(Tabela1[[#This Row],[po produkcji]]-Tabela1[[#This Row],[wielkosc_zamowienia]]&lt;0,Tabela1[[#This Row],[po produkcji]],Tabela1[[#This Row],[po produkcji]]-Tabela1[[#This Row],[wielkosc_zamowienia]])</f>
        <v>17150</v>
      </c>
      <c r="L13">
        <f>IF(Tabela1[[#This Row],[po produkcji]]=Tabela1[[#This Row],[po zamowieniu]],1,0)</f>
        <v>0</v>
      </c>
      <c r="M13">
        <f>IF(Tabela1[[#This Row],[po produkcji]]=Tabela1[[#This Row],[po zamowieniu]],Tabela1[[#This Row],[wielkosc_zamowienia]],0)</f>
        <v>0</v>
      </c>
      <c r="P13" s="4" t="s">
        <v>6</v>
      </c>
      <c r="Q13" s="5">
        <v>819000</v>
      </c>
    </row>
    <row r="14" spans="1:17" x14ac:dyDescent="0.25">
      <c r="A14">
        <v>12</v>
      </c>
      <c r="B14" s="2">
        <v>44202</v>
      </c>
      <c r="C14" s="1" t="s">
        <v>7</v>
      </c>
      <c r="D14">
        <v>1500</v>
      </c>
      <c r="E14">
        <f>WEEKDAY(Tabela1[[#This Row],[data]],2)</f>
        <v>3</v>
      </c>
      <c r="F14">
        <f>IF(Tabela1[[#This Row],[data]]=B13,1,0)</f>
        <v>0</v>
      </c>
      <c r="G14">
        <f>IF(OR(Tabela1[[#This Row],[dzien tyg]]=6,Tabela1[[#This Row],[dzien tyg]]=7),1,0)</f>
        <v>0</v>
      </c>
      <c r="H14">
        <f t="shared" si="0"/>
        <v>17150</v>
      </c>
      <c r="I14">
        <f>IF(Tabela1[[#This Row],[czy ten sam dzien]]=0,IF(Tabela1[[#This Row],[czy weekend]]=1,$N$5,$N$3),0)</f>
        <v>12000</v>
      </c>
      <c r="J14">
        <f>Tabela1[[#This Row],[przed produkcja]]+Tabela1[[#This Row],[produkcja]]</f>
        <v>29150</v>
      </c>
      <c r="K14">
        <f>IF(Tabela1[[#This Row],[po produkcji]]-Tabela1[[#This Row],[wielkosc_zamowienia]]&lt;0,Tabela1[[#This Row],[po produkcji]],Tabela1[[#This Row],[po produkcji]]-Tabela1[[#This Row],[wielkosc_zamowienia]])</f>
        <v>27650</v>
      </c>
      <c r="L14">
        <f>IF(Tabela1[[#This Row],[po produkcji]]=Tabela1[[#This Row],[po zamowieniu]],1,0)</f>
        <v>0</v>
      </c>
      <c r="M14">
        <f>IF(Tabela1[[#This Row],[po produkcji]]=Tabela1[[#This Row],[po zamowieniu]],Tabela1[[#This Row],[wielkosc_zamowienia]],0)</f>
        <v>0</v>
      </c>
      <c r="P14" s="4" t="s">
        <v>7</v>
      </c>
      <c r="Q14" s="5">
        <v>944240</v>
      </c>
    </row>
    <row r="15" spans="1:17" x14ac:dyDescent="0.25">
      <c r="A15">
        <v>13</v>
      </c>
      <c r="B15" s="2">
        <v>44202</v>
      </c>
      <c r="C15" s="1" t="s">
        <v>4</v>
      </c>
      <c r="D15">
        <v>5540</v>
      </c>
      <c r="E15">
        <f>WEEKDAY(Tabela1[[#This Row],[data]],2)</f>
        <v>3</v>
      </c>
      <c r="F15">
        <f>IF(Tabela1[[#This Row],[data]]=B14,1,0)</f>
        <v>1</v>
      </c>
      <c r="G15">
        <f>IF(OR(Tabela1[[#This Row],[dzien tyg]]=6,Tabela1[[#This Row],[dzien tyg]]=7),1,0)</f>
        <v>0</v>
      </c>
      <c r="H15">
        <f t="shared" si="0"/>
        <v>27650</v>
      </c>
      <c r="I15">
        <f>IF(Tabela1[[#This Row],[czy ten sam dzien]]=0,IF(Tabela1[[#This Row],[czy weekend]]=1,$N$5,$N$3),0)</f>
        <v>0</v>
      </c>
      <c r="J15">
        <f>Tabela1[[#This Row],[przed produkcja]]+Tabela1[[#This Row],[produkcja]]</f>
        <v>27650</v>
      </c>
      <c r="K15">
        <f>IF(Tabela1[[#This Row],[po produkcji]]-Tabela1[[#This Row],[wielkosc_zamowienia]]&lt;0,Tabela1[[#This Row],[po produkcji]],Tabela1[[#This Row],[po produkcji]]-Tabela1[[#This Row],[wielkosc_zamowienia]])</f>
        <v>22110</v>
      </c>
      <c r="L15">
        <f>IF(Tabela1[[#This Row],[po produkcji]]=Tabela1[[#This Row],[po zamowieniu]],1,0)</f>
        <v>0</v>
      </c>
      <c r="M15">
        <f>IF(Tabela1[[#This Row],[po produkcji]]=Tabela1[[#This Row],[po zamowieniu]],Tabela1[[#This Row],[wielkosc_zamowienia]],0)</f>
        <v>0</v>
      </c>
      <c r="P15" s="4" t="s">
        <v>4</v>
      </c>
      <c r="Q15" s="5">
        <v>1115560</v>
      </c>
    </row>
    <row r="16" spans="1:17" x14ac:dyDescent="0.25">
      <c r="A16">
        <v>14</v>
      </c>
      <c r="B16" s="2">
        <v>44202</v>
      </c>
      <c r="C16" s="1" t="s">
        <v>6</v>
      </c>
      <c r="D16">
        <v>7340</v>
      </c>
      <c r="E16">
        <f>WEEKDAY(Tabela1[[#This Row],[data]],2)</f>
        <v>3</v>
      </c>
      <c r="F16">
        <f>IF(Tabela1[[#This Row],[data]]=B15,1,0)</f>
        <v>1</v>
      </c>
      <c r="G16">
        <f>IF(OR(Tabela1[[#This Row],[dzien tyg]]=6,Tabela1[[#This Row],[dzien tyg]]=7),1,0)</f>
        <v>0</v>
      </c>
      <c r="H16">
        <f t="shared" si="0"/>
        <v>22110</v>
      </c>
      <c r="I16">
        <f>IF(Tabela1[[#This Row],[czy ten sam dzien]]=0,IF(Tabela1[[#This Row],[czy weekend]]=1,$N$5,$N$3),0)</f>
        <v>0</v>
      </c>
      <c r="J16">
        <f>Tabela1[[#This Row],[przed produkcja]]+Tabela1[[#This Row],[produkcja]]</f>
        <v>22110</v>
      </c>
      <c r="K16">
        <f>IF(Tabela1[[#This Row],[po produkcji]]-Tabela1[[#This Row],[wielkosc_zamowienia]]&lt;0,Tabela1[[#This Row],[po produkcji]],Tabela1[[#This Row],[po produkcji]]-Tabela1[[#This Row],[wielkosc_zamowienia]])</f>
        <v>14770</v>
      </c>
      <c r="L16">
        <f>IF(Tabela1[[#This Row],[po produkcji]]=Tabela1[[#This Row],[po zamowieniu]],1,0)</f>
        <v>0</v>
      </c>
      <c r="M16">
        <f>IF(Tabela1[[#This Row],[po produkcji]]=Tabela1[[#This Row],[po zamowieniu]],Tabela1[[#This Row],[wielkosc_zamowienia]],0)</f>
        <v>0</v>
      </c>
      <c r="P16" s="4" t="s">
        <v>5</v>
      </c>
      <c r="Q16" s="5">
        <v>1062920</v>
      </c>
    </row>
    <row r="17" spans="1:17" x14ac:dyDescent="0.25">
      <c r="A17">
        <v>15</v>
      </c>
      <c r="B17" s="2">
        <v>44203</v>
      </c>
      <c r="C17" s="1" t="s">
        <v>5</v>
      </c>
      <c r="D17">
        <v>8170</v>
      </c>
      <c r="E17">
        <f>WEEKDAY(Tabela1[[#This Row],[data]],2)</f>
        <v>4</v>
      </c>
      <c r="F17">
        <f>IF(Tabela1[[#This Row],[data]]=B16,1,0)</f>
        <v>0</v>
      </c>
      <c r="G17">
        <f>IF(OR(Tabela1[[#This Row],[dzien tyg]]=6,Tabela1[[#This Row],[dzien tyg]]=7),1,0)</f>
        <v>0</v>
      </c>
      <c r="H17">
        <f t="shared" si="0"/>
        <v>14770</v>
      </c>
      <c r="I17">
        <f>IF(Tabela1[[#This Row],[czy ten sam dzien]]=0,IF(Tabela1[[#This Row],[czy weekend]]=1,$N$5,$N$3),0)</f>
        <v>12000</v>
      </c>
      <c r="J17">
        <f>Tabela1[[#This Row],[przed produkcja]]+Tabela1[[#This Row],[produkcja]]</f>
        <v>26770</v>
      </c>
      <c r="K17">
        <f>IF(Tabela1[[#This Row],[po produkcji]]-Tabela1[[#This Row],[wielkosc_zamowienia]]&lt;0,Tabela1[[#This Row],[po produkcji]],Tabela1[[#This Row],[po produkcji]]-Tabela1[[#This Row],[wielkosc_zamowienia]])</f>
        <v>18600</v>
      </c>
      <c r="L17">
        <f>IF(Tabela1[[#This Row],[po produkcji]]=Tabela1[[#This Row],[po zamowieniu]],1,0)</f>
        <v>0</v>
      </c>
      <c r="M17">
        <f>IF(Tabela1[[#This Row],[po produkcji]]=Tabela1[[#This Row],[po zamowieniu]],Tabela1[[#This Row],[wielkosc_zamowienia]],0)</f>
        <v>0</v>
      </c>
      <c r="P17" s="4" t="s">
        <v>21</v>
      </c>
    </row>
    <row r="18" spans="1:17" x14ac:dyDescent="0.25">
      <c r="A18">
        <v>16</v>
      </c>
      <c r="B18" s="2">
        <v>44204</v>
      </c>
      <c r="C18" s="1" t="s">
        <v>4</v>
      </c>
      <c r="D18">
        <v>9410</v>
      </c>
      <c r="E18">
        <f>WEEKDAY(Tabela1[[#This Row],[data]],2)</f>
        <v>5</v>
      </c>
      <c r="F18">
        <f>IF(Tabela1[[#This Row],[data]]=B17,1,0)</f>
        <v>0</v>
      </c>
      <c r="G18">
        <f>IF(OR(Tabela1[[#This Row],[dzien tyg]]=6,Tabela1[[#This Row],[dzien tyg]]=7),1,0)</f>
        <v>0</v>
      </c>
      <c r="H18">
        <f t="shared" si="0"/>
        <v>18600</v>
      </c>
      <c r="I18">
        <f>IF(Tabela1[[#This Row],[czy ten sam dzien]]=0,IF(Tabela1[[#This Row],[czy weekend]]=1,$N$5,$N$3),0)</f>
        <v>12000</v>
      </c>
      <c r="J18">
        <f>Tabela1[[#This Row],[przed produkcja]]+Tabela1[[#This Row],[produkcja]]</f>
        <v>30600</v>
      </c>
      <c r="K18">
        <f>IF(Tabela1[[#This Row],[po produkcji]]-Tabela1[[#This Row],[wielkosc_zamowienia]]&lt;0,Tabela1[[#This Row],[po produkcji]],Tabela1[[#This Row],[po produkcji]]-Tabela1[[#This Row],[wielkosc_zamowienia]])</f>
        <v>21190</v>
      </c>
      <c r="L18">
        <f>IF(Tabela1[[#This Row],[po produkcji]]=Tabela1[[#This Row],[po zamowieniu]],1,0)</f>
        <v>0</v>
      </c>
      <c r="M18">
        <f>IF(Tabela1[[#This Row],[po produkcji]]=Tabela1[[#This Row],[po zamowieniu]],Tabela1[[#This Row],[wielkosc_zamowienia]],0)</f>
        <v>0</v>
      </c>
      <c r="O18" t="s">
        <v>24</v>
      </c>
      <c r="P18" s="2">
        <v>44274</v>
      </c>
      <c r="Q18">
        <v>154</v>
      </c>
    </row>
    <row r="19" spans="1:17" x14ac:dyDescent="0.25">
      <c r="A19">
        <v>17</v>
      </c>
      <c r="B19" s="2">
        <v>44204</v>
      </c>
      <c r="C19" s="1" t="s">
        <v>7</v>
      </c>
      <c r="D19">
        <v>4660</v>
      </c>
      <c r="E19">
        <f>WEEKDAY(Tabela1[[#This Row],[data]],2)</f>
        <v>5</v>
      </c>
      <c r="F19">
        <f>IF(Tabela1[[#This Row],[data]]=B18,1,0)</f>
        <v>1</v>
      </c>
      <c r="G19">
        <f>IF(OR(Tabela1[[#This Row],[dzien tyg]]=6,Tabela1[[#This Row],[dzien tyg]]=7),1,0)</f>
        <v>0</v>
      </c>
      <c r="H19">
        <f t="shared" si="0"/>
        <v>21190</v>
      </c>
      <c r="I19">
        <f>IF(Tabela1[[#This Row],[czy ten sam dzien]]=0,IF(Tabela1[[#This Row],[czy weekend]]=1,$N$5,$N$3),0)</f>
        <v>0</v>
      </c>
      <c r="J19">
        <f>Tabela1[[#This Row],[przed produkcja]]+Tabela1[[#This Row],[produkcja]]</f>
        <v>21190</v>
      </c>
      <c r="K19">
        <f>IF(Tabela1[[#This Row],[po produkcji]]-Tabela1[[#This Row],[wielkosc_zamowienia]]&lt;0,Tabela1[[#This Row],[po produkcji]],Tabela1[[#This Row],[po produkcji]]-Tabela1[[#This Row],[wielkosc_zamowienia]])</f>
        <v>16530</v>
      </c>
      <c r="L19">
        <f>IF(Tabela1[[#This Row],[po produkcji]]=Tabela1[[#This Row],[po zamowieniu]],1,0)</f>
        <v>0</v>
      </c>
      <c r="M19">
        <f>IF(Tabela1[[#This Row],[po produkcji]]=Tabela1[[#This Row],[po zamowieniu]],Tabela1[[#This Row],[wielkosc_zamowienia]],0)</f>
        <v>0</v>
      </c>
      <c r="O19" t="s">
        <v>22</v>
      </c>
      <c r="P19">
        <f>SUM(L:L)</f>
        <v>37</v>
      </c>
    </row>
    <row r="20" spans="1:17" x14ac:dyDescent="0.25">
      <c r="A20">
        <v>18</v>
      </c>
      <c r="B20" s="2">
        <v>44205</v>
      </c>
      <c r="C20" s="1" t="s">
        <v>4</v>
      </c>
      <c r="D20">
        <v>2240</v>
      </c>
      <c r="E20">
        <f>WEEKDAY(Tabela1[[#This Row],[data]],2)</f>
        <v>6</v>
      </c>
      <c r="F20">
        <f>IF(Tabela1[[#This Row],[data]]=B19,1,0)</f>
        <v>0</v>
      </c>
      <c r="G20">
        <f>IF(OR(Tabela1[[#This Row],[dzien tyg]]=6,Tabela1[[#This Row],[dzien tyg]]=7),1,0)</f>
        <v>1</v>
      </c>
      <c r="H20">
        <f t="shared" si="0"/>
        <v>16530</v>
      </c>
      <c r="I20">
        <f>IF(Tabela1[[#This Row],[czy ten sam dzien]]=0,IF(Tabela1[[#This Row],[czy weekend]]=1,$N$5,$N$3),0)</f>
        <v>5000</v>
      </c>
      <c r="J20">
        <f>Tabela1[[#This Row],[przed produkcja]]+Tabela1[[#This Row],[produkcja]]</f>
        <v>21530</v>
      </c>
      <c r="K20">
        <f>IF(Tabela1[[#This Row],[po produkcji]]-Tabela1[[#This Row],[wielkosc_zamowienia]]&lt;0,Tabela1[[#This Row],[po produkcji]],Tabela1[[#This Row],[po produkcji]]-Tabela1[[#This Row],[wielkosc_zamowienia]])</f>
        <v>19290</v>
      </c>
      <c r="L20">
        <f>IF(Tabela1[[#This Row],[po produkcji]]=Tabela1[[#This Row],[po zamowieniu]],1,0)</f>
        <v>0</v>
      </c>
      <c r="M20">
        <f>IF(Tabela1[[#This Row],[po produkcji]]=Tabela1[[#This Row],[po zamowieniu]],Tabela1[[#This Row],[wielkosc_zamowienia]],0)</f>
        <v>0</v>
      </c>
      <c r="O20" t="s">
        <v>23</v>
      </c>
      <c r="Q20">
        <f>SUM(M:M)</f>
        <v>285230</v>
      </c>
    </row>
    <row r="21" spans="1:17" x14ac:dyDescent="0.25">
      <c r="A21">
        <v>19</v>
      </c>
      <c r="B21" s="2">
        <v>44205</v>
      </c>
      <c r="C21" s="1" t="s">
        <v>5</v>
      </c>
      <c r="D21">
        <v>6760</v>
      </c>
      <c r="E21">
        <f>WEEKDAY(Tabela1[[#This Row],[data]],2)</f>
        <v>6</v>
      </c>
      <c r="F21">
        <f>IF(Tabela1[[#This Row],[data]]=B20,1,0)</f>
        <v>1</v>
      </c>
      <c r="G21">
        <f>IF(OR(Tabela1[[#This Row],[dzien tyg]]=6,Tabela1[[#This Row],[dzien tyg]]=7),1,0)</f>
        <v>1</v>
      </c>
      <c r="H21">
        <f t="shared" si="0"/>
        <v>19290</v>
      </c>
      <c r="I21">
        <f>IF(Tabela1[[#This Row],[czy ten sam dzien]]=0,IF(Tabela1[[#This Row],[czy weekend]]=1,$N$5,$N$3),0)</f>
        <v>0</v>
      </c>
      <c r="J21">
        <f>Tabela1[[#This Row],[przed produkcja]]+Tabela1[[#This Row],[produkcja]]</f>
        <v>19290</v>
      </c>
      <c r="K21">
        <f>IF(Tabela1[[#This Row],[po produkcji]]-Tabela1[[#This Row],[wielkosc_zamowienia]]&lt;0,Tabela1[[#This Row],[po produkcji]],Tabela1[[#This Row],[po produkcji]]-Tabela1[[#This Row],[wielkosc_zamowienia]])</f>
        <v>12530</v>
      </c>
      <c r="L21">
        <f>IF(Tabela1[[#This Row],[po produkcji]]=Tabela1[[#This Row],[po zamowieniu]],1,0)</f>
        <v>0</v>
      </c>
      <c r="M21">
        <f>IF(Tabela1[[#This Row],[po produkcji]]=Tabela1[[#This Row],[po zamowieniu]],Tabela1[[#This Row],[wielkosc_zamowienia]],0)</f>
        <v>0</v>
      </c>
      <c r="P21" t="s">
        <v>25</v>
      </c>
    </row>
    <row r="22" spans="1:17" x14ac:dyDescent="0.25">
      <c r="A22">
        <v>20</v>
      </c>
      <c r="B22" s="2">
        <v>44206</v>
      </c>
      <c r="C22" s="1" t="s">
        <v>6</v>
      </c>
      <c r="D22">
        <v>7850</v>
      </c>
      <c r="E22">
        <f>WEEKDAY(Tabela1[[#This Row],[data]],2)</f>
        <v>7</v>
      </c>
      <c r="F22">
        <f>IF(Tabela1[[#This Row],[data]]=B21,1,0)</f>
        <v>0</v>
      </c>
      <c r="G22">
        <f>IF(OR(Tabela1[[#This Row],[dzien tyg]]=6,Tabela1[[#This Row],[dzien tyg]]=7),1,0)</f>
        <v>1</v>
      </c>
      <c r="H22">
        <f t="shared" si="0"/>
        <v>12530</v>
      </c>
      <c r="I22">
        <f>IF(Tabela1[[#This Row],[czy ten sam dzien]]=0,IF(Tabela1[[#This Row],[czy weekend]]=1,$N$5,$N$3),0)</f>
        <v>5000</v>
      </c>
      <c r="J22">
        <f>Tabela1[[#This Row],[przed produkcja]]+Tabela1[[#This Row],[produkcja]]</f>
        <v>17530</v>
      </c>
      <c r="K22">
        <f>IF(Tabela1[[#This Row],[po produkcji]]-Tabela1[[#This Row],[wielkosc_zamowienia]]&lt;0,Tabela1[[#This Row],[po produkcji]],Tabela1[[#This Row],[po produkcji]]-Tabela1[[#This Row],[wielkosc_zamowienia]])</f>
        <v>9680</v>
      </c>
      <c r="L22">
        <f>IF(Tabela1[[#This Row],[po produkcji]]=Tabela1[[#This Row],[po zamowieniu]],1,0)</f>
        <v>0</v>
      </c>
      <c r="M22">
        <f>IF(Tabela1[[#This Row],[po produkcji]]=Tabela1[[#This Row],[po zamowieniu]],Tabela1[[#This Row],[wielkosc_zamowienia]],0)</f>
        <v>0</v>
      </c>
      <c r="P22">
        <v>13179</v>
      </c>
    </row>
    <row r="23" spans="1:17" x14ac:dyDescent="0.25">
      <c r="A23">
        <v>21</v>
      </c>
      <c r="B23" s="2">
        <v>44207</v>
      </c>
      <c r="C23" s="1" t="s">
        <v>5</v>
      </c>
      <c r="D23">
        <v>5440</v>
      </c>
      <c r="E23">
        <f>WEEKDAY(Tabela1[[#This Row],[data]],2)</f>
        <v>1</v>
      </c>
      <c r="F23">
        <f>IF(Tabela1[[#This Row],[data]]=B22,1,0)</f>
        <v>0</v>
      </c>
      <c r="G23">
        <f>IF(OR(Tabela1[[#This Row],[dzien tyg]]=6,Tabela1[[#This Row],[dzien tyg]]=7),1,0)</f>
        <v>0</v>
      </c>
      <c r="H23">
        <f t="shared" si="0"/>
        <v>9680</v>
      </c>
      <c r="I23">
        <f>IF(Tabela1[[#This Row],[czy ten sam dzien]]=0,IF(Tabela1[[#This Row],[czy weekend]]=1,$N$5,$N$3),0)</f>
        <v>12000</v>
      </c>
      <c r="J23">
        <f>Tabela1[[#This Row],[przed produkcja]]+Tabela1[[#This Row],[produkcja]]</f>
        <v>21680</v>
      </c>
      <c r="K23">
        <f>IF(Tabela1[[#This Row],[po produkcji]]-Tabela1[[#This Row],[wielkosc_zamowienia]]&lt;0,Tabela1[[#This Row],[po produkcji]],Tabela1[[#This Row],[po produkcji]]-Tabela1[[#This Row],[wielkosc_zamowienia]])</f>
        <v>16240</v>
      </c>
      <c r="L23">
        <f>IF(Tabela1[[#This Row],[po produkcji]]=Tabela1[[#This Row],[po zamowieniu]],1,0)</f>
        <v>0</v>
      </c>
      <c r="M23">
        <f>IF(Tabela1[[#This Row],[po produkcji]]=Tabela1[[#This Row],[po zamowieniu]],Tabela1[[#This Row],[wielkosc_zamowienia]],0)</f>
        <v>0</v>
      </c>
      <c r="P23" t="s">
        <v>26</v>
      </c>
    </row>
    <row r="24" spans="1:17" x14ac:dyDescent="0.25">
      <c r="A24">
        <v>22</v>
      </c>
      <c r="B24" s="2">
        <v>44207</v>
      </c>
      <c r="C24" s="1" t="s">
        <v>7</v>
      </c>
      <c r="D24">
        <v>5230</v>
      </c>
      <c r="E24">
        <f>WEEKDAY(Tabela1[[#This Row],[data]],2)</f>
        <v>1</v>
      </c>
      <c r="F24">
        <f>IF(Tabela1[[#This Row],[data]]=B23,1,0)</f>
        <v>1</v>
      </c>
      <c r="G24">
        <f>IF(OR(Tabela1[[#This Row],[dzien tyg]]=6,Tabela1[[#This Row],[dzien tyg]]=7),1,0)</f>
        <v>0</v>
      </c>
      <c r="H24">
        <f t="shared" si="0"/>
        <v>16240</v>
      </c>
      <c r="I24">
        <f>IF(Tabela1[[#This Row],[czy ten sam dzien]]=0,IF(Tabela1[[#This Row],[czy weekend]]=1,$N$5,$N$3),0)</f>
        <v>0</v>
      </c>
      <c r="J24">
        <f>Tabela1[[#This Row],[przed produkcja]]+Tabela1[[#This Row],[produkcja]]</f>
        <v>16240</v>
      </c>
      <c r="K24">
        <f>IF(Tabela1[[#This Row],[po produkcji]]-Tabela1[[#This Row],[wielkosc_zamowienia]]&lt;0,Tabela1[[#This Row],[po produkcji]],Tabela1[[#This Row],[po produkcji]]-Tabela1[[#This Row],[wielkosc_zamowienia]])</f>
        <v>11010</v>
      </c>
      <c r="L24">
        <f>IF(Tabela1[[#This Row],[po produkcji]]=Tabela1[[#This Row],[po zamowieniu]],1,0)</f>
        <v>0</v>
      </c>
      <c r="M24">
        <f>IF(Tabela1[[#This Row],[po produkcji]]=Tabela1[[#This Row],[po zamowieniu]],Tabela1[[#This Row],[wielkosc_zamowienia]],0)</f>
        <v>0</v>
      </c>
    </row>
    <row r="25" spans="1:17" x14ac:dyDescent="0.25">
      <c r="A25">
        <v>23</v>
      </c>
      <c r="B25" s="2">
        <v>44207</v>
      </c>
      <c r="C25" s="1" t="s">
        <v>4</v>
      </c>
      <c r="D25">
        <v>9750</v>
      </c>
      <c r="E25">
        <f>WEEKDAY(Tabela1[[#This Row],[data]],2)</f>
        <v>1</v>
      </c>
      <c r="F25">
        <f>IF(Tabela1[[#This Row],[data]]=B24,1,0)</f>
        <v>1</v>
      </c>
      <c r="G25">
        <f>IF(OR(Tabela1[[#This Row],[dzien tyg]]=6,Tabela1[[#This Row],[dzien tyg]]=7),1,0)</f>
        <v>0</v>
      </c>
      <c r="H25">
        <f t="shared" si="0"/>
        <v>11010</v>
      </c>
      <c r="I25">
        <f>IF(Tabela1[[#This Row],[czy ten sam dzien]]=0,IF(Tabela1[[#This Row],[czy weekend]]=1,$N$5,$N$3),0)</f>
        <v>0</v>
      </c>
      <c r="J25">
        <f>Tabela1[[#This Row],[przed produkcja]]+Tabela1[[#This Row],[produkcja]]</f>
        <v>11010</v>
      </c>
      <c r="K25">
        <f>IF(Tabela1[[#This Row],[po produkcji]]-Tabela1[[#This Row],[wielkosc_zamowienia]]&lt;0,Tabela1[[#This Row],[po produkcji]],Tabela1[[#This Row],[po produkcji]]-Tabela1[[#This Row],[wielkosc_zamowienia]])</f>
        <v>1260</v>
      </c>
      <c r="L25">
        <f>IF(Tabela1[[#This Row],[po produkcji]]=Tabela1[[#This Row],[po zamowieniu]],1,0)</f>
        <v>0</v>
      </c>
      <c r="M25">
        <f>IF(Tabela1[[#This Row],[po produkcji]]=Tabela1[[#This Row],[po zamowieniu]],Tabela1[[#This Row],[wielkosc_zamowienia]],0)</f>
        <v>0</v>
      </c>
    </row>
    <row r="26" spans="1:17" x14ac:dyDescent="0.25">
      <c r="A26">
        <v>24</v>
      </c>
      <c r="B26" s="2">
        <v>44208</v>
      </c>
      <c r="C26" s="1" t="s">
        <v>6</v>
      </c>
      <c r="D26">
        <v>4800</v>
      </c>
      <c r="E26">
        <f>WEEKDAY(Tabela1[[#This Row],[data]],2)</f>
        <v>2</v>
      </c>
      <c r="F26">
        <f>IF(Tabela1[[#This Row],[data]]=B25,1,0)</f>
        <v>0</v>
      </c>
      <c r="G26">
        <f>IF(OR(Tabela1[[#This Row],[dzien tyg]]=6,Tabela1[[#This Row],[dzien tyg]]=7),1,0)</f>
        <v>0</v>
      </c>
      <c r="H26">
        <f t="shared" si="0"/>
        <v>1260</v>
      </c>
      <c r="I26">
        <f>IF(Tabela1[[#This Row],[czy ten sam dzien]]=0,IF(Tabela1[[#This Row],[czy weekend]]=1,$N$5,$N$3),0)</f>
        <v>12000</v>
      </c>
      <c r="J26">
        <f>Tabela1[[#This Row],[przed produkcja]]+Tabela1[[#This Row],[produkcja]]</f>
        <v>13260</v>
      </c>
      <c r="K26">
        <f>IF(Tabela1[[#This Row],[po produkcji]]-Tabela1[[#This Row],[wielkosc_zamowienia]]&lt;0,Tabela1[[#This Row],[po produkcji]],Tabela1[[#This Row],[po produkcji]]-Tabela1[[#This Row],[wielkosc_zamowienia]])</f>
        <v>8460</v>
      </c>
      <c r="L26">
        <f>IF(Tabela1[[#This Row],[po produkcji]]=Tabela1[[#This Row],[po zamowieniu]],1,0)</f>
        <v>0</v>
      </c>
      <c r="M26">
        <f>IF(Tabela1[[#This Row],[po produkcji]]=Tabela1[[#This Row],[po zamowieniu]],Tabela1[[#This Row],[wielkosc_zamowienia]],0)</f>
        <v>0</v>
      </c>
    </row>
    <row r="27" spans="1:17" x14ac:dyDescent="0.25">
      <c r="A27">
        <v>25</v>
      </c>
      <c r="B27" s="2">
        <v>44209</v>
      </c>
      <c r="C27" s="1" t="s">
        <v>7</v>
      </c>
      <c r="D27">
        <v>8650</v>
      </c>
      <c r="E27">
        <f>WEEKDAY(Tabela1[[#This Row],[data]],2)</f>
        <v>3</v>
      </c>
      <c r="F27">
        <f>IF(Tabela1[[#This Row],[data]]=B26,1,0)</f>
        <v>0</v>
      </c>
      <c r="G27">
        <f>IF(OR(Tabela1[[#This Row],[dzien tyg]]=6,Tabela1[[#This Row],[dzien tyg]]=7),1,0)</f>
        <v>0</v>
      </c>
      <c r="H27">
        <f t="shared" si="0"/>
        <v>8460</v>
      </c>
      <c r="I27">
        <f>IF(Tabela1[[#This Row],[czy ten sam dzien]]=0,IF(Tabela1[[#This Row],[czy weekend]]=1,$N$5,$N$3),0)</f>
        <v>12000</v>
      </c>
      <c r="J27">
        <f>Tabela1[[#This Row],[przed produkcja]]+Tabela1[[#This Row],[produkcja]]</f>
        <v>20460</v>
      </c>
      <c r="K27">
        <f>IF(Tabela1[[#This Row],[po produkcji]]-Tabela1[[#This Row],[wielkosc_zamowienia]]&lt;0,Tabela1[[#This Row],[po produkcji]],Tabela1[[#This Row],[po produkcji]]-Tabela1[[#This Row],[wielkosc_zamowienia]])</f>
        <v>11810</v>
      </c>
      <c r="L27">
        <f>IF(Tabela1[[#This Row],[po produkcji]]=Tabela1[[#This Row],[po zamowieniu]],1,0)</f>
        <v>0</v>
      </c>
      <c r="M27">
        <f>IF(Tabela1[[#This Row],[po produkcji]]=Tabela1[[#This Row],[po zamowieniu]],Tabela1[[#This Row],[wielkosc_zamowienia]],0)</f>
        <v>0</v>
      </c>
    </row>
    <row r="28" spans="1:17" x14ac:dyDescent="0.25">
      <c r="A28">
        <v>26</v>
      </c>
      <c r="B28" s="2">
        <v>44210</v>
      </c>
      <c r="C28" s="1" t="s">
        <v>4</v>
      </c>
      <c r="D28">
        <v>2260</v>
      </c>
      <c r="E28">
        <f>WEEKDAY(Tabela1[[#This Row],[data]],2)</f>
        <v>4</v>
      </c>
      <c r="F28">
        <f>IF(Tabela1[[#This Row],[data]]=B27,1,0)</f>
        <v>0</v>
      </c>
      <c r="G28">
        <f>IF(OR(Tabela1[[#This Row],[dzien tyg]]=6,Tabela1[[#This Row],[dzien tyg]]=7),1,0)</f>
        <v>0</v>
      </c>
      <c r="H28">
        <f t="shared" si="0"/>
        <v>11810</v>
      </c>
      <c r="I28">
        <f>IF(Tabela1[[#This Row],[czy ten sam dzien]]=0,IF(Tabela1[[#This Row],[czy weekend]]=1,$N$5,$N$3),0)</f>
        <v>12000</v>
      </c>
      <c r="J28">
        <f>Tabela1[[#This Row],[przed produkcja]]+Tabela1[[#This Row],[produkcja]]</f>
        <v>23810</v>
      </c>
      <c r="K28">
        <f>IF(Tabela1[[#This Row],[po produkcji]]-Tabela1[[#This Row],[wielkosc_zamowienia]]&lt;0,Tabela1[[#This Row],[po produkcji]],Tabela1[[#This Row],[po produkcji]]-Tabela1[[#This Row],[wielkosc_zamowienia]])</f>
        <v>21550</v>
      </c>
      <c r="L28">
        <f>IF(Tabela1[[#This Row],[po produkcji]]=Tabela1[[#This Row],[po zamowieniu]],1,0)</f>
        <v>0</v>
      </c>
      <c r="M28">
        <f>IF(Tabela1[[#This Row],[po produkcji]]=Tabela1[[#This Row],[po zamowieniu]],Tabela1[[#This Row],[wielkosc_zamowienia]],0)</f>
        <v>0</v>
      </c>
    </row>
    <row r="29" spans="1:17" x14ac:dyDescent="0.25">
      <c r="A29">
        <v>27</v>
      </c>
      <c r="B29" s="2">
        <v>44210</v>
      </c>
      <c r="C29" s="1" t="s">
        <v>5</v>
      </c>
      <c r="D29">
        <v>5000</v>
      </c>
      <c r="E29">
        <f>WEEKDAY(Tabela1[[#This Row],[data]],2)</f>
        <v>4</v>
      </c>
      <c r="F29">
        <f>IF(Tabela1[[#This Row],[data]]=B28,1,0)</f>
        <v>1</v>
      </c>
      <c r="G29">
        <f>IF(OR(Tabela1[[#This Row],[dzien tyg]]=6,Tabela1[[#This Row],[dzien tyg]]=7),1,0)</f>
        <v>0</v>
      </c>
      <c r="H29">
        <f t="shared" si="0"/>
        <v>21550</v>
      </c>
      <c r="I29">
        <f>IF(Tabela1[[#This Row],[czy ten sam dzien]]=0,IF(Tabela1[[#This Row],[czy weekend]]=1,$N$5,$N$3),0)</f>
        <v>0</v>
      </c>
      <c r="J29">
        <f>Tabela1[[#This Row],[przed produkcja]]+Tabela1[[#This Row],[produkcja]]</f>
        <v>21550</v>
      </c>
      <c r="K29">
        <f>IF(Tabela1[[#This Row],[po produkcji]]-Tabela1[[#This Row],[wielkosc_zamowienia]]&lt;0,Tabela1[[#This Row],[po produkcji]],Tabela1[[#This Row],[po produkcji]]-Tabela1[[#This Row],[wielkosc_zamowienia]])</f>
        <v>16550</v>
      </c>
      <c r="L29">
        <f>IF(Tabela1[[#This Row],[po produkcji]]=Tabela1[[#This Row],[po zamowieniu]],1,0)</f>
        <v>0</v>
      </c>
      <c r="M29">
        <f>IF(Tabela1[[#This Row],[po produkcji]]=Tabela1[[#This Row],[po zamowieniu]],Tabela1[[#This Row],[wielkosc_zamowienia]],0)</f>
        <v>0</v>
      </c>
    </row>
    <row r="30" spans="1:17" x14ac:dyDescent="0.25">
      <c r="A30">
        <v>28</v>
      </c>
      <c r="B30" s="2">
        <v>44210</v>
      </c>
      <c r="C30" s="1" t="s">
        <v>7</v>
      </c>
      <c r="D30">
        <v>1650</v>
      </c>
      <c r="E30">
        <f>WEEKDAY(Tabela1[[#This Row],[data]],2)</f>
        <v>4</v>
      </c>
      <c r="F30">
        <f>IF(Tabela1[[#This Row],[data]]=B29,1,0)</f>
        <v>1</v>
      </c>
      <c r="G30">
        <f>IF(OR(Tabela1[[#This Row],[dzien tyg]]=6,Tabela1[[#This Row],[dzien tyg]]=7),1,0)</f>
        <v>0</v>
      </c>
      <c r="H30">
        <f t="shared" si="0"/>
        <v>16550</v>
      </c>
      <c r="I30">
        <f>IF(Tabela1[[#This Row],[czy ten sam dzien]]=0,IF(Tabela1[[#This Row],[czy weekend]]=1,$N$5,$N$3),0)</f>
        <v>0</v>
      </c>
      <c r="J30">
        <f>Tabela1[[#This Row],[przed produkcja]]+Tabela1[[#This Row],[produkcja]]</f>
        <v>16550</v>
      </c>
      <c r="K30">
        <f>IF(Tabela1[[#This Row],[po produkcji]]-Tabela1[[#This Row],[wielkosc_zamowienia]]&lt;0,Tabela1[[#This Row],[po produkcji]],Tabela1[[#This Row],[po produkcji]]-Tabela1[[#This Row],[wielkosc_zamowienia]])</f>
        <v>14900</v>
      </c>
      <c r="L30">
        <f>IF(Tabela1[[#This Row],[po produkcji]]=Tabela1[[#This Row],[po zamowieniu]],1,0)</f>
        <v>0</v>
      </c>
      <c r="M30">
        <f>IF(Tabela1[[#This Row],[po produkcji]]=Tabela1[[#This Row],[po zamowieniu]],Tabela1[[#This Row],[wielkosc_zamowienia]],0)</f>
        <v>0</v>
      </c>
    </row>
    <row r="31" spans="1:17" x14ac:dyDescent="0.25">
      <c r="A31">
        <v>29</v>
      </c>
      <c r="B31" s="2">
        <v>44211</v>
      </c>
      <c r="C31" s="1" t="s">
        <v>7</v>
      </c>
      <c r="D31">
        <v>7060</v>
      </c>
      <c r="E31">
        <f>WEEKDAY(Tabela1[[#This Row],[data]],2)</f>
        <v>5</v>
      </c>
      <c r="F31">
        <f>IF(Tabela1[[#This Row],[data]]=B30,1,0)</f>
        <v>0</v>
      </c>
      <c r="G31">
        <f>IF(OR(Tabela1[[#This Row],[dzien tyg]]=6,Tabela1[[#This Row],[dzien tyg]]=7),1,0)</f>
        <v>0</v>
      </c>
      <c r="H31">
        <f t="shared" si="0"/>
        <v>14900</v>
      </c>
      <c r="I31">
        <f>IF(Tabela1[[#This Row],[czy ten sam dzien]]=0,IF(Tabela1[[#This Row],[czy weekend]]=1,$N$5,$N$3),0)</f>
        <v>12000</v>
      </c>
      <c r="J31">
        <f>Tabela1[[#This Row],[przed produkcja]]+Tabela1[[#This Row],[produkcja]]</f>
        <v>26900</v>
      </c>
      <c r="K31">
        <f>IF(Tabela1[[#This Row],[po produkcji]]-Tabela1[[#This Row],[wielkosc_zamowienia]]&lt;0,Tabela1[[#This Row],[po produkcji]],Tabela1[[#This Row],[po produkcji]]-Tabela1[[#This Row],[wielkosc_zamowienia]])</f>
        <v>19840</v>
      </c>
      <c r="L31">
        <f>IF(Tabela1[[#This Row],[po produkcji]]=Tabela1[[#This Row],[po zamowieniu]],1,0)</f>
        <v>0</v>
      </c>
      <c r="M31">
        <f>IF(Tabela1[[#This Row],[po produkcji]]=Tabela1[[#This Row],[po zamowieniu]],Tabela1[[#This Row],[wielkosc_zamowienia]],0)</f>
        <v>0</v>
      </c>
    </row>
    <row r="32" spans="1:17" x14ac:dyDescent="0.25">
      <c r="A32">
        <v>30</v>
      </c>
      <c r="B32" s="2">
        <v>44211</v>
      </c>
      <c r="C32" s="1" t="s">
        <v>4</v>
      </c>
      <c r="D32">
        <v>3260</v>
      </c>
      <c r="E32">
        <f>WEEKDAY(Tabela1[[#This Row],[data]],2)</f>
        <v>5</v>
      </c>
      <c r="F32">
        <f>IF(Tabela1[[#This Row],[data]]=B31,1,0)</f>
        <v>1</v>
      </c>
      <c r="G32">
        <f>IF(OR(Tabela1[[#This Row],[dzien tyg]]=6,Tabela1[[#This Row],[dzien tyg]]=7),1,0)</f>
        <v>0</v>
      </c>
      <c r="H32">
        <f t="shared" si="0"/>
        <v>19840</v>
      </c>
      <c r="I32">
        <f>IF(Tabela1[[#This Row],[czy ten sam dzien]]=0,IF(Tabela1[[#This Row],[czy weekend]]=1,$N$5,$N$3),0)</f>
        <v>0</v>
      </c>
      <c r="J32">
        <f>Tabela1[[#This Row],[przed produkcja]]+Tabela1[[#This Row],[produkcja]]</f>
        <v>19840</v>
      </c>
      <c r="K32">
        <f>IF(Tabela1[[#This Row],[po produkcji]]-Tabela1[[#This Row],[wielkosc_zamowienia]]&lt;0,Tabela1[[#This Row],[po produkcji]],Tabela1[[#This Row],[po produkcji]]-Tabela1[[#This Row],[wielkosc_zamowienia]])</f>
        <v>16580</v>
      </c>
      <c r="L32">
        <f>IF(Tabela1[[#This Row],[po produkcji]]=Tabela1[[#This Row],[po zamowieniu]],1,0)</f>
        <v>0</v>
      </c>
      <c r="M32">
        <f>IF(Tabela1[[#This Row],[po produkcji]]=Tabela1[[#This Row],[po zamowieniu]],Tabela1[[#This Row],[wielkosc_zamowienia]],0)</f>
        <v>0</v>
      </c>
    </row>
    <row r="33" spans="1:13" x14ac:dyDescent="0.25">
      <c r="A33">
        <v>31</v>
      </c>
      <c r="B33" s="2">
        <v>44211</v>
      </c>
      <c r="C33" s="1" t="s">
        <v>6</v>
      </c>
      <c r="D33">
        <v>5760</v>
      </c>
      <c r="E33">
        <f>WEEKDAY(Tabela1[[#This Row],[data]],2)</f>
        <v>5</v>
      </c>
      <c r="F33">
        <f>IF(Tabela1[[#This Row],[data]]=B32,1,0)</f>
        <v>1</v>
      </c>
      <c r="G33">
        <f>IF(OR(Tabela1[[#This Row],[dzien tyg]]=6,Tabela1[[#This Row],[dzien tyg]]=7),1,0)</f>
        <v>0</v>
      </c>
      <c r="H33">
        <f t="shared" si="0"/>
        <v>16580</v>
      </c>
      <c r="I33">
        <f>IF(Tabela1[[#This Row],[czy ten sam dzien]]=0,IF(Tabela1[[#This Row],[czy weekend]]=1,$N$5,$N$3),0)</f>
        <v>0</v>
      </c>
      <c r="J33">
        <f>Tabela1[[#This Row],[przed produkcja]]+Tabela1[[#This Row],[produkcja]]</f>
        <v>16580</v>
      </c>
      <c r="K33">
        <f>IF(Tabela1[[#This Row],[po produkcji]]-Tabela1[[#This Row],[wielkosc_zamowienia]]&lt;0,Tabela1[[#This Row],[po produkcji]],Tabela1[[#This Row],[po produkcji]]-Tabela1[[#This Row],[wielkosc_zamowienia]])</f>
        <v>10820</v>
      </c>
      <c r="L33">
        <f>IF(Tabela1[[#This Row],[po produkcji]]=Tabela1[[#This Row],[po zamowieniu]],1,0)</f>
        <v>0</v>
      </c>
      <c r="M33">
        <f>IF(Tabela1[[#This Row],[po produkcji]]=Tabela1[[#This Row],[po zamowieniu]],Tabela1[[#This Row],[wielkosc_zamowienia]],0)</f>
        <v>0</v>
      </c>
    </row>
    <row r="34" spans="1:13" x14ac:dyDescent="0.25">
      <c r="A34">
        <v>32</v>
      </c>
      <c r="B34" s="2">
        <v>44212</v>
      </c>
      <c r="C34" s="1" t="s">
        <v>5</v>
      </c>
      <c r="D34">
        <v>1990</v>
      </c>
      <c r="E34">
        <f>WEEKDAY(Tabela1[[#This Row],[data]],2)</f>
        <v>6</v>
      </c>
      <c r="F34">
        <f>IF(Tabela1[[#This Row],[data]]=B33,1,0)</f>
        <v>0</v>
      </c>
      <c r="G34">
        <f>IF(OR(Tabela1[[#This Row],[dzien tyg]]=6,Tabela1[[#This Row],[dzien tyg]]=7),1,0)</f>
        <v>1</v>
      </c>
      <c r="H34">
        <f t="shared" si="0"/>
        <v>10820</v>
      </c>
      <c r="I34">
        <f>IF(Tabela1[[#This Row],[czy ten sam dzien]]=0,IF(Tabela1[[#This Row],[czy weekend]]=1,$N$5,$N$3),0)</f>
        <v>5000</v>
      </c>
      <c r="J34">
        <f>Tabela1[[#This Row],[przed produkcja]]+Tabela1[[#This Row],[produkcja]]</f>
        <v>15820</v>
      </c>
      <c r="K34">
        <f>IF(Tabela1[[#This Row],[po produkcji]]-Tabela1[[#This Row],[wielkosc_zamowienia]]&lt;0,Tabela1[[#This Row],[po produkcji]],Tabela1[[#This Row],[po produkcji]]-Tabela1[[#This Row],[wielkosc_zamowienia]])</f>
        <v>13830</v>
      </c>
      <c r="L34">
        <f>IF(Tabela1[[#This Row],[po produkcji]]=Tabela1[[#This Row],[po zamowieniu]],1,0)</f>
        <v>0</v>
      </c>
      <c r="M34">
        <f>IF(Tabela1[[#This Row],[po produkcji]]=Tabela1[[#This Row],[po zamowieniu]],Tabela1[[#This Row],[wielkosc_zamowienia]],0)</f>
        <v>0</v>
      </c>
    </row>
    <row r="35" spans="1:13" x14ac:dyDescent="0.25">
      <c r="A35">
        <v>33</v>
      </c>
      <c r="B35" s="2">
        <v>44213</v>
      </c>
      <c r="C35" s="1" t="s">
        <v>7</v>
      </c>
      <c r="D35">
        <v>5240</v>
      </c>
      <c r="E35">
        <f>WEEKDAY(Tabela1[[#This Row],[data]],2)</f>
        <v>7</v>
      </c>
      <c r="F35">
        <f>IF(Tabela1[[#This Row],[data]]=B34,1,0)</f>
        <v>0</v>
      </c>
      <c r="G35">
        <f>IF(OR(Tabela1[[#This Row],[dzien tyg]]=6,Tabela1[[#This Row],[dzien tyg]]=7),1,0)</f>
        <v>1</v>
      </c>
      <c r="H35">
        <f t="shared" si="0"/>
        <v>13830</v>
      </c>
      <c r="I35">
        <f>IF(Tabela1[[#This Row],[czy ten sam dzien]]=0,IF(Tabela1[[#This Row],[czy weekend]]=1,$N$5,$N$3),0)</f>
        <v>5000</v>
      </c>
      <c r="J35">
        <f>Tabela1[[#This Row],[przed produkcja]]+Tabela1[[#This Row],[produkcja]]</f>
        <v>18830</v>
      </c>
      <c r="K35">
        <f>IF(Tabela1[[#This Row],[po produkcji]]-Tabela1[[#This Row],[wielkosc_zamowienia]]&lt;0,Tabela1[[#This Row],[po produkcji]],Tabela1[[#This Row],[po produkcji]]-Tabela1[[#This Row],[wielkosc_zamowienia]])</f>
        <v>13590</v>
      </c>
      <c r="L35">
        <f>IF(Tabela1[[#This Row],[po produkcji]]=Tabela1[[#This Row],[po zamowieniu]],1,0)</f>
        <v>0</v>
      </c>
      <c r="M35">
        <f>IF(Tabela1[[#This Row],[po produkcji]]=Tabela1[[#This Row],[po zamowieniu]],Tabela1[[#This Row],[wielkosc_zamowienia]],0)</f>
        <v>0</v>
      </c>
    </row>
    <row r="36" spans="1:13" x14ac:dyDescent="0.25">
      <c r="A36">
        <v>34</v>
      </c>
      <c r="B36" s="2">
        <v>44213</v>
      </c>
      <c r="C36" s="1" t="s">
        <v>5</v>
      </c>
      <c r="D36">
        <v>2720</v>
      </c>
      <c r="E36">
        <f>WEEKDAY(Tabela1[[#This Row],[data]],2)</f>
        <v>7</v>
      </c>
      <c r="F36">
        <f>IF(Tabela1[[#This Row],[data]]=B35,1,0)</f>
        <v>1</v>
      </c>
      <c r="G36">
        <f>IF(OR(Tabela1[[#This Row],[dzien tyg]]=6,Tabela1[[#This Row],[dzien tyg]]=7),1,0)</f>
        <v>1</v>
      </c>
      <c r="H36">
        <f t="shared" si="0"/>
        <v>13590</v>
      </c>
      <c r="I36">
        <f>IF(Tabela1[[#This Row],[czy ten sam dzien]]=0,IF(Tabela1[[#This Row],[czy weekend]]=1,$N$5,$N$3),0)</f>
        <v>0</v>
      </c>
      <c r="J36">
        <f>Tabela1[[#This Row],[przed produkcja]]+Tabela1[[#This Row],[produkcja]]</f>
        <v>13590</v>
      </c>
      <c r="K36">
        <f>IF(Tabela1[[#This Row],[po produkcji]]-Tabela1[[#This Row],[wielkosc_zamowienia]]&lt;0,Tabela1[[#This Row],[po produkcji]],Tabela1[[#This Row],[po produkcji]]-Tabela1[[#This Row],[wielkosc_zamowienia]])</f>
        <v>10870</v>
      </c>
      <c r="L36">
        <f>IF(Tabela1[[#This Row],[po produkcji]]=Tabela1[[#This Row],[po zamowieniu]],1,0)</f>
        <v>0</v>
      </c>
      <c r="M36">
        <f>IF(Tabela1[[#This Row],[po produkcji]]=Tabela1[[#This Row],[po zamowieniu]],Tabela1[[#This Row],[wielkosc_zamowienia]],0)</f>
        <v>0</v>
      </c>
    </row>
    <row r="37" spans="1:13" x14ac:dyDescent="0.25">
      <c r="A37">
        <v>35</v>
      </c>
      <c r="B37" s="2">
        <v>44213</v>
      </c>
      <c r="C37" s="1" t="s">
        <v>6</v>
      </c>
      <c r="D37">
        <v>3220</v>
      </c>
      <c r="E37">
        <f>WEEKDAY(Tabela1[[#This Row],[data]],2)</f>
        <v>7</v>
      </c>
      <c r="F37">
        <f>IF(Tabela1[[#This Row],[data]]=B36,1,0)</f>
        <v>1</v>
      </c>
      <c r="G37">
        <f>IF(OR(Tabela1[[#This Row],[dzien tyg]]=6,Tabela1[[#This Row],[dzien tyg]]=7),1,0)</f>
        <v>1</v>
      </c>
      <c r="H37">
        <f t="shared" si="0"/>
        <v>10870</v>
      </c>
      <c r="I37">
        <f>IF(Tabela1[[#This Row],[czy ten sam dzien]]=0,IF(Tabela1[[#This Row],[czy weekend]]=1,$N$5,$N$3),0)</f>
        <v>0</v>
      </c>
      <c r="J37">
        <f>Tabela1[[#This Row],[przed produkcja]]+Tabela1[[#This Row],[produkcja]]</f>
        <v>10870</v>
      </c>
      <c r="K37">
        <f>IF(Tabela1[[#This Row],[po produkcji]]-Tabela1[[#This Row],[wielkosc_zamowienia]]&lt;0,Tabela1[[#This Row],[po produkcji]],Tabela1[[#This Row],[po produkcji]]-Tabela1[[#This Row],[wielkosc_zamowienia]])</f>
        <v>7650</v>
      </c>
      <c r="L37">
        <f>IF(Tabela1[[#This Row],[po produkcji]]=Tabela1[[#This Row],[po zamowieniu]],1,0)</f>
        <v>0</v>
      </c>
      <c r="M37">
        <f>IF(Tabela1[[#This Row],[po produkcji]]=Tabela1[[#This Row],[po zamowieniu]],Tabela1[[#This Row],[wielkosc_zamowienia]],0)</f>
        <v>0</v>
      </c>
    </row>
    <row r="38" spans="1:13" x14ac:dyDescent="0.25">
      <c r="A38">
        <v>36</v>
      </c>
      <c r="B38" s="2">
        <v>44213</v>
      </c>
      <c r="C38" s="1" t="s">
        <v>4</v>
      </c>
      <c r="D38">
        <v>3140</v>
      </c>
      <c r="E38">
        <f>WEEKDAY(Tabela1[[#This Row],[data]],2)</f>
        <v>7</v>
      </c>
      <c r="F38">
        <f>IF(Tabela1[[#This Row],[data]]=B37,1,0)</f>
        <v>1</v>
      </c>
      <c r="G38">
        <f>IF(OR(Tabela1[[#This Row],[dzien tyg]]=6,Tabela1[[#This Row],[dzien tyg]]=7),1,0)</f>
        <v>1</v>
      </c>
      <c r="H38">
        <f t="shared" si="0"/>
        <v>7650</v>
      </c>
      <c r="I38">
        <f>IF(Tabela1[[#This Row],[czy ten sam dzien]]=0,IF(Tabela1[[#This Row],[czy weekend]]=1,$N$5,$N$3),0)</f>
        <v>0</v>
      </c>
      <c r="J38">
        <f>Tabela1[[#This Row],[przed produkcja]]+Tabela1[[#This Row],[produkcja]]</f>
        <v>7650</v>
      </c>
      <c r="K38">
        <f>IF(Tabela1[[#This Row],[po produkcji]]-Tabela1[[#This Row],[wielkosc_zamowienia]]&lt;0,Tabela1[[#This Row],[po produkcji]],Tabela1[[#This Row],[po produkcji]]-Tabela1[[#This Row],[wielkosc_zamowienia]])</f>
        <v>4510</v>
      </c>
      <c r="L38">
        <f>IF(Tabela1[[#This Row],[po produkcji]]=Tabela1[[#This Row],[po zamowieniu]],1,0)</f>
        <v>0</v>
      </c>
      <c r="M38">
        <f>IF(Tabela1[[#This Row],[po produkcji]]=Tabela1[[#This Row],[po zamowieniu]],Tabela1[[#This Row],[wielkosc_zamowienia]],0)</f>
        <v>0</v>
      </c>
    </row>
    <row r="39" spans="1:13" x14ac:dyDescent="0.25">
      <c r="A39">
        <v>37</v>
      </c>
      <c r="B39" s="2">
        <v>44214</v>
      </c>
      <c r="C39" s="1" t="s">
        <v>7</v>
      </c>
      <c r="D39">
        <v>4150</v>
      </c>
      <c r="E39">
        <f>WEEKDAY(Tabela1[[#This Row],[data]],2)</f>
        <v>1</v>
      </c>
      <c r="F39">
        <f>IF(Tabela1[[#This Row],[data]]=B38,1,0)</f>
        <v>0</v>
      </c>
      <c r="G39">
        <f>IF(OR(Tabela1[[#This Row],[dzien tyg]]=6,Tabela1[[#This Row],[dzien tyg]]=7),1,0)</f>
        <v>0</v>
      </c>
      <c r="H39">
        <f t="shared" si="0"/>
        <v>4510</v>
      </c>
      <c r="I39">
        <f>IF(Tabela1[[#This Row],[czy ten sam dzien]]=0,IF(Tabela1[[#This Row],[czy weekend]]=1,$N$5,$N$3),0)</f>
        <v>12000</v>
      </c>
      <c r="J39">
        <f>Tabela1[[#This Row],[przed produkcja]]+Tabela1[[#This Row],[produkcja]]</f>
        <v>16510</v>
      </c>
      <c r="K39">
        <f>IF(Tabela1[[#This Row],[po produkcji]]-Tabela1[[#This Row],[wielkosc_zamowienia]]&lt;0,Tabela1[[#This Row],[po produkcji]],Tabela1[[#This Row],[po produkcji]]-Tabela1[[#This Row],[wielkosc_zamowienia]])</f>
        <v>12360</v>
      </c>
      <c r="L39">
        <f>IF(Tabela1[[#This Row],[po produkcji]]=Tabela1[[#This Row],[po zamowieniu]],1,0)</f>
        <v>0</v>
      </c>
      <c r="M39">
        <f>IF(Tabela1[[#This Row],[po produkcji]]=Tabela1[[#This Row],[po zamowieniu]],Tabela1[[#This Row],[wielkosc_zamowienia]],0)</f>
        <v>0</v>
      </c>
    </row>
    <row r="40" spans="1:13" x14ac:dyDescent="0.25">
      <c r="A40">
        <v>38</v>
      </c>
      <c r="B40" s="2">
        <v>44215</v>
      </c>
      <c r="C40" s="1" t="s">
        <v>7</v>
      </c>
      <c r="D40">
        <v>3870</v>
      </c>
      <c r="E40">
        <f>WEEKDAY(Tabela1[[#This Row],[data]],2)</f>
        <v>2</v>
      </c>
      <c r="F40">
        <f>IF(Tabela1[[#This Row],[data]]=B39,1,0)</f>
        <v>0</v>
      </c>
      <c r="G40">
        <f>IF(OR(Tabela1[[#This Row],[dzien tyg]]=6,Tabela1[[#This Row],[dzien tyg]]=7),1,0)</f>
        <v>0</v>
      </c>
      <c r="H40">
        <f t="shared" si="0"/>
        <v>12360</v>
      </c>
      <c r="I40">
        <f>IF(Tabela1[[#This Row],[czy ten sam dzien]]=0,IF(Tabela1[[#This Row],[czy weekend]]=1,$N$5,$N$3),0)</f>
        <v>12000</v>
      </c>
      <c r="J40">
        <f>Tabela1[[#This Row],[przed produkcja]]+Tabela1[[#This Row],[produkcja]]</f>
        <v>24360</v>
      </c>
      <c r="K40">
        <f>IF(Tabela1[[#This Row],[po produkcji]]-Tabela1[[#This Row],[wielkosc_zamowienia]]&lt;0,Tabela1[[#This Row],[po produkcji]],Tabela1[[#This Row],[po produkcji]]-Tabela1[[#This Row],[wielkosc_zamowienia]])</f>
        <v>20490</v>
      </c>
      <c r="L40">
        <f>IF(Tabela1[[#This Row],[po produkcji]]=Tabela1[[#This Row],[po zamowieniu]],1,0)</f>
        <v>0</v>
      </c>
      <c r="M40">
        <f>IF(Tabela1[[#This Row],[po produkcji]]=Tabela1[[#This Row],[po zamowieniu]],Tabela1[[#This Row],[wielkosc_zamowienia]],0)</f>
        <v>0</v>
      </c>
    </row>
    <row r="41" spans="1:13" x14ac:dyDescent="0.25">
      <c r="A41">
        <v>39</v>
      </c>
      <c r="B41" s="2">
        <v>44215</v>
      </c>
      <c r="C41" s="1" t="s">
        <v>4</v>
      </c>
      <c r="D41">
        <v>1170</v>
      </c>
      <c r="E41">
        <f>WEEKDAY(Tabela1[[#This Row],[data]],2)</f>
        <v>2</v>
      </c>
      <c r="F41">
        <f>IF(Tabela1[[#This Row],[data]]=B40,1,0)</f>
        <v>1</v>
      </c>
      <c r="G41">
        <f>IF(OR(Tabela1[[#This Row],[dzien tyg]]=6,Tabela1[[#This Row],[dzien tyg]]=7),1,0)</f>
        <v>0</v>
      </c>
      <c r="H41">
        <f t="shared" si="0"/>
        <v>20490</v>
      </c>
      <c r="I41">
        <f>IF(Tabela1[[#This Row],[czy ten sam dzien]]=0,IF(Tabela1[[#This Row],[czy weekend]]=1,$N$5,$N$3),0)</f>
        <v>0</v>
      </c>
      <c r="J41">
        <f>Tabela1[[#This Row],[przed produkcja]]+Tabela1[[#This Row],[produkcja]]</f>
        <v>20490</v>
      </c>
      <c r="K41">
        <f>IF(Tabela1[[#This Row],[po produkcji]]-Tabela1[[#This Row],[wielkosc_zamowienia]]&lt;0,Tabela1[[#This Row],[po produkcji]],Tabela1[[#This Row],[po produkcji]]-Tabela1[[#This Row],[wielkosc_zamowienia]])</f>
        <v>19320</v>
      </c>
      <c r="L41">
        <f>IF(Tabela1[[#This Row],[po produkcji]]=Tabela1[[#This Row],[po zamowieniu]],1,0)</f>
        <v>0</v>
      </c>
      <c r="M41">
        <f>IF(Tabela1[[#This Row],[po produkcji]]=Tabela1[[#This Row],[po zamowieniu]],Tabela1[[#This Row],[wielkosc_zamowienia]],0)</f>
        <v>0</v>
      </c>
    </row>
    <row r="42" spans="1:13" x14ac:dyDescent="0.25">
      <c r="A42">
        <v>40</v>
      </c>
      <c r="B42" s="2">
        <v>44216</v>
      </c>
      <c r="C42" s="1" t="s">
        <v>4</v>
      </c>
      <c r="D42">
        <v>2350</v>
      </c>
      <c r="E42">
        <f>WEEKDAY(Tabela1[[#This Row],[data]],2)</f>
        <v>3</v>
      </c>
      <c r="F42">
        <f>IF(Tabela1[[#This Row],[data]]=B41,1,0)</f>
        <v>0</v>
      </c>
      <c r="G42">
        <f>IF(OR(Tabela1[[#This Row],[dzien tyg]]=6,Tabela1[[#This Row],[dzien tyg]]=7),1,0)</f>
        <v>0</v>
      </c>
      <c r="H42">
        <f t="shared" si="0"/>
        <v>19320</v>
      </c>
      <c r="I42">
        <f>IF(Tabela1[[#This Row],[czy ten sam dzien]]=0,IF(Tabela1[[#This Row],[czy weekend]]=1,$N$5,$N$3),0)</f>
        <v>12000</v>
      </c>
      <c r="J42">
        <f>Tabela1[[#This Row],[przed produkcja]]+Tabela1[[#This Row],[produkcja]]</f>
        <v>31320</v>
      </c>
      <c r="K42">
        <f>IF(Tabela1[[#This Row],[po produkcji]]-Tabela1[[#This Row],[wielkosc_zamowienia]]&lt;0,Tabela1[[#This Row],[po produkcji]],Tabela1[[#This Row],[po produkcji]]-Tabela1[[#This Row],[wielkosc_zamowienia]])</f>
        <v>28970</v>
      </c>
      <c r="L42">
        <f>IF(Tabela1[[#This Row],[po produkcji]]=Tabela1[[#This Row],[po zamowieniu]],1,0)</f>
        <v>0</v>
      </c>
      <c r="M42">
        <f>IF(Tabela1[[#This Row],[po produkcji]]=Tabela1[[#This Row],[po zamowieniu]],Tabela1[[#This Row],[wielkosc_zamowienia]],0)</f>
        <v>0</v>
      </c>
    </row>
    <row r="43" spans="1:13" x14ac:dyDescent="0.25">
      <c r="A43">
        <v>41</v>
      </c>
      <c r="B43" s="2">
        <v>44216</v>
      </c>
      <c r="C43" s="1" t="s">
        <v>7</v>
      </c>
      <c r="D43">
        <v>7700</v>
      </c>
      <c r="E43">
        <f>WEEKDAY(Tabela1[[#This Row],[data]],2)</f>
        <v>3</v>
      </c>
      <c r="F43">
        <f>IF(Tabela1[[#This Row],[data]]=B42,1,0)</f>
        <v>1</v>
      </c>
      <c r="G43">
        <f>IF(OR(Tabela1[[#This Row],[dzien tyg]]=6,Tabela1[[#This Row],[dzien tyg]]=7),1,0)</f>
        <v>0</v>
      </c>
      <c r="H43">
        <f t="shared" si="0"/>
        <v>28970</v>
      </c>
      <c r="I43">
        <f>IF(Tabela1[[#This Row],[czy ten sam dzien]]=0,IF(Tabela1[[#This Row],[czy weekend]]=1,$N$5,$N$3),0)</f>
        <v>0</v>
      </c>
      <c r="J43">
        <f>Tabela1[[#This Row],[przed produkcja]]+Tabela1[[#This Row],[produkcja]]</f>
        <v>28970</v>
      </c>
      <c r="K43">
        <f>IF(Tabela1[[#This Row],[po produkcji]]-Tabela1[[#This Row],[wielkosc_zamowienia]]&lt;0,Tabela1[[#This Row],[po produkcji]],Tabela1[[#This Row],[po produkcji]]-Tabela1[[#This Row],[wielkosc_zamowienia]])</f>
        <v>21270</v>
      </c>
      <c r="L43">
        <f>IF(Tabela1[[#This Row],[po produkcji]]=Tabela1[[#This Row],[po zamowieniu]],1,0)</f>
        <v>0</v>
      </c>
      <c r="M43">
        <f>IF(Tabela1[[#This Row],[po produkcji]]=Tabela1[[#This Row],[po zamowieniu]],Tabela1[[#This Row],[wielkosc_zamowienia]],0)</f>
        <v>0</v>
      </c>
    </row>
    <row r="44" spans="1:13" x14ac:dyDescent="0.25">
      <c r="A44">
        <v>42</v>
      </c>
      <c r="B44" s="2">
        <v>44217</v>
      </c>
      <c r="C44" s="1" t="s">
        <v>6</v>
      </c>
      <c r="D44">
        <v>3210</v>
      </c>
      <c r="E44">
        <f>WEEKDAY(Tabela1[[#This Row],[data]],2)</f>
        <v>4</v>
      </c>
      <c r="F44">
        <f>IF(Tabela1[[#This Row],[data]]=B43,1,0)</f>
        <v>0</v>
      </c>
      <c r="G44">
        <f>IF(OR(Tabela1[[#This Row],[dzien tyg]]=6,Tabela1[[#This Row],[dzien tyg]]=7),1,0)</f>
        <v>0</v>
      </c>
      <c r="H44">
        <f t="shared" si="0"/>
        <v>21270</v>
      </c>
      <c r="I44">
        <f>IF(Tabela1[[#This Row],[czy ten sam dzien]]=0,IF(Tabela1[[#This Row],[czy weekend]]=1,$N$5,$N$3),0)</f>
        <v>12000</v>
      </c>
      <c r="J44">
        <f>Tabela1[[#This Row],[przed produkcja]]+Tabela1[[#This Row],[produkcja]]</f>
        <v>33270</v>
      </c>
      <c r="K44">
        <f>IF(Tabela1[[#This Row],[po produkcji]]-Tabela1[[#This Row],[wielkosc_zamowienia]]&lt;0,Tabela1[[#This Row],[po produkcji]],Tabela1[[#This Row],[po produkcji]]-Tabela1[[#This Row],[wielkosc_zamowienia]])</f>
        <v>30060</v>
      </c>
      <c r="L44">
        <f>IF(Tabela1[[#This Row],[po produkcji]]=Tabela1[[#This Row],[po zamowieniu]],1,0)</f>
        <v>0</v>
      </c>
      <c r="M44">
        <f>IF(Tabela1[[#This Row],[po produkcji]]=Tabela1[[#This Row],[po zamowieniu]],Tabela1[[#This Row],[wielkosc_zamowienia]],0)</f>
        <v>0</v>
      </c>
    </row>
    <row r="45" spans="1:13" x14ac:dyDescent="0.25">
      <c r="A45">
        <v>43</v>
      </c>
      <c r="B45" s="2">
        <v>44217</v>
      </c>
      <c r="C45" s="1" t="s">
        <v>7</v>
      </c>
      <c r="D45">
        <v>1060</v>
      </c>
      <c r="E45">
        <f>WEEKDAY(Tabela1[[#This Row],[data]],2)</f>
        <v>4</v>
      </c>
      <c r="F45">
        <f>IF(Tabela1[[#This Row],[data]]=B44,1,0)</f>
        <v>1</v>
      </c>
      <c r="G45">
        <f>IF(OR(Tabela1[[#This Row],[dzien tyg]]=6,Tabela1[[#This Row],[dzien tyg]]=7),1,0)</f>
        <v>0</v>
      </c>
      <c r="H45">
        <f t="shared" si="0"/>
        <v>30060</v>
      </c>
      <c r="I45">
        <f>IF(Tabela1[[#This Row],[czy ten sam dzien]]=0,IF(Tabela1[[#This Row],[czy weekend]]=1,$N$5,$N$3),0)</f>
        <v>0</v>
      </c>
      <c r="J45">
        <f>Tabela1[[#This Row],[przed produkcja]]+Tabela1[[#This Row],[produkcja]]</f>
        <v>30060</v>
      </c>
      <c r="K45">
        <f>IF(Tabela1[[#This Row],[po produkcji]]-Tabela1[[#This Row],[wielkosc_zamowienia]]&lt;0,Tabela1[[#This Row],[po produkcji]],Tabela1[[#This Row],[po produkcji]]-Tabela1[[#This Row],[wielkosc_zamowienia]])</f>
        <v>29000</v>
      </c>
      <c r="L45">
        <f>IF(Tabela1[[#This Row],[po produkcji]]=Tabela1[[#This Row],[po zamowieniu]],1,0)</f>
        <v>0</v>
      </c>
      <c r="M45">
        <f>IF(Tabela1[[#This Row],[po produkcji]]=Tabela1[[#This Row],[po zamowieniu]],Tabela1[[#This Row],[wielkosc_zamowienia]],0)</f>
        <v>0</v>
      </c>
    </row>
    <row r="46" spans="1:13" x14ac:dyDescent="0.25">
      <c r="A46">
        <v>44</v>
      </c>
      <c r="B46" s="2">
        <v>44218</v>
      </c>
      <c r="C46" s="1" t="s">
        <v>6</v>
      </c>
      <c r="D46">
        <v>2300</v>
      </c>
      <c r="E46">
        <f>WEEKDAY(Tabela1[[#This Row],[data]],2)</f>
        <v>5</v>
      </c>
      <c r="F46">
        <f>IF(Tabela1[[#This Row],[data]]=B45,1,0)</f>
        <v>0</v>
      </c>
      <c r="G46">
        <f>IF(OR(Tabela1[[#This Row],[dzien tyg]]=6,Tabela1[[#This Row],[dzien tyg]]=7),1,0)</f>
        <v>0</v>
      </c>
      <c r="H46">
        <f t="shared" si="0"/>
        <v>29000</v>
      </c>
      <c r="I46">
        <f>IF(Tabela1[[#This Row],[czy ten sam dzien]]=0,IF(Tabela1[[#This Row],[czy weekend]]=1,$N$5,$N$3),0)</f>
        <v>12000</v>
      </c>
      <c r="J46">
        <f>Tabela1[[#This Row],[przed produkcja]]+Tabela1[[#This Row],[produkcja]]</f>
        <v>41000</v>
      </c>
      <c r="K46">
        <f>IF(Tabela1[[#This Row],[po produkcji]]-Tabela1[[#This Row],[wielkosc_zamowienia]]&lt;0,Tabela1[[#This Row],[po produkcji]],Tabela1[[#This Row],[po produkcji]]-Tabela1[[#This Row],[wielkosc_zamowienia]])</f>
        <v>38700</v>
      </c>
      <c r="L46">
        <f>IF(Tabela1[[#This Row],[po produkcji]]=Tabela1[[#This Row],[po zamowieniu]],1,0)</f>
        <v>0</v>
      </c>
      <c r="M46">
        <f>IF(Tabela1[[#This Row],[po produkcji]]=Tabela1[[#This Row],[po zamowieniu]],Tabela1[[#This Row],[wielkosc_zamowienia]],0)</f>
        <v>0</v>
      </c>
    </row>
    <row r="47" spans="1:13" x14ac:dyDescent="0.25">
      <c r="A47">
        <v>45</v>
      </c>
      <c r="B47" s="2">
        <v>44218</v>
      </c>
      <c r="C47" s="1" t="s">
        <v>7</v>
      </c>
      <c r="D47">
        <v>7840</v>
      </c>
      <c r="E47">
        <f>WEEKDAY(Tabela1[[#This Row],[data]],2)</f>
        <v>5</v>
      </c>
      <c r="F47">
        <f>IF(Tabela1[[#This Row],[data]]=B46,1,0)</f>
        <v>1</v>
      </c>
      <c r="G47">
        <f>IF(OR(Tabela1[[#This Row],[dzien tyg]]=6,Tabela1[[#This Row],[dzien tyg]]=7),1,0)</f>
        <v>0</v>
      </c>
      <c r="H47">
        <f t="shared" si="0"/>
        <v>38700</v>
      </c>
      <c r="I47">
        <f>IF(Tabela1[[#This Row],[czy ten sam dzien]]=0,IF(Tabela1[[#This Row],[czy weekend]]=1,$N$5,$N$3),0)</f>
        <v>0</v>
      </c>
      <c r="J47">
        <f>Tabela1[[#This Row],[przed produkcja]]+Tabela1[[#This Row],[produkcja]]</f>
        <v>38700</v>
      </c>
      <c r="K47">
        <f>IF(Tabela1[[#This Row],[po produkcji]]-Tabela1[[#This Row],[wielkosc_zamowienia]]&lt;0,Tabela1[[#This Row],[po produkcji]],Tabela1[[#This Row],[po produkcji]]-Tabela1[[#This Row],[wielkosc_zamowienia]])</f>
        <v>30860</v>
      </c>
      <c r="L47">
        <f>IF(Tabela1[[#This Row],[po produkcji]]=Tabela1[[#This Row],[po zamowieniu]],1,0)</f>
        <v>0</v>
      </c>
      <c r="M47">
        <f>IF(Tabela1[[#This Row],[po produkcji]]=Tabela1[[#This Row],[po zamowieniu]],Tabela1[[#This Row],[wielkosc_zamowienia]],0)</f>
        <v>0</v>
      </c>
    </row>
    <row r="48" spans="1:13" x14ac:dyDescent="0.25">
      <c r="A48">
        <v>46</v>
      </c>
      <c r="B48" s="2">
        <v>44219</v>
      </c>
      <c r="C48" s="1" t="s">
        <v>4</v>
      </c>
      <c r="D48">
        <v>2870</v>
      </c>
      <c r="E48">
        <f>WEEKDAY(Tabela1[[#This Row],[data]],2)</f>
        <v>6</v>
      </c>
      <c r="F48">
        <f>IF(Tabela1[[#This Row],[data]]=B47,1,0)</f>
        <v>0</v>
      </c>
      <c r="G48">
        <f>IF(OR(Tabela1[[#This Row],[dzien tyg]]=6,Tabela1[[#This Row],[dzien tyg]]=7),1,0)</f>
        <v>1</v>
      </c>
      <c r="H48">
        <f t="shared" si="0"/>
        <v>30860</v>
      </c>
      <c r="I48">
        <f>IF(Tabela1[[#This Row],[czy ten sam dzien]]=0,IF(Tabela1[[#This Row],[czy weekend]]=1,$N$5,$N$3),0)</f>
        <v>5000</v>
      </c>
      <c r="J48">
        <f>Tabela1[[#This Row],[przed produkcja]]+Tabela1[[#This Row],[produkcja]]</f>
        <v>35860</v>
      </c>
      <c r="K48">
        <f>IF(Tabela1[[#This Row],[po produkcji]]-Tabela1[[#This Row],[wielkosc_zamowienia]]&lt;0,Tabela1[[#This Row],[po produkcji]],Tabela1[[#This Row],[po produkcji]]-Tabela1[[#This Row],[wielkosc_zamowienia]])</f>
        <v>32990</v>
      </c>
      <c r="L48">
        <f>IF(Tabela1[[#This Row],[po produkcji]]=Tabela1[[#This Row],[po zamowieniu]],1,0)</f>
        <v>0</v>
      </c>
      <c r="M48">
        <f>IF(Tabela1[[#This Row],[po produkcji]]=Tabela1[[#This Row],[po zamowieniu]],Tabela1[[#This Row],[wielkosc_zamowienia]],0)</f>
        <v>0</v>
      </c>
    </row>
    <row r="49" spans="1:13" x14ac:dyDescent="0.25">
      <c r="A49">
        <v>47</v>
      </c>
      <c r="B49" s="2">
        <v>44220</v>
      </c>
      <c r="C49" s="1" t="s">
        <v>4</v>
      </c>
      <c r="D49">
        <v>8690</v>
      </c>
      <c r="E49">
        <f>WEEKDAY(Tabela1[[#This Row],[data]],2)</f>
        <v>7</v>
      </c>
      <c r="F49">
        <f>IF(Tabela1[[#This Row],[data]]=B48,1,0)</f>
        <v>0</v>
      </c>
      <c r="G49">
        <f>IF(OR(Tabela1[[#This Row],[dzien tyg]]=6,Tabela1[[#This Row],[dzien tyg]]=7),1,0)</f>
        <v>1</v>
      </c>
      <c r="H49">
        <f t="shared" si="0"/>
        <v>32990</v>
      </c>
      <c r="I49">
        <f>IF(Tabela1[[#This Row],[czy ten sam dzien]]=0,IF(Tabela1[[#This Row],[czy weekend]]=1,$N$5,$N$3),0)</f>
        <v>5000</v>
      </c>
      <c r="J49">
        <f>Tabela1[[#This Row],[przed produkcja]]+Tabela1[[#This Row],[produkcja]]</f>
        <v>37990</v>
      </c>
      <c r="K49">
        <f>IF(Tabela1[[#This Row],[po produkcji]]-Tabela1[[#This Row],[wielkosc_zamowienia]]&lt;0,Tabela1[[#This Row],[po produkcji]],Tabela1[[#This Row],[po produkcji]]-Tabela1[[#This Row],[wielkosc_zamowienia]])</f>
        <v>29300</v>
      </c>
      <c r="L49">
        <f>IF(Tabela1[[#This Row],[po produkcji]]=Tabela1[[#This Row],[po zamowieniu]],1,0)</f>
        <v>0</v>
      </c>
      <c r="M49">
        <f>IF(Tabela1[[#This Row],[po produkcji]]=Tabela1[[#This Row],[po zamowieniu]],Tabela1[[#This Row],[wielkosc_zamowienia]],0)</f>
        <v>0</v>
      </c>
    </row>
    <row r="50" spans="1:13" x14ac:dyDescent="0.25">
      <c r="A50">
        <v>48</v>
      </c>
      <c r="B50" s="2">
        <v>44221</v>
      </c>
      <c r="C50" s="1" t="s">
        <v>6</v>
      </c>
      <c r="D50">
        <v>6450</v>
      </c>
      <c r="E50">
        <f>WEEKDAY(Tabela1[[#This Row],[data]],2)</f>
        <v>1</v>
      </c>
      <c r="F50">
        <f>IF(Tabela1[[#This Row],[data]]=B49,1,0)</f>
        <v>0</v>
      </c>
      <c r="G50">
        <f>IF(OR(Tabela1[[#This Row],[dzien tyg]]=6,Tabela1[[#This Row],[dzien tyg]]=7),1,0)</f>
        <v>0</v>
      </c>
      <c r="H50">
        <f t="shared" si="0"/>
        <v>29300</v>
      </c>
      <c r="I50">
        <f>IF(Tabela1[[#This Row],[czy ten sam dzien]]=0,IF(Tabela1[[#This Row],[czy weekend]]=1,$N$5,$N$3),0)</f>
        <v>12000</v>
      </c>
      <c r="J50">
        <f>Tabela1[[#This Row],[przed produkcja]]+Tabela1[[#This Row],[produkcja]]</f>
        <v>41300</v>
      </c>
      <c r="K50">
        <f>IF(Tabela1[[#This Row],[po produkcji]]-Tabela1[[#This Row],[wielkosc_zamowienia]]&lt;0,Tabela1[[#This Row],[po produkcji]],Tabela1[[#This Row],[po produkcji]]-Tabela1[[#This Row],[wielkosc_zamowienia]])</f>
        <v>34850</v>
      </c>
      <c r="L50">
        <f>IF(Tabela1[[#This Row],[po produkcji]]=Tabela1[[#This Row],[po zamowieniu]],1,0)</f>
        <v>0</v>
      </c>
      <c r="M50">
        <f>IF(Tabela1[[#This Row],[po produkcji]]=Tabela1[[#This Row],[po zamowieniu]],Tabela1[[#This Row],[wielkosc_zamowienia]],0)</f>
        <v>0</v>
      </c>
    </row>
    <row r="51" spans="1:13" x14ac:dyDescent="0.25">
      <c r="A51">
        <v>49</v>
      </c>
      <c r="B51" s="2">
        <v>44222</v>
      </c>
      <c r="C51" s="1" t="s">
        <v>7</v>
      </c>
      <c r="D51">
        <v>3050</v>
      </c>
      <c r="E51">
        <f>WEEKDAY(Tabela1[[#This Row],[data]],2)</f>
        <v>2</v>
      </c>
      <c r="F51">
        <f>IF(Tabela1[[#This Row],[data]]=B50,1,0)</f>
        <v>0</v>
      </c>
      <c r="G51">
        <f>IF(OR(Tabela1[[#This Row],[dzien tyg]]=6,Tabela1[[#This Row],[dzien tyg]]=7),1,0)</f>
        <v>0</v>
      </c>
      <c r="H51">
        <f t="shared" si="0"/>
        <v>34850</v>
      </c>
      <c r="I51">
        <f>IF(Tabela1[[#This Row],[czy ten sam dzien]]=0,IF(Tabela1[[#This Row],[czy weekend]]=1,$N$5,$N$3),0)</f>
        <v>12000</v>
      </c>
      <c r="J51">
        <f>Tabela1[[#This Row],[przed produkcja]]+Tabela1[[#This Row],[produkcja]]</f>
        <v>46850</v>
      </c>
      <c r="K51">
        <f>IF(Tabela1[[#This Row],[po produkcji]]-Tabela1[[#This Row],[wielkosc_zamowienia]]&lt;0,Tabela1[[#This Row],[po produkcji]],Tabela1[[#This Row],[po produkcji]]-Tabela1[[#This Row],[wielkosc_zamowienia]])</f>
        <v>43800</v>
      </c>
      <c r="L51">
        <f>IF(Tabela1[[#This Row],[po produkcji]]=Tabela1[[#This Row],[po zamowieniu]],1,0)</f>
        <v>0</v>
      </c>
      <c r="M51">
        <f>IF(Tabela1[[#This Row],[po produkcji]]=Tabela1[[#This Row],[po zamowieniu]],Tabela1[[#This Row],[wielkosc_zamowienia]],0)</f>
        <v>0</v>
      </c>
    </row>
    <row r="52" spans="1:13" x14ac:dyDescent="0.25">
      <c r="A52">
        <v>50</v>
      </c>
      <c r="B52" s="2">
        <v>44222</v>
      </c>
      <c r="C52" s="1" t="s">
        <v>5</v>
      </c>
      <c r="D52">
        <v>7170</v>
      </c>
      <c r="E52">
        <f>WEEKDAY(Tabela1[[#This Row],[data]],2)</f>
        <v>2</v>
      </c>
      <c r="F52">
        <f>IF(Tabela1[[#This Row],[data]]=B51,1,0)</f>
        <v>1</v>
      </c>
      <c r="G52">
        <f>IF(OR(Tabela1[[#This Row],[dzien tyg]]=6,Tabela1[[#This Row],[dzien tyg]]=7),1,0)</f>
        <v>0</v>
      </c>
      <c r="H52">
        <f t="shared" si="0"/>
        <v>43800</v>
      </c>
      <c r="I52">
        <f>IF(Tabela1[[#This Row],[czy ten sam dzien]]=0,IF(Tabela1[[#This Row],[czy weekend]]=1,$N$5,$N$3),0)</f>
        <v>0</v>
      </c>
      <c r="J52">
        <f>Tabela1[[#This Row],[przed produkcja]]+Tabela1[[#This Row],[produkcja]]</f>
        <v>43800</v>
      </c>
      <c r="K52">
        <f>IF(Tabela1[[#This Row],[po produkcji]]-Tabela1[[#This Row],[wielkosc_zamowienia]]&lt;0,Tabela1[[#This Row],[po produkcji]],Tabela1[[#This Row],[po produkcji]]-Tabela1[[#This Row],[wielkosc_zamowienia]])</f>
        <v>36630</v>
      </c>
      <c r="L52">
        <f>IF(Tabela1[[#This Row],[po produkcji]]=Tabela1[[#This Row],[po zamowieniu]],1,0)</f>
        <v>0</v>
      </c>
      <c r="M52">
        <f>IF(Tabela1[[#This Row],[po produkcji]]=Tabela1[[#This Row],[po zamowieniu]],Tabela1[[#This Row],[wielkosc_zamowienia]],0)</f>
        <v>0</v>
      </c>
    </row>
    <row r="53" spans="1:13" x14ac:dyDescent="0.25">
      <c r="A53">
        <v>51</v>
      </c>
      <c r="B53" s="2">
        <v>44222</v>
      </c>
      <c r="C53" s="1" t="s">
        <v>6</v>
      </c>
      <c r="D53">
        <v>1970</v>
      </c>
      <c r="E53">
        <f>WEEKDAY(Tabela1[[#This Row],[data]],2)</f>
        <v>2</v>
      </c>
      <c r="F53">
        <f>IF(Tabela1[[#This Row],[data]]=B52,1,0)</f>
        <v>1</v>
      </c>
      <c r="G53">
        <f>IF(OR(Tabela1[[#This Row],[dzien tyg]]=6,Tabela1[[#This Row],[dzien tyg]]=7),1,0)</f>
        <v>0</v>
      </c>
      <c r="H53">
        <f t="shared" si="0"/>
        <v>36630</v>
      </c>
      <c r="I53">
        <f>IF(Tabela1[[#This Row],[czy ten sam dzien]]=0,IF(Tabela1[[#This Row],[czy weekend]]=1,$N$5,$N$3),0)</f>
        <v>0</v>
      </c>
      <c r="J53">
        <f>Tabela1[[#This Row],[przed produkcja]]+Tabela1[[#This Row],[produkcja]]</f>
        <v>36630</v>
      </c>
      <c r="K53">
        <f>IF(Tabela1[[#This Row],[po produkcji]]-Tabela1[[#This Row],[wielkosc_zamowienia]]&lt;0,Tabela1[[#This Row],[po produkcji]],Tabela1[[#This Row],[po produkcji]]-Tabela1[[#This Row],[wielkosc_zamowienia]])</f>
        <v>34660</v>
      </c>
      <c r="L53">
        <f>IF(Tabela1[[#This Row],[po produkcji]]=Tabela1[[#This Row],[po zamowieniu]],1,0)</f>
        <v>0</v>
      </c>
      <c r="M53">
        <f>IF(Tabela1[[#This Row],[po produkcji]]=Tabela1[[#This Row],[po zamowieniu]],Tabela1[[#This Row],[wielkosc_zamowienia]],0)</f>
        <v>0</v>
      </c>
    </row>
    <row r="54" spans="1:13" x14ac:dyDescent="0.25">
      <c r="A54">
        <v>52</v>
      </c>
      <c r="B54" s="2">
        <v>44223</v>
      </c>
      <c r="C54" s="1" t="s">
        <v>6</v>
      </c>
      <c r="D54">
        <v>3670</v>
      </c>
      <c r="E54">
        <f>WEEKDAY(Tabela1[[#This Row],[data]],2)</f>
        <v>3</v>
      </c>
      <c r="F54">
        <f>IF(Tabela1[[#This Row],[data]]=B53,1,0)</f>
        <v>0</v>
      </c>
      <c r="G54">
        <f>IF(OR(Tabela1[[#This Row],[dzien tyg]]=6,Tabela1[[#This Row],[dzien tyg]]=7),1,0)</f>
        <v>0</v>
      </c>
      <c r="H54">
        <f t="shared" si="0"/>
        <v>34660</v>
      </c>
      <c r="I54">
        <f>IF(Tabela1[[#This Row],[czy ten sam dzien]]=0,IF(Tabela1[[#This Row],[czy weekend]]=1,$N$5,$N$3),0)</f>
        <v>12000</v>
      </c>
      <c r="J54">
        <f>Tabela1[[#This Row],[przed produkcja]]+Tabela1[[#This Row],[produkcja]]</f>
        <v>46660</v>
      </c>
      <c r="K54">
        <f>IF(Tabela1[[#This Row],[po produkcji]]-Tabela1[[#This Row],[wielkosc_zamowienia]]&lt;0,Tabela1[[#This Row],[po produkcji]],Tabela1[[#This Row],[po produkcji]]-Tabela1[[#This Row],[wielkosc_zamowienia]])</f>
        <v>42990</v>
      </c>
      <c r="L54">
        <f>IF(Tabela1[[#This Row],[po produkcji]]=Tabela1[[#This Row],[po zamowieniu]],1,0)</f>
        <v>0</v>
      </c>
      <c r="M54">
        <f>IF(Tabela1[[#This Row],[po produkcji]]=Tabela1[[#This Row],[po zamowieniu]],Tabela1[[#This Row],[wielkosc_zamowienia]],0)</f>
        <v>0</v>
      </c>
    </row>
    <row r="55" spans="1:13" x14ac:dyDescent="0.25">
      <c r="A55">
        <v>53</v>
      </c>
      <c r="B55" s="2">
        <v>44223</v>
      </c>
      <c r="C55" s="1" t="s">
        <v>4</v>
      </c>
      <c r="D55">
        <v>7870</v>
      </c>
      <c r="E55">
        <f>WEEKDAY(Tabela1[[#This Row],[data]],2)</f>
        <v>3</v>
      </c>
      <c r="F55">
        <f>IF(Tabela1[[#This Row],[data]]=B54,1,0)</f>
        <v>1</v>
      </c>
      <c r="G55">
        <f>IF(OR(Tabela1[[#This Row],[dzien tyg]]=6,Tabela1[[#This Row],[dzien tyg]]=7),1,0)</f>
        <v>0</v>
      </c>
      <c r="H55">
        <f t="shared" si="0"/>
        <v>42990</v>
      </c>
      <c r="I55">
        <f>IF(Tabela1[[#This Row],[czy ten sam dzien]]=0,IF(Tabela1[[#This Row],[czy weekend]]=1,$N$5,$N$3),0)</f>
        <v>0</v>
      </c>
      <c r="J55">
        <f>Tabela1[[#This Row],[przed produkcja]]+Tabela1[[#This Row],[produkcja]]</f>
        <v>42990</v>
      </c>
      <c r="K55">
        <f>IF(Tabela1[[#This Row],[po produkcji]]-Tabela1[[#This Row],[wielkosc_zamowienia]]&lt;0,Tabela1[[#This Row],[po produkcji]],Tabela1[[#This Row],[po produkcji]]-Tabela1[[#This Row],[wielkosc_zamowienia]])</f>
        <v>35120</v>
      </c>
      <c r="L55">
        <f>IF(Tabela1[[#This Row],[po produkcji]]=Tabela1[[#This Row],[po zamowieniu]],1,0)</f>
        <v>0</v>
      </c>
      <c r="M55">
        <f>IF(Tabela1[[#This Row],[po produkcji]]=Tabela1[[#This Row],[po zamowieniu]],Tabela1[[#This Row],[wielkosc_zamowienia]],0)</f>
        <v>0</v>
      </c>
    </row>
    <row r="56" spans="1:13" x14ac:dyDescent="0.25">
      <c r="A56">
        <v>54</v>
      </c>
      <c r="B56" s="2">
        <v>44224</v>
      </c>
      <c r="C56" s="1" t="s">
        <v>5</v>
      </c>
      <c r="D56">
        <v>7930</v>
      </c>
      <c r="E56">
        <f>WEEKDAY(Tabela1[[#This Row],[data]],2)</f>
        <v>4</v>
      </c>
      <c r="F56">
        <f>IF(Tabela1[[#This Row],[data]]=B55,1,0)</f>
        <v>0</v>
      </c>
      <c r="G56">
        <f>IF(OR(Tabela1[[#This Row],[dzien tyg]]=6,Tabela1[[#This Row],[dzien tyg]]=7),1,0)</f>
        <v>0</v>
      </c>
      <c r="H56">
        <f t="shared" si="0"/>
        <v>35120</v>
      </c>
      <c r="I56">
        <f>IF(Tabela1[[#This Row],[czy ten sam dzien]]=0,IF(Tabela1[[#This Row],[czy weekend]]=1,$N$5,$N$3),0)</f>
        <v>12000</v>
      </c>
      <c r="J56">
        <f>Tabela1[[#This Row],[przed produkcja]]+Tabela1[[#This Row],[produkcja]]</f>
        <v>47120</v>
      </c>
      <c r="K56">
        <f>IF(Tabela1[[#This Row],[po produkcji]]-Tabela1[[#This Row],[wielkosc_zamowienia]]&lt;0,Tabela1[[#This Row],[po produkcji]],Tabela1[[#This Row],[po produkcji]]-Tabela1[[#This Row],[wielkosc_zamowienia]])</f>
        <v>39190</v>
      </c>
      <c r="L56">
        <f>IF(Tabela1[[#This Row],[po produkcji]]=Tabela1[[#This Row],[po zamowieniu]],1,0)</f>
        <v>0</v>
      </c>
      <c r="M56">
        <f>IF(Tabela1[[#This Row],[po produkcji]]=Tabela1[[#This Row],[po zamowieniu]],Tabela1[[#This Row],[wielkosc_zamowienia]],0)</f>
        <v>0</v>
      </c>
    </row>
    <row r="57" spans="1:13" x14ac:dyDescent="0.25">
      <c r="A57">
        <v>55</v>
      </c>
      <c r="B57" s="2">
        <v>44224</v>
      </c>
      <c r="C57" s="1" t="s">
        <v>4</v>
      </c>
      <c r="D57">
        <v>1940</v>
      </c>
      <c r="E57">
        <f>WEEKDAY(Tabela1[[#This Row],[data]],2)</f>
        <v>4</v>
      </c>
      <c r="F57">
        <f>IF(Tabela1[[#This Row],[data]]=B56,1,0)</f>
        <v>1</v>
      </c>
      <c r="G57">
        <f>IF(OR(Tabela1[[#This Row],[dzien tyg]]=6,Tabela1[[#This Row],[dzien tyg]]=7),1,0)</f>
        <v>0</v>
      </c>
      <c r="H57">
        <f t="shared" si="0"/>
        <v>39190</v>
      </c>
      <c r="I57">
        <f>IF(Tabela1[[#This Row],[czy ten sam dzien]]=0,IF(Tabela1[[#This Row],[czy weekend]]=1,$N$5,$N$3),0)</f>
        <v>0</v>
      </c>
      <c r="J57">
        <f>Tabela1[[#This Row],[przed produkcja]]+Tabela1[[#This Row],[produkcja]]</f>
        <v>39190</v>
      </c>
      <c r="K57">
        <f>IF(Tabela1[[#This Row],[po produkcji]]-Tabela1[[#This Row],[wielkosc_zamowienia]]&lt;0,Tabela1[[#This Row],[po produkcji]],Tabela1[[#This Row],[po produkcji]]-Tabela1[[#This Row],[wielkosc_zamowienia]])</f>
        <v>37250</v>
      </c>
      <c r="L57">
        <f>IF(Tabela1[[#This Row],[po produkcji]]=Tabela1[[#This Row],[po zamowieniu]],1,0)</f>
        <v>0</v>
      </c>
      <c r="M57">
        <f>IF(Tabela1[[#This Row],[po produkcji]]=Tabela1[[#This Row],[po zamowieniu]],Tabela1[[#This Row],[wielkosc_zamowienia]],0)</f>
        <v>0</v>
      </c>
    </row>
    <row r="58" spans="1:13" x14ac:dyDescent="0.25">
      <c r="A58">
        <v>56</v>
      </c>
      <c r="B58" s="2">
        <v>44224</v>
      </c>
      <c r="C58" s="1" t="s">
        <v>7</v>
      </c>
      <c r="D58">
        <v>2340</v>
      </c>
      <c r="E58">
        <f>WEEKDAY(Tabela1[[#This Row],[data]],2)</f>
        <v>4</v>
      </c>
      <c r="F58">
        <f>IF(Tabela1[[#This Row],[data]]=B57,1,0)</f>
        <v>1</v>
      </c>
      <c r="G58">
        <f>IF(OR(Tabela1[[#This Row],[dzien tyg]]=6,Tabela1[[#This Row],[dzien tyg]]=7),1,0)</f>
        <v>0</v>
      </c>
      <c r="H58">
        <f t="shared" si="0"/>
        <v>37250</v>
      </c>
      <c r="I58">
        <f>IF(Tabela1[[#This Row],[czy ten sam dzien]]=0,IF(Tabela1[[#This Row],[czy weekend]]=1,$N$5,$N$3),0)</f>
        <v>0</v>
      </c>
      <c r="J58">
        <f>Tabela1[[#This Row],[przed produkcja]]+Tabela1[[#This Row],[produkcja]]</f>
        <v>37250</v>
      </c>
      <c r="K58">
        <f>IF(Tabela1[[#This Row],[po produkcji]]-Tabela1[[#This Row],[wielkosc_zamowienia]]&lt;0,Tabela1[[#This Row],[po produkcji]],Tabela1[[#This Row],[po produkcji]]-Tabela1[[#This Row],[wielkosc_zamowienia]])</f>
        <v>34910</v>
      </c>
      <c r="L58">
        <f>IF(Tabela1[[#This Row],[po produkcji]]=Tabela1[[#This Row],[po zamowieniu]],1,0)</f>
        <v>0</v>
      </c>
      <c r="M58">
        <f>IF(Tabela1[[#This Row],[po produkcji]]=Tabela1[[#This Row],[po zamowieniu]],Tabela1[[#This Row],[wielkosc_zamowienia]],0)</f>
        <v>0</v>
      </c>
    </row>
    <row r="59" spans="1:13" x14ac:dyDescent="0.25">
      <c r="A59">
        <v>57</v>
      </c>
      <c r="B59" s="2">
        <v>44225</v>
      </c>
      <c r="C59" s="1" t="s">
        <v>7</v>
      </c>
      <c r="D59">
        <v>8710</v>
      </c>
      <c r="E59">
        <f>WEEKDAY(Tabela1[[#This Row],[data]],2)</f>
        <v>5</v>
      </c>
      <c r="F59">
        <f>IF(Tabela1[[#This Row],[data]]=B58,1,0)</f>
        <v>0</v>
      </c>
      <c r="G59">
        <f>IF(OR(Tabela1[[#This Row],[dzien tyg]]=6,Tabela1[[#This Row],[dzien tyg]]=7),1,0)</f>
        <v>0</v>
      </c>
      <c r="H59">
        <f t="shared" si="0"/>
        <v>34910</v>
      </c>
      <c r="I59">
        <f>IF(Tabela1[[#This Row],[czy ten sam dzien]]=0,IF(Tabela1[[#This Row],[czy weekend]]=1,$N$5,$N$3),0)</f>
        <v>12000</v>
      </c>
      <c r="J59">
        <f>Tabela1[[#This Row],[przed produkcja]]+Tabela1[[#This Row],[produkcja]]</f>
        <v>46910</v>
      </c>
      <c r="K59">
        <f>IF(Tabela1[[#This Row],[po produkcji]]-Tabela1[[#This Row],[wielkosc_zamowienia]]&lt;0,Tabela1[[#This Row],[po produkcji]],Tabela1[[#This Row],[po produkcji]]-Tabela1[[#This Row],[wielkosc_zamowienia]])</f>
        <v>38200</v>
      </c>
      <c r="L59">
        <f>IF(Tabela1[[#This Row],[po produkcji]]=Tabela1[[#This Row],[po zamowieniu]],1,0)</f>
        <v>0</v>
      </c>
      <c r="M59">
        <f>IF(Tabela1[[#This Row],[po produkcji]]=Tabela1[[#This Row],[po zamowieniu]],Tabela1[[#This Row],[wielkosc_zamowienia]],0)</f>
        <v>0</v>
      </c>
    </row>
    <row r="60" spans="1:13" x14ac:dyDescent="0.25">
      <c r="A60">
        <v>58</v>
      </c>
      <c r="B60" s="2">
        <v>44225</v>
      </c>
      <c r="C60" s="1" t="s">
        <v>6</v>
      </c>
      <c r="D60">
        <v>1360</v>
      </c>
      <c r="E60">
        <f>WEEKDAY(Tabela1[[#This Row],[data]],2)</f>
        <v>5</v>
      </c>
      <c r="F60">
        <f>IF(Tabela1[[#This Row],[data]]=B59,1,0)</f>
        <v>1</v>
      </c>
      <c r="G60">
        <f>IF(OR(Tabela1[[#This Row],[dzien tyg]]=6,Tabela1[[#This Row],[dzien tyg]]=7),1,0)</f>
        <v>0</v>
      </c>
      <c r="H60">
        <f t="shared" si="0"/>
        <v>38200</v>
      </c>
      <c r="I60">
        <f>IF(Tabela1[[#This Row],[czy ten sam dzien]]=0,IF(Tabela1[[#This Row],[czy weekend]]=1,$N$5,$N$3),0)</f>
        <v>0</v>
      </c>
      <c r="J60">
        <f>Tabela1[[#This Row],[przed produkcja]]+Tabela1[[#This Row],[produkcja]]</f>
        <v>38200</v>
      </c>
      <c r="K60">
        <f>IF(Tabela1[[#This Row],[po produkcji]]-Tabela1[[#This Row],[wielkosc_zamowienia]]&lt;0,Tabela1[[#This Row],[po produkcji]],Tabela1[[#This Row],[po produkcji]]-Tabela1[[#This Row],[wielkosc_zamowienia]])</f>
        <v>36840</v>
      </c>
      <c r="L60">
        <f>IF(Tabela1[[#This Row],[po produkcji]]=Tabela1[[#This Row],[po zamowieniu]],1,0)</f>
        <v>0</v>
      </c>
      <c r="M60">
        <f>IF(Tabela1[[#This Row],[po produkcji]]=Tabela1[[#This Row],[po zamowieniu]],Tabela1[[#This Row],[wielkosc_zamowienia]],0)</f>
        <v>0</v>
      </c>
    </row>
    <row r="61" spans="1:13" x14ac:dyDescent="0.25">
      <c r="A61">
        <v>59</v>
      </c>
      <c r="B61" s="2">
        <v>44226</v>
      </c>
      <c r="C61" s="1" t="s">
        <v>5</v>
      </c>
      <c r="D61">
        <v>6820</v>
      </c>
      <c r="E61">
        <f>WEEKDAY(Tabela1[[#This Row],[data]],2)</f>
        <v>6</v>
      </c>
      <c r="F61">
        <f>IF(Tabela1[[#This Row],[data]]=B60,1,0)</f>
        <v>0</v>
      </c>
      <c r="G61">
        <f>IF(OR(Tabela1[[#This Row],[dzien tyg]]=6,Tabela1[[#This Row],[dzien tyg]]=7),1,0)</f>
        <v>1</v>
      </c>
      <c r="H61">
        <f t="shared" si="0"/>
        <v>36840</v>
      </c>
      <c r="I61">
        <f>IF(Tabela1[[#This Row],[czy ten sam dzien]]=0,IF(Tabela1[[#This Row],[czy weekend]]=1,$N$5,$N$3),0)</f>
        <v>5000</v>
      </c>
      <c r="J61">
        <f>Tabela1[[#This Row],[przed produkcja]]+Tabela1[[#This Row],[produkcja]]</f>
        <v>41840</v>
      </c>
      <c r="K61">
        <f>IF(Tabela1[[#This Row],[po produkcji]]-Tabela1[[#This Row],[wielkosc_zamowienia]]&lt;0,Tabela1[[#This Row],[po produkcji]],Tabela1[[#This Row],[po produkcji]]-Tabela1[[#This Row],[wielkosc_zamowienia]])</f>
        <v>35020</v>
      </c>
      <c r="L61">
        <f>IF(Tabela1[[#This Row],[po produkcji]]=Tabela1[[#This Row],[po zamowieniu]],1,0)</f>
        <v>0</v>
      </c>
      <c r="M61">
        <f>IF(Tabela1[[#This Row],[po produkcji]]=Tabela1[[#This Row],[po zamowieniu]],Tabela1[[#This Row],[wielkosc_zamowienia]],0)</f>
        <v>0</v>
      </c>
    </row>
    <row r="62" spans="1:13" x14ac:dyDescent="0.25">
      <c r="A62">
        <v>60</v>
      </c>
      <c r="B62" s="2">
        <v>44226</v>
      </c>
      <c r="C62" s="1" t="s">
        <v>7</v>
      </c>
      <c r="D62">
        <v>9020</v>
      </c>
      <c r="E62">
        <f>WEEKDAY(Tabela1[[#This Row],[data]],2)</f>
        <v>6</v>
      </c>
      <c r="F62">
        <f>IF(Tabela1[[#This Row],[data]]=B61,1,0)</f>
        <v>1</v>
      </c>
      <c r="G62">
        <f>IF(OR(Tabela1[[#This Row],[dzien tyg]]=6,Tabela1[[#This Row],[dzien tyg]]=7),1,0)</f>
        <v>1</v>
      </c>
      <c r="H62">
        <f t="shared" si="0"/>
        <v>35020</v>
      </c>
      <c r="I62">
        <f>IF(Tabela1[[#This Row],[czy ten sam dzien]]=0,IF(Tabela1[[#This Row],[czy weekend]]=1,$N$5,$N$3),0)</f>
        <v>0</v>
      </c>
      <c r="J62">
        <f>Tabela1[[#This Row],[przed produkcja]]+Tabela1[[#This Row],[produkcja]]</f>
        <v>35020</v>
      </c>
      <c r="K62">
        <f>IF(Tabela1[[#This Row],[po produkcji]]-Tabela1[[#This Row],[wielkosc_zamowienia]]&lt;0,Tabela1[[#This Row],[po produkcji]],Tabela1[[#This Row],[po produkcji]]-Tabela1[[#This Row],[wielkosc_zamowienia]])</f>
        <v>26000</v>
      </c>
      <c r="L62">
        <f>IF(Tabela1[[#This Row],[po produkcji]]=Tabela1[[#This Row],[po zamowieniu]],1,0)</f>
        <v>0</v>
      </c>
      <c r="M62">
        <f>IF(Tabela1[[#This Row],[po produkcji]]=Tabela1[[#This Row],[po zamowieniu]],Tabela1[[#This Row],[wielkosc_zamowienia]],0)</f>
        <v>0</v>
      </c>
    </row>
    <row r="63" spans="1:13" x14ac:dyDescent="0.25">
      <c r="A63">
        <v>61</v>
      </c>
      <c r="B63" s="2">
        <v>44227</v>
      </c>
      <c r="C63" s="1" t="s">
        <v>4</v>
      </c>
      <c r="D63">
        <v>6900</v>
      </c>
      <c r="E63">
        <f>WEEKDAY(Tabela1[[#This Row],[data]],2)</f>
        <v>7</v>
      </c>
      <c r="F63">
        <f>IF(Tabela1[[#This Row],[data]]=B62,1,0)</f>
        <v>0</v>
      </c>
      <c r="G63">
        <f>IF(OR(Tabela1[[#This Row],[dzien tyg]]=6,Tabela1[[#This Row],[dzien tyg]]=7),1,0)</f>
        <v>1</v>
      </c>
      <c r="H63">
        <f t="shared" si="0"/>
        <v>26000</v>
      </c>
      <c r="I63">
        <f>IF(Tabela1[[#This Row],[czy ten sam dzien]]=0,IF(Tabela1[[#This Row],[czy weekend]]=1,$N$5,$N$3),0)</f>
        <v>5000</v>
      </c>
      <c r="J63">
        <f>Tabela1[[#This Row],[przed produkcja]]+Tabela1[[#This Row],[produkcja]]</f>
        <v>31000</v>
      </c>
      <c r="K63">
        <f>IF(Tabela1[[#This Row],[po produkcji]]-Tabela1[[#This Row],[wielkosc_zamowienia]]&lt;0,Tabela1[[#This Row],[po produkcji]],Tabela1[[#This Row],[po produkcji]]-Tabela1[[#This Row],[wielkosc_zamowienia]])</f>
        <v>24100</v>
      </c>
      <c r="L63">
        <f>IF(Tabela1[[#This Row],[po produkcji]]=Tabela1[[#This Row],[po zamowieniu]],1,0)</f>
        <v>0</v>
      </c>
      <c r="M63">
        <f>IF(Tabela1[[#This Row],[po produkcji]]=Tabela1[[#This Row],[po zamowieniu]],Tabela1[[#This Row],[wielkosc_zamowienia]],0)</f>
        <v>0</v>
      </c>
    </row>
    <row r="64" spans="1:13" x14ac:dyDescent="0.25">
      <c r="A64">
        <v>62</v>
      </c>
      <c r="B64" s="2">
        <v>44227</v>
      </c>
      <c r="C64" s="1" t="s">
        <v>5</v>
      </c>
      <c r="D64">
        <v>9230</v>
      </c>
      <c r="E64">
        <f>WEEKDAY(Tabela1[[#This Row],[data]],2)</f>
        <v>7</v>
      </c>
      <c r="F64">
        <f>IF(Tabela1[[#This Row],[data]]=B63,1,0)</f>
        <v>1</v>
      </c>
      <c r="G64">
        <f>IF(OR(Tabela1[[#This Row],[dzien tyg]]=6,Tabela1[[#This Row],[dzien tyg]]=7),1,0)</f>
        <v>1</v>
      </c>
      <c r="H64">
        <f t="shared" si="0"/>
        <v>24100</v>
      </c>
      <c r="I64">
        <f>IF(Tabela1[[#This Row],[czy ten sam dzien]]=0,IF(Tabela1[[#This Row],[czy weekend]]=1,$N$5,$N$3),0)</f>
        <v>0</v>
      </c>
      <c r="J64">
        <f>Tabela1[[#This Row],[przed produkcja]]+Tabela1[[#This Row],[produkcja]]</f>
        <v>24100</v>
      </c>
      <c r="K64">
        <f>IF(Tabela1[[#This Row],[po produkcji]]-Tabela1[[#This Row],[wielkosc_zamowienia]]&lt;0,Tabela1[[#This Row],[po produkcji]],Tabela1[[#This Row],[po produkcji]]-Tabela1[[#This Row],[wielkosc_zamowienia]])</f>
        <v>14870</v>
      </c>
      <c r="L64">
        <f>IF(Tabela1[[#This Row],[po produkcji]]=Tabela1[[#This Row],[po zamowieniu]],1,0)</f>
        <v>0</v>
      </c>
      <c r="M64">
        <f>IF(Tabela1[[#This Row],[po produkcji]]=Tabela1[[#This Row],[po zamowieniu]],Tabela1[[#This Row],[wielkosc_zamowienia]],0)</f>
        <v>0</v>
      </c>
    </row>
    <row r="65" spans="1:13" x14ac:dyDescent="0.25">
      <c r="A65">
        <v>63</v>
      </c>
      <c r="B65" s="2">
        <v>44227</v>
      </c>
      <c r="C65" s="1" t="s">
        <v>7</v>
      </c>
      <c r="D65">
        <v>790</v>
      </c>
      <c r="E65">
        <f>WEEKDAY(Tabela1[[#This Row],[data]],2)</f>
        <v>7</v>
      </c>
      <c r="F65">
        <f>IF(Tabela1[[#This Row],[data]]=B64,1,0)</f>
        <v>1</v>
      </c>
      <c r="G65">
        <f>IF(OR(Tabela1[[#This Row],[dzien tyg]]=6,Tabela1[[#This Row],[dzien tyg]]=7),1,0)</f>
        <v>1</v>
      </c>
      <c r="H65">
        <f t="shared" si="0"/>
        <v>14870</v>
      </c>
      <c r="I65">
        <f>IF(Tabela1[[#This Row],[czy ten sam dzien]]=0,IF(Tabela1[[#This Row],[czy weekend]]=1,$N$5,$N$3),0)</f>
        <v>0</v>
      </c>
      <c r="J65">
        <f>Tabela1[[#This Row],[przed produkcja]]+Tabela1[[#This Row],[produkcja]]</f>
        <v>14870</v>
      </c>
      <c r="K65">
        <f>IF(Tabela1[[#This Row],[po produkcji]]-Tabela1[[#This Row],[wielkosc_zamowienia]]&lt;0,Tabela1[[#This Row],[po produkcji]],Tabela1[[#This Row],[po produkcji]]-Tabela1[[#This Row],[wielkosc_zamowienia]])</f>
        <v>14080</v>
      </c>
      <c r="L65">
        <f>IF(Tabela1[[#This Row],[po produkcji]]=Tabela1[[#This Row],[po zamowieniu]],1,0)</f>
        <v>0</v>
      </c>
      <c r="M65">
        <f>IF(Tabela1[[#This Row],[po produkcji]]=Tabela1[[#This Row],[po zamowieniu]],Tabela1[[#This Row],[wielkosc_zamowienia]],0)</f>
        <v>0</v>
      </c>
    </row>
    <row r="66" spans="1:13" x14ac:dyDescent="0.25">
      <c r="A66">
        <v>64</v>
      </c>
      <c r="B66" s="2">
        <v>44228</v>
      </c>
      <c r="C66" s="1" t="s">
        <v>7</v>
      </c>
      <c r="D66">
        <v>7820</v>
      </c>
      <c r="E66">
        <f>WEEKDAY(Tabela1[[#This Row],[data]],2)</f>
        <v>1</v>
      </c>
      <c r="F66">
        <f>IF(Tabela1[[#This Row],[data]]=B65,1,0)</f>
        <v>0</v>
      </c>
      <c r="G66">
        <f>IF(OR(Tabela1[[#This Row],[dzien tyg]]=6,Tabela1[[#This Row],[dzien tyg]]=7),1,0)</f>
        <v>0</v>
      </c>
      <c r="H66">
        <f t="shared" si="0"/>
        <v>14080</v>
      </c>
      <c r="I66">
        <f>IF(Tabela1[[#This Row],[czy ten sam dzien]]=0,IF(Tabela1[[#This Row],[czy weekend]]=1,$N$5,$N$3),0)</f>
        <v>12000</v>
      </c>
      <c r="J66">
        <f>Tabela1[[#This Row],[przed produkcja]]+Tabela1[[#This Row],[produkcja]]</f>
        <v>26080</v>
      </c>
      <c r="K66">
        <f>IF(Tabela1[[#This Row],[po produkcji]]-Tabela1[[#This Row],[wielkosc_zamowienia]]&lt;0,Tabela1[[#This Row],[po produkcji]],Tabela1[[#This Row],[po produkcji]]-Tabela1[[#This Row],[wielkosc_zamowienia]])</f>
        <v>18260</v>
      </c>
      <c r="L66">
        <f>IF(Tabela1[[#This Row],[po produkcji]]=Tabela1[[#This Row],[po zamowieniu]],1,0)</f>
        <v>0</v>
      </c>
      <c r="M66">
        <f>IF(Tabela1[[#This Row],[po produkcji]]=Tabela1[[#This Row],[po zamowieniu]],Tabela1[[#This Row],[wielkosc_zamowienia]],0)</f>
        <v>0</v>
      </c>
    </row>
    <row r="67" spans="1:13" x14ac:dyDescent="0.25">
      <c r="A67">
        <v>65</v>
      </c>
      <c r="B67" s="2">
        <v>44228</v>
      </c>
      <c r="C67" s="1" t="s">
        <v>6</v>
      </c>
      <c r="D67">
        <v>2100</v>
      </c>
      <c r="E67">
        <f>WEEKDAY(Tabela1[[#This Row],[data]],2)</f>
        <v>1</v>
      </c>
      <c r="F67">
        <f>IF(Tabela1[[#This Row],[data]]=B66,1,0)</f>
        <v>1</v>
      </c>
      <c r="G67">
        <f>IF(OR(Tabela1[[#This Row],[dzien tyg]]=6,Tabela1[[#This Row],[dzien tyg]]=7),1,0)</f>
        <v>0</v>
      </c>
      <c r="H67">
        <f t="shared" si="0"/>
        <v>18260</v>
      </c>
      <c r="I67">
        <f>IF(Tabela1[[#This Row],[czy ten sam dzien]]=0,IF(Tabela1[[#This Row],[czy weekend]]=1,$N$5,$N$3),0)</f>
        <v>0</v>
      </c>
      <c r="J67">
        <f>Tabela1[[#This Row],[przed produkcja]]+Tabela1[[#This Row],[produkcja]]</f>
        <v>18260</v>
      </c>
      <c r="K67">
        <f>IF(Tabela1[[#This Row],[po produkcji]]-Tabela1[[#This Row],[wielkosc_zamowienia]]&lt;0,Tabela1[[#This Row],[po produkcji]],Tabela1[[#This Row],[po produkcji]]-Tabela1[[#This Row],[wielkosc_zamowienia]])</f>
        <v>16160</v>
      </c>
      <c r="L67">
        <f>IF(Tabela1[[#This Row],[po produkcji]]=Tabela1[[#This Row],[po zamowieniu]],1,0)</f>
        <v>0</v>
      </c>
      <c r="M67">
        <f>IF(Tabela1[[#This Row],[po produkcji]]=Tabela1[[#This Row],[po zamowieniu]],Tabela1[[#This Row],[wielkosc_zamowienia]],0)</f>
        <v>0</v>
      </c>
    </row>
    <row r="68" spans="1:13" x14ac:dyDescent="0.25">
      <c r="A68">
        <v>66</v>
      </c>
      <c r="B68" s="2">
        <v>44228</v>
      </c>
      <c r="C68" s="1" t="s">
        <v>4</v>
      </c>
      <c r="D68">
        <v>6960</v>
      </c>
      <c r="E68">
        <f>WEEKDAY(Tabela1[[#This Row],[data]],2)</f>
        <v>1</v>
      </c>
      <c r="F68">
        <f>IF(Tabela1[[#This Row],[data]]=B67,1,0)</f>
        <v>1</v>
      </c>
      <c r="G68">
        <f>IF(OR(Tabela1[[#This Row],[dzien tyg]]=6,Tabela1[[#This Row],[dzien tyg]]=7),1,0)</f>
        <v>0</v>
      </c>
      <c r="H68">
        <f t="shared" si="0"/>
        <v>16160</v>
      </c>
      <c r="I68">
        <f>IF(Tabela1[[#This Row],[czy ten sam dzien]]=0,IF(Tabela1[[#This Row],[czy weekend]]=1,$N$5,$N$3),0)</f>
        <v>0</v>
      </c>
      <c r="J68">
        <f>Tabela1[[#This Row],[przed produkcja]]+Tabela1[[#This Row],[produkcja]]</f>
        <v>16160</v>
      </c>
      <c r="K68">
        <f>IF(Tabela1[[#This Row],[po produkcji]]-Tabela1[[#This Row],[wielkosc_zamowienia]]&lt;0,Tabela1[[#This Row],[po produkcji]],Tabela1[[#This Row],[po produkcji]]-Tabela1[[#This Row],[wielkosc_zamowienia]])</f>
        <v>9200</v>
      </c>
      <c r="L68">
        <f>IF(Tabela1[[#This Row],[po produkcji]]=Tabela1[[#This Row],[po zamowieniu]],1,0)</f>
        <v>0</v>
      </c>
      <c r="M68">
        <f>IF(Tabela1[[#This Row],[po produkcji]]=Tabela1[[#This Row],[po zamowieniu]],Tabela1[[#This Row],[wielkosc_zamowienia]],0)</f>
        <v>0</v>
      </c>
    </row>
    <row r="69" spans="1:13" x14ac:dyDescent="0.25">
      <c r="A69">
        <v>67</v>
      </c>
      <c r="B69" s="2">
        <v>44229</v>
      </c>
      <c r="C69" s="1" t="s">
        <v>5</v>
      </c>
      <c r="D69">
        <v>2630</v>
      </c>
      <c r="E69">
        <f>WEEKDAY(Tabela1[[#This Row],[data]],2)</f>
        <v>2</v>
      </c>
      <c r="F69">
        <f>IF(Tabela1[[#This Row],[data]]=B68,1,0)</f>
        <v>0</v>
      </c>
      <c r="G69">
        <f>IF(OR(Tabela1[[#This Row],[dzien tyg]]=6,Tabela1[[#This Row],[dzien tyg]]=7),1,0)</f>
        <v>0</v>
      </c>
      <c r="H69">
        <f t="shared" ref="H69:H132" si="1">K68</f>
        <v>9200</v>
      </c>
      <c r="I69">
        <f>IF(Tabela1[[#This Row],[czy ten sam dzien]]=0,IF(Tabela1[[#This Row],[czy weekend]]=1,$N$5,$N$3),0)</f>
        <v>12000</v>
      </c>
      <c r="J69">
        <f>Tabela1[[#This Row],[przed produkcja]]+Tabela1[[#This Row],[produkcja]]</f>
        <v>21200</v>
      </c>
      <c r="K69">
        <f>IF(Tabela1[[#This Row],[po produkcji]]-Tabela1[[#This Row],[wielkosc_zamowienia]]&lt;0,Tabela1[[#This Row],[po produkcji]],Tabela1[[#This Row],[po produkcji]]-Tabela1[[#This Row],[wielkosc_zamowienia]])</f>
        <v>18570</v>
      </c>
      <c r="L69">
        <f>IF(Tabela1[[#This Row],[po produkcji]]=Tabela1[[#This Row],[po zamowieniu]],1,0)</f>
        <v>0</v>
      </c>
      <c r="M69">
        <f>IF(Tabela1[[#This Row],[po produkcji]]=Tabela1[[#This Row],[po zamowieniu]],Tabela1[[#This Row],[wielkosc_zamowienia]],0)</f>
        <v>0</v>
      </c>
    </row>
    <row r="70" spans="1:13" x14ac:dyDescent="0.25">
      <c r="A70">
        <v>68</v>
      </c>
      <c r="B70" s="2">
        <v>44230</v>
      </c>
      <c r="C70" s="1" t="s">
        <v>6</v>
      </c>
      <c r="D70">
        <v>9250</v>
      </c>
      <c r="E70">
        <f>WEEKDAY(Tabela1[[#This Row],[data]],2)</f>
        <v>3</v>
      </c>
      <c r="F70">
        <f>IF(Tabela1[[#This Row],[data]]=B69,1,0)</f>
        <v>0</v>
      </c>
      <c r="G70">
        <f>IF(OR(Tabela1[[#This Row],[dzien tyg]]=6,Tabela1[[#This Row],[dzien tyg]]=7),1,0)</f>
        <v>0</v>
      </c>
      <c r="H70">
        <f t="shared" si="1"/>
        <v>18570</v>
      </c>
      <c r="I70">
        <f>IF(Tabela1[[#This Row],[czy ten sam dzien]]=0,IF(Tabela1[[#This Row],[czy weekend]]=1,$N$5,$N$3),0)</f>
        <v>12000</v>
      </c>
      <c r="J70">
        <f>Tabela1[[#This Row],[przed produkcja]]+Tabela1[[#This Row],[produkcja]]</f>
        <v>30570</v>
      </c>
      <c r="K70">
        <f>IF(Tabela1[[#This Row],[po produkcji]]-Tabela1[[#This Row],[wielkosc_zamowienia]]&lt;0,Tabela1[[#This Row],[po produkcji]],Tabela1[[#This Row],[po produkcji]]-Tabela1[[#This Row],[wielkosc_zamowienia]])</f>
        <v>21320</v>
      </c>
      <c r="L70">
        <f>IF(Tabela1[[#This Row],[po produkcji]]=Tabela1[[#This Row],[po zamowieniu]],1,0)</f>
        <v>0</v>
      </c>
      <c r="M70">
        <f>IF(Tabela1[[#This Row],[po produkcji]]=Tabela1[[#This Row],[po zamowieniu]],Tabela1[[#This Row],[wielkosc_zamowienia]],0)</f>
        <v>0</v>
      </c>
    </row>
    <row r="71" spans="1:13" x14ac:dyDescent="0.25">
      <c r="A71">
        <v>69</v>
      </c>
      <c r="B71" s="2">
        <v>44230</v>
      </c>
      <c r="C71" s="1" t="s">
        <v>5</v>
      </c>
      <c r="D71">
        <v>6540</v>
      </c>
      <c r="E71">
        <f>WEEKDAY(Tabela1[[#This Row],[data]],2)</f>
        <v>3</v>
      </c>
      <c r="F71">
        <f>IF(Tabela1[[#This Row],[data]]=B70,1,0)</f>
        <v>1</v>
      </c>
      <c r="G71">
        <f>IF(OR(Tabela1[[#This Row],[dzien tyg]]=6,Tabela1[[#This Row],[dzien tyg]]=7),1,0)</f>
        <v>0</v>
      </c>
      <c r="H71">
        <f t="shared" si="1"/>
        <v>21320</v>
      </c>
      <c r="I71">
        <f>IF(Tabela1[[#This Row],[czy ten sam dzien]]=0,IF(Tabela1[[#This Row],[czy weekend]]=1,$N$5,$N$3),0)</f>
        <v>0</v>
      </c>
      <c r="J71">
        <f>Tabela1[[#This Row],[przed produkcja]]+Tabela1[[#This Row],[produkcja]]</f>
        <v>21320</v>
      </c>
      <c r="K71">
        <f>IF(Tabela1[[#This Row],[po produkcji]]-Tabela1[[#This Row],[wielkosc_zamowienia]]&lt;0,Tabela1[[#This Row],[po produkcji]],Tabela1[[#This Row],[po produkcji]]-Tabela1[[#This Row],[wielkosc_zamowienia]])</f>
        <v>14780</v>
      </c>
      <c r="L71">
        <f>IF(Tabela1[[#This Row],[po produkcji]]=Tabela1[[#This Row],[po zamowieniu]],1,0)</f>
        <v>0</v>
      </c>
      <c r="M71">
        <f>IF(Tabela1[[#This Row],[po produkcji]]=Tabela1[[#This Row],[po zamowieniu]],Tabela1[[#This Row],[wielkosc_zamowienia]],0)</f>
        <v>0</v>
      </c>
    </row>
    <row r="72" spans="1:13" x14ac:dyDescent="0.25">
      <c r="A72">
        <v>70</v>
      </c>
      <c r="B72" s="2">
        <v>44231</v>
      </c>
      <c r="C72" s="1" t="s">
        <v>7</v>
      </c>
      <c r="D72">
        <v>8470</v>
      </c>
      <c r="E72">
        <f>WEEKDAY(Tabela1[[#This Row],[data]],2)</f>
        <v>4</v>
      </c>
      <c r="F72">
        <f>IF(Tabela1[[#This Row],[data]]=B71,1,0)</f>
        <v>0</v>
      </c>
      <c r="G72">
        <f>IF(OR(Tabela1[[#This Row],[dzien tyg]]=6,Tabela1[[#This Row],[dzien tyg]]=7),1,0)</f>
        <v>0</v>
      </c>
      <c r="H72">
        <f t="shared" si="1"/>
        <v>14780</v>
      </c>
      <c r="I72">
        <f>IF(Tabela1[[#This Row],[czy ten sam dzien]]=0,IF(Tabela1[[#This Row],[czy weekend]]=1,$N$5,$N$3),0)</f>
        <v>12000</v>
      </c>
      <c r="J72">
        <f>Tabela1[[#This Row],[przed produkcja]]+Tabela1[[#This Row],[produkcja]]</f>
        <v>26780</v>
      </c>
      <c r="K72">
        <f>IF(Tabela1[[#This Row],[po produkcji]]-Tabela1[[#This Row],[wielkosc_zamowienia]]&lt;0,Tabela1[[#This Row],[po produkcji]],Tabela1[[#This Row],[po produkcji]]-Tabela1[[#This Row],[wielkosc_zamowienia]])</f>
        <v>18310</v>
      </c>
      <c r="L72">
        <f>IF(Tabela1[[#This Row],[po produkcji]]=Tabela1[[#This Row],[po zamowieniu]],1,0)</f>
        <v>0</v>
      </c>
      <c r="M72">
        <f>IF(Tabela1[[#This Row],[po produkcji]]=Tabela1[[#This Row],[po zamowieniu]],Tabela1[[#This Row],[wielkosc_zamowienia]],0)</f>
        <v>0</v>
      </c>
    </row>
    <row r="73" spans="1:13" x14ac:dyDescent="0.25">
      <c r="A73">
        <v>71</v>
      </c>
      <c r="B73" s="2">
        <v>44231</v>
      </c>
      <c r="C73" s="1" t="s">
        <v>4</v>
      </c>
      <c r="D73">
        <v>7770</v>
      </c>
      <c r="E73">
        <f>WEEKDAY(Tabela1[[#This Row],[data]],2)</f>
        <v>4</v>
      </c>
      <c r="F73">
        <f>IF(Tabela1[[#This Row],[data]]=B72,1,0)</f>
        <v>1</v>
      </c>
      <c r="G73">
        <f>IF(OR(Tabela1[[#This Row],[dzien tyg]]=6,Tabela1[[#This Row],[dzien tyg]]=7),1,0)</f>
        <v>0</v>
      </c>
      <c r="H73">
        <f t="shared" si="1"/>
        <v>18310</v>
      </c>
      <c r="I73">
        <f>IF(Tabela1[[#This Row],[czy ten sam dzien]]=0,IF(Tabela1[[#This Row],[czy weekend]]=1,$N$5,$N$3),0)</f>
        <v>0</v>
      </c>
      <c r="J73">
        <f>Tabela1[[#This Row],[przed produkcja]]+Tabela1[[#This Row],[produkcja]]</f>
        <v>18310</v>
      </c>
      <c r="K73">
        <f>IF(Tabela1[[#This Row],[po produkcji]]-Tabela1[[#This Row],[wielkosc_zamowienia]]&lt;0,Tabela1[[#This Row],[po produkcji]],Tabela1[[#This Row],[po produkcji]]-Tabela1[[#This Row],[wielkosc_zamowienia]])</f>
        <v>10540</v>
      </c>
      <c r="L73">
        <f>IF(Tabela1[[#This Row],[po produkcji]]=Tabela1[[#This Row],[po zamowieniu]],1,0)</f>
        <v>0</v>
      </c>
      <c r="M73">
        <f>IF(Tabela1[[#This Row],[po produkcji]]=Tabela1[[#This Row],[po zamowieniu]],Tabela1[[#This Row],[wielkosc_zamowienia]],0)</f>
        <v>0</v>
      </c>
    </row>
    <row r="74" spans="1:13" x14ac:dyDescent="0.25">
      <c r="A74">
        <v>72</v>
      </c>
      <c r="B74" s="2">
        <v>44231</v>
      </c>
      <c r="C74" s="1" t="s">
        <v>5</v>
      </c>
      <c r="D74">
        <v>6270</v>
      </c>
      <c r="E74">
        <f>WEEKDAY(Tabela1[[#This Row],[data]],2)</f>
        <v>4</v>
      </c>
      <c r="F74">
        <f>IF(Tabela1[[#This Row],[data]]=B73,1,0)</f>
        <v>1</v>
      </c>
      <c r="G74">
        <f>IF(OR(Tabela1[[#This Row],[dzien tyg]]=6,Tabela1[[#This Row],[dzien tyg]]=7),1,0)</f>
        <v>0</v>
      </c>
      <c r="H74">
        <f t="shared" si="1"/>
        <v>10540</v>
      </c>
      <c r="I74">
        <f>IF(Tabela1[[#This Row],[czy ten sam dzien]]=0,IF(Tabela1[[#This Row],[czy weekend]]=1,$N$5,$N$3),0)</f>
        <v>0</v>
      </c>
      <c r="J74">
        <f>Tabela1[[#This Row],[przed produkcja]]+Tabela1[[#This Row],[produkcja]]</f>
        <v>10540</v>
      </c>
      <c r="K74">
        <f>IF(Tabela1[[#This Row],[po produkcji]]-Tabela1[[#This Row],[wielkosc_zamowienia]]&lt;0,Tabela1[[#This Row],[po produkcji]],Tabela1[[#This Row],[po produkcji]]-Tabela1[[#This Row],[wielkosc_zamowienia]])</f>
        <v>4270</v>
      </c>
      <c r="L74">
        <f>IF(Tabela1[[#This Row],[po produkcji]]=Tabela1[[#This Row],[po zamowieniu]],1,0)</f>
        <v>0</v>
      </c>
      <c r="M74">
        <f>IF(Tabela1[[#This Row],[po produkcji]]=Tabela1[[#This Row],[po zamowieniu]],Tabela1[[#This Row],[wielkosc_zamowienia]],0)</f>
        <v>0</v>
      </c>
    </row>
    <row r="75" spans="1:13" x14ac:dyDescent="0.25">
      <c r="A75">
        <v>73</v>
      </c>
      <c r="B75" s="2">
        <v>44232</v>
      </c>
      <c r="C75" s="1" t="s">
        <v>6</v>
      </c>
      <c r="D75">
        <v>1480</v>
      </c>
      <c r="E75">
        <f>WEEKDAY(Tabela1[[#This Row],[data]],2)</f>
        <v>5</v>
      </c>
      <c r="F75">
        <f>IF(Tabela1[[#This Row],[data]]=B74,1,0)</f>
        <v>0</v>
      </c>
      <c r="G75">
        <f>IF(OR(Tabela1[[#This Row],[dzien tyg]]=6,Tabela1[[#This Row],[dzien tyg]]=7),1,0)</f>
        <v>0</v>
      </c>
      <c r="H75">
        <f t="shared" si="1"/>
        <v>4270</v>
      </c>
      <c r="I75">
        <f>IF(Tabela1[[#This Row],[czy ten sam dzien]]=0,IF(Tabela1[[#This Row],[czy weekend]]=1,$N$5,$N$3),0)</f>
        <v>12000</v>
      </c>
      <c r="J75">
        <f>Tabela1[[#This Row],[przed produkcja]]+Tabela1[[#This Row],[produkcja]]</f>
        <v>16270</v>
      </c>
      <c r="K75">
        <f>IF(Tabela1[[#This Row],[po produkcji]]-Tabela1[[#This Row],[wielkosc_zamowienia]]&lt;0,Tabela1[[#This Row],[po produkcji]],Tabela1[[#This Row],[po produkcji]]-Tabela1[[#This Row],[wielkosc_zamowienia]])</f>
        <v>14790</v>
      </c>
      <c r="L75">
        <f>IF(Tabela1[[#This Row],[po produkcji]]=Tabela1[[#This Row],[po zamowieniu]],1,0)</f>
        <v>0</v>
      </c>
      <c r="M75">
        <f>IF(Tabela1[[#This Row],[po produkcji]]=Tabela1[[#This Row],[po zamowieniu]],Tabela1[[#This Row],[wielkosc_zamowienia]],0)</f>
        <v>0</v>
      </c>
    </row>
    <row r="76" spans="1:13" x14ac:dyDescent="0.25">
      <c r="A76">
        <v>74</v>
      </c>
      <c r="B76" s="2">
        <v>44233</v>
      </c>
      <c r="C76" s="1" t="s">
        <v>4</v>
      </c>
      <c r="D76">
        <v>1820</v>
      </c>
      <c r="E76">
        <f>WEEKDAY(Tabela1[[#This Row],[data]],2)</f>
        <v>6</v>
      </c>
      <c r="F76">
        <f>IF(Tabela1[[#This Row],[data]]=B75,1,0)</f>
        <v>0</v>
      </c>
      <c r="G76">
        <f>IF(OR(Tabela1[[#This Row],[dzien tyg]]=6,Tabela1[[#This Row],[dzien tyg]]=7),1,0)</f>
        <v>1</v>
      </c>
      <c r="H76">
        <f t="shared" si="1"/>
        <v>14790</v>
      </c>
      <c r="I76">
        <f>IF(Tabela1[[#This Row],[czy ten sam dzien]]=0,IF(Tabela1[[#This Row],[czy weekend]]=1,$N$5,$N$3),0)</f>
        <v>5000</v>
      </c>
      <c r="J76">
        <f>Tabela1[[#This Row],[przed produkcja]]+Tabela1[[#This Row],[produkcja]]</f>
        <v>19790</v>
      </c>
      <c r="K76">
        <f>IF(Tabela1[[#This Row],[po produkcji]]-Tabela1[[#This Row],[wielkosc_zamowienia]]&lt;0,Tabela1[[#This Row],[po produkcji]],Tabela1[[#This Row],[po produkcji]]-Tabela1[[#This Row],[wielkosc_zamowienia]])</f>
        <v>17970</v>
      </c>
      <c r="L76">
        <f>IF(Tabela1[[#This Row],[po produkcji]]=Tabela1[[#This Row],[po zamowieniu]],1,0)</f>
        <v>0</v>
      </c>
      <c r="M76">
        <f>IF(Tabela1[[#This Row],[po produkcji]]=Tabela1[[#This Row],[po zamowieniu]],Tabela1[[#This Row],[wielkosc_zamowienia]],0)</f>
        <v>0</v>
      </c>
    </row>
    <row r="77" spans="1:13" x14ac:dyDescent="0.25">
      <c r="A77">
        <v>75</v>
      </c>
      <c r="B77" s="2">
        <v>44233</v>
      </c>
      <c r="C77" s="1" t="s">
        <v>5</v>
      </c>
      <c r="D77">
        <v>6460</v>
      </c>
      <c r="E77">
        <f>WEEKDAY(Tabela1[[#This Row],[data]],2)</f>
        <v>6</v>
      </c>
      <c r="F77">
        <f>IF(Tabela1[[#This Row],[data]]=B76,1,0)</f>
        <v>1</v>
      </c>
      <c r="G77">
        <f>IF(OR(Tabela1[[#This Row],[dzien tyg]]=6,Tabela1[[#This Row],[dzien tyg]]=7),1,0)</f>
        <v>1</v>
      </c>
      <c r="H77">
        <f t="shared" si="1"/>
        <v>17970</v>
      </c>
      <c r="I77">
        <f>IF(Tabela1[[#This Row],[czy ten sam dzien]]=0,IF(Tabela1[[#This Row],[czy weekend]]=1,$N$5,$N$3),0)</f>
        <v>0</v>
      </c>
      <c r="J77">
        <f>Tabela1[[#This Row],[przed produkcja]]+Tabela1[[#This Row],[produkcja]]</f>
        <v>17970</v>
      </c>
      <c r="K77">
        <f>IF(Tabela1[[#This Row],[po produkcji]]-Tabela1[[#This Row],[wielkosc_zamowienia]]&lt;0,Tabela1[[#This Row],[po produkcji]],Tabela1[[#This Row],[po produkcji]]-Tabela1[[#This Row],[wielkosc_zamowienia]])</f>
        <v>11510</v>
      </c>
      <c r="L77">
        <f>IF(Tabela1[[#This Row],[po produkcji]]=Tabela1[[#This Row],[po zamowieniu]],1,0)</f>
        <v>0</v>
      </c>
      <c r="M77">
        <f>IF(Tabela1[[#This Row],[po produkcji]]=Tabela1[[#This Row],[po zamowieniu]],Tabela1[[#This Row],[wielkosc_zamowienia]],0)</f>
        <v>0</v>
      </c>
    </row>
    <row r="78" spans="1:13" x14ac:dyDescent="0.25">
      <c r="A78">
        <v>76</v>
      </c>
      <c r="B78" s="2">
        <v>44234</v>
      </c>
      <c r="C78" s="1" t="s">
        <v>4</v>
      </c>
      <c r="D78">
        <v>5920</v>
      </c>
      <c r="E78">
        <f>WEEKDAY(Tabela1[[#This Row],[data]],2)</f>
        <v>7</v>
      </c>
      <c r="F78">
        <f>IF(Tabela1[[#This Row],[data]]=B77,1,0)</f>
        <v>0</v>
      </c>
      <c r="G78">
        <f>IF(OR(Tabela1[[#This Row],[dzien tyg]]=6,Tabela1[[#This Row],[dzien tyg]]=7),1,0)</f>
        <v>1</v>
      </c>
      <c r="H78">
        <f t="shared" si="1"/>
        <v>11510</v>
      </c>
      <c r="I78">
        <f>IF(Tabela1[[#This Row],[czy ten sam dzien]]=0,IF(Tabela1[[#This Row],[czy weekend]]=1,$N$5,$N$3),0)</f>
        <v>5000</v>
      </c>
      <c r="J78">
        <f>Tabela1[[#This Row],[przed produkcja]]+Tabela1[[#This Row],[produkcja]]</f>
        <v>16510</v>
      </c>
      <c r="K78">
        <f>IF(Tabela1[[#This Row],[po produkcji]]-Tabela1[[#This Row],[wielkosc_zamowienia]]&lt;0,Tabela1[[#This Row],[po produkcji]],Tabela1[[#This Row],[po produkcji]]-Tabela1[[#This Row],[wielkosc_zamowienia]])</f>
        <v>10590</v>
      </c>
      <c r="L78">
        <f>IF(Tabela1[[#This Row],[po produkcji]]=Tabela1[[#This Row],[po zamowieniu]],1,0)</f>
        <v>0</v>
      </c>
      <c r="M78">
        <f>IF(Tabela1[[#This Row],[po produkcji]]=Tabela1[[#This Row],[po zamowieniu]],Tabela1[[#This Row],[wielkosc_zamowienia]],0)</f>
        <v>0</v>
      </c>
    </row>
    <row r="79" spans="1:13" x14ac:dyDescent="0.25">
      <c r="A79">
        <v>77</v>
      </c>
      <c r="B79" s="2">
        <v>44234</v>
      </c>
      <c r="C79" s="1" t="s">
        <v>7</v>
      </c>
      <c r="D79">
        <v>8900</v>
      </c>
      <c r="E79">
        <f>WEEKDAY(Tabela1[[#This Row],[data]],2)</f>
        <v>7</v>
      </c>
      <c r="F79">
        <f>IF(Tabela1[[#This Row],[data]]=B78,1,0)</f>
        <v>1</v>
      </c>
      <c r="G79">
        <f>IF(OR(Tabela1[[#This Row],[dzien tyg]]=6,Tabela1[[#This Row],[dzien tyg]]=7),1,0)</f>
        <v>1</v>
      </c>
      <c r="H79">
        <f t="shared" si="1"/>
        <v>10590</v>
      </c>
      <c r="I79">
        <f>IF(Tabela1[[#This Row],[czy ten sam dzien]]=0,IF(Tabela1[[#This Row],[czy weekend]]=1,$N$5,$N$3),0)</f>
        <v>0</v>
      </c>
      <c r="J79">
        <f>Tabela1[[#This Row],[przed produkcja]]+Tabela1[[#This Row],[produkcja]]</f>
        <v>10590</v>
      </c>
      <c r="K79">
        <f>IF(Tabela1[[#This Row],[po produkcji]]-Tabela1[[#This Row],[wielkosc_zamowienia]]&lt;0,Tabela1[[#This Row],[po produkcji]],Tabela1[[#This Row],[po produkcji]]-Tabela1[[#This Row],[wielkosc_zamowienia]])</f>
        <v>1690</v>
      </c>
      <c r="L79">
        <f>IF(Tabela1[[#This Row],[po produkcji]]=Tabela1[[#This Row],[po zamowieniu]],1,0)</f>
        <v>0</v>
      </c>
      <c r="M79">
        <f>IF(Tabela1[[#This Row],[po produkcji]]=Tabela1[[#This Row],[po zamowieniu]],Tabela1[[#This Row],[wielkosc_zamowienia]],0)</f>
        <v>0</v>
      </c>
    </row>
    <row r="80" spans="1:13" x14ac:dyDescent="0.25">
      <c r="A80">
        <v>78</v>
      </c>
      <c r="B80" s="2">
        <v>44235</v>
      </c>
      <c r="C80" s="1" t="s">
        <v>7</v>
      </c>
      <c r="D80">
        <v>7370</v>
      </c>
      <c r="E80">
        <f>WEEKDAY(Tabela1[[#This Row],[data]],2)</f>
        <v>1</v>
      </c>
      <c r="F80">
        <f>IF(Tabela1[[#This Row],[data]]=B79,1,0)</f>
        <v>0</v>
      </c>
      <c r="G80">
        <f>IF(OR(Tabela1[[#This Row],[dzien tyg]]=6,Tabela1[[#This Row],[dzien tyg]]=7),1,0)</f>
        <v>0</v>
      </c>
      <c r="H80">
        <f t="shared" si="1"/>
        <v>1690</v>
      </c>
      <c r="I80">
        <f>IF(Tabela1[[#This Row],[czy ten sam dzien]]=0,IF(Tabela1[[#This Row],[czy weekend]]=1,$N$5,$N$3),0)</f>
        <v>12000</v>
      </c>
      <c r="J80">
        <f>Tabela1[[#This Row],[przed produkcja]]+Tabela1[[#This Row],[produkcja]]</f>
        <v>13690</v>
      </c>
      <c r="K80">
        <f>IF(Tabela1[[#This Row],[po produkcji]]-Tabela1[[#This Row],[wielkosc_zamowienia]]&lt;0,Tabela1[[#This Row],[po produkcji]],Tabela1[[#This Row],[po produkcji]]-Tabela1[[#This Row],[wielkosc_zamowienia]])</f>
        <v>6320</v>
      </c>
      <c r="L80">
        <f>IF(Tabela1[[#This Row],[po produkcji]]=Tabela1[[#This Row],[po zamowieniu]],1,0)</f>
        <v>0</v>
      </c>
      <c r="M80">
        <f>IF(Tabela1[[#This Row],[po produkcji]]=Tabela1[[#This Row],[po zamowieniu]],Tabela1[[#This Row],[wielkosc_zamowienia]],0)</f>
        <v>0</v>
      </c>
    </row>
    <row r="81" spans="1:13" x14ac:dyDescent="0.25">
      <c r="A81">
        <v>79</v>
      </c>
      <c r="B81" s="2">
        <v>44235</v>
      </c>
      <c r="C81" s="1" t="s">
        <v>4</v>
      </c>
      <c r="D81">
        <v>1970</v>
      </c>
      <c r="E81">
        <f>WEEKDAY(Tabela1[[#This Row],[data]],2)</f>
        <v>1</v>
      </c>
      <c r="F81">
        <f>IF(Tabela1[[#This Row],[data]]=B80,1,0)</f>
        <v>1</v>
      </c>
      <c r="G81">
        <f>IF(OR(Tabela1[[#This Row],[dzien tyg]]=6,Tabela1[[#This Row],[dzien tyg]]=7),1,0)</f>
        <v>0</v>
      </c>
      <c r="H81">
        <f t="shared" si="1"/>
        <v>6320</v>
      </c>
      <c r="I81">
        <f>IF(Tabela1[[#This Row],[czy ten sam dzien]]=0,IF(Tabela1[[#This Row],[czy weekend]]=1,$N$5,$N$3),0)</f>
        <v>0</v>
      </c>
      <c r="J81">
        <f>Tabela1[[#This Row],[przed produkcja]]+Tabela1[[#This Row],[produkcja]]</f>
        <v>6320</v>
      </c>
      <c r="K81">
        <f>IF(Tabela1[[#This Row],[po produkcji]]-Tabela1[[#This Row],[wielkosc_zamowienia]]&lt;0,Tabela1[[#This Row],[po produkcji]],Tabela1[[#This Row],[po produkcji]]-Tabela1[[#This Row],[wielkosc_zamowienia]])</f>
        <v>4350</v>
      </c>
      <c r="L81">
        <f>IF(Tabela1[[#This Row],[po produkcji]]=Tabela1[[#This Row],[po zamowieniu]],1,0)</f>
        <v>0</v>
      </c>
      <c r="M81">
        <f>IF(Tabela1[[#This Row],[po produkcji]]=Tabela1[[#This Row],[po zamowieniu]],Tabela1[[#This Row],[wielkosc_zamowienia]],0)</f>
        <v>0</v>
      </c>
    </row>
    <row r="82" spans="1:13" x14ac:dyDescent="0.25">
      <c r="A82">
        <v>80</v>
      </c>
      <c r="B82" s="2">
        <v>44236</v>
      </c>
      <c r="C82" s="1" t="s">
        <v>7</v>
      </c>
      <c r="D82">
        <v>7030</v>
      </c>
      <c r="E82">
        <f>WEEKDAY(Tabela1[[#This Row],[data]],2)</f>
        <v>2</v>
      </c>
      <c r="F82">
        <f>IF(Tabela1[[#This Row],[data]]=B81,1,0)</f>
        <v>0</v>
      </c>
      <c r="G82">
        <f>IF(OR(Tabela1[[#This Row],[dzien tyg]]=6,Tabela1[[#This Row],[dzien tyg]]=7),1,0)</f>
        <v>0</v>
      </c>
      <c r="H82">
        <f t="shared" si="1"/>
        <v>4350</v>
      </c>
      <c r="I82">
        <f>IF(Tabela1[[#This Row],[czy ten sam dzien]]=0,IF(Tabela1[[#This Row],[czy weekend]]=1,$N$5,$N$3),0)</f>
        <v>12000</v>
      </c>
      <c r="J82">
        <f>Tabela1[[#This Row],[przed produkcja]]+Tabela1[[#This Row],[produkcja]]</f>
        <v>16350</v>
      </c>
      <c r="K82">
        <f>IF(Tabela1[[#This Row],[po produkcji]]-Tabela1[[#This Row],[wielkosc_zamowienia]]&lt;0,Tabela1[[#This Row],[po produkcji]],Tabela1[[#This Row],[po produkcji]]-Tabela1[[#This Row],[wielkosc_zamowienia]])</f>
        <v>9320</v>
      </c>
      <c r="L82">
        <f>IF(Tabela1[[#This Row],[po produkcji]]=Tabela1[[#This Row],[po zamowieniu]],1,0)</f>
        <v>0</v>
      </c>
      <c r="M82">
        <f>IF(Tabela1[[#This Row],[po produkcji]]=Tabela1[[#This Row],[po zamowieniu]],Tabela1[[#This Row],[wielkosc_zamowienia]],0)</f>
        <v>0</v>
      </c>
    </row>
    <row r="83" spans="1:13" x14ac:dyDescent="0.25">
      <c r="A83">
        <v>81</v>
      </c>
      <c r="B83" s="2">
        <v>44237</v>
      </c>
      <c r="C83" s="1" t="s">
        <v>7</v>
      </c>
      <c r="D83">
        <v>1000</v>
      </c>
      <c r="E83">
        <f>WEEKDAY(Tabela1[[#This Row],[data]],2)</f>
        <v>3</v>
      </c>
      <c r="F83">
        <f>IF(Tabela1[[#This Row],[data]]=B82,1,0)</f>
        <v>0</v>
      </c>
      <c r="G83">
        <f>IF(OR(Tabela1[[#This Row],[dzien tyg]]=6,Tabela1[[#This Row],[dzien tyg]]=7),1,0)</f>
        <v>0</v>
      </c>
      <c r="H83">
        <f t="shared" si="1"/>
        <v>9320</v>
      </c>
      <c r="I83">
        <f>IF(Tabela1[[#This Row],[czy ten sam dzien]]=0,IF(Tabela1[[#This Row],[czy weekend]]=1,$N$5,$N$3),0)</f>
        <v>12000</v>
      </c>
      <c r="J83">
        <f>Tabela1[[#This Row],[przed produkcja]]+Tabela1[[#This Row],[produkcja]]</f>
        <v>21320</v>
      </c>
      <c r="K83">
        <f>IF(Tabela1[[#This Row],[po produkcji]]-Tabela1[[#This Row],[wielkosc_zamowienia]]&lt;0,Tabela1[[#This Row],[po produkcji]],Tabela1[[#This Row],[po produkcji]]-Tabela1[[#This Row],[wielkosc_zamowienia]])</f>
        <v>20320</v>
      </c>
      <c r="L83">
        <f>IF(Tabela1[[#This Row],[po produkcji]]=Tabela1[[#This Row],[po zamowieniu]],1,0)</f>
        <v>0</v>
      </c>
      <c r="M83">
        <f>IF(Tabela1[[#This Row],[po produkcji]]=Tabela1[[#This Row],[po zamowieniu]],Tabela1[[#This Row],[wielkosc_zamowienia]],0)</f>
        <v>0</v>
      </c>
    </row>
    <row r="84" spans="1:13" x14ac:dyDescent="0.25">
      <c r="A84">
        <v>82</v>
      </c>
      <c r="B84" s="2">
        <v>44237</v>
      </c>
      <c r="C84" s="1" t="s">
        <v>4</v>
      </c>
      <c r="D84">
        <v>2620</v>
      </c>
      <c r="E84">
        <f>WEEKDAY(Tabela1[[#This Row],[data]],2)</f>
        <v>3</v>
      </c>
      <c r="F84">
        <f>IF(Tabela1[[#This Row],[data]]=B83,1,0)</f>
        <v>1</v>
      </c>
      <c r="G84">
        <f>IF(OR(Tabela1[[#This Row],[dzien tyg]]=6,Tabela1[[#This Row],[dzien tyg]]=7),1,0)</f>
        <v>0</v>
      </c>
      <c r="H84">
        <f t="shared" si="1"/>
        <v>20320</v>
      </c>
      <c r="I84">
        <f>IF(Tabela1[[#This Row],[czy ten sam dzien]]=0,IF(Tabela1[[#This Row],[czy weekend]]=1,$N$5,$N$3),0)</f>
        <v>0</v>
      </c>
      <c r="J84">
        <f>Tabela1[[#This Row],[przed produkcja]]+Tabela1[[#This Row],[produkcja]]</f>
        <v>20320</v>
      </c>
      <c r="K84">
        <f>IF(Tabela1[[#This Row],[po produkcji]]-Tabela1[[#This Row],[wielkosc_zamowienia]]&lt;0,Tabela1[[#This Row],[po produkcji]],Tabela1[[#This Row],[po produkcji]]-Tabela1[[#This Row],[wielkosc_zamowienia]])</f>
        <v>17700</v>
      </c>
      <c r="L84">
        <f>IF(Tabela1[[#This Row],[po produkcji]]=Tabela1[[#This Row],[po zamowieniu]],1,0)</f>
        <v>0</v>
      </c>
      <c r="M84">
        <f>IF(Tabela1[[#This Row],[po produkcji]]=Tabela1[[#This Row],[po zamowieniu]],Tabela1[[#This Row],[wielkosc_zamowienia]],0)</f>
        <v>0</v>
      </c>
    </row>
    <row r="85" spans="1:13" x14ac:dyDescent="0.25">
      <c r="A85">
        <v>83</v>
      </c>
      <c r="B85" s="2">
        <v>44238</v>
      </c>
      <c r="C85" s="1" t="s">
        <v>7</v>
      </c>
      <c r="D85">
        <v>9440</v>
      </c>
      <c r="E85">
        <f>WEEKDAY(Tabela1[[#This Row],[data]],2)</f>
        <v>4</v>
      </c>
      <c r="F85">
        <f>IF(Tabela1[[#This Row],[data]]=B84,1,0)</f>
        <v>0</v>
      </c>
      <c r="G85">
        <f>IF(OR(Tabela1[[#This Row],[dzien tyg]]=6,Tabela1[[#This Row],[dzien tyg]]=7),1,0)</f>
        <v>0</v>
      </c>
      <c r="H85">
        <f t="shared" si="1"/>
        <v>17700</v>
      </c>
      <c r="I85">
        <f>IF(Tabela1[[#This Row],[czy ten sam dzien]]=0,IF(Tabela1[[#This Row],[czy weekend]]=1,$N$5,$N$3),0)</f>
        <v>12000</v>
      </c>
      <c r="J85">
        <f>Tabela1[[#This Row],[przed produkcja]]+Tabela1[[#This Row],[produkcja]]</f>
        <v>29700</v>
      </c>
      <c r="K85">
        <f>IF(Tabela1[[#This Row],[po produkcji]]-Tabela1[[#This Row],[wielkosc_zamowienia]]&lt;0,Tabela1[[#This Row],[po produkcji]],Tabela1[[#This Row],[po produkcji]]-Tabela1[[#This Row],[wielkosc_zamowienia]])</f>
        <v>20260</v>
      </c>
      <c r="L85">
        <f>IF(Tabela1[[#This Row],[po produkcji]]=Tabela1[[#This Row],[po zamowieniu]],1,0)</f>
        <v>0</v>
      </c>
      <c r="M85">
        <f>IF(Tabela1[[#This Row],[po produkcji]]=Tabela1[[#This Row],[po zamowieniu]],Tabela1[[#This Row],[wielkosc_zamowienia]],0)</f>
        <v>0</v>
      </c>
    </row>
    <row r="86" spans="1:13" x14ac:dyDescent="0.25">
      <c r="A86">
        <v>84</v>
      </c>
      <c r="B86" s="2">
        <v>44238</v>
      </c>
      <c r="C86" s="1" t="s">
        <v>5</v>
      </c>
      <c r="D86">
        <v>8020</v>
      </c>
      <c r="E86">
        <f>WEEKDAY(Tabela1[[#This Row],[data]],2)</f>
        <v>4</v>
      </c>
      <c r="F86">
        <f>IF(Tabela1[[#This Row],[data]]=B85,1,0)</f>
        <v>1</v>
      </c>
      <c r="G86">
        <f>IF(OR(Tabela1[[#This Row],[dzien tyg]]=6,Tabela1[[#This Row],[dzien tyg]]=7),1,0)</f>
        <v>0</v>
      </c>
      <c r="H86">
        <f t="shared" si="1"/>
        <v>20260</v>
      </c>
      <c r="I86">
        <f>IF(Tabela1[[#This Row],[czy ten sam dzien]]=0,IF(Tabela1[[#This Row],[czy weekend]]=1,$N$5,$N$3),0)</f>
        <v>0</v>
      </c>
      <c r="J86">
        <f>Tabela1[[#This Row],[przed produkcja]]+Tabela1[[#This Row],[produkcja]]</f>
        <v>20260</v>
      </c>
      <c r="K86">
        <f>IF(Tabela1[[#This Row],[po produkcji]]-Tabela1[[#This Row],[wielkosc_zamowienia]]&lt;0,Tabela1[[#This Row],[po produkcji]],Tabela1[[#This Row],[po produkcji]]-Tabela1[[#This Row],[wielkosc_zamowienia]])</f>
        <v>12240</v>
      </c>
      <c r="L86">
        <f>IF(Tabela1[[#This Row],[po produkcji]]=Tabela1[[#This Row],[po zamowieniu]],1,0)</f>
        <v>0</v>
      </c>
      <c r="M86">
        <f>IF(Tabela1[[#This Row],[po produkcji]]=Tabela1[[#This Row],[po zamowieniu]],Tabela1[[#This Row],[wielkosc_zamowienia]],0)</f>
        <v>0</v>
      </c>
    </row>
    <row r="87" spans="1:13" x14ac:dyDescent="0.25">
      <c r="A87">
        <v>85</v>
      </c>
      <c r="B87" s="2">
        <v>44238</v>
      </c>
      <c r="C87" s="1" t="s">
        <v>6</v>
      </c>
      <c r="D87">
        <v>5820</v>
      </c>
      <c r="E87">
        <f>WEEKDAY(Tabela1[[#This Row],[data]],2)</f>
        <v>4</v>
      </c>
      <c r="F87">
        <f>IF(Tabela1[[#This Row],[data]]=B86,1,0)</f>
        <v>1</v>
      </c>
      <c r="G87">
        <f>IF(OR(Tabela1[[#This Row],[dzien tyg]]=6,Tabela1[[#This Row],[dzien tyg]]=7),1,0)</f>
        <v>0</v>
      </c>
      <c r="H87">
        <f t="shared" si="1"/>
        <v>12240</v>
      </c>
      <c r="I87">
        <f>IF(Tabela1[[#This Row],[czy ten sam dzien]]=0,IF(Tabela1[[#This Row],[czy weekend]]=1,$N$5,$N$3),0)</f>
        <v>0</v>
      </c>
      <c r="J87">
        <f>Tabela1[[#This Row],[przed produkcja]]+Tabela1[[#This Row],[produkcja]]</f>
        <v>12240</v>
      </c>
      <c r="K87">
        <f>IF(Tabela1[[#This Row],[po produkcji]]-Tabela1[[#This Row],[wielkosc_zamowienia]]&lt;0,Tabela1[[#This Row],[po produkcji]],Tabela1[[#This Row],[po produkcji]]-Tabela1[[#This Row],[wielkosc_zamowienia]])</f>
        <v>6420</v>
      </c>
      <c r="L87">
        <f>IF(Tabela1[[#This Row],[po produkcji]]=Tabela1[[#This Row],[po zamowieniu]],1,0)</f>
        <v>0</v>
      </c>
      <c r="M87">
        <f>IF(Tabela1[[#This Row],[po produkcji]]=Tabela1[[#This Row],[po zamowieniu]],Tabela1[[#This Row],[wielkosc_zamowienia]],0)</f>
        <v>0</v>
      </c>
    </row>
    <row r="88" spans="1:13" x14ac:dyDescent="0.25">
      <c r="A88">
        <v>86</v>
      </c>
      <c r="B88" s="2">
        <v>44239</v>
      </c>
      <c r="C88" s="1" t="s">
        <v>7</v>
      </c>
      <c r="D88">
        <v>4850</v>
      </c>
      <c r="E88">
        <f>WEEKDAY(Tabela1[[#This Row],[data]],2)</f>
        <v>5</v>
      </c>
      <c r="F88">
        <f>IF(Tabela1[[#This Row],[data]]=B87,1,0)</f>
        <v>0</v>
      </c>
      <c r="G88">
        <f>IF(OR(Tabela1[[#This Row],[dzien tyg]]=6,Tabela1[[#This Row],[dzien tyg]]=7),1,0)</f>
        <v>0</v>
      </c>
      <c r="H88">
        <f t="shared" si="1"/>
        <v>6420</v>
      </c>
      <c r="I88">
        <f>IF(Tabela1[[#This Row],[czy ten sam dzien]]=0,IF(Tabela1[[#This Row],[czy weekend]]=1,$N$5,$N$3),0)</f>
        <v>12000</v>
      </c>
      <c r="J88">
        <f>Tabela1[[#This Row],[przed produkcja]]+Tabela1[[#This Row],[produkcja]]</f>
        <v>18420</v>
      </c>
      <c r="K88">
        <f>IF(Tabela1[[#This Row],[po produkcji]]-Tabela1[[#This Row],[wielkosc_zamowienia]]&lt;0,Tabela1[[#This Row],[po produkcji]],Tabela1[[#This Row],[po produkcji]]-Tabela1[[#This Row],[wielkosc_zamowienia]])</f>
        <v>13570</v>
      </c>
      <c r="L88">
        <f>IF(Tabela1[[#This Row],[po produkcji]]=Tabela1[[#This Row],[po zamowieniu]],1,0)</f>
        <v>0</v>
      </c>
      <c r="M88">
        <f>IF(Tabela1[[#This Row],[po produkcji]]=Tabela1[[#This Row],[po zamowieniu]],Tabela1[[#This Row],[wielkosc_zamowienia]],0)</f>
        <v>0</v>
      </c>
    </row>
    <row r="89" spans="1:13" x14ac:dyDescent="0.25">
      <c r="A89">
        <v>87</v>
      </c>
      <c r="B89" s="2">
        <v>44239</v>
      </c>
      <c r="C89" s="1" t="s">
        <v>5</v>
      </c>
      <c r="D89">
        <v>4910</v>
      </c>
      <c r="E89">
        <f>WEEKDAY(Tabela1[[#This Row],[data]],2)</f>
        <v>5</v>
      </c>
      <c r="F89">
        <f>IF(Tabela1[[#This Row],[data]]=B88,1,0)</f>
        <v>1</v>
      </c>
      <c r="G89">
        <f>IF(OR(Tabela1[[#This Row],[dzien tyg]]=6,Tabela1[[#This Row],[dzien tyg]]=7),1,0)</f>
        <v>0</v>
      </c>
      <c r="H89">
        <f t="shared" si="1"/>
        <v>13570</v>
      </c>
      <c r="I89">
        <f>IF(Tabela1[[#This Row],[czy ten sam dzien]]=0,IF(Tabela1[[#This Row],[czy weekend]]=1,$N$5,$N$3),0)</f>
        <v>0</v>
      </c>
      <c r="J89">
        <f>Tabela1[[#This Row],[przed produkcja]]+Tabela1[[#This Row],[produkcja]]</f>
        <v>13570</v>
      </c>
      <c r="K89">
        <f>IF(Tabela1[[#This Row],[po produkcji]]-Tabela1[[#This Row],[wielkosc_zamowienia]]&lt;0,Tabela1[[#This Row],[po produkcji]],Tabela1[[#This Row],[po produkcji]]-Tabela1[[#This Row],[wielkosc_zamowienia]])</f>
        <v>8660</v>
      </c>
      <c r="L89">
        <f>IF(Tabela1[[#This Row],[po produkcji]]=Tabela1[[#This Row],[po zamowieniu]],1,0)</f>
        <v>0</v>
      </c>
      <c r="M89">
        <f>IF(Tabela1[[#This Row],[po produkcji]]=Tabela1[[#This Row],[po zamowieniu]],Tabela1[[#This Row],[wielkosc_zamowienia]],0)</f>
        <v>0</v>
      </c>
    </row>
    <row r="90" spans="1:13" x14ac:dyDescent="0.25">
      <c r="A90">
        <v>88</v>
      </c>
      <c r="B90" s="2">
        <v>44240</v>
      </c>
      <c r="C90" s="1" t="s">
        <v>5</v>
      </c>
      <c r="D90">
        <v>5690</v>
      </c>
      <c r="E90">
        <f>WEEKDAY(Tabela1[[#This Row],[data]],2)</f>
        <v>6</v>
      </c>
      <c r="F90">
        <f>IF(Tabela1[[#This Row],[data]]=B89,1,0)</f>
        <v>0</v>
      </c>
      <c r="G90">
        <f>IF(OR(Tabela1[[#This Row],[dzien tyg]]=6,Tabela1[[#This Row],[dzien tyg]]=7),1,0)</f>
        <v>1</v>
      </c>
      <c r="H90">
        <f t="shared" si="1"/>
        <v>8660</v>
      </c>
      <c r="I90">
        <f>IF(Tabela1[[#This Row],[czy ten sam dzien]]=0,IF(Tabela1[[#This Row],[czy weekend]]=1,$N$5,$N$3),0)</f>
        <v>5000</v>
      </c>
      <c r="J90">
        <f>Tabela1[[#This Row],[przed produkcja]]+Tabela1[[#This Row],[produkcja]]</f>
        <v>13660</v>
      </c>
      <c r="K90">
        <f>IF(Tabela1[[#This Row],[po produkcji]]-Tabela1[[#This Row],[wielkosc_zamowienia]]&lt;0,Tabela1[[#This Row],[po produkcji]],Tabela1[[#This Row],[po produkcji]]-Tabela1[[#This Row],[wielkosc_zamowienia]])</f>
        <v>7970</v>
      </c>
      <c r="L90">
        <f>IF(Tabela1[[#This Row],[po produkcji]]=Tabela1[[#This Row],[po zamowieniu]],1,0)</f>
        <v>0</v>
      </c>
      <c r="M90">
        <f>IF(Tabela1[[#This Row],[po produkcji]]=Tabela1[[#This Row],[po zamowieniu]],Tabela1[[#This Row],[wielkosc_zamowienia]],0)</f>
        <v>0</v>
      </c>
    </row>
    <row r="91" spans="1:13" x14ac:dyDescent="0.25">
      <c r="A91">
        <v>89</v>
      </c>
      <c r="B91" s="2">
        <v>44240</v>
      </c>
      <c r="C91" s="1" t="s">
        <v>4</v>
      </c>
      <c r="D91">
        <v>1870</v>
      </c>
      <c r="E91">
        <f>WEEKDAY(Tabela1[[#This Row],[data]],2)</f>
        <v>6</v>
      </c>
      <c r="F91">
        <f>IF(Tabela1[[#This Row],[data]]=B90,1,0)</f>
        <v>1</v>
      </c>
      <c r="G91">
        <f>IF(OR(Tabela1[[#This Row],[dzien tyg]]=6,Tabela1[[#This Row],[dzien tyg]]=7),1,0)</f>
        <v>1</v>
      </c>
      <c r="H91">
        <f t="shared" si="1"/>
        <v>7970</v>
      </c>
      <c r="I91">
        <f>IF(Tabela1[[#This Row],[czy ten sam dzien]]=0,IF(Tabela1[[#This Row],[czy weekend]]=1,$N$5,$N$3),0)</f>
        <v>0</v>
      </c>
      <c r="J91">
        <f>Tabela1[[#This Row],[przed produkcja]]+Tabela1[[#This Row],[produkcja]]</f>
        <v>7970</v>
      </c>
      <c r="K91">
        <f>IF(Tabela1[[#This Row],[po produkcji]]-Tabela1[[#This Row],[wielkosc_zamowienia]]&lt;0,Tabela1[[#This Row],[po produkcji]],Tabela1[[#This Row],[po produkcji]]-Tabela1[[#This Row],[wielkosc_zamowienia]])</f>
        <v>6100</v>
      </c>
      <c r="L91">
        <f>IF(Tabela1[[#This Row],[po produkcji]]=Tabela1[[#This Row],[po zamowieniu]],1,0)</f>
        <v>0</v>
      </c>
      <c r="M91">
        <f>IF(Tabela1[[#This Row],[po produkcji]]=Tabela1[[#This Row],[po zamowieniu]],Tabela1[[#This Row],[wielkosc_zamowienia]],0)</f>
        <v>0</v>
      </c>
    </row>
    <row r="92" spans="1:13" x14ac:dyDescent="0.25">
      <c r="A92">
        <v>90</v>
      </c>
      <c r="B92" s="2">
        <v>44241</v>
      </c>
      <c r="C92" s="1" t="s">
        <v>5</v>
      </c>
      <c r="D92">
        <v>1800</v>
      </c>
      <c r="E92">
        <f>WEEKDAY(Tabela1[[#This Row],[data]],2)</f>
        <v>7</v>
      </c>
      <c r="F92">
        <f>IF(Tabela1[[#This Row],[data]]=B91,1,0)</f>
        <v>0</v>
      </c>
      <c r="G92">
        <f>IF(OR(Tabela1[[#This Row],[dzien tyg]]=6,Tabela1[[#This Row],[dzien tyg]]=7),1,0)</f>
        <v>1</v>
      </c>
      <c r="H92">
        <f t="shared" si="1"/>
        <v>6100</v>
      </c>
      <c r="I92">
        <f>IF(Tabela1[[#This Row],[czy ten sam dzien]]=0,IF(Tabela1[[#This Row],[czy weekend]]=1,$N$5,$N$3),0)</f>
        <v>5000</v>
      </c>
      <c r="J92">
        <f>Tabela1[[#This Row],[przed produkcja]]+Tabela1[[#This Row],[produkcja]]</f>
        <v>11100</v>
      </c>
      <c r="K92">
        <f>IF(Tabela1[[#This Row],[po produkcji]]-Tabela1[[#This Row],[wielkosc_zamowienia]]&lt;0,Tabela1[[#This Row],[po produkcji]],Tabela1[[#This Row],[po produkcji]]-Tabela1[[#This Row],[wielkosc_zamowienia]])</f>
        <v>9300</v>
      </c>
      <c r="L92">
        <f>IF(Tabela1[[#This Row],[po produkcji]]=Tabela1[[#This Row],[po zamowieniu]],1,0)</f>
        <v>0</v>
      </c>
      <c r="M92">
        <f>IF(Tabela1[[#This Row],[po produkcji]]=Tabela1[[#This Row],[po zamowieniu]],Tabela1[[#This Row],[wielkosc_zamowienia]],0)</f>
        <v>0</v>
      </c>
    </row>
    <row r="93" spans="1:13" x14ac:dyDescent="0.25">
      <c r="A93">
        <v>91</v>
      </c>
      <c r="B93" s="2">
        <v>44241</v>
      </c>
      <c r="C93" s="1" t="s">
        <v>6</v>
      </c>
      <c r="D93">
        <v>4150</v>
      </c>
      <c r="E93">
        <f>WEEKDAY(Tabela1[[#This Row],[data]],2)</f>
        <v>7</v>
      </c>
      <c r="F93">
        <f>IF(Tabela1[[#This Row],[data]]=B92,1,0)</f>
        <v>1</v>
      </c>
      <c r="G93">
        <f>IF(OR(Tabela1[[#This Row],[dzien tyg]]=6,Tabela1[[#This Row],[dzien tyg]]=7),1,0)</f>
        <v>1</v>
      </c>
      <c r="H93">
        <f t="shared" si="1"/>
        <v>9300</v>
      </c>
      <c r="I93">
        <f>IF(Tabela1[[#This Row],[czy ten sam dzien]]=0,IF(Tabela1[[#This Row],[czy weekend]]=1,$N$5,$N$3),0)</f>
        <v>0</v>
      </c>
      <c r="J93">
        <f>Tabela1[[#This Row],[przed produkcja]]+Tabela1[[#This Row],[produkcja]]</f>
        <v>9300</v>
      </c>
      <c r="K93">
        <f>IF(Tabela1[[#This Row],[po produkcji]]-Tabela1[[#This Row],[wielkosc_zamowienia]]&lt;0,Tabela1[[#This Row],[po produkcji]],Tabela1[[#This Row],[po produkcji]]-Tabela1[[#This Row],[wielkosc_zamowienia]])</f>
        <v>5150</v>
      </c>
      <c r="L93">
        <f>IF(Tabela1[[#This Row],[po produkcji]]=Tabela1[[#This Row],[po zamowieniu]],1,0)</f>
        <v>0</v>
      </c>
      <c r="M93">
        <f>IF(Tabela1[[#This Row],[po produkcji]]=Tabela1[[#This Row],[po zamowieniu]],Tabela1[[#This Row],[wielkosc_zamowienia]],0)</f>
        <v>0</v>
      </c>
    </row>
    <row r="94" spans="1:13" x14ac:dyDescent="0.25">
      <c r="A94">
        <v>92</v>
      </c>
      <c r="B94" s="2">
        <v>44242</v>
      </c>
      <c r="C94" s="1" t="s">
        <v>4</v>
      </c>
      <c r="D94">
        <v>3780</v>
      </c>
      <c r="E94">
        <f>WEEKDAY(Tabela1[[#This Row],[data]],2)</f>
        <v>1</v>
      </c>
      <c r="F94">
        <f>IF(Tabela1[[#This Row],[data]]=B93,1,0)</f>
        <v>0</v>
      </c>
      <c r="G94">
        <f>IF(OR(Tabela1[[#This Row],[dzien tyg]]=6,Tabela1[[#This Row],[dzien tyg]]=7),1,0)</f>
        <v>0</v>
      </c>
      <c r="H94">
        <f t="shared" si="1"/>
        <v>5150</v>
      </c>
      <c r="I94">
        <f>IF(Tabela1[[#This Row],[czy ten sam dzien]]=0,IF(Tabela1[[#This Row],[czy weekend]]=1,$N$5,$N$3),0)</f>
        <v>12000</v>
      </c>
      <c r="J94">
        <f>Tabela1[[#This Row],[przed produkcja]]+Tabela1[[#This Row],[produkcja]]</f>
        <v>17150</v>
      </c>
      <c r="K94">
        <f>IF(Tabela1[[#This Row],[po produkcji]]-Tabela1[[#This Row],[wielkosc_zamowienia]]&lt;0,Tabela1[[#This Row],[po produkcji]],Tabela1[[#This Row],[po produkcji]]-Tabela1[[#This Row],[wielkosc_zamowienia]])</f>
        <v>13370</v>
      </c>
      <c r="L94">
        <f>IF(Tabela1[[#This Row],[po produkcji]]=Tabela1[[#This Row],[po zamowieniu]],1,0)</f>
        <v>0</v>
      </c>
      <c r="M94">
        <f>IF(Tabela1[[#This Row],[po produkcji]]=Tabela1[[#This Row],[po zamowieniu]],Tabela1[[#This Row],[wielkosc_zamowienia]],0)</f>
        <v>0</v>
      </c>
    </row>
    <row r="95" spans="1:13" x14ac:dyDescent="0.25">
      <c r="A95">
        <v>93</v>
      </c>
      <c r="B95" s="2">
        <v>44243</v>
      </c>
      <c r="C95" s="1" t="s">
        <v>7</v>
      </c>
      <c r="D95">
        <v>3330</v>
      </c>
      <c r="E95">
        <f>WEEKDAY(Tabela1[[#This Row],[data]],2)</f>
        <v>2</v>
      </c>
      <c r="F95">
        <f>IF(Tabela1[[#This Row],[data]]=B94,1,0)</f>
        <v>0</v>
      </c>
      <c r="G95">
        <f>IF(OR(Tabela1[[#This Row],[dzien tyg]]=6,Tabela1[[#This Row],[dzien tyg]]=7),1,0)</f>
        <v>0</v>
      </c>
      <c r="H95">
        <f t="shared" si="1"/>
        <v>13370</v>
      </c>
      <c r="I95">
        <f>IF(Tabela1[[#This Row],[czy ten sam dzien]]=0,IF(Tabela1[[#This Row],[czy weekend]]=1,$N$5,$N$3),0)</f>
        <v>12000</v>
      </c>
      <c r="J95">
        <f>Tabela1[[#This Row],[przed produkcja]]+Tabela1[[#This Row],[produkcja]]</f>
        <v>25370</v>
      </c>
      <c r="K95">
        <f>IF(Tabela1[[#This Row],[po produkcji]]-Tabela1[[#This Row],[wielkosc_zamowienia]]&lt;0,Tabela1[[#This Row],[po produkcji]],Tabela1[[#This Row],[po produkcji]]-Tabela1[[#This Row],[wielkosc_zamowienia]])</f>
        <v>22040</v>
      </c>
      <c r="L95">
        <f>IF(Tabela1[[#This Row],[po produkcji]]=Tabela1[[#This Row],[po zamowieniu]],1,0)</f>
        <v>0</v>
      </c>
      <c r="M95">
        <f>IF(Tabela1[[#This Row],[po produkcji]]=Tabela1[[#This Row],[po zamowieniu]],Tabela1[[#This Row],[wielkosc_zamowienia]],0)</f>
        <v>0</v>
      </c>
    </row>
    <row r="96" spans="1:13" x14ac:dyDescent="0.25">
      <c r="A96">
        <v>94</v>
      </c>
      <c r="B96" s="2">
        <v>44243</v>
      </c>
      <c r="C96" s="1" t="s">
        <v>4</v>
      </c>
      <c r="D96">
        <v>1570</v>
      </c>
      <c r="E96">
        <f>WEEKDAY(Tabela1[[#This Row],[data]],2)</f>
        <v>2</v>
      </c>
      <c r="F96">
        <f>IF(Tabela1[[#This Row],[data]]=B95,1,0)</f>
        <v>1</v>
      </c>
      <c r="G96">
        <f>IF(OR(Tabela1[[#This Row],[dzien tyg]]=6,Tabela1[[#This Row],[dzien tyg]]=7),1,0)</f>
        <v>0</v>
      </c>
      <c r="H96">
        <f t="shared" si="1"/>
        <v>22040</v>
      </c>
      <c r="I96">
        <f>IF(Tabela1[[#This Row],[czy ten sam dzien]]=0,IF(Tabela1[[#This Row],[czy weekend]]=1,$N$5,$N$3),0)</f>
        <v>0</v>
      </c>
      <c r="J96">
        <f>Tabela1[[#This Row],[przed produkcja]]+Tabela1[[#This Row],[produkcja]]</f>
        <v>22040</v>
      </c>
      <c r="K96">
        <f>IF(Tabela1[[#This Row],[po produkcji]]-Tabela1[[#This Row],[wielkosc_zamowienia]]&lt;0,Tabela1[[#This Row],[po produkcji]],Tabela1[[#This Row],[po produkcji]]-Tabela1[[#This Row],[wielkosc_zamowienia]])</f>
        <v>20470</v>
      </c>
      <c r="L96">
        <f>IF(Tabela1[[#This Row],[po produkcji]]=Tabela1[[#This Row],[po zamowieniu]],1,0)</f>
        <v>0</v>
      </c>
      <c r="M96">
        <f>IF(Tabela1[[#This Row],[po produkcji]]=Tabela1[[#This Row],[po zamowieniu]],Tabela1[[#This Row],[wielkosc_zamowienia]],0)</f>
        <v>0</v>
      </c>
    </row>
    <row r="97" spans="1:13" x14ac:dyDescent="0.25">
      <c r="A97">
        <v>95</v>
      </c>
      <c r="B97" s="2">
        <v>44243</v>
      </c>
      <c r="C97" s="1" t="s">
        <v>6</v>
      </c>
      <c r="D97">
        <v>1590</v>
      </c>
      <c r="E97">
        <f>WEEKDAY(Tabela1[[#This Row],[data]],2)</f>
        <v>2</v>
      </c>
      <c r="F97">
        <f>IF(Tabela1[[#This Row],[data]]=B96,1,0)</f>
        <v>1</v>
      </c>
      <c r="G97">
        <f>IF(OR(Tabela1[[#This Row],[dzien tyg]]=6,Tabela1[[#This Row],[dzien tyg]]=7),1,0)</f>
        <v>0</v>
      </c>
      <c r="H97">
        <f t="shared" si="1"/>
        <v>20470</v>
      </c>
      <c r="I97">
        <f>IF(Tabela1[[#This Row],[czy ten sam dzien]]=0,IF(Tabela1[[#This Row],[czy weekend]]=1,$N$5,$N$3),0)</f>
        <v>0</v>
      </c>
      <c r="J97">
        <f>Tabela1[[#This Row],[przed produkcja]]+Tabela1[[#This Row],[produkcja]]</f>
        <v>20470</v>
      </c>
      <c r="K97">
        <f>IF(Tabela1[[#This Row],[po produkcji]]-Tabela1[[#This Row],[wielkosc_zamowienia]]&lt;0,Tabela1[[#This Row],[po produkcji]],Tabela1[[#This Row],[po produkcji]]-Tabela1[[#This Row],[wielkosc_zamowienia]])</f>
        <v>18880</v>
      </c>
      <c r="L97">
        <f>IF(Tabela1[[#This Row],[po produkcji]]=Tabela1[[#This Row],[po zamowieniu]],1,0)</f>
        <v>0</v>
      </c>
      <c r="M97">
        <f>IF(Tabela1[[#This Row],[po produkcji]]=Tabela1[[#This Row],[po zamowieniu]],Tabela1[[#This Row],[wielkosc_zamowienia]],0)</f>
        <v>0</v>
      </c>
    </row>
    <row r="98" spans="1:13" x14ac:dyDescent="0.25">
      <c r="A98">
        <v>96</v>
      </c>
      <c r="B98" s="2">
        <v>44244</v>
      </c>
      <c r="C98" s="1" t="s">
        <v>5</v>
      </c>
      <c r="D98">
        <v>7240</v>
      </c>
      <c r="E98">
        <f>WEEKDAY(Tabela1[[#This Row],[data]],2)</f>
        <v>3</v>
      </c>
      <c r="F98">
        <f>IF(Tabela1[[#This Row],[data]]=B97,1,0)</f>
        <v>0</v>
      </c>
      <c r="G98">
        <f>IF(OR(Tabela1[[#This Row],[dzien tyg]]=6,Tabela1[[#This Row],[dzien tyg]]=7),1,0)</f>
        <v>0</v>
      </c>
      <c r="H98">
        <f t="shared" si="1"/>
        <v>18880</v>
      </c>
      <c r="I98">
        <f>IF(Tabela1[[#This Row],[czy ten sam dzien]]=0,IF(Tabela1[[#This Row],[czy weekend]]=1,$N$5,$N$3),0)</f>
        <v>12000</v>
      </c>
      <c r="J98">
        <f>Tabela1[[#This Row],[przed produkcja]]+Tabela1[[#This Row],[produkcja]]</f>
        <v>30880</v>
      </c>
      <c r="K98">
        <f>IF(Tabela1[[#This Row],[po produkcji]]-Tabela1[[#This Row],[wielkosc_zamowienia]]&lt;0,Tabela1[[#This Row],[po produkcji]],Tabela1[[#This Row],[po produkcji]]-Tabela1[[#This Row],[wielkosc_zamowienia]])</f>
        <v>23640</v>
      </c>
      <c r="L98">
        <f>IF(Tabela1[[#This Row],[po produkcji]]=Tabela1[[#This Row],[po zamowieniu]],1,0)</f>
        <v>0</v>
      </c>
      <c r="M98">
        <f>IF(Tabela1[[#This Row],[po produkcji]]=Tabela1[[#This Row],[po zamowieniu]],Tabela1[[#This Row],[wielkosc_zamowienia]],0)</f>
        <v>0</v>
      </c>
    </row>
    <row r="99" spans="1:13" x14ac:dyDescent="0.25">
      <c r="A99">
        <v>97</v>
      </c>
      <c r="B99" s="2">
        <v>44244</v>
      </c>
      <c r="C99" s="1" t="s">
        <v>4</v>
      </c>
      <c r="D99">
        <v>9690</v>
      </c>
      <c r="E99">
        <f>WEEKDAY(Tabela1[[#This Row],[data]],2)</f>
        <v>3</v>
      </c>
      <c r="F99">
        <f>IF(Tabela1[[#This Row],[data]]=B98,1,0)</f>
        <v>1</v>
      </c>
      <c r="G99">
        <f>IF(OR(Tabela1[[#This Row],[dzien tyg]]=6,Tabela1[[#This Row],[dzien tyg]]=7),1,0)</f>
        <v>0</v>
      </c>
      <c r="H99">
        <f t="shared" si="1"/>
        <v>23640</v>
      </c>
      <c r="I99">
        <f>IF(Tabela1[[#This Row],[czy ten sam dzien]]=0,IF(Tabela1[[#This Row],[czy weekend]]=1,$N$5,$N$3),0)</f>
        <v>0</v>
      </c>
      <c r="J99">
        <f>Tabela1[[#This Row],[przed produkcja]]+Tabela1[[#This Row],[produkcja]]</f>
        <v>23640</v>
      </c>
      <c r="K99">
        <f>IF(Tabela1[[#This Row],[po produkcji]]-Tabela1[[#This Row],[wielkosc_zamowienia]]&lt;0,Tabela1[[#This Row],[po produkcji]],Tabela1[[#This Row],[po produkcji]]-Tabela1[[#This Row],[wielkosc_zamowienia]])</f>
        <v>13950</v>
      </c>
      <c r="L99">
        <f>IF(Tabela1[[#This Row],[po produkcji]]=Tabela1[[#This Row],[po zamowieniu]],1,0)</f>
        <v>0</v>
      </c>
      <c r="M99">
        <f>IF(Tabela1[[#This Row],[po produkcji]]=Tabela1[[#This Row],[po zamowieniu]],Tabela1[[#This Row],[wielkosc_zamowienia]],0)</f>
        <v>0</v>
      </c>
    </row>
    <row r="100" spans="1:13" x14ac:dyDescent="0.25">
      <c r="A100">
        <v>98</v>
      </c>
      <c r="B100" s="2">
        <v>44244</v>
      </c>
      <c r="C100" s="1" t="s">
        <v>7</v>
      </c>
      <c r="D100">
        <v>5600</v>
      </c>
      <c r="E100">
        <f>WEEKDAY(Tabela1[[#This Row],[data]],2)</f>
        <v>3</v>
      </c>
      <c r="F100">
        <f>IF(Tabela1[[#This Row],[data]]=B99,1,0)</f>
        <v>1</v>
      </c>
      <c r="G100">
        <f>IF(OR(Tabela1[[#This Row],[dzien tyg]]=6,Tabela1[[#This Row],[dzien tyg]]=7),1,0)</f>
        <v>0</v>
      </c>
      <c r="H100">
        <f t="shared" si="1"/>
        <v>13950</v>
      </c>
      <c r="I100">
        <f>IF(Tabela1[[#This Row],[czy ten sam dzien]]=0,IF(Tabela1[[#This Row],[czy weekend]]=1,$N$5,$N$3),0)</f>
        <v>0</v>
      </c>
      <c r="J100">
        <f>Tabela1[[#This Row],[przed produkcja]]+Tabela1[[#This Row],[produkcja]]</f>
        <v>13950</v>
      </c>
      <c r="K100">
        <f>IF(Tabela1[[#This Row],[po produkcji]]-Tabela1[[#This Row],[wielkosc_zamowienia]]&lt;0,Tabela1[[#This Row],[po produkcji]],Tabela1[[#This Row],[po produkcji]]-Tabela1[[#This Row],[wielkosc_zamowienia]])</f>
        <v>8350</v>
      </c>
      <c r="L100">
        <f>IF(Tabela1[[#This Row],[po produkcji]]=Tabela1[[#This Row],[po zamowieniu]],1,0)</f>
        <v>0</v>
      </c>
      <c r="M100">
        <f>IF(Tabela1[[#This Row],[po produkcji]]=Tabela1[[#This Row],[po zamowieniu]],Tabela1[[#This Row],[wielkosc_zamowienia]],0)</f>
        <v>0</v>
      </c>
    </row>
    <row r="101" spans="1:13" x14ac:dyDescent="0.25">
      <c r="A101">
        <v>99</v>
      </c>
      <c r="B101" s="2">
        <v>44245</v>
      </c>
      <c r="C101" s="1" t="s">
        <v>5</v>
      </c>
      <c r="D101">
        <v>1740</v>
      </c>
      <c r="E101">
        <f>WEEKDAY(Tabela1[[#This Row],[data]],2)</f>
        <v>4</v>
      </c>
      <c r="F101">
        <f>IF(Tabela1[[#This Row],[data]]=B100,1,0)</f>
        <v>0</v>
      </c>
      <c r="G101">
        <f>IF(OR(Tabela1[[#This Row],[dzien tyg]]=6,Tabela1[[#This Row],[dzien tyg]]=7),1,0)</f>
        <v>0</v>
      </c>
      <c r="H101">
        <f t="shared" si="1"/>
        <v>8350</v>
      </c>
      <c r="I101">
        <f>IF(Tabela1[[#This Row],[czy ten sam dzien]]=0,IF(Tabela1[[#This Row],[czy weekend]]=1,$N$5,$N$3),0)</f>
        <v>12000</v>
      </c>
      <c r="J101">
        <f>Tabela1[[#This Row],[przed produkcja]]+Tabela1[[#This Row],[produkcja]]</f>
        <v>20350</v>
      </c>
      <c r="K101">
        <f>IF(Tabela1[[#This Row],[po produkcji]]-Tabela1[[#This Row],[wielkosc_zamowienia]]&lt;0,Tabela1[[#This Row],[po produkcji]],Tabela1[[#This Row],[po produkcji]]-Tabela1[[#This Row],[wielkosc_zamowienia]])</f>
        <v>18610</v>
      </c>
      <c r="L101">
        <f>IF(Tabela1[[#This Row],[po produkcji]]=Tabela1[[#This Row],[po zamowieniu]],1,0)</f>
        <v>0</v>
      </c>
      <c r="M101">
        <f>IF(Tabela1[[#This Row],[po produkcji]]=Tabela1[[#This Row],[po zamowieniu]],Tabela1[[#This Row],[wielkosc_zamowienia]],0)</f>
        <v>0</v>
      </c>
    </row>
    <row r="102" spans="1:13" x14ac:dyDescent="0.25">
      <c r="A102">
        <v>100</v>
      </c>
      <c r="B102" s="2">
        <v>44246</v>
      </c>
      <c r="C102" s="1" t="s">
        <v>5</v>
      </c>
      <c r="D102">
        <v>5430</v>
      </c>
      <c r="E102">
        <f>WEEKDAY(Tabela1[[#This Row],[data]],2)</f>
        <v>5</v>
      </c>
      <c r="F102">
        <f>IF(Tabela1[[#This Row],[data]]=B101,1,0)</f>
        <v>0</v>
      </c>
      <c r="G102">
        <f>IF(OR(Tabela1[[#This Row],[dzien tyg]]=6,Tabela1[[#This Row],[dzien tyg]]=7),1,0)</f>
        <v>0</v>
      </c>
      <c r="H102">
        <f t="shared" si="1"/>
        <v>18610</v>
      </c>
      <c r="I102">
        <f>IF(Tabela1[[#This Row],[czy ten sam dzien]]=0,IF(Tabela1[[#This Row],[czy weekend]]=1,$N$5,$N$3),0)</f>
        <v>12000</v>
      </c>
      <c r="J102">
        <f>Tabela1[[#This Row],[przed produkcja]]+Tabela1[[#This Row],[produkcja]]</f>
        <v>30610</v>
      </c>
      <c r="K102">
        <f>IF(Tabela1[[#This Row],[po produkcji]]-Tabela1[[#This Row],[wielkosc_zamowienia]]&lt;0,Tabela1[[#This Row],[po produkcji]],Tabela1[[#This Row],[po produkcji]]-Tabela1[[#This Row],[wielkosc_zamowienia]])</f>
        <v>25180</v>
      </c>
      <c r="L102">
        <f>IF(Tabela1[[#This Row],[po produkcji]]=Tabela1[[#This Row],[po zamowieniu]],1,0)</f>
        <v>0</v>
      </c>
      <c r="M102">
        <f>IF(Tabela1[[#This Row],[po produkcji]]=Tabela1[[#This Row],[po zamowieniu]],Tabela1[[#This Row],[wielkosc_zamowienia]],0)</f>
        <v>0</v>
      </c>
    </row>
    <row r="103" spans="1:13" x14ac:dyDescent="0.25">
      <c r="A103">
        <v>101</v>
      </c>
      <c r="B103" s="2">
        <v>44247</v>
      </c>
      <c r="C103" s="1" t="s">
        <v>7</v>
      </c>
      <c r="D103">
        <v>8190</v>
      </c>
      <c r="E103">
        <f>WEEKDAY(Tabela1[[#This Row],[data]],2)</f>
        <v>6</v>
      </c>
      <c r="F103">
        <f>IF(Tabela1[[#This Row],[data]]=B102,1,0)</f>
        <v>0</v>
      </c>
      <c r="G103">
        <f>IF(OR(Tabela1[[#This Row],[dzien tyg]]=6,Tabela1[[#This Row],[dzien tyg]]=7),1,0)</f>
        <v>1</v>
      </c>
      <c r="H103">
        <f t="shared" si="1"/>
        <v>25180</v>
      </c>
      <c r="I103">
        <f>IF(Tabela1[[#This Row],[czy ten sam dzien]]=0,IF(Tabela1[[#This Row],[czy weekend]]=1,$N$5,$N$3),0)</f>
        <v>5000</v>
      </c>
      <c r="J103">
        <f>Tabela1[[#This Row],[przed produkcja]]+Tabela1[[#This Row],[produkcja]]</f>
        <v>30180</v>
      </c>
      <c r="K103">
        <f>IF(Tabela1[[#This Row],[po produkcji]]-Tabela1[[#This Row],[wielkosc_zamowienia]]&lt;0,Tabela1[[#This Row],[po produkcji]],Tabela1[[#This Row],[po produkcji]]-Tabela1[[#This Row],[wielkosc_zamowienia]])</f>
        <v>21990</v>
      </c>
      <c r="L103">
        <f>IF(Tabela1[[#This Row],[po produkcji]]=Tabela1[[#This Row],[po zamowieniu]],1,0)</f>
        <v>0</v>
      </c>
      <c r="M103">
        <f>IF(Tabela1[[#This Row],[po produkcji]]=Tabela1[[#This Row],[po zamowieniu]],Tabela1[[#This Row],[wielkosc_zamowienia]],0)</f>
        <v>0</v>
      </c>
    </row>
    <row r="104" spans="1:13" x14ac:dyDescent="0.25">
      <c r="A104">
        <v>102</v>
      </c>
      <c r="B104" s="2">
        <v>44247</v>
      </c>
      <c r="C104" s="1" t="s">
        <v>5</v>
      </c>
      <c r="D104">
        <v>1470</v>
      </c>
      <c r="E104">
        <f>WEEKDAY(Tabela1[[#This Row],[data]],2)</f>
        <v>6</v>
      </c>
      <c r="F104">
        <f>IF(Tabela1[[#This Row],[data]]=B103,1,0)</f>
        <v>1</v>
      </c>
      <c r="G104">
        <f>IF(OR(Tabela1[[#This Row],[dzien tyg]]=6,Tabela1[[#This Row],[dzien tyg]]=7),1,0)</f>
        <v>1</v>
      </c>
      <c r="H104">
        <f t="shared" si="1"/>
        <v>21990</v>
      </c>
      <c r="I104">
        <f>IF(Tabela1[[#This Row],[czy ten sam dzien]]=0,IF(Tabela1[[#This Row],[czy weekend]]=1,$N$5,$N$3),0)</f>
        <v>0</v>
      </c>
      <c r="J104">
        <f>Tabela1[[#This Row],[przed produkcja]]+Tabela1[[#This Row],[produkcja]]</f>
        <v>21990</v>
      </c>
      <c r="K104">
        <f>IF(Tabela1[[#This Row],[po produkcji]]-Tabela1[[#This Row],[wielkosc_zamowienia]]&lt;0,Tabela1[[#This Row],[po produkcji]],Tabela1[[#This Row],[po produkcji]]-Tabela1[[#This Row],[wielkosc_zamowienia]])</f>
        <v>20520</v>
      </c>
      <c r="L104">
        <f>IF(Tabela1[[#This Row],[po produkcji]]=Tabela1[[#This Row],[po zamowieniu]],1,0)</f>
        <v>0</v>
      </c>
      <c r="M104">
        <f>IF(Tabela1[[#This Row],[po produkcji]]=Tabela1[[#This Row],[po zamowieniu]],Tabela1[[#This Row],[wielkosc_zamowienia]],0)</f>
        <v>0</v>
      </c>
    </row>
    <row r="105" spans="1:13" x14ac:dyDescent="0.25">
      <c r="A105">
        <v>103</v>
      </c>
      <c r="B105" s="2">
        <v>44248</v>
      </c>
      <c r="C105" s="1" t="s">
        <v>6</v>
      </c>
      <c r="D105">
        <v>1620</v>
      </c>
      <c r="E105">
        <f>WEEKDAY(Tabela1[[#This Row],[data]],2)</f>
        <v>7</v>
      </c>
      <c r="F105">
        <f>IF(Tabela1[[#This Row],[data]]=B104,1,0)</f>
        <v>0</v>
      </c>
      <c r="G105">
        <f>IF(OR(Tabela1[[#This Row],[dzien tyg]]=6,Tabela1[[#This Row],[dzien tyg]]=7),1,0)</f>
        <v>1</v>
      </c>
      <c r="H105">
        <f t="shared" si="1"/>
        <v>20520</v>
      </c>
      <c r="I105">
        <f>IF(Tabela1[[#This Row],[czy ten sam dzien]]=0,IF(Tabela1[[#This Row],[czy weekend]]=1,$N$5,$N$3),0)</f>
        <v>5000</v>
      </c>
      <c r="J105">
        <f>Tabela1[[#This Row],[przed produkcja]]+Tabela1[[#This Row],[produkcja]]</f>
        <v>25520</v>
      </c>
      <c r="K105">
        <f>IF(Tabela1[[#This Row],[po produkcji]]-Tabela1[[#This Row],[wielkosc_zamowienia]]&lt;0,Tabela1[[#This Row],[po produkcji]],Tabela1[[#This Row],[po produkcji]]-Tabela1[[#This Row],[wielkosc_zamowienia]])</f>
        <v>23900</v>
      </c>
      <c r="L105">
        <f>IF(Tabela1[[#This Row],[po produkcji]]=Tabela1[[#This Row],[po zamowieniu]],1,0)</f>
        <v>0</v>
      </c>
      <c r="M105">
        <f>IF(Tabela1[[#This Row],[po produkcji]]=Tabela1[[#This Row],[po zamowieniu]],Tabela1[[#This Row],[wielkosc_zamowienia]],0)</f>
        <v>0</v>
      </c>
    </row>
    <row r="106" spans="1:13" x14ac:dyDescent="0.25">
      <c r="A106">
        <v>104</v>
      </c>
      <c r="B106" s="2">
        <v>44248</v>
      </c>
      <c r="C106" s="1" t="s">
        <v>4</v>
      </c>
      <c r="D106">
        <v>6700</v>
      </c>
      <c r="E106">
        <f>WEEKDAY(Tabela1[[#This Row],[data]],2)</f>
        <v>7</v>
      </c>
      <c r="F106">
        <f>IF(Tabela1[[#This Row],[data]]=B105,1,0)</f>
        <v>1</v>
      </c>
      <c r="G106">
        <f>IF(OR(Tabela1[[#This Row],[dzien tyg]]=6,Tabela1[[#This Row],[dzien tyg]]=7),1,0)</f>
        <v>1</v>
      </c>
      <c r="H106">
        <f t="shared" si="1"/>
        <v>23900</v>
      </c>
      <c r="I106">
        <f>IF(Tabela1[[#This Row],[czy ten sam dzien]]=0,IF(Tabela1[[#This Row],[czy weekend]]=1,$N$5,$N$3),0)</f>
        <v>0</v>
      </c>
      <c r="J106">
        <f>Tabela1[[#This Row],[przed produkcja]]+Tabela1[[#This Row],[produkcja]]</f>
        <v>23900</v>
      </c>
      <c r="K106">
        <f>IF(Tabela1[[#This Row],[po produkcji]]-Tabela1[[#This Row],[wielkosc_zamowienia]]&lt;0,Tabela1[[#This Row],[po produkcji]],Tabela1[[#This Row],[po produkcji]]-Tabela1[[#This Row],[wielkosc_zamowienia]])</f>
        <v>17200</v>
      </c>
      <c r="L106">
        <f>IF(Tabela1[[#This Row],[po produkcji]]=Tabela1[[#This Row],[po zamowieniu]],1,0)</f>
        <v>0</v>
      </c>
      <c r="M106">
        <f>IF(Tabela1[[#This Row],[po produkcji]]=Tabela1[[#This Row],[po zamowieniu]],Tabela1[[#This Row],[wielkosc_zamowienia]],0)</f>
        <v>0</v>
      </c>
    </row>
    <row r="107" spans="1:13" x14ac:dyDescent="0.25">
      <c r="A107">
        <v>105</v>
      </c>
      <c r="B107" s="2">
        <v>44249</v>
      </c>
      <c r="C107" s="1" t="s">
        <v>4</v>
      </c>
      <c r="D107">
        <v>5570</v>
      </c>
      <c r="E107">
        <f>WEEKDAY(Tabela1[[#This Row],[data]],2)</f>
        <v>1</v>
      </c>
      <c r="F107">
        <f>IF(Tabela1[[#This Row],[data]]=B106,1,0)</f>
        <v>0</v>
      </c>
      <c r="G107">
        <f>IF(OR(Tabela1[[#This Row],[dzien tyg]]=6,Tabela1[[#This Row],[dzien tyg]]=7),1,0)</f>
        <v>0</v>
      </c>
      <c r="H107">
        <f t="shared" si="1"/>
        <v>17200</v>
      </c>
      <c r="I107">
        <f>IF(Tabela1[[#This Row],[czy ten sam dzien]]=0,IF(Tabela1[[#This Row],[czy weekend]]=1,$N$5,$N$3),0)</f>
        <v>12000</v>
      </c>
      <c r="J107">
        <f>Tabela1[[#This Row],[przed produkcja]]+Tabela1[[#This Row],[produkcja]]</f>
        <v>29200</v>
      </c>
      <c r="K107">
        <f>IF(Tabela1[[#This Row],[po produkcji]]-Tabela1[[#This Row],[wielkosc_zamowienia]]&lt;0,Tabela1[[#This Row],[po produkcji]],Tabela1[[#This Row],[po produkcji]]-Tabela1[[#This Row],[wielkosc_zamowienia]])</f>
        <v>23630</v>
      </c>
      <c r="L107">
        <f>IF(Tabela1[[#This Row],[po produkcji]]=Tabela1[[#This Row],[po zamowieniu]],1,0)</f>
        <v>0</v>
      </c>
      <c r="M107">
        <f>IF(Tabela1[[#This Row],[po produkcji]]=Tabela1[[#This Row],[po zamowieniu]],Tabela1[[#This Row],[wielkosc_zamowienia]],0)</f>
        <v>0</v>
      </c>
    </row>
    <row r="108" spans="1:13" x14ac:dyDescent="0.25">
      <c r="A108">
        <v>106</v>
      </c>
      <c r="B108" s="2">
        <v>44249</v>
      </c>
      <c r="C108" s="1" t="s">
        <v>7</v>
      </c>
      <c r="D108">
        <v>4070</v>
      </c>
      <c r="E108">
        <f>WEEKDAY(Tabela1[[#This Row],[data]],2)</f>
        <v>1</v>
      </c>
      <c r="F108">
        <f>IF(Tabela1[[#This Row],[data]]=B107,1,0)</f>
        <v>1</v>
      </c>
      <c r="G108">
        <f>IF(OR(Tabela1[[#This Row],[dzien tyg]]=6,Tabela1[[#This Row],[dzien tyg]]=7),1,0)</f>
        <v>0</v>
      </c>
      <c r="H108">
        <f t="shared" si="1"/>
        <v>23630</v>
      </c>
      <c r="I108">
        <f>IF(Tabela1[[#This Row],[czy ten sam dzien]]=0,IF(Tabela1[[#This Row],[czy weekend]]=1,$N$5,$N$3),0)</f>
        <v>0</v>
      </c>
      <c r="J108">
        <f>Tabela1[[#This Row],[przed produkcja]]+Tabela1[[#This Row],[produkcja]]</f>
        <v>23630</v>
      </c>
      <c r="K108">
        <f>IF(Tabela1[[#This Row],[po produkcji]]-Tabela1[[#This Row],[wielkosc_zamowienia]]&lt;0,Tabela1[[#This Row],[po produkcji]],Tabela1[[#This Row],[po produkcji]]-Tabela1[[#This Row],[wielkosc_zamowienia]])</f>
        <v>19560</v>
      </c>
      <c r="L108">
        <f>IF(Tabela1[[#This Row],[po produkcji]]=Tabela1[[#This Row],[po zamowieniu]],1,0)</f>
        <v>0</v>
      </c>
      <c r="M108">
        <f>IF(Tabela1[[#This Row],[po produkcji]]=Tabela1[[#This Row],[po zamowieniu]],Tabela1[[#This Row],[wielkosc_zamowienia]],0)</f>
        <v>0</v>
      </c>
    </row>
    <row r="109" spans="1:13" x14ac:dyDescent="0.25">
      <c r="A109">
        <v>107</v>
      </c>
      <c r="B109" s="2">
        <v>44249</v>
      </c>
      <c r="C109" s="1" t="s">
        <v>6</v>
      </c>
      <c r="D109">
        <v>6500</v>
      </c>
      <c r="E109">
        <f>WEEKDAY(Tabela1[[#This Row],[data]],2)</f>
        <v>1</v>
      </c>
      <c r="F109">
        <f>IF(Tabela1[[#This Row],[data]]=B108,1,0)</f>
        <v>1</v>
      </c>
      <c r="G109">
        <f>IF(OR(Tabela1[[#This Row],[dzien tyg]]=6,Tabela1[[#This Row],[dzien tyg]]=7),1,0)</f>
        <v>0</v>
      </c>
      <c r="H109">
        <f t="shared" si="1"/>
        <v>19560</v>
      </c>
      <c r="I109">
        <f>IF(Tabela1[[#This Row],[czy ten sam dzien]]=0,IF(Tabela1[[#This Row],[czy weekend]]=1,$N$5,$N$3),0)</f>
        <v>0</v>
      </c>
      <c r="J109">
        <f>Tabela1[[#This Row],[przed produkcja]]+Tabela1[[#This Row],[produkcja]]</f>
        <v>19560</v>
      </c>
      <c r="K109">
        <f>IF(Tabela1[[#This Row],[po produkcji]]-Tabela1[[#This Row],[wielkosc_zamowienia]]&lt;0,Tabela1[[#This Row],[po produkcji]],Tabela1[[#This Row],[po produkcji]]-Tabela1[[#This Row],[wielkosc_zamowienia]])</f>
        <v>13060</v>
      </c>
      <c r="L109">
        <f>IF(Tabela1[[#This Row],[po produkcji]]=Tabela1[[#This Row],[po zamowieniu]],1,0)</f>
        <v>0</v>
      </c>
      <c r="M109">
        <f>IF(Tabela1[[#This Row],[po produkcji]]=Tabela1[[#This Row],[po zamowieniu]],Tabela1[[#This Row],[wielkosc_zamowienia]],0)</f>
        <v>0</v>
      </c>
    </row>
    <row r="110" spans="1:13" x14ac:dyDescent="0.25">
      <c r="A110">
        <v>108</v>
      </c>
      <c r="B110" s="2">
        <v>44250</v>
      </c>
      <c r="C110" s="1" t="s">
        <v>6</v>
      </c>
      <c r="D110">
        <v>6050</v>
      </c>
      <c r="E110">
        <f>WEEKDAY(Tabela1[[#This Row],[data]],2)</f>
        <v>2</v>
      </c>
      <c r="F110">
        <f>IF(Tabela1[[#This Row],[data]]=B109,1,0)</f>
        <v>0</v>
      </c>
      <c r="G110">
        <f>IF(OR(Tabela1[[#This Row],[dzien tyg]]=6,Tabela1[[#This Row],[dzien tyg]]=7),1,0)</f>
        <v>0</v>
      </c>
      <c r="H110">
        <f t="shared" si="1"/>
        <v>13060</v>
      </c>
      <c r="I110">
        <f>IF(Tabela1[[#This Row],[czy ten sam dzien]]=0,IF(Tabela1[[#This Row],[czy weekend]]=1,$N$5,$N$3),0)</f>
        <v>12000</v>
      </c>
      <c r="J110">
        <f>Tabela1[[#This Row],[przed produkcja]]+Tabela1[[#This Row],[produkcja]]</f>
        <v>25060</v>
      </c>
      <c r="K110">
        <f>IF(Tabela1[[#This Row],[po produkcji]]-Tabela1[[#This Row],[wielkosc_zamowienia]]&lt;0,Tabela1[[#This Row],[po produkcji]],Tabela1[[#This Row],[po produkcji]]-Tabela1[[#This Row],[wielkosc_zamowienia]])</f>
        <v>19010</v>
      </c>
      <c r="L110">
        <f>IF(Tabela1[[#This Row],[po produkcji]]=Tabela1[[#This Row],[po zamowieniu]],1,0)</f>
        <v>0</v>
      </c>
      <c r="M110">
        <f>IF(Tabela1[[#This Row],[po produkcji]]=Tabela1[[#This Row],[po zamowieniu]],Tabela1[[#This Row],[wielkosc_zamowienia]],0)</f>
        <v>0</v>
      </c>
    </row>
    <row r="111" spans="1:13" x14ac:dyDescent="0.25">
      <c r="A111">
        <v>109</v>
      </c>
      <c r="B111" s="2">
        <v>44250</v>
      </c>
      <c r="C111" s="1" t="s">
        <v>5</v>
      </c>
      <c r="D111">
        <v>6880</v>
      </c>
      <c r="E111">
        <f>WEEKDAY(Tabela1[[#This Row],[data]],2)</f>
        <v>2</v>
      </c>
      <c r="F111">
        <f>IF(Tabela1[[#This Row],[data]]=B110,1,0)</f>
        <v>1</v>
      </c>
      <c r="G111">
        <f>IF(OR(Tabela1[[#This Row],[dzien tyg]]=6,Tabela1[[#This Row],[dzien tyg]]=7),1,0)</f>
        <v>0</v>
      </c>
      <c r="H111">
        <f t="shared" si="1"/>
        <v>19010</v>
      </c>
      <c r="I111">
        <f>IF(Tabela1[[#This Row],[czy ten sam dzien]]=0,IF(Tabela1[[#This Row],[czy weekend]]=1,$N$5,$N$3),0)</f>
        <v>0</v>
      </c>
      <c r="J111">
        <f>Tabela1[[#This Row],[przed produkcja]]+Tabela1[[#This Row],[produkcja]]</f>
        <v>19010</v>
      </c>
      <c r="K111">
        <f>IF(Tabela1[[#This Row],[po produkcji]]-Tabela1[[#This Row],[wielkosc_zamowienia]]&lt;0,Tabela1[[#This Row],[po produkcji]],Tabela1[[#This Row],[po produkcji]]-Tabela1[[#This Row],[wielkosc_zamowienia]])</f>
        <v>12130</v>
      </c>
      <c r="L111">
        <f>IF(Tabela1[[#This Row],[po produkcji]]=Tabela1[[#This Row],[po zamowieniu]],1,0)</f>
        <v>0</v>
      </c>
      <c r="M111">
        <f>IF(Tabela1[[#This Row],[po produkcji]]=Tabela1[[#This Row],[po zamowieniu]],Tabela1[[#This Row],[wielkosc_zamowienia]],0)</f>
        <v>0</v>
      </c>
    </row>
    <row r="112" spans="1:13" x14ac:dyDescent="0.25">
      <c r="A112">
        <v>110</v>
      </c>
      <c r="B112" s="2">
        <v>44251</v>
      </c>
      <c r="C112" s="1" t="s">
        <v>5</v>
      </c>
      <c r="D112">
        <v>3790</v>
      </c>
      <c r="E112">
        <f>WEEKDAY(Tabela1[[#This Row],[data]],2)</f>
        <v>3</v>
      </c>
      <c r="F112">
        <f>IF(Tabela1[[#This Row],[data]]=B111,1,0)</f>
        <v>0</v>
      </c>
      <c r="G112">
        <f>IF(OR(Tabela1[[#This Row],[dzien tyg]]=6,Tabela1[[#This Row],[dzien tyg]]=7),1,0)</f>
        <v>0</v>
      </c>
      <c r="H112">
        <f t="shared" si="1"/>
        <v>12130</v>
      </c>
      <c r="I112">
        <f>IF(Tabela1[[#This Row],[czy ten sam dzien]]=0,IF(Tabela1[[#This Row],[czy weekend]]=1,$N$5,$N$3),0)</f>
        <v>12000</v>
      </c>
      <c r="J112">
        <f>Tabela1[[#This Row],[przed produkcja]]+Tabela1[[#This Row],[produkcja]]</f>
        <v>24130</v>
      </c>
      <c r="K112">
        <f>IF(Tabela1[[#This Row],[po produkcji]]-Tabela1[[#This Row],[wielkosc_zamowienia]]&lt;0,Tabela1[[#This Row],[po produkcji]],Tabela1[[#This Row],[po produkcji]]-Tabela1[[#This Row],[wielkosc_zamowienia]])</f>
        <v>20340</v>
      </c>
      <c r="L112">
        <f>IF(Tabela1[[#This Row],[po produkcji]]=Tabela1[[#This Row],[po zamowieniu]],1,0)</f>
        <v>0</v>
      </c>
      <c r="M112">
        <f>IF(Tabela1[[#This Row],[po produkcji]]=Tabela1[[#This Row],[po zamowieniu]],Tabela1[[#This Row],[wielkosc_zamowienia]],0)</f>
        <v>0</v>
      </c>
    </row>
    <row r="113" spans="1:13" x14ac:dyDescent="0.25">
      <c r="A113">
        <v>111</v>
      </c>
      <c r="B113" s="2">
        <v>44252</v>
      </c>
      <c r="C113" s="1" t="s">
        <v>5</v>
      </c>
      <c r="D113">
        <v>4560</v>
      </c>
      <c r="E113">
        <f>WEEKDAY(Tabela1[[#This Row],[data]],2)</f>
        <v>4</v>
      </c>
      <c r="F113">
        <f>IF(Tabela1[[#This Row],[data]]=B112,1,0)</f>
        <v>0</v>
      </c>
      <c r="G113">
        <f>IF(OR(Tabela1[[#This Row],[dzien tyg]]=6,Tabela1[[#This Row],[dzien tyg]]=7),1,0)</f>
        <v>0</v>
      </c>
      <c r="H113">
        <f t="shared" si="1"/>
        <v>20340</v>
      </c>
      <c r="I113">
        <f>IF(Tabela1[[#This Row],[czy ten sam dzien]]=0,IF(Tabela1[[#This Row],[czy weekend]]=1,$N$5,$N$3),0)</f>
        <v>12000</v>
      </c>
      <c r="J113">
        <f>Tabela1[[#This Row],[przed produkcja]]+Tabela1[[#This Row],[produkcja]]</f>
        <v>32340</v>
      </c>
      <c r="K113">
        <f>IF(Tabela1[[#This Row],[po produkcji]]-Tabela1[[#This Row],[wielkosc_zamowienia]]&lt;0,Tabela1[[#This Row],[po produkcji]],Tabela1[[#This Row],[po produkcji]]-Tabela1[[#This Row],[wielkosc_zamowienia]])</f>
        <v>27780</v>
      </c>
      <c r="L113">
        <f>IF(Tabela1[[#This Row],[po produkcji]]=Tabela1[[#This Row],[po zamowieniu]],1,0)</f>
        <v>0</v>
      </c>
      <c r="M113">
        <f>IF(Tabela1[[#This Row],[po produkcji]]=Tabela1[[#This Row],[po zamowieniu]],Tabela1[[#This Row],[wielkosc_zamowienia]],0)</f>
        <v>0</v>
      </c>
    </row>
    <row r="114" spans="1:13" x14ac:dyDescent="0.25">
      <c r="A114">
        <v>112</v>
      </c>
      <c r="B114" s="2">
        <v>44252</v>
      </c>
      <c r="C114" s="1" t="s">
        <v>6</v>
      </c>
      <c r="D114">
        <v>3910</v>
      </c>
      <c r="E114">
        <f>WEEKDAY(Tabela1[[#This Row],[data]],2)</f>
        <v>4</v>
      </c>
      <c r="F114">
        <f>IF(Tabela1[[#This Row],[data]]=B113,1,0)</f>
        <v>1</v>
      </c>
      <c r="G114">
        <f>IF(OR(Tabela1[[#This Row],[dzien tyg]]=6,Tabela1[[#This Row],[dzien tyg]]=7),1,0)</f>
        <v>0</v>
      </c>
      <c r="H114">
        <f t="shared" si="1"/>
        <v>27780</v>
      </c>
      <c r="I114">
        <f>IF(Tabela1[[#This Row],[czy ten sam dzien]]=0,IF(Tabela1[[#This Row],[czy weekend]]=1,$N$5,$N$3),0)</f>
        <v>0</v>
      </c>
      <c r="J114">
        <f>Tabela1[[#This Row],[przed produkcja]]+Tabela1[[#This Row],[produkcja]]</f>
        <v>27780</v>
      </c>
      <c r="K114">
        <f>IF(Tabela1[[#This Row],[po produkcji]]-Tabela1[[#This Row],[wielkosc_zamowienia]]&lt;0,Tabela1[[#This Row],[po produkcji]],Tabela1[[#This Row],[po produkcji]]-Tabela1[[#This Row],[wielkosc_zamowienia]])</f>
        <v>23870</v>
      </c>
      <c r="L114">
        <f>IF(Tabela1[[#This Row],[po produkcji]]=Tabela1[[#This Row],[po zamowieniu]],1,0)</f>
        <v>0</v>
      </c>
      <c r="M114">
        <f>IF(Tabela1[[#This Row],[po produkcji]]=Tabela1[[#This Row],[po zamowieniu]],Tabela1[[#This Row],[wielkosc_zamowienia]],0)</f>
        <v>0</v>
      </c>
    </row>
    <row r="115" spans="1:13" x14ac:dyDescent="0.25">
      <c r="A115">
        <v>113</v>
      </c>
      <c r="B115" s="2">
        <v>44252</v>
      </c>
      <c r="C115" s="1" t="s">
        <v>4</v>
      </c>
      <c r="D115">
        <v>5060</v>
      </c>
      <c r="E115">
        <f>WEEKDAY(Tabela1[[#This Row],[data]],2)</f>
        <v>4</v>
      </c>
      <c r="F115">
        <f>IF(Tabela1[[#This Row],[data]]=B114,1,0)</f>
        <v>1</v>
      </c>
      <c r="G115">
        <f>IF(OR(Tabela1[[#This Row],[dzien tyg]]=6,Tabela1[[#This Row],[dzien tyg]]=7),1,0)</f>
        <v>0</v>
      </c>
      <c r="H115">
        <f t="shared" si="1"/>
        <v>23870</v>
      </c>
      <c r="I115">
        <f>IF(Tabela1[[#This Row],[czy ten sam dzien]]=0,IF(Tabela1[[#This Row],[czy weekend]]=1,$N$5,$N$3),0)</f>
        <v>0</v>
      </c>
      <c r="J115">
        <f>Tabela1[[#This Row],[przed produkcja]]+Tabela1[[#This Row],[produkcja]]</f>
        <v>23870</v>
      </c>
      <c r="K115">
        <f>IF(Tabela1[[#This Row],[po produkcji]]-Tabela1[[#This Row],[wielkosc_zamowienia]]&lt;0,Tabela1[[#This Row],[po produkcji]],Tabela1[[#This Row],[po produkcji]]-Tabela1[[#This Row],[wielkosc_zamowienia]])</f>
        <v>18810</v>
      </c>
      <c r="L115">
        <f>IF(Tabela1[[#This Row],[po produkcji]]=Tabela1[[#This Row],[po zamowieniu]],1,0)</f>
        <v>0</v>
      </c>
      <c r="M115">
        <f>IF(Tabela1[[#This Row],[po produkcji]]=Tabela1[[#This Row],[po zamowieniu]],Tabela1[[#This Row],[wielkosc_zamowienia]],0)</f>
        <v>0</v>
      </c>
    </row>
    <row r="116" spans="1:13" x14ac:dyDescent="0.25">
      <c r="A116">
        <v>114</v>
      </c>
      <c r="B116" s="2">
        <v>44253</v>
      </c>
      <c r="C116" s="1" t="s">
        <v>7</v>
      </c>
      <c r="D116">
        <v>9440</v>
      </c>
      <c r="E116">
        <f>WEEKDAY(Tabela1[[#This Row],[data]],2)</f>
        <v>5</v>
      </c>
      <c r="F116">
        <f>IF(Tabela1[[#This Row],[data]]=B115,1,0)</f>
        <v>0</v>
      </c>
      <c r="G116">
        <f>IF(OR(Tabela1[[#This Row],[dzien tyg]]=6,Tabela1[[#This Row],[dzien tyg]]=7),1,0)</f>
        <v>0</v>
      </c>
      <c r="H116">
        <f t="shared" si="1"/>
        <v>18810</v>
      </c>
      <c r="I116">
        <f>IF(Tabela1[[#This Row],[czy ten sam dzien]]=0,IF(Tabela1[[#This Row],[czy weekend]]=1,$N$5,$N$3),0)</f>
        <v>12000</v>
      </c>
      <c r="J116">
        <f>Tabela1[[#This Row],[przed produkcja]]+Tabela1[[#This Row],[produkcja]]</f>
        <v>30810</v>
      </c>
      <c r="K116">
        <f>IF(Tabela1[[#This Row],[po produkcji]]-Tabela1[[#This Row],[wielkosc_zamowienia]]&lt;0,Tabela1[[#This Row],[po produkcji]],Tabela1[[#This Row],[po produkcji]]-Tabela1[[#This Row],[wielkosc_zamowienia]])</f>
        <v>21370</v>
      </c>
      <c r="L116">
        <f>IF(Tabela1[[#This Row],[po produkcji]]=Tabela1[[#This Row],[po zamowieniu]],1,0)</f>
        <v>0</v>
      </c>
      <c r="M116">
        <f>IF(Tabela1[[#This Row],[po produkcji]]=Tabela1[[#This Row],[po zamowieniu]],Tabela1[[#This Row],[wielkosc_zamowienia]],0)</f>
        <v>0</v>
      </c>
    </row>
    <row r="117" spans="1:13" x14ac:dyDescent="0.25">
      <c r="A117">
        <v>115</v>
      </c>
      <c r="B117" s="2">
        <v>44253</v>
      </c>
      <c r="C117" s="1" t="s">
        <v>4</v>
      </c>
      <c r="D117">
        <v>5100</v>
      </c>
      <c r="E117">
        <f>WEEKDAY(Tabela1[[#This Row],[data]],2)</f>
        <v>5</v>
      </c>
      <c r="F117">
        <f>IF(Tabela1[[#This Row],[data]]=B116,1,0)</f>
        <v>1</v>
      </c>
      <c r="G117">
        <f>IF(OR(Tabela1[[#This Row],[dzien tyg]]=6,Tabela1[[#This Row],[dzien tyg]]=7),1,0)</f>
        <v>0</v>
      </c>
      <c r="H117">
        <f t="shared" si="1"/>
        <v>21370</v>
      </c>
      <c r="I117">
        <f>IF(Tabela1[[#This Row],[czy ten sam dzien]]=0,IF(Tabela1[[#This Row],[czy weekend]]=1,$N$5,$N$3),0)</f>
        <v>0</v>
      </c>
      <c r="J117">
        <f>Tabela1[[#This Row],[przed produkcja]]+Tabela1[[#This Row],[produkcja]]</f>
        <v>21370</v>
      </c>
      <c r="K117">
        <f>IF(Tabela1[[#This Row],[po produkcji]]-Tabela1[[#This Row],[wielkosc_zamowienia]]&lt;0,Tabela1[[#This Row],[po produkcji]],Tabela1[[#This Row],[po produkcji]]-Tabela1[[#This Row],[wielkosc_zamowienia]])</f>
        <v>16270</v>
      </c>
      <c r="L117">
        <f>IF(Tabela1[[#This Row],[po produkcji]]=Tabela1[[#This Row],[po zamowieniu]],1,0)</f>
        <v>0</v>
      </c>
      <c r="M117">
        <f>IF(Tabela1[[#This Row],[po produkcji]]=Tabela1[[#This Row],[po zamowieniu]],Tabela1[[#This Row],[wielkosc_zamowienia]],0)</f>
        <v>0</v>
      </c>
    </row>
    <row r="118" spans="1:13" x14ac:dyDescent="0.25">
      <c r="A118">
        <v>116</v>
      </c>
      <c r="B118" s="2">
        <v>44254</v>
      </c>
      <c r="C118" s="1" t="s">
        <v>5</v>
      </c>
      <c r="D118">
        <v>4360</v>
      </c>
      <c r="E118">
        <f>WEEKDAY(Tabela1[[#This Row],[data]],2)</f>
        <v>6</v>
      </c>
      <c r="F118">
        <f>IF(Tabela1[[#This Row],[data]]=B117,1,0)</f>
        <v>0</v>
      </c>
      <c r="G118">
        <f>IF(OR(Tabela1[[#This Row],[dzien tyg]]=6,Tabela1[[#This Row],[dzien tyg]]=7),1,0)</f>
        <v>1</v>
      </c>
      <c r="H118">
        <f t="shared" si="1"/>
        <v>16270</v>
      </c>
      <c r="I118">
        <f>IF(Tabela1[[#This Row],[czy ten sam dzien]]=0,IF(Tabela1[[#This Row],[czy weekend]]=1,$N$5,$N$3),0)</f>
        <v>5000</v>
      </c>
      <c r="J118">
        <f>Tabela1[[#This Row],[przed produkcja]]+Tabela1[[#This Row],[produkcja]]</f>
        <v>21270</v>
      </c>
      <c r="K118">
        <f>IF(Tabela1[[#This Row],[po produkcji]]-Tabela1[[#This Row],[wielkosc_zamowienia]]&lt;0,Tabela1[[#This Row],[po produkcji]],Tabela1[[#This Row],[po produkcji]]-Tabela1[[#This Row],[wielkosc_zamowienia]])</f>
        <v>16910</v>
      </c>
      <c r="L118">
        <f>IF(Tabela1[[#This Row],[po produkcji]]=Tabela1[[#This Row],[po zamowieniu]],1,0)</f>
        <v>0</v>
      </c>
      <c r="M118">
        <f>IF(Tabela1[[#This Row],[po produkcji]]=Tabela1[[#This Row],[po zamowieniu]],Tabela1[[#This Row],[wielkosc_zamowienia]],0)</f>
        <v>0</v>
      </c>
    </row>
    <row r="119" spans="1:13" x14ac:dyDescent="0.25">
      <c r="A119">
        <v>117</v>
      </c>
      <c r="B119" s="2">
        <v>44254</v>
      </c>
      <c r="C119" s="1" t="s">
        <v>6</v>
      </c>
      <c r="D119">
        <v>6220</v>
      </c>
      <c r="E119">
        <f>WEEKDAY(Tabela1[[#This Row],[data]],2)</f>
        <v>6</v>
      </c>
      <c r="F119">
        <f>IF(Tabela1[[#This Row],[data]]=B118,1,0)</f>
        <v>1</v>
      </c>
      <c r="G119">
        <f>IF(OR(Tabela1[[#This Row],[dzien tyg]]=6,Tabela1[[#This Row],[dzien tyg]]=7),1,0)</f>
        <v>1</v>
      </c>
      <c r="H119">
        <f t="shared" si="1"/>
        <v>16910</v>
      </c>
      <c r="I119">
        <f>IF(Tabela1[[#This Row],[czy ten sam dzien]]=0,IF(Tabela1[[#This Row],[czy weekend]]=1,$N$5,$N$3),0)</f>
        <v>0</v>
      </c>
      <c r="J119">
        <f>Tabela1[[#This Row],[przed produkcja]]+Tabela1[[#This Row],[produkcja]]</f>
        <v>16910</v>
      </c>
      <c r="K119">
        <f>IF(Tabela1[[#This Row],[po produkcji]]-Tabela1[[#This Row],[wielkosc_zamowienia]]&lt;0,Tabela1[[#This Row],[po produkcji]],Tabela1[[#This Row],[po produkcji]]-Tabela1[[#This Row],[wielkosc_zamowienia]])</f>
        <v>10690</v>
      </c>
      <c r="L119">
        <f>IF(Tabela1[[#This Row],[po produkcji]]=Tabela1[[#This Row],[po zamowieniu]],1,0)</f>
        <v>0</v>
      </c>
      <c r="M119">
        <f>IF(Tabela1[[#This Row],[po produkcji]]=Tabela1[[#This Row],[po zamowieniu]],Tabela1[[#This Row],[wielkosc_zamowienia]],0)</f>
        <v>0</v>
      </c>
    </row>
    <row r="120" spans="1:13" x14ac:dyDescent="0.25">
      <c r="A120">
        <v>118</v>
      </c>
      <c r="B120" s="2">
        <v>44255</v>
      </c>
      <c r="C120" s="1" t="s">
        <v>4</v>
      </c>
      <c r="D120">
        <v>4290</v>
      </c>
      <c r="E120">
        <f>WEEKDAY(Tabela1[[#This Row],[data]],2)</f>
        <v>7</v>
      </c>
      <c r="F120">
        <f>IF(Tabela1[[#This Row],[data]]=B119,1,0)</f>
        <v>0</v>
      </c>
      <c r="G120">
        <f>IF(OR(Tabela1[[#This Row],[dzien tyg]]=6,Tabela1[[#This Row],[dzien tyg]]=7),1,0)</f>
        <v>1</v>
      </c>
      <c r="H120">
        <f t="shared" si="1"/>
        <v>10690</v>
      </c>
      <c r="I120">
        <f>IF(Tabela1[[#This Row],[czy ten sam dzien]]=0,IF(Tabela1[[#This Row],[czy weekend]]=1,$N$5,$N$3),0)</f>
        <v>5000</v>
      </c>
      <c r="J120">
        <f>Tabela1[[#This Row],[przed produkcja]]+Tabela1[[#This Row],[produkcja]]</f>
        <v>15690</v>
      </c>
      <c r="K120">
        <f>IF(Tabela1[[#This Row],[po produkcji]]-Tabela1[[#This Row],[wielkosc_zamowienia]]&lt;0,Tabela1[[#This Row],[po produkcji]],Tabela1[[#This Row],[po produkcji]]-Tabela1[[#This Row],[wielkosc_zamowienia]])</f>
        <v>11400</v>
      </c>
      <c r="L120">
        <f>IF(Tabela1[[#This Row],[po produkcji]]=Tabela1[[#This Row],[po zamowieniu]],1,0)</f>
        <v>0</v>
      </c>
      <c r="M120">
        <f>IF(Tabela1[[#This Row],[po produkcji]]=Tabela1[[#This Row],[po zamowieniu]],Tabela1[[#This Row],[wielkosc_zamowienia]],0)</f>
        <v>0</v>
      </c>
    </row>
    <row r="121" spans="1:13" x14ac:dyDescent="0.25">
      <c r="A121">
        <v>119</v>
      </c>
      <c r="B121" s="2">
        <v>44255</v>
      </c>
      <c r="C121" s="1" t="s">
        <v>6</v>
      </c>
      <c r="D121">
        <v>1260</v>
      </c>
      <c r="E121">
        <f>WEEKDAY(Tabela1[[#This Row],[data]],2)</f>
        <v>7</v>
      </c>
      <c r="F121">
        <f>IF(Tabela1[[#This Row],[data]]=B120,1,0)</f>
        <v>1</v>
      </c>
      <c r="G121">
        <f>IF(OR(Tabela1[[#This Row],[dzien tyg]]=6,Tabela1[[#This Row],[dzien tyg]]=7),1,0)</f>
        <v>1</v>
      </c>
      <c r="H121">
        <f t="shared" si="1"/>
        <v>11400</v>
      </c>
      <c r="I121">
        <f>IF(Tabela1[[#This Row],[czy ten sam dzien]]=0,IF(Tabela1[[#This Row],[czy weekend]]=1,$N$5,$N$3),0)</f>
        <v>0</v>
      </c>
      <c r="J121">
        <f>Tabela1[[#This Row],[przed produkcja]]+Tabela1[[#This Row],[produkcja]]</f>
        <v>11400</v>
      </c>
      <c r="K121">
        <f>IF(Tabela1[[#This Row],[po produkcji]]-Tabela1[[#This Row],[wielkosc_zamowienia]]&lt;0,Tabela1[[#This Row],[po produkcji]],Tabela1[[#This Row],[po produkcji]]-Tabela1[[#This Row],[wielkosc_zamowienia]])</f>
        <v>10140</v>
      </c>
      <c r="L121">
        <f>IF(Tabela1[[#This Row],[po produkcji]]=Tabela1[[#This Row],[po zamowieniu]],1,0)</f>
        <v>0</v>
      </c>
      <c r="M121">
        <f>IF(Tabela1[[#This Row],[po produkcji]]=Tabela1[[#This Row],[po zamowieniu]],Tabela1[[#This Row],[wielkosc_zamowienia]],0)</f>
        <v>0</v>
      </c>
    </row>
    <row r="122" spans="1:13" x14ac:dyDescent="0.25">
      <c r="A122">
        <v>120</v>
      </c>
      <c r="B122" s="2">
        <v>44256</v>
      </c>
      <c r="C122" s="1" t="s">
        <v>5</v>
      </c>
      <c r="D122">
        <v>9520</v>
      </c>
      <c r="E122">
        <f>WEEKDAY(Tabela1[[#This Row],[data]],2)</f>
        <v>1</v>
      </c>
      <c r="F122">
        <f>IF(Tabela1[[#This Row],[data]]=B121,1,0)</f>
        <v>0</v>
      </c>
      <c r="G122">
        <f>IF(OR(Tabela1[[#This Row],[dzien tyg]]=6,Tabela1[[#This Row],[dzien tyg]]=7),1,0)</f>
        <v>0</v>
      </c>
      <c r="H122">
        <f t="shared" si="1"/>
        <v>10140</v>
      </c>
      <c r="I122">
        <f>IF(Tabela1[[#This Row],[czy ten sam dzien]]=0,IF(Tabela1[[#This Row],[czy weekend]]=1,$N$5,$N$3),0)</f>
        <v>12000</v>
      </c>
      <c r="J122">
        <f>Tabela1[[#This Row],[przed produkcja]]+Tabela1[[#This Row],[produkcja]]</f>
        <v>22140</v>
      </c>
      <c r="K122">
        <f>IF(Tabela1[[#This Row],[po produkcji]]-Tabela1[[#This Row],[wielkosc_zamowienia]]&lt;0,Tabela1[[#This Row],[po produkcji]],Tabela1[[#This Row],[po produkcji]]-Tabela1[[#This Row],[wielkosc_zamowienia]])</f>
        <v>12620</v>
      </c>
      <c r="L122">
        <f>IF(Tabela1[[#This Row],[po produkcji]]=Tabela1[[#This Row],[po zamowieniu]],1,0)</f>
        <v>0</v>
      </c>
      <c r="M122">
        <f>IF(Tabela1[[#This Row],[po produkcji]]=Tabela1[[#This Row],[po zamowieniu]],Tabela1[[#This Row],[wielkosc_zamowienia]],0)</f>
        <v>0</v>
      </c>
    </row>
    <row r="123" spans="1:13" x14ac:dyDescent="0.25">
      <c r="A123">
        <v>121</v>
      </c>
      <c r="B123" s="2">
        <v>44256</v>
      </c>
      <c r="C123" s="1" t="s">
        <v>4</v>
      </c>
      <c r="D123">
        <v>8650</v>
      </c>
      <c r="E123">
        <f>WEEKDAY(Tabela1[[#This Row],[data]],2)</f>
        <v>1</v>
      </c>
      <c r="F123">
        <f>IF(Tabela1[[#This Row],[data]]=B122,1,0)</f>
        <v>1</v>
      </c>
      <c r="G123">
        <f>IF(OR(Tabela1[[#This Row],[dzien tyg]]=6,Tabela1[[#This Row],[dzien tyg]]=7),1,0)</f>
        <v>0</v>
      </c>
      <c r="H123">
        <f t="shared" si="1"/>
        <v>12620</v>
      </c>
      <c r="I123">
        <f>IF(Tabela1[[#This Row],[czy ten sam dzien]]=0,IF(Tabela1[[#This Row],[czy weekend]]=1,$N$5,$N$3),0)</f>
        <v>0</v>
      </c>
      <c r="J123">
        <f>Tabela1[[#This Row],[przed produkcja]]+Tabela1[[#This Row],[produkcja]]</f>
        <v>12620</v>
      </c>
      <c r="K123">
        <f>IF(Tabela1[[#This Row],[po produkcji]]-Tabela1[[#This Row],[wielkosc_zamowienia]]&lt;0,Tabela1[[#This Row],[po produkcji]],Tabela1[[#This Row],[po produkcji]]-Tabela1[[#This Row],[wielkosc_zamowienia]])</f>
        <v>3970</v>
      </c>
      <c r="L123">
        <f>IF(Tabela1[[#This Row],[po produkcji]]=Tabela1[[#This Row],[po zamowieniu]],1,0)</f>
        <v>0</v>
      </c>
      <c r="M123">
        <f>IF(Tabela1[[#This Row],[po produkcji]]=Tabela1[[#This Row],[po zamowieniu]],Tabela1[[#This Row],[wielkosc_zamowienia]],0)</f>
        <v>0</v>
      </c>
    </row>
    <row r="124" spans="1:13" x14ac:dyDescent="0.25">
      <c r="A124">
        <v>122</v>
      </c>
      <c r="B124" s="2">
        <v>44257</v>
      </c>
      <c r="C124" s="1" t="s">
        <v>6</v>
      </c>
      <c r="D124">
        <v>9080</v>
      </c>
      <c r="E124">
        <f>WEEKDAY(Tabela1[[#This Row],[data]],2)</f>
        <v>2</v>
      </c>
      <c r="F124">
        <f>IF(Tabela1[[#This Row],[data]]=B123,1,0)</f>
        <v>0</v>
      </c>
      <c r="G124">
        <f>IF(OR(Tabela1[[#This Row],[dzien tyg]]=6,Tabela1[[#This Row],[dzien tyg]]=7),1,0)</f>
        <v>0</v>
      </c>
      <c r="H124">
        <f t="shared" si="1"/>
        <v>3970</v>
      </c>
      <c r="I124">
        <f>IF(Tabela1[[#This Row],[czy ten sam dzien]]=0,IF(Tabela1[[#This Row],[czy weekend]]=1,$N$5,$N$3),0)</f>
        <v>12000</v>
      </c>
      <c r="J124">
        <f>Tabela1[[#This Row],[przed produkcja]]+Tabela1[[#This Row],[produkcja]]</f>
        <v>15970</v>
      </c>
      <c r="K124">
        <f>IF(Tabela1[[#This Row],[po produkcji]]-Tabela1[[#This Row],[wielkosc_zamowienia]]&lt;0,Tabela1[[#This Row],[po produkcji]],Tabela1[[#This Row],[po produkcji]]-Tabela1[[#This Row],[wielkosc_zamowienia]])</f>
        <v>6890</v>
      </c>
      <c r="L124">
        <f>IF(Tabela1[[#This Row],[po produkcji]]=Tabela1[[#This Row],[po zamowieniu]],1,0)</f>
        <v>0</v>
      </c>
      <c r="M124">
        <f>IF(Tabela1[[#This Row],[po produkcji]]=Tabela1[[#This Row],[po zamowieniu]],Tabela1[[#This Row],[wielkosc_zamowienia]],0)</f>
        <v>0</v>
      </c>
    </row>
    <row r="125" spans="1:13" x14ac:dyDescent="0.25">
      <c r="A125">
        <v>123</v>
      </c>
      <c r="B125" s="2">
        <v>44257</v>
      </c>
      <c r="C125" s="1" t="s">
        <v>5</v>
      </c>
      <c r="D125">
        <v>1510</v>
      </c>
      <c r="E125">
        <f>WEEKDAY(Tabela1[[#This Row],[data]],2)</f>
        <v>2</v>
      </c>
      <c r="F125">
        <f>IF(Tabela1[[#This Row],[data]]=B124,1,0)</f>
        <v>1</v>
      </c>
      <c r="G125">
        <f>IF(OR(Tabela1[[#This Row],[dzien tyg]]=6,Tabela1[[#This Row],[dzien tyg]]=7),1,0)</f>
        <v>0</v>
      </c>
      <c r="H125">
        <f t="shared" si="1"/>
        <v>6890</v>
      </c>
      <c r="I125">
        <f>IF(Tabela1[[#This Row],[czy ten sam dzien]]=0,IF(Tabela1[[#This Row],[czy weekend]]=1,$N$5,$N$3),0)</f>
        <v>0</v>
      </c>
      <c r="J125">
        <f>Tabela1[[#This Row],[przed produkcja]]+Tabela1[[#This Row],[produkcja]]</f>
        <v>6890</v>
      </c>
      <c r="K125">
        <f>IF(Tabela1[[#This Row],[po produkcji]]-Tabela1[[#This Row],[wielkosc_zamowienia]]&lt;0,Tabela1[[#This Row],[po produkcji]],Tabela1[[#This Row],[po produkcji]]-Tabela1[[#This Row],[wielkosc_zamowienia]])</f>
        <v>5380</v>
      </c>
      <c r="L125">
        <f>IF(Tabela1[[#This Row],[po produkcji]]=Tabela1[[#This Row],[po zamowieniu]],1,0)</f>
        <v>0</v>
      </c>
      <c r="M125">
        <f>IF(Tabela1[[#This Row],[po produkcji]]=Tabela1[[#This Row],[po zamowieniu]],Tabela1[[#This Row],[wielkosc_zamowienia]],0)</f>
        <v>0</v>
      </c>
    </row>
    <row r="126" spans="1:13" x14ac:dyDescent="0.25">
      <c r="A126">
        <v>124</v>
      </c>
      <c r="B126" s="2">
        <v>44258</v>
      </c>
      <c r="C126" s="1" t="s">
        <v>4</v>
      </c>
      <c r="D126">
        <v>6850</v>
      </c>
      <c r="E126">
        <f>WEEKDAY(Tabela1[[#This Row],[data]],2)</f>
        <v>3</v>
      </c>
      <c r="F126">
        <f>IF(Tabela1[[#This Row],[data]]=B125,1,0)</f>
        <v>0</v>
      </c>
      <c r="G126">
        <f>IF(OR(Tabela1[[#This Row],[dzien tyg]]=6,Tabela1[[#This Row],[dzien tyg]]=7),1,0)</f>
        <v>0</v>
      </c>
      <c r="H126">
        <f t="shared" si="1"/>
        <v>5380</v>
      </c>
      <c r="I126">
        <f>IF(Tabela1[[#This Row],[czy ten sam dzien]]=0,IF(Tabela1[[#This Row],[czy weekend]]=1,$N$5,$N$3),0)</f>
        <v>12000</v>
      </c>
      <c r="J126">
        <f>Tabela1[[#This Row],[przed produkcja]]+Tabela1[[#This Row],[produkcja]]</f>
        <v>17380</v>
      </c>
      <c r="K126">
        <f>IF(Tabela1[[#This Row],[po produkcji]]-Tabela1[[#This Row],[wielkosc_zamowienia]]&lt;0,Tabela1[[#This Row],[po produkcji]],Tabela1[[#This Row],[po produkcji]]-Tabela1[[#This Row],[wielkosc_zamowienia]])</f>
        <v>10530</v>
      </c>
      <c r="L126">
        <f>IF(Tabela1[[#This Row],[po produkcji]]=Tabela1[[#This Row],[po zamowieniu]],1,0)</f>
        <v>0</v>
      </c>
      <c r="M126">
        <f>IF(Tabela1[[#This Row],[po produkcji]]=Tabela1[[#This Row],[po zamowieniu]],Tabela1[[#This Row],[wielkosc_zamowienia]],0)</f>
        <v>0</v>
      </c>
    </row>
    <row r="127" spans="1:13" x14ac:dyDescent="0.25">
      <c r="A127">
        <v>125</v>
      </c>
      <c r="B127" s="2">
        <v>44259</v>
      </c>
      <c r="C127" s="1" t="s">
        <v>4</v>
      </c>
      <c r="D127">
        <v>6210</v>
      </c>
      <c r="E127">
        <f>WEEKDAY(Tabela1[[#This Row],[data]],2)</f>
        <v>4</v>
      </c>
      <c r="F127">
        <f>IF(Tabela1[[#This Row],[data]]=B126,1,0)</f>
        <v>0</v>
      </c>
      <c r="G127">
        <f>IF(OR(Tabela1[[#This Row],[dzien tyg]]=6,Tabela1[[#This Row],[dzien tyg]]=7),1,0)</f>
        <v>0</v>
      </c>
      <c r="H127">
        <f t="shared" si="1"/>
        <v>10530</v>
      </c>
      <c r="I127">
        <f>IF(Tabela1[[#This Row],[czy ten sam dzien]]=0,IF(Tabela1[[#This Row],[czy weekend]]=1,$N$5,$N$3),0)</f>
        <v>12000</v>
      </c>
      <c r="J127">
        <f>Tabela1[[#This Row],[przed produkcja]]+Tabela1[[#This Row],[produkcja]]</f>
        <v>22530</v>
      </c>
      <c r="K127">
        <f>IF(Tabela1[[#This Row],[po produkcji]]-Tabela1[[#This Row],[wielkosc_zamowienia]]&lt;0,Tabela1[[#This Row],[po produkcji]],Tabela1[[#This Row],[po produkcji]]-Tabela1[[#This Row],[wielkosc_zamowienia]])</f>
        <v>16320</v>
      </c>
      <c r="L127">
        <f>IF(Tabela1[[#This Row],[po produkcji]]=Tabela1[[#This Row],[po zamowieniu]],1,0)</f>
        <v>0</v>
      </c>
      <c r="M127">
        <f>IF(Tabela1[[#This Row],[po produkcji]]=Tabela1[[#This Row],[po zamowieniu]],Tabela1[[#This Row],[wielkosc_zamowienia]],0)</f>
        <v>0</v>
      </c>
    </row>
    <row r="128" spans="1:13" x14ac:dyDescent="0.25">
      <c r="A128">
        <v>126</v>
      </c>
      <c r="B128" s="2">
        <v>44260</v>
      </c>
      <c r="C128" s="1" t="s">
        <v>4</v>
      </c>
      <c r="D128">
        <v>3340</v>
      </c>
      <c r="E128">
        <f>WEEKDAY(Tabela1[[#This Row],[data]],2)</f>
        <v>5</v>
      </c>
      <c r="F128">
        <f>IF(Tabela1[[#This Row],[data]]=B127,1,0)</f>
        <v>0</v>
      </c>
      <c r="G128">
        <f>IF(OR(Tabela1[[#This Row],[dzien tyg]]=6,Tabela1[[#This Row],[dzien tyg]]=7),1,0)</f>
        <v>0</v>
      </c>
      <c r="H128">
        <f t="shared" si="1"/>
        <v>16320</v>
      </c>
      <c r="I128">
        <f>IF(Tabela1[[#This Row],[czy ten sam dzien]]=0,IF(Tabela1[[#This Row],[czy weekend]]=1,$N$5,$N$3),0)</f>
        <v>12000</v>
      </c>
      <c r="J128">
        <f>Tabela1[[#This Row],[przed produkcja]]+Tabela1[[#This Row],[produkcja]]</f>
        <v>28320</v>
      </c>
      <c r="K128">
        <f>IF(Tabela1[[#This Row],[po produkcji]]-Tabela1[[#This Row],[wielkosc_zamowienia]]&lt;0,Tabela1[[#This Row],[po produkcji]],Tabela1[[#This Row],[po produkcji]]-Tabela1[[#This Row],[wielkosc_zamowienia]])</f>
        <v>24980</v>
      </c>
      <c r="L128">
        <f>IF(Tabela1[[#This Row],[po produkcji]]=Tabela1[[#This Row],[po zamowieniu]],1,0)</f>
        <v>0</v>
      </c>
      <c r="M128">
        <f>IF(Tabela1[[#This Row],[po produkcji]]=Tabela1[[#This Row],[po zamowieniu]],Tabela1[[#This Row],[wielkosc_zamowienia]],0)</f>
        <v>0</v>
      </c>
    </row>
    <row r="129" spans="1:13" x14ac:dyDescent="0.25">
      <c r="A129">
        <v>127</v>
      </c>
      <c r="B129" s="2">
        <v>44260</v>
      </c>
      <c r="C129" s="1" t="s">
        <v>5</v>
      </c>
      <c r="D129">
        <v>3450</v>
      </c>
      <c r="E129">
        <f>WEEKDAY(Tabela1[[#This Row],[data]],2)</f>
        <v>5</v>
      </c>
      <c r="F129">
        <f>IF(Tabela1[[#This Row],[data]]=B128,1,0)</f>
        <v>1</v>
      </c>
      <c r="G129">
        <f>IF(OR(Tabela1[[#This Row],[dzien tyg]]=6,Tabela1[[#This Row],[dzien tyg]]=7),1,0)</f>
        <v>0</v>
      </c>
      <c r="H129">
        <f t="shared" si="1"/>
        <v>24980</v>
      </c>
      <c r="I129">
        <f>IF(Tabela1[[#This Row],[czy ten sam dzien]]=0,IF(Tabela1[[#This Row],[czy weekend]]=1,$N$5,$N$3),0)</f>
        <v>0</v>
      </c>
      <c r="J129">
        <f>Tabela1[[#This Row],[przed produkcja]]+Tabela1[[#This Row],[produkcja]]</f>
        <v>24980</v>
      </c>
      <c r="K129">
        <f>IF(Tabela1[[#This Row],[po produkcji]]-Tabela1[[#This Row],[wielkosc_zamowienia]]&lt;0,Tabela1[[#This Row],[po produkcji]],Tabela1[[#This Row],[po produkcji]]-Tabela1[[#This Row],[wielkosc_zamowienia]])</f>
        <v>21530</v>
      </c>
      <c r="L129">
        <f>IF(Tabela1[[#This Row],[po produkcji]]=Tabela1[[#This Row],[po zamowieniu]],1,0)</f>
        <v>0</v>
      </c>
      <c r="M129">
        <f>IF(Tabela1[[#This Row],[po produkcji]]=Tabela1[[#This Row],[po zamowieniu]],Tabela1[[#This Row],[wielkosc_zamowienia]],0)</f>
        <v>0</v>
      </c>
    </row>
    <row r="130" spans="1:13" x14ac:dyDescent="0.25">
      <c r="A130">
        <v>128</v>
      </c>
      <c r="B130" s="2">
        <v>44261</v>
      </c>
      <c r="C130" s="1" t="s">
        <v>7</v>
      </c>
      <c r="D130">
        <v>3270</v>
      </c>
      <c r="E130">
        <f>WEEKDAY(Tabela1[[#This Row],[data]],2)</f>
        <v>6</v>
      </c>
      <c r="F130">
        <f>IF(Tabela1[[#This Row],[data]]=B129,1,0)</f>
        <v>0</v>
      </c>
      <c r="G130">
        <f>IF(OR(Tabela1[[#This Row],[dzien tyg]]=6,Tabela1[[#This Row],[dzien tyg]]=7),1,0)</f>
        <v>1</v>
      </c>
      <c r="H130">
        <f t="shared" si="1"/>
        <v>21530</v>
      </c>
      <c r="I130">
        <f>IF(Tabela1[[#This Row],[czy ten sam dzien]]=0,IF(Tabela1[[#This Row],[czy weekend]]=1,$N$5,$N$3),0)</f>
        <v>5000</v>
      </c>
      <c r="J130">
        <f>Tabela1[[#This Row],[przed produkcja]]+Tabela1[[#This Row],[produkcja]]</f>
        <v>26530</v>
      </c>
      <c r="K130">
        <f>IF(Tabela1[[#This Row],[po produkcji]]-Tabela1[[#This Row],[wielkosc_zamowienia]]&lt;0,Tabela1[[#This Row],[po produkcji]],Tabela1[[#This Row],[po produkcji]]-Tabela1[[#This Row],[wielkosc_zamowienia]])</f>
        <v>23260</v>
      </c>
      <c r="L130">
        <f>IF(Tabela1[[#This Row],[po produkcji]]=Tabela1[[#This Row],[po zamowieniu]],1,0)</f>
        <v>0</v>
      </c>
      <c r="M130">
        <f>IF(Tabela1[[#This Row],[po produkcji]]=Tabela1[[#This Row],[po zamowieniu]],Tabela1[[#This Row],[wielkosc_zamowienia]],0)</f>
        <v>0</v>
      </c>
    </row>
    <row r="131" spans="1:13" x14ac:dyDescent="0.25">
      <c r="A131">
        <v>129</v>
      </c>
      <c r="B131" s="2">
        <v>44261</v>
      </c>
      <c r="C131" s="1" t="s">
        <v>6</v>
      </c>
      <c r="D131">
        <v>3580</v>
      </c>
      <c r="E131">
        <f>WEEKDAY(Tabela1[[#This Row],[data]],2)</f>
        <v>6</v>
      </c>
      <c r="F131">
        <f>IF(Tabela1[[#This Row],[data]]=B130,1,0)</f>
        <v>1</v>
      </c>
      <c r="G131">
        <f>IF(OR(Tabela1[[#This Row],[dzien tyg]]=6,Tabela1[[#This Row],[dzien tyg]]=7),1,0)</f>
        <v>1</v>
      </c>
      <c r="H131">
        <f t="shared" si="1"/>
        <v>23260</v>
      </c>
      <c r="I131">
        <f>IF(Tabela1[[#This Row],[czy ten sam dzien]]=0,IF(Tabela1[[#This Row],[czy weekend]]=1,$N$5,$N$3),0)</f>
        <v>0</v>
      </c>
      <c r="J131">
        <f>Tabela1[[#This Row],[przed produkcja]]+Tabela1[[#This Row],[produkcja]]</f>
        <v>23260</v>
      </c>
      <c r="K131">
        <f>IF(Tabela1[[#This Row],[po produkcji]]-Tabela1[[#This Row],[wielkosc_zamowienia]]&lt;0,Tabela1[[#This Row],[po produkcji]],Tabela1[[#This Row],[po produkcji]]-Tabela1[[#This Row],[wielkosc_zamowienia]])</f>
        <v>19680</v>
      </c>
      <c r="L131">
        <f>IF(Tabela1[[#This Row],[po produkcji]]=Tabela1[[#This Row],[po zamowieniu]],1,0)</f>
        <v>0</v>
      </c>
      <c r="M131">
        <f>IF(Tabela1[[#This Row],[po produkcji]]=Tabela1[[#This Row],[po zamowieniu]],Tabela1[[#This Row],[wielkosc_zamowienia]],0)</f>
        <v>0</v>
      </c>
    </row>
    <row r="132" spans="1:13" x14ac:dyDescent="0.25">
      <c r="A132">
        <v>130</v>
      </c>
      <c r="B132" s="2">
        <v>44261</v>
      </c>
      <c r="C132" s="1" t="s">
        <v>5</v>
      </c>
      <c r="D132">
        <v>9560</v>
      </c>
      <c r="E132">
        <f>WEEKDAY(Tabela1[[#This Row],[data]],2)</f>
        <v>6</v>
      </c>
      <c r="F132">
        <f>IF(Tabela1[[#This Row],[data]]=B131,1,0)</f>
        <v>1</v>
      </c>
      <c r="G132">
        <f>IF(OR(Tabela1[[#This Row],[dzien tyg]]=6,Tabela1[[#This Row],[dzien tyg]]=7),1,0)</f>
        <v>1</v>
      </c>
      <c r="H132">
        <f t="shared" si="1"/>
        <v>19680</v>
      </c>
      <c r="I132">
        <f>IF(Tabela1[[#This Row],[czy ten sam dzien]]=0,IF(Tabela1[[#This Row],[czy weekend]]=1,$N$5,$N$3),0)</f>
        <v>0</v>
      </c>
      <c r="J132">
        <f>Tabela1[[#This Row],[przed produkcja]]+Tabela1[[#This Row],[produkcja]]</f>
        <v>19680</v>
      </c>
      <c r="K132">
        <f>IF(Tabela1[[#This Row],[po produkcji]]-Tabela1[[#This Row],[wielkosc_zamowienia]]&lt;0,Tabela1[[#This Row],[po produkcji]],Tabela1[[#This Row],[po produkcji]]-Tabela1[[#This Row],[wielkosc_zamowienia]])</f>
        <v>10120</v>
      </c>
      <c r="L132">
        <f>IF(Tabela1[[#This Row],[po produkcji]]=Tabela1[[#This Row],[po zamowieniu]],1,0)</f>
        <v>0</v>
      </c>
      <c r="M132">
        <f>IF(Tabela1[[#This Row],[po produkcji]]=Tabela1[[#This Row],[po zamowieniu]],Tabela1[[#This Row],[wielkosc_zamowienia]],0)</f>
        <v>0</v>
      </c>
    </row>
    <row r="133" spans="1:13" x14ac:dyDescent="0.25">
      <c r="A133">
        <v>131</v>
      </c>
      <c r="B133" s="2">
        <v>44262</v>
      </c>
      <c r="C133" s="1" t="s">
        <v>4</v>
      </c>
      <c r="D133">
        <v>5310</v>
      </c>
      <c r="E133">
        <f>WEEKDAY(Tabela1[[#This Row],[data]],2)</f>
        <v>7</v>
      </c>
      <c r="F133">
        <f>IF(Tabela1[[#This Row],[data]]=B132,1,0)</f>
        <v>0</v>
      </c>
      <c r="G133">
        <f>IF(OR(Tabela1[[#This Row],[dzien tyg]]=6,Tabela1[[#This Row],[dzien tyg]]=7),1,0)</f>
        <v>1</v>
      </c>
      <c r="H133">
        <f t="shared" ref="H133:H196" si="2">K132</f>
        <v>10120</v>
      </c>
      <c r="I133">
        <f>IF(Tabela1[[#This Row],[czy ten sam dzien]]=0,IF(Tabela1[[#This Row],[czy weekend]]=1,$N$5,$N$3),0)</f>
        <v>5000</v>
      </c>
      <c r="J133">
        <f>Tabela1[[#This Row],[przed produkcja]]+Tabela1[[#This Row],[produkcja]]</f>
        <v>15120</v>
      </c>
      <c r="K133">
        <f>IF(Tabela1[[#This Row],[po produkcji]]-Tabela1[[#This Row],[wielkosc_zamowienia]]&lt;0,Tabela1[[#This Row],[po produkcji]],Tabela1[[#This Row],[po produkcji]]-Tabela1[[#This Row],[wielkosc_zamowienia]])</f>
        <v>9810</v>
      </c>
      <c r="L133">
        <f>IF(Tabela1[[#This Row],[po produkcji]]=Tabela1[[#This Row],[po zamowieniu]],1,0)</f>
        <v>0</v>
      </c>
      <c r="M133">
        <f>IF(Tabela1[[#This Row],[po produkcji]]=Tabela1[[#This Row],[po zamowieniu]],Tabela1[[#This Row],[wielkosc_zamowienia]],0)</f>
        <v>0</v>
      </c>
    </row>
    <row r="134" spans="1:13" x14ac:dyDescent="0.25">
      <c r="A134">
        <v>132</v>
      </c>
      <c r="B134" s="2">
        <v>44263</v>
      </c>
      <c r="C134" s="1" t="s">
        <v>4</v>
      </c>
      <c r="D134">
        <v>9130</v>
      </c>
      <c r="E134">
        <f>WEEKDAY(Tabela1[[#This Row],[data]],2)</f>
        <v>1</v>
      </c>
      <c r="F134">
        <f>IF(Tabela1[[#This Row],[data]]=B133,1,0)</f>
        <v>0</v>
      </c>
      <c r="G134">
        <f>IF(OR(Tabela1[[#This Row],[dzien tyg]]=6,Tabela1[[#This Row],[dzien tyg]]=7),1,0)</f>
        <v>0</v>
      </c>
      <c r="H134">
        <f t="shared" si="2"/>
        <v>9810</v>
      </c>
      <c r="I134">
        <f>IF(Tabela1[[#This Row],[czy ten sam dzien]]=0,IF(Tabela1[[#This Row],[czy weekend]]=1,$N$5,$N$3),0)</f>
        <v>12000</v>
      </c>
      <c r="J134">
        <f>Tabela1[[#This Row],[przed produkcja]]+Tabela1[[#This Row],[produkcja]]</f>
        <v>21810</v>
      </c>
      <c r="K134">
        <f>IF(Tabela1[[#This Row],[po produkcji]]-Tabela1[[#This Row],[wielkosc_zamowienia]]&lt;0,Tabela1[[#This Row],[po produkcji]],Tabela1[[#This Row],[po produkcji]]-Tabela1[[#This Row],[wielkosc_zamowienia]])</f>
        <v>12680</v>
      </c>
      <c r="L134">
        <f>IF(Tabela1[[#This Row],[po produkcji]]=Tabela1[[#This Row],[po zamowieniu]],1,0)</f>
        <v>0</v>
      </c>
      <c r="M134">
        <f>IF(Tabela1[[#This Row],[po produkcji]]=Tabela1[[#This Row],[po zamowieniu]],Tabela1[[#This Row],[wielkosc_zamowienia]],0)</f>
        <v>0</v>
      </c>
    </row>
    <row r="135" spans="1:13" x14ac:dyDescent="0.25">
      <c r="A135">
        <v>133</v>
      </c>
      <c r="B135" s="2">
        <v>44263</v>
      </c>
      <c r="C135" s="1" t="s">
        <v>5</v>
      </c>
      <c r="D135">
        <v>8710</v>
      </c>
      <c r="E135">
        <f>WEEKDAY(Tabela1[[#This Row],[data]],2)</f>
        <v>1</v>
      </c>
      <c r="F135">
        <f>IF(Tabela1[[#This Row],[data]]=B134,1,0)</f>
        <v>1</v>
      </c>
      <c r="G135">
        <f>IF(OR(Tabela1[[#This Row],[dzien tyg]]=6,Tabela1[[#This Row],[dzien tyg]]=7),1,0)</f>
        <v>0</v>
      </c>
      <c r="H135">
        <f t="shared" si="2"/>
        <v>12680</v>
      </c>
      <c r="I135">
        <f>IF(Tabela1[[#This Row],[czy ten sam dzien]]=0,IF(Tabela1[[#This Row],[czy weekend]]=1,$N$5,$N$3),0)</f>
        <v>0</v>
      </c>
      <c r="J135">
        <f>Tabela1[[#This Row],[przed produkcja]]+Tabela1[[#This Row],[produkcja]]</f>
        <v>12680</v>
      </c>
      <c r="K135">
        <f>IF(Tabela1[[#This Row],[po produkcji]]-Tabela1[[#This Row],[wielkosc_zamowienia]]&lt;0,Tabela1[[#This Row],[po produkcji]],Tabela1[[#This Row],[po produkcji]]-Tabela1[[#This Row],[wielkosc_zamowienia]])</f>
        <v>3970</v>
      </c>
      <c r="L135">
        <f>IF(Tabela1[[#This Row],[po produkcji]]=Tabela1[[#This Row],[po zamowieniu]],1,0)</f>
        <v>0</v>
      </c>
      <c r="M135">
        <f>IF(Tabela1[[#This Row],[po produkcji]]=Tabela1[[#This Row],[po zamowieniu]],Tabela1[[#This Row],[wielkosc_zamowienia]],0)</f>
        <v>0</v>
      </c>
    </row>
    <row r="136" spans="1:13" x14ac:dyDescent="0.25">
      <c r="A136">
        <v>134</v>
      </c>
      <c r="B136" s="2">
        <v>44264</v>
      </c>
      <c r="C136" s="1" t="s">
        <v>4</v>
      </c>
      <c r="D136">
        <v>1920</v>
      </c>
      <c r="E136">
        <f>WEEKDAY(Tabela1[[#This Row],[data]],2)</f>
        <v>2</v>
      </c>
      <c r="F136">
        <f>IF(Tabela1[[#This Row],[data]]=B135,1,0)</f>
        <v>0</v>
      </c>
      <c r="G136">
        <f>IF(OR(Tabela1[[#This Row],[dzien tyg]]=6,Tabela1[[#This Row],[dzien tyg]]=7),1,0)</f>
        <v>0</v>
      </c>
      <c r="H136">
        <f t="shared" si="2"/>
        <v>3970</v>
      </c>
      <c r="I136">
        <f>IF(Tabela1[[#This Row],[czy ten sam dzien]]=0,IF(Tabela1[[#This Row],[czy weekend]]=1,$N$5,$N$3),0)</f>
        <v>12000</v>
      </c>
      <c r="J136">
        <f>Tabela1[[#This Row],[przed produkcja]]+Tabela1[[#This Row],[produkcja]]</f>
        <v>15970</v>
      </c>
      <c r="K136">
        <f>IF(Tabela1[[#This Row],[po produkcji]]-Tabela1[[#This Row],[wielkosc_zamowienia]]&lt;0,Tabela1[[#This Row],[po produkcji]],Tabela1[[#This Row],[po produkcji]]-Tabela1[[#This Row],[wielkosc_zamowienia]])</f>
        <v>14050</v>
      </c>
      <c r="L136">
        <f>IF(Tabela1[[#This Row],[po produkcji]]=Tabela1[[#This Row],[po zamowieniu]],1,0)</f>
        <v>0</v>
      </c>
      <c r="M136">
        <f>IF(Tabela1[[#This Row],[po produkcji]]=Tabela1[[#This Row],[po zamowieniu]],Tabela1[[#This Row],[wielkosc_zamowienia]],0)</f>
        <v>0</v>
      </c>
    </row>
    <row r="137" spans="1:13" x14ac:dyDescent="0.25">
      <c r="A137">
        <v>135</v>
      </c>
      <c r="B137" s="2">
        <v>44264</v>
      </c>
      <c r="C137" s="1" t="s">
        <v>5</v>
      </c>
      <c r="D137">
        <v>4330</v>
      </c>
      <c r="E137">
        <f>WEEKDAY(Tabela1[[#This Row],[data]],2)</f>
        <v>2</v>
      </c>
      <c r="F137">
        <f>IF(Tabela1[[#This Row],[data]]=B136,1,0)</f>
        <v>1</v>
      </c>
      <c r="G137">
        <f>IF(OR(Tabela1[[#This Row],[dzien tyg]]=6,Tabela1[[#This Row],[dzien tyg]]=7),1,0)</f>
        <v>0</v>
      </c>
      <c r="H137">
        <f t="shared" si="2"/>
        <v>14050</v>
      </c>
      <c r="I137">
        <f>IF(Tabela1[[#This Row],[czy ten sam dzien]]=0,IF(Tabela1[[#This Row],[czy weekend]]=1,$N$5,$N$3),0)</f>
        <v>0</v>
      </c>
      <c r="J137">
        <f>Tabela1[[#This Row],[przed produkcja]]+Tabela1[[#This Row],[produkcja]]</f>
        <v>14050</v>
      </c>
      <c r="K137">
        <f>IF(Tabela1[[#This Row],[po produkcji]]-Tabela1[[#This Row],[wielkosc_zamowienia]]&lt;0,Tabela1[[#This Row],[po produkcji]],Tabela1[[#This Row],[po produkcji]]-Tabela1[[#This Row],[wielkosc_zamowienia]])</f>
        <v>9720</v>
      </c>
      <c r="L137">
        <f>IF(Tabela1[[#This Row],[po produkcji]]=Tabela1[[#This Row],[po zamowieniu]],1,0)</f>
        <v>0</v>
      </c>
      <c r="M137">
        <f>IF(Tabela1[[#This Row],[po produkcji]]=Tabela1[[#This Row],[po zamowieniu]],Tabela1[[#This Row],[wielkosc_zamowienia]],0)</f>
        <v>0</v>
      </c>
    </row>
    <row r="138" spans="1:13" x14ac:dyDescent="0.25">
      <c r="A138">
        <v>136</v>
      </c>
      <c r="B138" s="2">
        <v>44265</v>
      </c>
      <c r="C138" s="1" t="s">
        <v>6</v>
      </c>
      <c r="D138">
        <v>6010</v>
      </c>
      <c r="E138">
        <f>WEEKDAY(Tabela1[[#This Row],[data]],2)</f>
        <v>3</v>
      </c>
      <c r="F138">
        <f>IF(Tabela1[[#This Row],[data]]=B137,1,0)</f>
        <v>0</v>
      </c>
      <c r="G138">
        <f>IF(OR(Tabela1[[#This Row],[dzien tyg]]=6,Tabela1[[#This Row],[dzien tyg]]=7),1,0)</f>
        <v>0</v>
      </c>
      <c r="H138">
        <f t="shared" si="2"/>
        <v>9720</v>
      </c>
      <c r="I138">
        <f>IF(Tabela1[[#This Row],[czy ten sam dzien]]=0,IF(Tabela1[[#This Row],[czy weekend]]=1,$N$5,$N$3),0)</f>
        <v>12000</v>
      </c>
      <c r="J138">
        <f>Tabela1[[#This Row],[przed produkcja]]+Tabela1[[#This Row],[produkcja]]</f>
        <v>21720</v>
      </c>
      <c r="K138">
        <f>IF(Tabela1[[#This Row],[po produkcji]]-Tabela1[[#This Row],[wielkosc_zamowienia]]&lt;0,Tabela1[[#This Row],[po produkcji]],Tabela1[[#This Row],[po produkcji]]-Tabela1[[#This Row],[wielkosc_zamowienia]])</f>
        <v>15710</v>
      </c>
      <c r="L138">
        <f>IF(Tabela1[[#This Row],[po produkcji]]=Tabela1[[#This Row],[po zamowieniu]],1,0)</f>
        <v>0</v>
      </c>
      <c r="M138">
        <f>IF(Tabela1[[#This Row],[po produkcji]]=Tabela1[[#This Row],[po zamowieniu]],Tabela1[[#This Row],[wielkosc_zamowienia]],0)</f>
        <v>0</v>
      </c>
    </row>
    <row r="139" spans="1:13" x14ac:dyDescent="0.25">
      <c r="A139">
        <v>137</v>
      </c>
      <c r="B139" s="2">
        <v>44265</v>
      </c>
      <c r="C139" s="1" t="s">
        <v>5</v>
      </c>
      <c r="D139">
        <v>8680</v>
      </c>
      <c r="E139">
        <f>WEEKDAY(Tabela1[[#This Row],[data]],2)</f>
        <v>3</v>
      </c>
      <c r="F139">
        <f>IF(Tabela1[[#This Row],[data]]=B138,1,0)</f>
        <v>1</v>
      </c>
      <c r="G139">
        <f>IF(OR(Tabela1[[#This Row],[dzien tyg]]=6,Tabela1[[#This Row],[dzien tyg]]=7),1,0)</f>
        <v>0</v>
      </c>
      <c r="H139">
        <f t="shared" si="2"/>
        <v>15710</v>
      </c>
      <c r="I139">
        <f>IF(Tabela1[[#This Row],[czy ten sam dzien]]=0,IF(Tabela1[[#This Row],[czy weekend]]=1,$N$5,$N$3),0)</f>
        <v>0</v>
      </c>
      <c r="J139">
        <f>Tabela1[[#This Row],[przed produkcja]]+Tabela1[[#This Row],[produkcja]]</f>
        <v>15710</v>
      </c>
      <c r="K139">
        <f>IF(Tabela1[[#This Row],[po produkcji]]-Tabela1[[#This Row],[wielkosc_zamowienia]]&lt;0,Tabela1[[#This Row],[po produkcji]],Tabela1[[#This Row],[po produkcji]]-Tabela1[[#This Row],[wielkosc_zamowienia]])</f>
        <v>7030</v>
      </c>
      <c r="L139">
        <f>IF(Tabela1[[#This Row],[po produkcji]]=Tabela1[[#This Row],[po zamowieniu]],1,0)</f>
        <v>0</v>
      </c>
      <c r="M139">
        <f>IF(Tabela1[[#This Row],[po produkcji]]=Tabela1[[#This Row],[po zamowieniu]],Tabela1[[#This Row],[wielkosc_zamowienia]],0)</f>
        <v>0</v>
      </c>
    </row>
    <row r="140" spans="1:13" x14ac:dyDescent="0.25">
      <c r="A140">
        <v>138</v>
      </c>
      <c r="B140" s="2">
        <v>44265</v>
      </c>
      <c r="C140" s="1" t="s">
        <v>7</v>
      </c>
      <c r="D140">
        <v>6950</v>
      </c>
      <c r="E140">
        <f>WEEKDAY(Tabela1[[#This Row],[data]],2)</f>
        <v>3</v>
      </c>
      <c r="F140">
        <f>IF(Tabela1[[#This Row],[data]]=B139,1,0)</f>
        <v>1</v>
      </c>
      <c r="G140">
        <f>IF(OR(Tabela1[[#This Row],[dzien tyg]]=6,Tabela1[[#This Row],[dzien tyg]]=7),1,0)</f>
        <v>0</v>
      </c>
      <c r="H140">
        <f t="shared" si="2"/>
        <v>7030</v>
      </c>
      <c r="I140">
        <f>IF(Tabela1[[#This Row],[czy ten sam dzien]]=0,IF(Tabela1[[#This Row],[czy weekend]]=1,$N$5,$N$3),0)</f>
        <v>0</v>
      </c>
      <c r="J140">
        <f>Tabela1[[#This Row],[przed produkcja]]+Tabela1[[#This Row],[produkcja]]</f>
        <v>7030</v>
      </c>
      <c r="K140">
        <f>IF(Tabela1[[#This Row],[po produkcji]]-Tabela1[[#This Row],[wielkosc_zamowienia]]&lt;0,Tabela1[[#This Row],[po produkcji]],Tabela1[[#This Row],[po produkcji]]-Tabela1[[#This Row],[wielkosc_zamowienia]])</f>
        <v>80</v>
      </c>
      <c r="L140">
        <f>IF(Tabela1[[#This Row],[po produkcji]]=Tabela1[[#This Row],[po zamowieniu]],1,0)</f>
        <v>0</v>
      </c>
      <c r="M140">
        <f>IF(Tabela1[[#This Row],[po produkcji]]=Tabela1[[#This Row],[po zamowieniu]],Tabela1[[#This Row],[wielkosc_zamowienia]],0)</f>
        <v>0</v>
      </c>
    </row>
    <row r="141" spans="1:13" x14ac:dyDescent="0.25">
      <c r="A141">
        <v>139</v>
      </c>
      <c r="B141" s="2">
        <v>44266</v>
      </c>
      <c r="C141" s="1" t="s">
        <v>5</v>
      </c>
      <c r="D141">
        <v>3280</v>
      </c>
      <c r="E141">
        <f>WEEKDAY(Tabela1[[#This Row],[data]],2)</f>
        <v>4</v>
      </c>
      <c r="F141">
        <f>IF(Tabela1[[#This Row],[data]]=B140,1,0)</f>
        <v>0</v>
      </c>
      <c r="G141">
        <f>IF(OR(Tabela1[[#This Row],[dzien tyg]]=6,Tabela1[[#This Row],[dzien tyg]]=7),1,0)</f>
        <v>0</v>
      </c>
      <c r="H141">
        <f t="shared" si="2"/>
        <v>80</v>
      </c>
      <c r="I141">
        <f>IF(Tabela1[[#This Row],[czy ten sam dzien]]=0,IF(Tabela1[[#This Row],[czy weekend]]=1,$N$5,$N$3),0)</f>
        <v>12000</v>
      </c>
      <c r="J141">
        <f>Tabela1[[#This Row],[przed produkcja]]+Tabela1[[#This Row],[produkcja]]</f>
        <v>12080</v>
      </c>
      <c r="K141">
        <f>IF(Tabela1[[#This Row],[po produkcji]]-Tabela1[[#This Row],[wielkosc_zamowienia]]&lt;0,Tabela1[[#This Row],[po produkcji]],Tabela1[[#This Row],[po produkcji]]-Tabela1[[#This Row],[wielkosc_zamowienia]])</f>
        <v>8800</v>
      </c>
      <c r="L141">
        <f>IF(Tabela1[[#This Row],[po produkcji]]=Tabela1[[#This Row],[po zamowieniu]],1,0)</f>
        <v>0</v>
      </c>
      <c r="M141">
        <f>IF(Tabela1[[#This Row],[po produkcji]]=Tabela1[[#This Row],[po zamowieniu]],Tabela1[[#This Row],[wielkosc_zamowienia]],0)</f>
        <v>0</v>
      </c>
    </row>
    <row r="142" spans="1:13" x14ac:dyDescent="0.25">
      <c r="A142">
        <v>140</v>
      </c>
      <c r="B142" s="2">
        <v>44267</v>
      </c>
      <c r="C142" s="1" t="s">
        <v>6</v>
      </c>
      <c r="D142">
        <v>9590</v>
      </c>
      <c r="E142">
        <f>WEEKDAY(Tabela1[[#This Row],[data]],2)</f>
        <v>5</v>
      </c>
      <c r="F142">
        <f>IF(Tabela1[[#This Row],[data]]=B141,1,0)</f>
        <v>0</v>
      </c>
      <c r="G142">
        <f>IF(OR(Tabela1[[#This Row],[dzien tyg]]=6,Tabela1[[#This Row],[dzien tyg]]=7),1,0)</f>
        <v>0</v>
      </c>
      <c r="H142">
        <f t="shared" si="2"/>
        <v>8800</v>
      </c>
      <c r="I142">
        <f>IF(Tabela1[[#This Row],[czy ten sam dzien]]=0,IF(Tabela1[[#This Row],[czy weekend]]=1,$N$5,$N$3),0)</f>
        <v>12000</v>
      </c>
      <c r="J142">
        <f>Tabela1[[#This Row],[przed produkcja]]+Tabela1[[#This Row],[produkcja]]</f>
        <v>20800</v>
      </c>
      <c r="K142">
        <f>IF(Tabela1[[#This Row],[po produkcji]]-Tabela1[[#This Row],[wielkosc_zamowienia]]&lt;0,Tabela1[[#This Row],[po produkcji]],Tabela1[[#This Row],[po produkcji]]-Tabela1[[#This Row],[wielkosc_zamowienia]])</f>
        <v>11210</v>
      </c>
      <c r="L142">
        <f>IF(Tabela1[[#This Row],[po produkcji]]=Tabela1[[#This Row],[po zamowieniu]],1,0)</f>
        <v>0</v>
      </c>
      <c r="M142">
        <f>IF(Tabela1[[#This Row],[po produkcji]]=Tabela1[[#This Row],[po zamowieniu]],Tabela1[[#This Row],[wielkosc_zamowienia]],0)</f>
        <v>0</v>
      </c>
    </row>
    <row r="143" spans="1:13" x14ac:dyDescent="0.25">
      <c r="A143">
        <v>141</v>
      </c>
      <c r="B143" s="2">
        <v>44267</v>
      </c>
      <c r="C143" s="1" t="s">
        <v>4</v>
      </c>
      <c r="D143">
        <v>820</v>
      </c>
      <c r="E143">
        <f>WEEKDAY(Tabela1[[#This Row],[data]],2)</f>
        <v>5</v>
      </c>
      <c r="F143">
        <f>IF(Tabela1[[#This Row],[data]]=B142,1,0)</f>
        <v>1</v>
      </c>
      <c r="G143">
        <f>IF(OR(Tabela1[[#This Row],[dzien tyg]]=6,Tabela1[[#This Row],[dzien tyg]]=7),1,0)</f>
        <v>0</v>
      </c>
      <c r="H143">
        <f t="shared" si="2"/>
        <v>11210</v>
      </c>
      <c r="I143">
        <f>IF(Tabela1[[#This Row],[czy ten sam dzien]]=0,IF(Tabela1[[#This Row],[czy weekend]]=1,$N$5,$N$3),0)</f>
        <v>0</v>
      </c>
      <c r="J143">
        <f>Tabela1[[#This Row],[przed produkcja]]+Tabela1[[#This Row],[produkcja]]</f>
        <v>11210</v>
      </c>
      <c r="K143">
        <f>IF(Tabela1[[#This Row],[po produkcji]]-Tabela1[[#This Row],[wielkosc_zamowienia]]&lt;0,Tabela1[[#This Row],[po produkcji]],Tabela1[[#This Row],[po produkcji]]-Tabela1[[#This Row],[wielkosc_zamowienia]])</f>
        <v>10390</v>
      </c>
      <c r="L143">
        <f>IF(Tabela1[[#This Row],[po produkcji]]=Tabela1[[#This Row],[po zamowieniu]],1,0)</f>
        <v>0</v>
      </c>
      <c r="M143">
        <f>IF(Tabela1[[#This Row],[po produkcji]]=Tabela1[[#This Row],[po zamowieniu]],Tabela1[[#This Row],[wielkosc_zamowienia]],0)</f>
        <v>0</v>
      </c>
    </row>
    <row r="144" spans="1:13" x14ac:dyDescent="0.25">
      <c r="A144">
        <v>142</v>
      </c>
      <c r="B144" s="2">
        <v>44268</v>
      </c>
      <c r="C144" s="1" t="s">
        <v>4</v>
      </c>
      <c r="D144">
        <v>5220</v>
      </c>
      <c r="E144">
        <f>WEEKDAY(Tabela1[[#This Row],[data]],2)</f>
        <v>6</v>
      </c>
      <c r="F144">
        <f>IF(Tabela1[[#This Row],[data]]=B143,1,0)</f>
        <v>0</v>
      </c>
      <c r="G144">
        <f>IF(OR(Tabela1[[#This Row],[dzien tyg]]=6,Tabela1[[#This Row],[dzien tyg]]=7),1,0)</f>
        <v>1</v>
      </c>
      <c r="H144">
        <f t="shared" si="2"/>
        <v>10390</v>
      </c>
      <c r="I144">
        <f>IF(Tabela1[[#This Row],[czy ten sam dzien]]=0,IF(Tabela1[[#This Row],[czy weekend]]=1,$N$5,$N$3),0)</f>
        <v>5000</v>
      </c>
      <c r="J144">
        <f>Tabela1[[#This Row],[przed produkcja]]+Tabela1[[#This Row],[produkcja]]</f>
        <v>15390</v>
      </c>
      <c r="K144">
        <f>IF(Tabela1[[#This Row],[po produkcji]]-Tabela1[[#This Row],[wielkosc_zamowienia]]&lt;0,Tabela1[[#This Row],[po produkcji]],Tabela1[[#This Row],[po produkcji]]-Tabela1[[#This Row],[wielkosc_zamowienia]])</f>
        <v>10170</v>
      </c>
      <c r="L144">
        <f>IF(Tabela1[[#This Row],[po produkcji]]=Tabela1[[#This Row],[po zamowieniu]],1,0)</f>
        <v>0</v>
      </c>
      <c r="M144">
        <f>IF(Tabela1[[#This Row],[po produkcji]]=Tabela1[[#This Row],[po zamowieniu]],Tabela1[[#This Row],[wielkosc_zamowienia]],0)</f>
        <v>0</v>
      </c>
    </row>
    <row r="145" spans="1:13" x14ac:dyDescent="0.25">
      <c r="A145">
        <v>143</v>
      </c>
      <c r="B145" s="2">
        <v>44269</v>
      </c>
      <c r="C145" s="1" t="s">
        <v>6</v>
      </c>
      <c r="D145">
        <v>6210</v>
      </c>
      <c r="E145">
        <f>WEEKDAY(Tabela1[[#This Row],[data]],2)</f>
        <v>7</v>
      </c>
      <c r="F145">
        <f>IF(Tabela1[[#This Row],[data]]=B144,1,0)</f>
        <v>0</v>
      </c>
      <c r="G145">
        <f>IF(OR(Tabela1[[#This Row],[dzien tyg]]=6,Tabela1[[#This Row],[dzien tyg]]=7),1,0)</f>
        <v>1</v>
      </c>
      <c r="H145">
        <f t="shared" si="2"/>
        <v>10170</v>
      </c>
      <c r="I145">
        <f>IF(Tabela1[[#This Row],[czy ten sam dzien]]=0,IF(Tabela1[[#This Row],[czy weekend]]=1,$N$5,$N$3),0)</f>
        <v>5000</v>
      </c>
      <c r="J145">
        <f>Tabela1[[#This Row],[przed produkcja]]+Tabela1[[#This Row],[produkcja]]</f>
        <v>15170</v>
      </c>
      <c r="K145">
        <f>IF(Tabela1[[#This Row],[po produkcji]]-Tabela1[[#This Row],[wielkosc_zamowienia]]&lt;0,Tabela1[[#This Row],[po produkcji]],Tabela1[[#This Row],[po produkcji]]-Tabela1[[#This Row],[wielkosc_zamowienia]])</f>
        <v>8960</v>
      </c>
      <c r="L145">
        <f>IF(Tabela1[[#This Row],[po produkcji]]=Tabela1[[#This Row],[po zamowieniu]],1,0)</f>
        <v>0</v>
      </c>
      <c r="M145">
        <f>IF(Tabela1[[#This Row],[po produkcji]]=Tabela1[[#This Row],[po zamowieniu]],Tabela1[[#This Row],[wielkosc_zamowienia]],0)</f>
        <v>0</v>
      </c>
    </row>
    <row r="146" spans="1:13" x14ac:dyDescent="0.25">
      <c r="A146">
        <v>144</v>
      </c>
      <c r="B146" s="2">
        <v>44269</v>
      </c>
      <c r="C146" s="1" t="s">
        <v>5</v>
      </c>
      <c r="D146">
        <v>3180</v>
      </c>
      <c r="E146">
        <f>WEEKDAY(Tabela1[[#This Row],[data]],2)</f>
        <v>7</v>
      </c>
      <c r="F146">
        <f>IF(Tabela1[[#This Row],[data]]=B145,1,0)</f>
        <v>1</v>
      </c>
      <c r="G146">
        <f>IF(OR(Tabela1[[#This Row],[dzien tyg]]=6,Tabela1[[#This Row],[dzien tyg]]=7),1,0)</f>
        <v>1</v>
      </c>
      <c r="H146">
        <f t="shared" si="2"/>
        <v>8960</v>
      </c>
      <c r="I146">
        <f>IF(Tabela1[[#This Row],[czy ten sam dzien]]=0,IF(Tabela1[[#This Row],[czy weekend]]=1,$N$5,$N$3),0)</f>
        <v>0</v>
      </c>
      <c r="J146">
        <f>Tabela1[[#This Row],[przed produkcja]]+Tabela1[[#This Row],[produkcja]]</f>
        <v>8960</v>
      </c>
      <c r="K146">
        <f>IF(Tabela1[[#This Row],[po produkcji]]-Tabela1[[#This Row],[wielkosc_zamowienia]]&lt;0,Tabela1[[#This Row],[po produkcji]],Tabela1[[#This Row],[po produkcji]]-Tabela1[[#This Row],[wielkosc_zamowienia]])</f>
        <v>5780</v>
      </c>
      <c r="L146">
        <f>IF(Tabela1[[#This Row],[po produkcji]]=Tabela1[[#This Row],[po zamowieniu]],1,0)</f>
        <v>0</v>
      </c>
      <c r="M146">
        <f>IF(Tabela1[[#This Row],[po produkcji]]=Tabela1[[#This Row],[po zamowieniu]],Tabela1[[#This Row],[wielkosc_zamowienia]],0)</f>
        <v>0</v>
      </c>
    </row>
    <row r="147" spans="1:13" x14ac:dyDescent="0.25">
      <c r="A147">
        <v>145</v>
      </c>
      <c r="B147" s="2">
        <v>44270</v>
      </c>
      <c r="C147" s="1" t="s">
        <v>4</v>
      </c>
      <c r="D147">
        <v>6860</v>
      </c>
      <c r="E147">
        <f>WEEKDAY(Tabela1[[#This Row],[data]],2)</f>
        <v>1</v>
      </c>
      <c r="F147">
        <f>IF(Tabela1[[#This Row],[data]]=B146,1,0)</f>
        <v>0</v>
      </c>
      <c r="G147">
        <f>IF(OR(Tabela1[[#This Row],[dzien tyg]]=6,Tabela1[[#This Row],[dzien tyg]]=7),1,0)</f>
        <v>0</v>
      </c>
      <c r="H147">
        <f t="shared" si="2"/>
        <v>5780</v>
      </c>
      <c r="I147">
        <f>IF(Tabela1[[#This Row],[czy ten sam dzien]]=0,IF(Tabela1[[#This Row],[czy weekend]]=1,$N$5,$N$3),0)</f>
        <v>12000</v>
      </c>
      <c r="J147">
        <f>Tabela1[[#This Row],[przed produkcja]]+Tabela1[[#This Row],[produkcja]]</f>
        <v>17780</v>
      </c>
      <c r="K147">
        <f>IF(Tabela1[[#This Row],[po produkcji]]-Tabela1[[#This Row],[wielkosc_zamowienia]]&lt;0,Tabela1[[#This Row],[po produkcji]],Tabela1[[#This Row],[po produkcji]]-Tabela1[[#This Row],[wielkosc_zamowienia]])</f>
        <v>10920</v>
      </c>
      <c r="L147">
        <f>IF(Tabela1[[#This Row],[po produkcji]]=Tabela1[[#This Row],[po zamowieniu]],1,0)</f>
        <v>0</v>
      </c>
      <c r="M147">
        <f>IF(Tabela1[[#This Row],[po produkcji]]=Tabela1[[#This Row],[po zamowieniu]],Tabela1[[#This Row],[wielkosc_zamowienia]],0)</f>
        <v>0</v>
      </c>
    </row>
    <row r="148" spans="1:13" x14ac:dyDescent="0.25">
      <c r="A148">
        <v>146</v>
      </c>
      <c r="B148" s="2">
        <v>44271</v>
      </c>
      <c r="C148" s="1" t="s">
        <v>4</v>
      </c>
      <c r="D148">
        <v>2020</v>
      </c>
      <c r="E148">
        <f>WEEKDAY(Tabela1[[#This Row],[data]],2)</f>
        <v>2</v>
      </c>
      <c r="F148">
        <f>IF(Tabela1[[#This Row],[data]]=B147,1,0)</f>
        <v>0</v>
      </c>
      <c r="G148">
        <f>IF(OR(Tabela1[[#This Row],[dzien tyg]]=6,Tabela1[[#This Row],[dzien tyg]]=7),1,0)</f>
        <v>0</v>
      </c>
      <c r="H148">
        <f t="shared" si="2"/>
        <v>10920</v>
      </c>
      <c r="I148">
        <f>IF(Tabela1[[#This Row],[czy ten sam dzien]]=0,IF(Tabela1[[#This Row],[czy weekend]]=1,$N$5,$N$3),0)</f>
        <v>12000</v>
      </c>
      <c r="J148">
        <f>Tabela1[[#This Row],[przed produkcja]]+Tabela1[[#This Row],[produkcja]]</f>
        <v>22920</v>
      </c>
      <c r="K148">
        <f>IF(Tabela1[[#This Row],[po produkcji]]-Tabela1[[#This Row],[wielkosc_zamowienia]]&lt;0,Tabela1[[#This Row],[po produkcji]],Tabela1[[#This Row],[po produkcji]]-Tabela1[[#This Row],[wielkosc_zamowienia]])</f>
        <v>20900</v>
      </c>
      <c r="L148">
        <f>IF(Tabela1[[#This Row],[po produkcji]]=Tabela1[[#This Row],[po zamowieniu]],1,0)</f>
        <v>0</v>
      </c>
      <c r="M148">
        <f>IF(Tabela1[[#This Row],[po produkcji]]=Tabela1[[#This Row],[po zamowieniu]],Tabela1[[#This Row],[wielkosc_zamowienia]],0)</f>
        <v>0</v>
      </c>
    </row>
    <row r="149" spans="1:13" x14ac:dyDescent="0.25">
      <c r="A149">
        <v>147</v>
      </c>
      <c r="B149" s="2">
        <v>44271</v>
      </c>
      <c r="C149" s="1" t="s">
        <v>5</v>
      </c>
      <c r="D149">
        <v>3650</v>
      </c>
      <c r="E149">
        <f>WEEKDAY(Tabela1[[#This Row],[data]],2)</f>
        <v>2</v>
      </c>
      <c r="F149">
        <f>IF(Tabela1[[#This Row],[data]]=B148,1,0)</f>
        <v>1</v>
      </c>
      <c r="G149">
        <f>IF(OR(Tabela1[[#This Row],[dzien tyg]]=6,Tabela1[[#This Row],[dzien tyg]]=7),1,0)</f>
        <v>0</v>
      </c>
      <c r="H149">
        <f t="shared" si="2"/>
        <v>20900</v>
      </c>
      <c r="I149">
        <f>IF(Tabela1[[#This Row],[czy ten sam dzien]]=0,IF(Tabela1[[#This Row],[czy weekend]]=1,$N$5,$N$3),0)</f>
        <v>0</v>
      </c>
      <c r="J149">
        <f>Tabela1[[#This Row],[przed produkcja]]+Tabela1[[#This Row],[produkcja]]</f>
        <v>20900</v>
      </c>
      <c r="K149">
        <f>IF(Tabela1[[#This Row],[po produkcji]]-Tabela1[[#This Row],[wielkosc_zamowienia]]&lt;0,Tabela1[[#This Row],[po produkcji]],Tabela1[[#This Row],[po produkcji]]-Tabela1[[#This Row],[wielkosc_zamowienia]])</f>
        <v>17250</v>
      </c>
      <c r="L149">
        <f>IF(Tabela1[[#This Row],[po produkcji]]=Tabela1[[#This Row],[po zamowieniu]],1,0)</f>
        <v>0</v>
      </c>
      <c r="M149">
        <f>IF(Tabela1[[#This Row],[po produkcji]]=Tabela1[[#This Row],[po zamowieniu]],Tabela1[[#This Row],[wielkosc_zamowienia]],0)</f>
        <v>0</v>
      </c>
    </row>
    <row r="150" spans="1:13" x14ac:dyDescent="0.25">
      <c r="A150">
        <v>148</v>
      </c>
      <c r="B150" s="2">
        <v>44272</v>
      </c>
      <c r="C150" s="1" t="s">
        <v>4</v>
      </c>
      <c r="D150">
        <v>9720</v>
      </c>
      <c r="E150">
        <f>WEEKDAY(Tabela1[[#This Row],[data]],2)</f>
        <v>3</v>
      </c>
      <c r="F150">
        <f>IF(Tabela1[[#This Row],[data]]=B149,1,0)</f>
        <v>0</v>
      </c>
      <c r="G150">
        <f>IF(OR(Tabela1[[#This Row],[dzien tyg]]=6,Tabela1[[#This Row],[dzien tyg]]=7),1,0)</f>
        <v>0</v>
      </c>
      <c r="H150">
        <f t="shared" si="2"/>
        <v>17250</v>
      </c>
      <c r="I150">
        <f>IF(Tabela1[[#This Row],[czy ten sam dzien]]=0,IF(Tabela1[[#This Row],[czy weekend]]=1,$N$5,$N$3),0)</f>
        <v>12000</v>
      </c>
      <c r="J150">
        <f>Tabela1[[#This Row],[przed produkcja]]+Tabela1[[#This Row],[produkcja]]</f>
        <v>29250</v>
      </c>
      <c r="K150">
        <f>IF(Tabela1[[#This Row],[po produkcji]]-Tabela1[[#This Row],[wielkosc_zamowienia]]&lt;0,Tabela1[[#This Row],[po produkcji]],Tabela1[[#This Row],[po produkcji]]-Tabela1[[#This Row],[wielkosc_zamowienia]])</f>
        <v>19530</v>
      </c>
      <c r="L150">
        <f>IF(Tabela1[[#This Row],[po produkcji]]=Tabela1[[#This Row],[po zamowieniu]],1,0)</f>
        <v>0</v>
      </c>
      <c r="M150">
        <f>IF(Tabela1[[#This Row],[po produkcji]]=Tabela1[[#This Row],[po zamowieniu]],Tabela1[[#This Row],[wielkosc_zamowienia]],0)</f>
        <v>0</v>
      </c>
    </row>
    <row r="151" spans="1:13" x14ac:dyDescent="0.25">
      <c r="A151">
        <v>149</v>
      </c>
      <c r="B151" s="2">
        <v>44273</v>
      </c>
      <c r="C151" s="1" t="s">
        <v>5</v>
      </c>
      <c r="D151">
        <v>7840</v>
      </c>
      <c r="E151">
        <f>WEEKDAY(Tabela1[[#This Row],[data]],2)</f>
        <v>4</v>
      </c>
      <c r="F151">
        <f>IF(Tabela1[[#This Row],[data]]=B150,1,0)</f>
        <v>0</v>
      </c>
      <c r="G151">
        <f>IF(OR(Tabela1[[#This Row],[dzien tyg]]=6,Tabela1[[#This Row],[dzien tyg]]=7),1,0)</f>
        <v>0</v>
      </c>
      <c r="H151">
        <f t="shared" si="2"/>
        <v>19530</v>
      </c>
      <c r="I151">
        <f>IF(Tabela1[[#This Row],[czy ten sam dzien]]=0,IF(Tabela1[[#This Row],[czy weekend]]=1,$N$5,$N$3),0)</f>
        <v>12000</v>
      </c>
      <c r="J151">
        <f>Tabela1[[#This Row],[przed produkcja]]+Tabela1[[#This Row],[produkcja]]</f>
        <v>31530</v>
      </c>
      <c r="K151">
        <f>IF(Tabela1[[#This Row],[po produkcji]]-Tabela1[[#This Row],[wielkosc_zamowienia]]&lt;0,Tabela1[[#This Row],[po produkcji]],Tabela1[[#This Row],[po produkcji]]-Tabela1[[#This Row],[wielkosc_zamowienia]])</f>
        <v>23690</v>
      </c>
      <c r="L151">
        <f>IF(Tabela1[[#This Row],[po produkcji]]=Tabela1[[#This Row],[po zamowieniu]],1,0)</f>
        <v>0</v>
      </c>
      <c r="M151">
        <f>IF(Tabela1[[#This Row],[po produkcji]]=Tabela1[[#This Row],[po zamowieniu]],Tabela1[[#This Row],[wielkosc_zamowienia]],0)</f>
        <v>0</v>
      </c>
    </row>
    <row r="152" spans="1:13" x14ac:dyDescent="0.25">
      <c r="A152">
        <v>150</v>
      </c>
      <c r="B152" s="2">
        <v>44273</v>
      </c>
      <c r="C152" s="1" t="s">
        <v>4</v>
      </c>
      <c r="D152">
        <v>6780</v>
      </c>
      <c r="E152">
        <f>WEEKDAY(Tabela1[[#This Row],[data]],2)</f>
        <v>4</v>
      </c>
      <c r="F152">
        <f>IF(Tabela1[[#This Row],[data]]=B151,1,0)</f>
        <v>1</v>
      </c>
      <c r="G152">
        <f>IF(OR(Tabela1[[#This Row],[dzien tyg]]=6,Tabela1[[#This Row],[dzien tyg]]=7),1,0)</f>
        <v>0</v>
      </c>
      <c r="H152">
        <f t="shared" si="2"/>
        <v>23690</v>
      </c>
      <c r="I152">
        <f>IF(Tabela1[[#This Row],[czy ten sam dzien]]=0,IF(Tabela1[[#This Row],[czy weekend]]=1,$N$5,$N$3),0)</f>
        <v>0</v>
      </c>
      <c r="J152">
        <f>Tabela1[[#This Row],[przed produkcja]]+Tabela1[[#This Row],[produkcja]]</f>
        <v>23690</v>
      </c>
      <c r="K152">
        <f>IF(Tabela1[[#This Row],[po produkcji]]-Tabela1[[#This Row],[wielkosc_zamowienia]]&lt;0,Tabela1[[#This Row],[po produkcji]],Tabela1[[#This Row],[po produkcji]]-Tabela1[[#This Row],[wielkosc_zamowienia]])</f>
        <v>16910</v>
      </c>
      <c r="L152">
        <f>IF(Tabela1[[#This Row],[po produkcji]]=Tabela1[[#This Row],[po zamowieniu]],1,0)</f>
        <v>0</v>
      </c>
      <c r="M152">
        <f>IF(Tabela1[[#This Row],[po produkcji]]=Tabela1[[#This Row],[po zamowieniu]],Tabela1[[#This Row],[wielkosc_zamowienia]],0)</f>
        <v>0</v>
      </c>
    </row>
    <row r="153" spans="1:13" x14ac:dyDescent="0.25">
      <c r="A153">
        <v>151</v>
      </c>
      <c r="B153" s="2">
        <v>44273</v>
      </c>
      <c r="C153" s="1" t="s">
        <v>6</v>
      </c>
      <c r="D153">
        <v>3490</v>
      </c>
      <c r="E153">
        <f>WEEKDAY(Tabela1[[#This Row],[data]],2)</f>
        <v>4</v>
      </c>
      <c r="F153">
        <f>IF(Tabela1[[#This Row],[data]]=B152,1,0)</f>
        <v>1</v>
      </c>
      <c r="G153">
        <f>IF(OR(Tabela1[[#This Row],[dzien tyg]]=6,Tabela1[[#This Row],[dzien tyg]]=7),1,0)</f>
        <v>0</v>
      </c>
      <c r="H153">
        <f t="shared" si="2"/>
        <v>16910</v>
      </c>
      <c r="I153">
        <f>IF(Tabela1[[#This Row],[czy ten sam dzien]]=0,IF(Tabela1[[#This Row],[czy weekend]]=1,$N$5,$N$3),0)</f>
        <v>0</v>
      </c>
      <c r="J153">
        <f>Tabela1[[#This Row],[przed produkcja]]+Tabela1[[#This Row],[produkcja]]</f>
        <v>16910</v>
      </c>
      <c r="K153">
        <f>IF(Tabela1[[#This Row],[po produkcji]]-Tabela1[[#This Row],[wielkosc_zamowienia]]&lt;0,Tabela1[[#This Row],[po produkcji]],Tabela1[[#This Row],[po produkcji]]-Tabela1[[#This Row],[wielkosc_zamowienia]])</f>
        <v>13420</v>
      </c>
      <c r="L153">
        <f>IF(Tabela1[[#This Row],[po produkcji]]=Tabela1[[#This Row],[po zamowieniu]],1,0)</f>
        <v>0</v>
      </c>
      <c r="M153">
        <f>IF(Tabela1[[#This Row],[po produkcji]]=Tabela1[[#This Row],[po zamowieniu]],Tabela1[[#This Row],[wielkosc_zamowienia]],0)</f>
        <v>0</v>
      </c>
    </row>
    <row r="154" spans="1:13" x14ac:dyDescent="0.25">
      <c r="A154">
        <v>152</v>
      </c>
      <c r="B154" s="2">
        <v>44273</v>
      </c>
      <c r="C154" s="1" t="s">
        <v>7</v>
      </c>
      <c r="D154">
        <v>9980</v>
      </c>
      <c r="E154">
        <f>WEEKDAY(Tabela1[[#This Row],[data]],2)</f>
        <v>4</v>
      </c>
      <c r="F154">
        <f>IF(Tabela1[[#This Row],[data]]=B153,1,0)</f>
        <v>1</v>
      </c>
      <c r="G154">
        <f>IF(OR(Tabela1[[#This Row],[dzien tyg]]=6,Tabela1[[#This Row],[dzien tyg]]=7),1,0)</f>
        <v>0</v>
      </c>
      <c r="H154">
        <f t="shared" si="2"/>
        <v>13420</v>
      </c>
      <c r="I154">
        <f>IF(Tabela1[[#This Row],[czy ten sam dzien]]=0,IF(Tabela1[[#This Row],[czy weekend]]=1,$N$5,$N$3),0)</f>
        <v>0</v>
      </c>
      <c r="J154">
        <f>Tabela1[[#This Row],[przed produkcja]]+Tabela1[[#This Row],[produkcja]]</f>
        <v>13420</v>
      </c>
      <c r="K154">
        <f>IF(Tabela1[[#This Row],[po produkcji]]-Tabela1[[#This Row],[wielkosc_zamowienia]]&lt;0,Tabela1[[#This Row],[po produkcji]],Tabela1[[#This Row],[po produkcji]]-Tabela1[[#This Row],[wielkosc_zamowienia]])</f>
        <v>3440</v>
      </c>
      <c r="L154">
        <f>IF(Tabela1[[#This Row],[po produkcji]]=Tabela1[[#This Row],[po zamowieniu]],1,0)</f>
        <v>0</v>
      </c>
      <c r="M154">
        <f>IF(Tabela1[[#This Row],[po produkcji]]=Tabela1[[#This Row],[po zamowieniu]],Tabela1[[#This Row],[wielkosc_zamowienia]],0)</f>
        <v>0</v>
      </c>
    </row>
    <row r="155" spans="1:13" x14ac:dyDescent="0.25">
      <c r="A155">
        <v>153</v>
      </c>
      <c r="B155" s="2">
        <v>44274</v>
      </c>
      <c r="C155" s="1" t="s">
        <v>7</v>
      </c>
      <c r="D155">
        <v>7850</v>
      </c>
      <c r="E155">
        <f>WEEKDAY(Tabela1[[#This Row],[data]],2)</f>
        <v>5</v>
      </c>
      <c r="F155">
        <f>IF(Tabela1[[#This Row],[data]]=B154,1,0)</f>
        <v>0</v>
      </c>
      <c r="G155">
        <f>IF(OR(Tabela1[[#This Row],[dzien tyg]]=6,Tabela1[[#This Row],[dzien tyg]]=7),1,0)</f>
        <v>0</v>
      </c>
      <c r="H155">
        <f t="shared" si="2"/>
        <v>3440</v>
      </c>
      <c r="I155">
        <f>IF(Tabela1[[#This Row],[czy ten sam dzien]]=0,IF(Tabela1[[#This Row],[czy weekend]]=1,$N$5,$N$3),0)</f>
        <v>12000</v>
      </c>
      <c r="J155">
        <f>Tabela1[[#This Row],[przed produkcja]]+Tabela1[[#This Row],[produkcja]]</f>
        <v>15440</v>
      </c>
      <c r="K155">
        <f>IF(Tabela1[[#This Row],[po produkcji]]-Tabela1[[#This Row],[wielkosc_zamowienia]]&lt;0,Tabela1[[#This Row],[po produkcji]],Tabela1[[#This Row],[po produkcji]]-Tabela1[[#This Row],[wielkosc_zamowienia]])</f>
        <v>7590</v>
      </c>
      <c r="L155">
        <f>IF(Tabela1[[#This Row],[po produkcji]]=Tabela1[[#This Row],[po zamowieniu]],1,0)</f>
        <v>0</v>
      </c>
      <c r="M155">
        <f>IF(Tabela1[[#This Row],[po produkcji]]=Tabela1[[#This Row],[po zamowieniu]],Tabela1[[#This Row],[wielkosc_zamowienia]],0)</f>
        <v>0</v>
      </c>
    </row>
    <row r="156" spans="1:13" x14ac:dyDescent="0.25">
      <c r="A156">
        <v>154</v>
      </c>
      <c r="B156" s="2">
        <v>44274</v>
      </c>
      <c r="C156" s="1" t="s">
        <v>6</v>
      </c>
      <c r="D156">
        <v>9770</v>
      </c>
      <c r="E156">
        <f>WEEKDAY(Tabela1[[#This Row],[data]],2)</f>
        <v>5</v>
      </c>
      <c r="F156">
        <f>IF(Tabela1[[#This Row],[data]]=B155,1,0)</f>
        <v>1</v>
      </c>
      <c r="G156">
        <f>IF(OR(Tabela1[[#This Row],[dzien tyg]]=6,Tabela1[[#This Row],[dzien tyg]]=7),1,0)</f>
        <v>0</v>
      </c>
      <c r="H156">
        <f t="shared" si="2"/>
        <v>7590</v>
      </c>
      <c r="I156">
        <f>IF(Tabela1[[#This Row],[czy ten sam dzien]]=0,IF(Tabela1[[#This Row],[czy weekend]]=1,$N$5,$N$3),0)</f>
        <v>0</v>
      </c>
      <c r="J156">
        <f>Tabela1[[#This Row],[przed produkcja]]+Tabela1[[#This Row],[produkcja]]</f>
        <v>7590</v>
      </c>
      <c r="K156">
        <f>IF(Tabela1[[#This Row],[po produkcji]]-Tabela1[[#This Row],[wielkosc_zamowienia]]&lt;0,Tabela1[[#This Row],[po produkcji]],Tabela1[[#This Row],[po produkcji]]-Tabela1[[#This Row],[wielkosc_zamowienia]])</f>
        <v>7590</v>
      </c>
      <c r="L156">
        <f>IF(Tabela1[[#This Row],[po produkcji]]=Tabela1[[#This Row],[po zamowieniu]],1,0)</f>
        <v>1</v>
      </c>
      <c r="M156">
        <f>IF(Tabela1[[#This Row],[po produkcji]]=Tabela1[[#This Row],[po zamowieniu]],Tabela1[[#This Row],[wielkosc_zamowienia]],0)</f>
        <v>9770</v>
      </c>
    </row>
    <row r="157" spans="1:13" x14ac:dyDescent="0.25">
      <c r="A157">
        <v>155</v>
      </c>
      <c r="B157" s="2">
        <v>44275</v>
      </c>
      <c r="C157" s="1" t="s">
        <v>6</v>
      </c>
      <c r="D157">
        <v>750</v>
      </c>
      <c r="E157">
        <f>WEEKDAY(Tabela1[[#This Row],[data]],2)</f>
        <v>6</v>
      </c>
      <c r="F157">
        <f>IF(Tabela1[[#This Row],[data]]=B156,1,0)</f>
        <v>0</v>
      </c>
      <c r="G157">
        <f>IF(OR(Tabela1[[#This Row],[dzien tyg]]=6,Tabela1[[#This Row],[dzien tyg]]=7),1,0)</f>
        <v>1</v>
      </c>
      <c r="H157">
        <f t="shared" si="2"/>
        <v>7590</v>
      </c>
      <c r="I157">
        <f>IF(Tabela1[[#This Row],[czy ten sam dzien]]=0,IF(Tabela1[[#This Row],[czy weekend]]=1,$N$5,$N$3),0)</f>
        <v>5000</v>
      </c>
      <c r="J157">
        <f>Tabela1[[#This Row],[przed produkcja]]+Tabela1[[#This Row],[produkcja]]</f>
        <v>12590</v>
      </c>
      <c r="K157">
        <f>IF(Tabela1[[#This Row],[po produkcji]]-Tabela1[[#This Row],[wielkosc_zamowienia]]&lt;0,Tabela1[[#This Row],[po produkcji]],Tabela1[[#This Row],[po produkcji]]-Tabela1[[#This Row],[wielkosc_zamowienia]])</f>
        <v>11840</v>
      </c>
      <c r="L157">
        <f>IF(Tabela1[[#This Row],[po produkcji]]=Tabela1[[#This Row],[po zamowieniu]],1,0)</f>
        <v>0</v>
      </c>
      <c r="M157">
        <f>IF(Tabela1[[#This Row],[po produkcji]]=Tabela1[[#This Row],[po zamowieniu]],Tabela1[[#This Row],[wielkosc_zamowienia]],0)</f>
        <v>0</v>
      </c>
    </row>
    <row r="158" spans="1:13" x14ac:dyDescent="0.25">
      <c r="A158">
        <v>156</v>
      </c>
      <c r="B158" s="2">
        <v>44275</v>
      </c>
      <c r="C158" s="1" t="s">
        <v>7</v>
      </c>
      <c r="D158">
        <v>8900</v>
      </c>
      <c r="E158">
        <f>WEEKDAY(Tabela1[[#This Row],[data]],2)</f>
        <v>6</v>
      </c>
      <c r="F158">
        <f>IF(Tabela1[[#This Row],[data]]=B157,1,0)</f>
        <v>1</v>
      </c>
      <c r="G158">
        <f>IF(OR(Tabela1[[#This Row],[dzien tyg]]=6,Tabela1[[#This Row],[dzien tyg]]=7),1,0)</f>
        <v>1</v>
      </c>
      <c r="H158">
        <f t="shared" si="2"/>
        <v>11840</v>
      </c>
      <c r="I158">
        <f>IF(Tabela1[[#This Row],[czy ten sam dzien]]=0,IF(Tabela1[[#This Row],[czy weekend]]=1,$N$5,$N$3),0)</f>
        <v>0</v>
      </c>
      <c r="J158">
        <f>Tabela1[[#This Row],[przed produkcja]]+Tabela1[[#This Row],[produkcja]]</f>
        <v>11840</v>
      </c>
      <c r="K158">
        <f>IF(Tabela1[[#This Row],[po produkcji]]-Tabela1[[#This Row],[wielkosc_zamowienia]]&lt;0,Tabela1[[#This Row],[po produkcji]],Tabela1[[#This Row],[po produkcji]]-Tabela1[[#This Row],[wielkosc_zamowienia]])</f>
        <v>2940</v>
      </c>
      <c r="L158">
        <f>IF(Tabela1[[#This Row],[po produkcji]]=Tabela1[[#This Row],[po zamowieniu]],1,0)</f>
        <v>0</v>
      </c>
      <c r="M158">
        <f>IF(Tabela1[[#This Row],[po produkcji]]=Tabela1[[#This Row],[po zamowieniu]],Tabela1[[#This Row],[wielkosc_zamowienia]],0)</f>
        <v>0</v>
      </c>
    </row>
    <row r="159" spans="1:13" x14ac:dyDescent="0.25">
      <c r="A159">
        <v>157</v>
      </c>
      <c r="B159" s="2">
        <v>44275</v>
      </c>
      <c r="C159" s="1" t="s">
        <v>4</v>
      </c>
      <c r="D159">
        <v>9410</v>
      </c>
      <c r="E159">
        <f>WEEKDAY(Tabela1[[#This Row],[data]],2)</f>
        <v>6</v>
      </c>
      <c r="F159">
        <f>IF(Tabela1[[#This Row],[data]]=B158,1,0)</f>
        <v>1</v>
      </c>
      <c r="G159">
        <f>IF(OR(Tabela1[[#This Row],[dzien tyg]]=6,Tabela1[[#This Row],[dzien tyg]]=7),1,0)</f>
        <v>1</v>
      </c>
      <c r="H159">
        <f t="shared" si="2"/>
        <v>2940</v>
      </c>
      <c r="I159">
        <f>IF(Tabela1[[#This Row],[czy ten sam dzien]]=0,IF(Tabela1[[#This Row],[czy weekend]]=1,$N$5,$N$3),0)</f>
        <v>0</v>
      </c>
      <c r="J159">
        <f>Tabela1[[#This Row],[przed produkcja]]+Tabela1[[#This Row],[produkcja]]</f>
        <v>2940</v>
      </c>
      <c r="K159">
        <f>IF(Tabela1[[#This Row],[po produkcji]]-Tabela1[[#This Row],[wielkosc_zamowienia]]&lt;0,Tabela1[[#This Row],[po produkcji]],Tabela1[[#This Row],[po produkcji]]-Tabela1[[#This Row],[wielkosc_zamowienia]])</f>
        <v>2940</v>
      </c>
      <c r="L159">
        <f>IF(Tabela1[[#This Row],[po produkcji]]=Tabela1[[#This Row],[po zamowieniu]],1,0)</f>
        <v>1</v>
      </c>
      <c r="M159">
        <f>IF(Tabela1[[#This Row],[po produkcji]]=Tabela1[[#This Row],[po zamowieniu]],Tabela1[[#This Row],[wielkosc_zamowienia]],0)</f>
        <v>9410</v>
      </c>
    </row>
    <row r="160" spans="1:13" x14ac:dyDescent="0.25">
      <c r="A160">
        <v>158</v>
      </c>
      <c r="B160" s="2">
        <v>44276</v>
      </c>
      <c r="C160" s="1" t="s">
        <v>6</v>
      </c>
      <c r="D160">
        <v>9310</v>
      </c>
      <c r="E160">
        <f>WEEKDAY(Tabela1[[#This Row],[data]],2)</f>
        <v>7</v>
      </c>
      <c r="F160">
        <f>IF(Tabela1[[#This Row],[data]]=B159,1,0)</f>
        <v>0</v>
      </c>
      <c r="G160">
        <f>IF(OR(Tabela1[[#This Row],[dzien tyg]]=6,Tabela1[[#This Row],[dzien tyg]]=7),1,0)</f>
        <v>1</v>
      </c>
      <c r="H160">
        <f t="shared" si="2"/>
        <v>2940</v>
      </c>
      <c r="I160">
        <f>IF(Tabela1[[#This Row],[czy ten sam dzien]]=0,IF(Tabela1[[#This Row],[czy weekend]]=1,$N$5,$N$3),0)</f>
        <v>5000</v>
      </c>
      <c r="J160">
        <f>Tabela1[[#This Row],[przed produkcja]]+Tabela1[[#This Row],[produkcja]]</f>
        <v>7940</v>
      </c>
      <c r="K160">
        <f>IF(Tabela1[[#This Row],[po produkcji]]-Tabela1[[#This Row],[wielkosc_zamowienia]]&lt;0,Tabela1[[#This Row],[po produkcji]],Tabela1[[#This Row],[po produkcji]]-Tabela1[[#This Row],[wielkosc_zamowienia]])</f>
        <v>7940</v>
      </c>
      <c r="L160">
        <f>IF(Tabela1[[#This Row],[po produkcji]]=Tabela1[[#This Row],[po zamowieniu]],1,0)</f>
        <v>1</v>
      </c>
      <c r="M160">
        <f>IF(Tabela1[[#This Row],[po produkcji]]=Tabela1[[#This Row],[po zamowieniu]],Tabela1[[#This Row],[wielkosc_zamowienia]],0)</f>
        <v>9310</v>
      </c>
    </row>
    <row r="161" spans="1:13" x14ac:dyDescent="0.25">
      <c r="A161">
        <v>159</v>
      </c>
      <c r="B161" s="2">
        <v>44276</v>
      </c>
      <c r="C161" s="1" t="s">
        <v>4</v>
      </c>
      <c r="D161">
        <v>2480</v>
      </c>
      <c r="E161">
        <f>WEEKDAY(Tabela1[[#This Row],[data]],2)</f>
        <v>7</v>
      </c>
      <c r="F161">
        <f>IF(Tabela1[[#This Row],[data]]=B160,1,0)</f>
        <v>1</v>
      </c>
      <c r="G161">
        <f>IF(OR(Tabela1[[#This Row],[dzien tyg]]=6,Tabela1[[#This Row],[dzien tyg]]=7),1,0)</f>
        <v>1</v>
      </c>
      <c r="H161">
        <f t="shared" si="2"/>
        <v>7940</v>
      </c>
      <c r="I161">
        <f>IF(Tabela1[[#This Row],[czy ten sam dzien]]=0,IF(Tabela1[[#This Row],[czy weekend]]=1,$N$5,$N$3),0)</f>
        <v>0</v>
      </c>
      <c r="J161">
        <f>Tabela1[[#This Row],[przed produkcja]]+Tabela1[[#This Row],[produkcja]]</f>
        <v>7940</v>
      </c>
      <c r="K161">
        <f>IF(Tabela1[[#This Row],[po produkcji]]-Tabela1[[#This Row],[wielkosc_zamowienia]]&lt;0,Tabela1[[#This Row],[po produkcji]],Tabela1[[#This Row],[po produkcji]]-Tabela1[[#This Row],[wielkosc_zamowienia]])</f>
        <v>5460</v>
      </c>
      <c r="L161">
        <f>IF(Tabela1[[#This Row],[po produkcji]]=Tabela1[[#This Row],[po zamowieniu]],1,0)</f>
        <v>0</v>
      </c>
      <c r="M161">
        <f>IF(Tabela1[[#This Row],[po produkcji]]=Tabela1[[#This Row],[po zamowieniu]],Tabela1[[#This Row],[wielkosc_zamowienia]],0)</f>
        <v>0</v>
      </c>
    </row>
    <row r="162" spans="1:13" x14ac:dyDescent="0.25">
      <c r="A162">
        <v>160</v>
      </c>
      <c r="B162" s="2">
        <v>44276</v>
      </c>
      <c r="C162" s="1" t="s">
        <v>5</v>
      </c>
      <c r="D162">
        <v>1740</v>
      </c>
      <c r="E162">
        <f>WEEKDAY(Tabela1[[#This Row],[data]],2)</f>
        <v>7</v>
      </c>
      <c r="F162">
        <f>IF(Tabela1[[#This Row],[data]]=B161,1,0)</f>
        <v>1</v>
      </c>
      <c r="G162">
        <f>IF(OR(Tabela1[[#This Row],[dzien tyg]]=6,Tabela1[[#This Row],[dzien tyg]]=7),1,0)</f>
        <v>1</v>
      </c>
      <c r="H162">
        <f t="shared" si="2"/>
        <v>5460</v>
      </c>
      <c r="I162">
        <f>IF(Tabela1[[#This Row],[czy ten sam dzien]]=0,IF(Tabela1[[#This Row],[czy weekend]]=1,$N$5,$N$3),0)</f>
        <v>0</v>
      </c>
      <c r="J162">
        <f>Tabela1[[#This Row],[przed produkcja]]+Tabela1[[#This Row],[produkcja]]</f>
        <v>5460</v>
      </c>
      <c r="K162">
        <f>IF(Tabela1[[#This Row],[po produkcji]]-Tabela1[[#This Row],[wielkosc_zamowienia]]&lt;0,Tabela1[[#This Row],[po produkcji]],Tabela1[[#This Row],[po produkcji]]-Tabela1[[#This Row],[wielkosc_zamowienia]])</f>
        <v>3720</v>
      </c>
      <c r="L162">
        <f>IF(Tabela1[[#This Row],[po produkcji]]=Tabela1[[#This Row],[po zamowieniu]],1,0)</f>
        <v>0</v>
      </c>
      <c r="M162">
        <f>IF(Tabela1[[#This Row],[po produkcji]]=Tabela1[[#This Row],[po zamowieniu]],Tabela1[[#This Row],[wielkosc_zamowienia]],0)</f>
        <v>0</v>
      </c>
    </row>
    <row r="163" spans="1:13" x14ac:dyDescent="0.25">
      <c r="A163">
        <v>161</v>
      </c>
      <c r="B163" s="2">
        <v>44277</v>
      </c>
      <c r="C163" s="1" t="s">
        <v>4</v>
      </c>
      <c r="D163">
        <v>860</v>
      </c>
      <c r="E163">
        <f>WEEKDAY(Tabela1[[#This Row],[data]],2)</f>
        <v>1</v>
      </c>
      <c r="F163">
        <f>IF(Tabela1[[#This Row],[data]]=B162,1,0)</f>
        <v>0</v>
      </c>
      <c r="G163">
        <f>IF(OR(Tabela1[[#This Row],[dzien tyg]]=6,Tabela1[[#This Row],[dzien tyg]]=7),1,0)</f>
        <v>0</v>
      </c>
      <c r="H163">
        <f t="shared" si="2"/>
        <v>3720</v>
      </c>
      <c r="I163">
        <f>IF(Tabela1[[#This Row],[czy ten sam dzien]]=0,IF(Tabela1[[#This Row],[czy weekend]]=1,$N$5,$N$3),0)</f>
        <v>12000</v>
      </c>
      <c r="J163">
        <f>Tabela1[[#This Row],[przed produkcja]]+Tabela1[[#This Row],[produkcja]]</f>
        <v>15720</v>
      </c>
      <c r="K163">
        <f>IF(Tabela1[[#This Row],[po produkcji]]-Tabela1[[#This Row],[wielkosc_zamowienia]]&lt;0,Tabela1[[#This Row],[po produkcji]],Tabela1[[#This Row],[po produkcji]]-Tabela1[[#This Row],[wielkosc_zamowienia]])</f>
        <v>14860</v>
      </c>
      <c r="L163">
        <f>IF(Tabela1[[#This Row],[po produkcji]]=Tabela1[[#This Row],[po zamowieniu]],1,0)</f>
        <v>0</v>
      </c>
      <c r="M163">
        <f>IF(Tabela1[[#This Row],[po produkcji]]=Tabela1[[#This Row],[po zamowieniu]],Tabela1[[#This Row],[wielkosc_zamowienia]],0)</f>
        <v>0</v>
      </c>
    </row>
    <row r="164" spans="1:13" x14ac:dyDescent="0.25">
      <c r="A164">
        <v>162</v>
      </c>
      <c r="B164" s="2">
        <v>44278</v>
      </c>
      <c r="C164" s="1" t="s">
        <v>5</v>
      </c>
      <c r="D164">
        <v>1830</v>
      </c>
      <c r="E164">
        <f>WEEKDAY(Tabela1[[#This Row],[data]],2)</f>
        <v>2</v>
      </c>
      <c r="F164">
        <f>IF(Tabela1[[#This Row],[data]]=B163,1,0)</f>
        <v>0</v>
      </c>
      <c r="G164">
        <f>IF(OR(Tabela1[[#This Row],[dzien tyg]]=6,Tabela1[[#This Row],[dzien tyg]]=7),1,0)</f>
        <v>0</v>
      </c>
      <c r="H164">
        <f t="shared" si="2"/>
        <v>14860</v>
      </c>
      <c r="I164">
        <f>IF(Tabela1[[#This Row],[czy ten sam dzien]]=0,IF(Tabela1[[#This Row],[czy weekend]]=1,$N$5,$N$3),0)</f>
        <v>12000</v>
      </c>
      <c r="J164">
        <f>Tabela1[[#This Row],[przed produkcja]]+Tabela1[[#This Row],[produkcja]]</f>
        <v>26860</v>
      </c>
      <c r="K164">
        <f>IF(Tabela1[[#This Row],[po produkcji]]-Tabela1[[#This Row],[wielkosc_zamowienia]]&lt;0,Tabela1[[#This Row],[po produkcji]],Tabela1[[#This Row],[po produkcji]]-Tabela1[[#This Row],[wielkosc_zamowienia]])</f>
        <v>25030</v>
      </c>
      <c r="L164">
        <f>IF(Tabela1[[#This Row],[po produkcji]]=Tabela1[[#This Row],[po zamowieniu]],1,0)</f>
        <v>0</v>
      </c>
      <c r="M164">
        <f>IF(Tabela1[[#This Row],[po produkcji]]=Tabela1[[#This Row],[po zamowieniu]],Tabela1[[#This Row],[wielkosc_zamowienia]],0)</f>
        <v>0</v>
      </c>
    </row>
    <row r="165" spans="1:13" x14ac:dyDescent="0.25">
      <c r="A165">
        <v>163</v>
      </c>
      <c r="B165" s="2">
        <v>44279</v>
      </c>
      <c r="C165" s="1" t="s">
        <v>6</v>
      </c>
      <c r="D165">
        <v>1770</v>
      </c>
      <c r="E165">
        <f>WEEKDAY(Tabela1[[#This Row],[data]],2)</f>
        <v>3</v>
      </c>
      <c r="F165">
        <f>IF(Tabela1[[#This Row],[data]]=B164,1,0)</f>
        <v>0</v>
      </c>
      <c r="G165">
        <f>IF(OR(Tabela1[[#This Row],[dzien tyg]]=6,Tabela1[[#This Row],[dzien tyg]]=7),1,0)</f>
        <v>0</v>
      </c>
      <c r="H165">
        <f t="shared" si="2"/>
        <v>25030</v>
      </c>
      <c r="I165">
        <f>IF(Tabela1[[#This Row],[czy ten sam dzien]]=0,IF(Tabela1[[#This Row],[czy weekend]]=1,$N$5,$N$3),0)</f>
        <v>12000</v>
      </c>
      <c r="J165">
        <f>Tabela1[[#This Row],[przed produkcja]]+Tabela1[[#This Row],[produkcja]]</f>
        <v>37030</v>
      </c>
      <c r="K165">
        <f>IF(Tabela1[[#This Row],[po produkcji]]-Tabela1[[#This Row],[wielkosc_zamowienia]]&lt;0,Tabela1[[#This Row],[po produkcji]],Tabela1[[#This Row],[po produkcji]]-Tabela1[[#This Row],[wielkosc_zamowienia]])</f>
        <v>35260</v>
      </c>
      <c r="L165">
        <f>IF(Tabela1[[#This Row],[po produkcji]]=Tabela1[[#This Row],[po zamowieniu]],1,0)</f>
        <v>0</v>
      </c>
      <c r="M165">
        <f>IF(Tabela1[[#This Row],[po produkcji]]=Tabela1[[#This Row],[po zamowieniu]],Tabela1[[#This Row],[wielkosc_zamowienia]],0)</f>
        <v>0</v>
      </c>
    </row>
    <row r="166" spans="1:13" x14ac:dyDescent="0.25">
      <c r="A166">
        <v>164</v>
      </c>
      <c r="B166" s="2">
        <v>44279</v>
      </c>
      <c r="C166" s="1" t="s">
        <v>7</v>
      </c>
      <c r="D166">
        <v>7830</v>
      </c>
      <c r="E166">
        <f>WEEKDAY(Tabela1[[#This Row],[data]],2)</f>
        <v>3</v>
      </c>
      <c r="F166">
        <f>IF(Tabela1[[#This Row],[data]]=B165,1,0)</f>
        <v>1</v>
      </c>
      <c r="G166">
        <f>IF(OR(Tabela1[[#This Row],[dzien tyg]]=6,Tabela1[[#This Row],[dzien tyg]]=7),1,0)</f>
        <v>0</v>
      </c>
      <c r="H166">
        <f t="shared" si="2"/>
        <v>35260</v>
      </c>
      <c r="I166">
        <f>IF(Tabela1[[#This Row],[czy ten sam dzien]]=0,IF(Tabela1[[#This Row],[czy weekend]]=1,$N$5,$N$3),0)</f>
        <v>0</v>
      </c>
      <c r="J166">
        <f>Tabela1[[#This Row],[przed produkcja]]+Tabela1[[#This Row],[produkcja]]</f>
        <v>35260</v>
      </c>
      <c r="K166">
        <f>IF(Tabela1[[#This Row],[po produkcji]]-Tabela1[[#This Row],[wielkosc_zamowienia]]&lt;0,Tabela1[[#This Row],[po produkcji]],Tabela1[[#This Row],[po produkcji]]-Tabela1[[#This Row],[wielkosc_zamowienia]])</f>
        <v>27430</v>
      </c>
      <c r="L166">
        <f>IF(Tabela1[[#This Row],[po produkcji]]=Tabela1[[#This Row],[po zamowieniu]],1,0)</f>
        <v>0</v>
      </c>
      <c r="M166">
        <f>IF(Tabela1[[#This Row],[po produkcji]]=Tabela1[[#This Row],[po zamowieniu]],Tabela1[[#This Row],[wielkosc_zamowienia]],0)</f>
        <v>0</v>
      </c>
    </row>
    <row r="167" spans="1:13" x14ac:dyDescent="0.25">
      <c r="A167">
        <v>165</v>
      </c>
      <c r="B167" s="2">
        <v>44279</v>
      </c>
      <c r="C167" s="1" t="s">
        <v>4</v>
      </c>
      <c r="D167">
        <v>8300</v>
      </c>
      <c r="E167">
        <f>WEEKDAY(Tabela1[[#This Row],[data]],2)</f>
        <v>3</v>
      </c>
      <c r="F167">
        <f>IF(Tabela1[[#This Row],[data]]=B166,1,0)</f>
        <v>1</v>
      </c>
      <c r="G167">
        <f>IF(OR(Tabela1[[#This Row],[dzien tyg]]=6,Tabela1[[#This Row],[dzien tyg]]=7),1,0)</f>
        <v>0</v>
      </c>
      <c r="H167">
        <f t="shared" si="2"/>
        <v>27430</v>
      </c>
      <c r="I167">
        <f>IF(Tabela1[[#This Row],[czy ten sam dzien]]=0,IF(Tabela1[[#This Row],[czy weekend]]=1,$N$5,$N$3),0)</f>
        <v>0</v>
      </c>
      <c r="J167">
        <f>Tabela1[[#This Row],[przed produkcja]]+Tabela1[[#This Row],[produkcja]]</f>
        <v>27430</v>
      </c>
      <c r="K167">
        <f>IF(Tabela1[[#This Row],[po produkcji]]-Tabela1[[#This Row],[wielkosc_zamowienia]]&lt;0,Tabela1[[#This Row],[po produkcji]],Tabela1[[#This Row],[po produkcji]]-Tabela1[[#This Row],[wielkosc_zamowienia]])</f>
        <v>19130</v>
      </c>
      <c r="L167">
        <f>IF(Tabela1[[#This Row],[po produkcji]]=Tabela1[[#This Row],[po zamowieniu]],1,0)</f>
        <v>0</v>
      </c>
      <c r="M167">
        <f>IF(Tabela1[[#This Row],[po produkcji]]=Tabela1[[#This Row],[po zamowieniu]],Tabela1[[#This Row],[wielkosc_zamowienia]],0)</f>
        <v>0</v>
      </c>
    </row>
    <row r="168" spans="1:13" x14ac:dyDescent="0.25">
      <c r="A168">
        <v>166</v>
      </c>
      <c r="B168" s="2">
        <v>44280</v>
      </c>
      <c r="C168" s="1" t="s">
        <v>5</v>
      </c>
      <c r="D168">
        <v>1050</v>
      </c>
      <c r="E168">
        <f>WEEKDAY(Tabela1[[#This Row],[data]],2)</f>
        <v>4</v>
      </c>
      <c r="F168">
        <f>IF(Tabela1[[#This Row],[data]]=B167,1,0)</f>
        <v>0</v>
      </c>
      <c r="G168">
        <f>IF(OR(Tabela1[[#This Row],[dzien tyg]]=6,Tabela1[[#This Row],[dzien tyg]]=7),1,0)</f>
        <v>0</v>
      </c>
      <c r="H168">
        <f t="shared" si="2"/>
        <v>19130</v>
      </c>
      <c r="I168">
        <f>IF(Tabela1[[#This Row],[czy ten sam dzien]]=0,IF(Tabela1[[#This Row],[czy weekend]]=1,$N$5,$N$3),0)</f>
        <v>12000</v>
      </c>
      <c r="J168">
        <f>Tabela1[[#This Row],[przed produkcja]]+Tabela1[[#This Row],[produkcja]]</f>
        <v>31130</v>
      </c>
      <c r="K168">
        <f>IF(Tabela1[[#This Row],[po produkcji]]-Tabela1[[#This Row],[wielkosc_zamowienia]]&lt;0,Tabela1[[#This Row],[po produkcji]],Tabela1[[#This Row],[po produkcji]]-Tabela1[[#This Row],[wielkosc_zamowienia]])</f>
        <v>30080</v>
      </c>
      <c r="L168">
        <f>IF(Tabela1[[#This Row],[po produkcji]]=Tabela1[[#This Row],[po zamowieniu]],1,0)</f>
        <v>0</v>
      </c>
      <c r="M168">
        <f>IF(Tabela1[[#This Row],[po produkcji]]=Tabela1[[#This Row],[po zamowieniu]],Tabela1[[#This Row],[wielkosc_zamowienia]],0)</f>
        <v>0</v>
      </c>
    </row>
    <row r="169" spans="1:13" x14ac:dyDescent="0.25">
      <c r="A169">
        <v>167</v>
      </c>
      <c r="B169" s="2">
        <v>44280</v>
      </c>
      <c r="C169" s="1" t="s">
        <v>7</v>
      </c>
      <c r="D169">
        <v>5150</v>
      </c>
      <c r="E169">
        <f>WEEKDAY(Tabela1[[#This Row],[data]],2)</f>
        <v>4</v>
      </c>
      <c r="F169">
        <f>IF(Tabela1[[#This Row],[data]]=B168,1,0)</f>
        <v>1</v>
      </c>
      <c r="G169">
        <f>IF(OR(Tabela1[[#This Row],[dzien tyg]]=6,Tabela1[[#This Row],[dzien tyg]]=7),1,0)</f>
        <v>0</v>
      </c>
      <c r="H169">
        <f t="shared" si="2"/>
        <v>30080</v>
      </c>
      <c r="I169">
        <f>IF(Tabela1[[#This Row],[czy ten sam dzien]]=0,IF(Tabela1[[#This Row],[czy weekend]]=1,$N$5,$N$3),0)</f>
        <v>0</v>
      </c>
      <c r="J169">
        <f>Tabela1[[#This Row],[przed produkcja]]+Tabela1[[#This Row],[produkcja]]</f>
        <v>30080</v>
      </c>
      <c r="K169">
        <f>IF(Tabela1[[#This Row],[po produkcji]]-Tabela1[[#This Row],[wielkosc_zamowienia]]&lt;0,Tabela1[[#This Row],[po produkcji]],Tabela1[[#This Row],[po produkcji]]-Tabela1[[#This Row],[wielkosc_zamowienia]])</f>
        <v>24930</v>
      </c>
      <c r="L169">
        <f>IF(Tabela1[[#This Row],[po produkcji]]=Tabela1[[#This Row],[po zamowieniu]],1,0)</f>
        <v>0</v>
      </c>
      <c r="M169">
        <f>IF(Tabela1[[#This Row],[po produkcji]]=Tabela1[[#This Row],[po zamowieniu]],Tabela1[[#This Row],[wielkosc_zamowienia]],0)</f>
        <v>0</v>
      </c>
    </row>
    <row r="170" spans="1:13" x14ac:dyDescent="0.25">
      <c r="A170">
        <v>168</v>
      </c>
      <c r="B170" s="2">
        <v>44280</v>
      </c>
      <c r="C170" s="1" t="s">
        <v>6</v>
      </c>
      <c r="D170">
        <v>6860</v>
      </c>
      <c r="E170">
        <f>WEEKDAY(Tabela1[[#This Row],[data]],2)</f>
        <v>4</v>
      </c>
      <c r="F170">
        <f>IF(Tabela1[[#This Row],[data]]=B169,1,0)</f>
        <v>1</v>
      </c>
      <c r="G170">
        <f>IF(OR(Tabela1[[#This Row],[dzien tyg]]=6,Tabela1[[#This Row],[dzien tyg]]=7),1,0)</f>
        <v>0</v>
      </c>
      <c r="H170">
        <f t="shared" si="2"/>
        <v>24930</v>
      </c>
      <c r="I170">
        <f>IF(Tabela1[[#This Row],[czy ten sam dzien]]=0,IF(Tabela1[[#This Row],[czy weekend]]=1,$N$5,$N$3),0)</f>
        <v>0</v>
      </c>
      <c r="J170">
        <f>Tabela1[[#This Row],[przed produkcja]]+Tabela1[[#This Row],[produkcja]]</f>
        <v>24930</v>
      </c>
      <c r="K170">
        <f>IF(Tabela1[[#This Row],[po produkcji]]-Tabela1[[#This Row],[wielkosc_zamowienia]]&lt;0,Tabela1[[#This Row],[po produkcji]],Tabela1[[#This Row],[po produkcji]]-Tabela1[[#This Row],[wielkosc_zamowienia]])</f>
        <v>18070</v>
      </c>
      <c r="L170">
        <f>IF(Tabela1[[#This Row],[po produkcji]]=Tabela1[[#This Row],[po zamowieniu]],1,0)</f>
        <v>0</v>
      </c>
      <c r="M170">
        <f>IF(Tabela1[[#This Row],[po produkcji]]=Tabela1[[#This Row],[po zamowieniu]],Tabela1[[#This Row],[wielkosc_zamowienia]],0)</f>
        <v>0</v>
      </c>
    </row>
    <row r="171" spans="1:13" x14ac:dyDescent="0.25">
      <c r="A171">
        <v>169</v>
      </c>
      <c r="B171" s="2">
        <v>44281</v>
      </c>
      <c r="C171" s="1" t="s">
        <v>4</v>
      </c>
      <c r="D171">
        <v>1300</v>
      </c>
      <c r="E171">
        <f>WEEKDAY(Tabela1[[#This Row],[data]],2)</f>
        <v>5</v>
      </c>
      <c r="F171">
        <f>IF(Tabela1[[#This Row],[data]]=B170,1,0)</f>
        <v>0</v>
      </c>
      <c r="G171">
        <f>IF(OR(Tabela1[[#This Row],[dzien tyg]]=6,Tabela1[[#This Row],[dzien tyg]]=7),1,0)</f>
        <v>0</v>
      </c>
      <c r="H171">
        <f t="shared" si="2"/>
        <v>18070</v>
      </c>
      <c r="I171">
        <f>IF(Tabela1[[#This Row],[czy ten sam dzien]]=0,IF(Tabela1[[#This Row],[czy weekend]]=1,$N$5,$N$3),0)</f>
        <v>12000</v>
      </c>
      <c r="J171">
        <f>Tabela1[[#This Row],[przed produkcja]]+Tabela1[[#This Row],[produkcja]]</f>
        <v>30070</v>
      </c>
      <c r="K171">
        <f>IF(Tabela1[[#This Row],[po produkcji]]-Tabela1[[#This Row],[wielkosc_zamowienia]]&lt;0,Tabela1[[#This Row],[po produkcji]],Tabela1[[#This Row],[po produkcji]]-Tabela1[[#This Row],[wielkosc_zamowienia]])</f>
        <v>28770</v>
      </c>
      <c r="L171">
        <f>IF(Tabela1[[#This Row],[po produkcji]]=Tabela1[[#This Row],[po zamowieniu]],1,0)</f>
        <v>0</v>
      </c>
      <c r="M171">
        <f>IF(Tabela1[[#This Row],[po produkcji]]=Tabela1[[#This Row],[po zamowieniu]],Tabela1[[#This Row],[wielkosc_zamowienia]],0)</f>
        <v>0</v>
      </c>
    </row>
    <row r="172" spans="1:13" x14ac:dyDescent="0.25">
      <c r="A172">
        <v>170</v>
      </c>
      <c r="B172" s="2">
        <v>44281</v>
      </c>
      <c r="C172" s="1" t="s">
        <v>5</v>
      </c>
      <c r="D172">
        <v>8800</v>
      </c>
      <c r="E172">
        <f>WEEKDAY(Tabela1[[#This Row],[data]],2)</f>
        <v>5</v>
      </c>
      <c r="F172">
        <f>IF(Tabela1[[#This Row],[data]]=B171,1,0)</f>
        <v>1</v>
      </c>
      <c r="G172">
        <f>IF(OR(Tabela1[[#This Row],[dzien tyg]]=6,Tabela1[[#This Row],[dzien tyg]]=7),1,0)</f>
        <v>0</v>
      </c>
      <c r="H172">
        <f t="shared" si="2"/>
        <v>28770</v>
      </c>
      <c r="I172">
        <f>IF(Tabela1[[#This Row],[czy ten sam dzien]]=0,IF(Tabela1[[#This Row],[czy weekend]]=1,$N$5,$N$3),0)</f>
        <v>0</v>
      </c>
      <c r="J172">
        <f>Tabela1[[#This Row],[przed produkcja]]+Tabela1[[#This Row],[produkcja]]</f>
        <v>28770</v>
      </c>
      <c r="K172">
        <f>IF(Tabela1[[#This Row],[po produkcji]]-Tabela1[[#This Row],[wielkosc_zamowienia]]&lt;0,Tabela1[[#This Row],[po produkcji]],Tabela1[[#This Row],[po produkcji]]-Tabela1[[#This Row],[wielkosc_zamowienia]])</f>
        <v>19970</v>
      </c>
      <c r="L172">
        <f>IF(Tabela1[[#This Row],[po produkcji]]=Tabela1[[#This Row],[po zamowieniu]],1,0)</f>
        <v>0</v>
      </c>
      <c r="M172">
        <f>IF(Tabela1[[#This Row],[po produkcji]]=Tabela1[[#This Row],[po zamowieniu]],Tabela1[[#This Row],[wielkosc_zamowienia]],0)</f>
        <v>0</v>
      </c>
    </row>
    <row r="173" spans="1:13" x14ac:dyDescent="0.25">
      <c r="A173">
        <v>171</v>
      </c>
      <c r="B173" s="2">
        <v>44282</v>
      </c>
      <c r="C173" s="1" t="s">
        <v>6</v>
      </c>
      <c r="D173">
        <v>1250</v>
      </c>
      <c r="E173">
        <f>WEEKDAY(Tabela1[[#This Row],[data]],2)</f>
        <v>6</v>
      </c>
      <c r="F173">
        <f>IF(Tabela1[[#This Row],[data]]=B172,1,0)</f>
        <v>0</v>
      </c>
      <c r="G173">
        <f>IF(OR(Tabela1[[#This Row],[dzien tyg]]=6,Tabela1[[#This Row],[dzien tyg]]=7),1,0)</f>
        <v>1</v>
      </c>
      <c r="H173">
        <f t="shared" si="2"/>
        <v>19970</v>
      </c>
      <c r="I173">
        <f>IF(Tabela1[[#This Row],[czy ten sam dzien]]=0,IF(Tabela1[[#This Row],[czy weekend]]=1,$N$5,$N$3),0)</f>
        <v>5000</v>
      </c>
      <c r="J173">
        <f>Tabela1[[#This Row],[przed produkcja]]+Tabela1[[#This Row],[produkcja]]</f>
        <v>24970</v>
      </c>
      <c r="K173">
        <f>IF(Tabela1[[#This Row],[po produkcji]]-Tabela1[[#This Row],[wielkosc_zamowienia]]&lt;0,Tabela1[[#This Row],[po produkcji]],Tabela1[[#This Row],[po produkcji]]-Tabela1[[#This Row],[wielkosc_zamowienia]])</f>
        <v>23720</v>
      </c>
      <c r="L173">
        <f>IF(Tabela1[[#This Row],[po produkcji]]=Tabela1[[#This Row],[po zamowieniu]],1,0)</f>
        <v>0</v>
      </c>
      <c r="M173">
        <f>IF(Tabela1[[#This Row],[po produkcji]]=Tabela1[[#This Row],[po zamowieniu]],Tabela1[[#This Row],[wielkosc_zamowienia]],0)</f>
        <v>0</v>
      </c>
    </row>
    <row r="174" spans="1:13" x14ac:dyDescent="0.25">
      <c r="A174">
        <v>172</v>
      </c>
      <c r="B174" s="2">
        <v>44283</v>
      </c>
      <c r="C174" s="1" t="s">
        <v>5</v>
      </c>
      <c r="D174">
        <v>3910</v>
      </c>
      <c r="E174">
        <f>WEEKDAY(Tabela1[[#This Row],[data]],2)</f>
        <v>7</v>
      </c>
      <c r="F174">
        <f>IF(Tabela1[[#This Row],[data]]=B173,1,0)</f>
        <v>0</v>
      </c>
      <c r="G174">
        <f>IF(OR(Tabela1[[#This Row],[dzien tyg]]=6,Tabela1[[#This Row],[dzien tyg]]=7),1,0)</f>
        <v>1</v>
      </c>
      <c r="H174">
        <f t="shared" si="2"/>
        <v>23720</v>
      </c>
      <c r="I174">
        <f>IF(Tabela1[[#This Row],[czy ten sam dzien]]=0,IF(Tabela1[[#This Row],[czy weekend]]=1,$N$5,$N$3),0)</f>
        <v>5000</v>
      </c>
      <c r="J174">
        <f>Tabela1[[#This Row],[przed produkcja]]+Tabela1[[#This Row],[produkcja]]</f>
        <v>28720</v>
      </c>
      <c r="K174">
        <f>IF(Tabela1[[#This Row],[po produkcji]]-Tabela1[[#This Row],[wielkosc_zamowienia]]&lt;0,Tabela1[[#This Row],[po produkcji]],Tabela1[[#This Row],[po produkcji]]-Tabela1[[#This Row],[wielkosc_zamowienia]])</f>
        <v>24810</v>
      </c>
      <c r="L174">
        <f>IF(Tabela1[[#This Row],[po produkcji]]=Tabela1[[#This Row],[po zamowieniu]],1,0)</f>
        <v>0</v>
      </c>
      <c r="M174">
        <f>IF(Tabela1[[#This Row],[po produkcji]]=Tabela1[[#This Row],[po zamowieniu]],Tabela1[[#This Row],[wielkosc_zamowienia]],0)</f>
        <v>0</v>
      </c>
    </row>
    <row r="175" spans="1:13" x14ac:dyDescent="0.25">
      <c r="A175">
        <v>173</v>
      </c>
      <c r="B175" s="2">
        <v>44283</v>
      </c>
      <c r="C175" s="1" t="s">
        <v>4</v>
      </c>
      <c r="D175">
        <v>1460</v>
      </c>
      <c r="E175">
        <f>WEEKDAY(Tabela1[[#This Row],[data]],2)</f>
        <v>7</v>
      </c>
      <c r="F175">
        <f>IF(Tabela1[[#This Row],[data]]=B174,1,0)</f>
        <v>1</v>
      </c>
      <c r="G175">
        <f>IF(OR(Tabela1[[#This Row],[dzien tyg]]=6,Tabela1[[#This Row],[dzien tyg]]=7),1,0)</f>
        <v>1</v>
      </c>
      <c r="H175">
        <f t="shared" si="2"/>
        <v>24810</v>
      </c>
      <c r="I175">
        <f>IF(Tabela1[[#This Row],[czy ten sam dzien]]=0,IF(Tabela1[[#This Row],[czy weekend]]=1,$N$5,$N$3),0)</f>
        <v>0</v>
      </c>
      <c r="J175">
        <f>Tabela1[[#This Row],[przed produkcja]]+Tabela1[[#This Row],[produkcja]]</f>
        <v>24810</v>
      </c>
      <c r="K175">
        <f>IF(Tabela1[[#This Row],[po produkcji]]-Tabela1[[#This Row],[wielkosc_zamowienia]]&lt;0,Tabela1[[#This Row],[po produkcji]],Tabela1[[#This Row],[po produkcji]]-Tabela1[[#This Row],[wielkosc_zamowienia]])</f>
        <v>23350</v>
      </c>
      <c r="L175">
        <f>IF(Tabela1[[#This Row],[po produkcji]]=Tabela1[[#This Row],[po zamowieniu]],1,0)</f>
        <v>0</v>
      </c>
      <c r="M175">
        <f>IF(Tabela1[[#This Row],[po produkcji]]=Tabela1[[#This Row],[po zamowieniu]],Tabela1[[#This Row],[wielkosc_zamowienia]],0)</f>
        <v>0</v>
      </c>
    </row>
    <row r="176" spans="1:13" x14ac:dyDescent="0.25">
      <c r="A176">
        <v>174</v>
      </c>
      <c r="B176" s="2">
        <v>44283</v>
      </c>
      <c r="C176" s="1" t="s">
        <v>7</v>
      </c>
      <c r="D176">
        <v>6470</v>
      </c>
      <c r="E176">
        <f>WEEKDAY(Tabela1[[#This Row],[data]],2)</f>
        <v>7</v>
      </c>
      <c r="F176">
        <f>IF(Tabela1[[#This Row],[data]]=B175,1,0)</f>
        <v>1</v>
      </c>
      <c r="G176">
        <f>IF(OR(Tabela1[[#This Row],[dzien tyg]]=6,Tabela1[[#This Row],[dzien tyg]]=7),1,0)</f>
        <v>1</v>
      </c>
      <c r="H176">
        <f t="shared" si="2"/>
        <v>23350</v>
      </c>
      <c r="I176">
        <f>IF(Tabela1[[#This Row],[czy ten sam dzien]]=0,IF(Tabela1[[#This Row],[czy weekend]]=1,$N$5,$N$3),0)</f>
        <v>0</v>
      </c>
      <c r="J176">
        <f>Tabela1[[#This Row],[przed produkcja]]+Tabela1[[#This Row],[produkcja]]</f>
        <v>23350</v>
      </c>
      <c r="K176">
        <f>IF(Tabela1[[#This Row],[po produkcji]]-Tabela1[[#This Row],[wielkosc_zamowienia]]&lt;0,Tabela1[[#This Row],[po produkcji]],Tabela1[[#This Row],[po produkcji]]-Tabela1[[#This Row],[wielkosc_zamowienia]])</f>
        <v>16880</v>
      </c>
      <c r="L176">
        <f>IF(Tabela1[[#This Row],[po produkcji]]=Tabela1[[#This Row],[po zamowieniu]],1,0)</f>
        <v>0</v>
      </c>
      <c r="M176">
        <f>IF(Tabela1[[#This Row],[po produkcji]]=Tabela1[[#This Row],[po zamowieniu]],Tabela1[[#This Row],[wielkosc_zamowienia]],0)</f>
        <v>0</v>
      </c>
    </row>
    <row r="177" spans="1:13" x14ac:dyDescent="0.25">
      <c r="A177">
        <v>175</v>
      </c>
      <c r="B177" s="2">
        <v>44283</v>
      </c>
      <c r="C177" s="1" t="s">
        <v>6</v>
      </c>
      <c r="D177">
        <v>6580</v>
      </c>
      <c r="E177">
        <f>WEEKDAY(Tabela1[[#This Row],[data]],2)</f>
        <v>7</v>
      </c>
      <c r="F177">
        <f>IF(Tabela1[[#This Row],[data]]=B176,1,0)</f>
        <v>1</v>
      </c>
      <c r="G177">
        <f>IF(OR(Tabela1[[#This Row],[dzien tyg]]=6,Tabela1[[#This Row],[dzien tyg]]=7),1,0)</f>
        <v>1</v>
      </c>
      <c r="H177">
        <f t="shared" si="2"/>
        <v>16880</v>
      </c>
      <c r="I177">
        <f>IF(Tabela1[[#This Row],[czy ten sam dzien]]=0,IF(Tabela1[[#This Row],[czy weekend]]=1,$N$5,$N$3),0)</f>
        <v>0</v>
      </c>
      <c r="J177">
        <f>Tabela1[[#This Row],[przed produkcja]]+Tabela1[[#This Row],[produkcja]]</f>
        <v>16880</v>
      </c>
      <c r="K177">
        <f>IF(Tabela1[[#This Row],[po produkcji]]-Tabela1[[#This Row],[wielkosc_zamowienia]]&lt;0,Tabela1[[#This Row],[po produkcji]],Tabela1[[#This Row],[po produkcji]]-Tabela1[[#This Row],[wielkosc_zamowienia]])</f>
        <v>10300</v>
      </c>
      <c r="L177">
        <f>IF(Tabela1[[#This Row],[po produkcji]]=Tabela1[[#This Row],[po zamowieniu]],1,0)</f>
        <v>0</v>
      </c>
      <c r="M177">
        <f>IF(Tabela1[[#This Row],[po produkcji]]=Tabela1[[#This Row],[po zamowieniu]],Tabela1[[#This Row],[wielkosc_zamowienia]],0)</f>
        <v>0</v>
      </c>
    </row>
    <row r="178" spans="1:13" x14ac:dyDescent="0.25">
      <c r="A178">
        <v>176</v>
      </c>
      <c r="B178" s="2">
        <v>44284</v>
      </c>
      <c r="C178" s="1" t="s">
        <v>4</v>
      </c>
      <c r="D178">
        <v>8090</v>
      </c>
      <c r="E178">
        <f>WEEKDAY(Tabela1[[#This Row],[data]],2)</f>
        <v>1</v>
      </c>
      <c r="F178">
        <f>IF(Tabela1[[#This Row],[data]]=B177,1,0)</f>
        <v>0</v>
      </c>
      <c r="G178">
        <f>IF(OR(Tabela1[[#This Row],[dzien tyg]]=6,Tabela1[[#This Row],[dzien tyg]]=7),1,0)</f>
        <v>0</v>
      </c>
      <c r="H178">
        <f t="shared" si="2"/>
        <v>10300</v>
      </c>
      <c r="I178">
        <f>IF(Tabela1[[#This Row],[czy ten sam dzien]]=0,IF(Tabela1[[#This Row],[czy weekend]]=1,$N$5,$N$3),0)</f>
        <v>12000</v>
      </c>
      <c r="J178">
        <f>Tabela1[[#This Row],[przed produkcja]]+Tabela1[[#This Row],[produkcja]]</f>
        <v>22300</v>
      </c>
      <c r="K178">
        <f>IF(Tabela1[[#This Row],[po produkcji]]-Tabela1[[#This Row],[wielkosc_zamowienia]]&lt;0,Tabela1[[#This Row],[po produkcji]],Tabela1[[#This Row],[po produkcji]]-Tabela1[[#This Row],[wielkosc_zamowienia]])</f>
        <v>14210</v>
      </c>
      <c r="L178">
        <f>IF(Tabela1[[#This Row],[po produkcji]]=Tabela1[[#This Row],[po zamowieniu]],1,0)</f>
        <v>0</v>
      </c>
      <c r="M178">
        <f>IF(Tabela1[[#This Row],[po produkcji]]=Tabela1[[#This Row],[po zamowieniu]],Tabela1[[#This Row],[wielkosc_zamowienia]],0)</f>
        <v>0</v>
      </c>
    </row>
    <row r="179" spans="1:13" x14ac:dyDescent="0.25">
      <c r="A179">
        <v>177</v>
      </c>
      <c r="B179" s="2">
        <v>44285</v>
      </c>
      <c r="C179" s="1" t="s">
        <v>4</v>
      </c>
      <c r="D179">
        <v>4230</v>
      </c>
      <c r="E179">
        <f>WEEKDAY(Tabela1[[#This Row],[data]],2)</f>
        <v>2</v>
      </c>
      <c r="F179">
        <f>IF(Tabela1[[#This Row],[data]]=B178,1,0)</f>
        <v>0</v>
      </c>
      <c r="G179">
        <f>IF(OR(Tabela1[[#This Row],[dzien tyg]]=6,Tabela1[[#This Row],[dzien tyg]]=7),1,0)</f>
        <v>0</v>
      </c>
      <c r="H179">
        <f t="shared" si="2"/>
        <v>14210</v>
      </c>
      <c r="I179">
        <f>IF(Tabela1[[#This Row],[czy ten sam dzien]]=0,IF(Tabela1[[#This Row],[czy weekend]]=1,$N$5,$N$3),0)</f>
        <v>12000</v>
      </c>
      <c r="J179">
        <f>Tabela1[[#This Row],[przed produkcja]]+Tabela1[[#This Row],[produkcja]]</f>
        <v>26210</v>
      </c>
      <c r="K179">
        <f>IF(Tabela1[[#This Row],[po produkcji]]-Tabela1[[#This Row],[wielkosc_zamowienia]]&lt;0,Tabela1[[#This Row],[po produkcji]],Tabela1[[#This Row],[po produkcji]]-Tabela1[[#This Row],[wielkosc_zamowienia]])</f>
        <v>21980</v>
      </c>
      <c r="L179">
        <f>IF(Tabela1[[#This Row],[po produkcji]]=Tabela1[[#This Row],[po zamowieniu]],1,0)</f>
        <v>0</v>
      </c>
      <c r="M179">
        <f>IF(Tabela1[[#This Row],[po produkcji]]=Tabela1[[#This Row],[po zamowieniu]],Tabela1[[#This Row],[wielkosc_zamowienia]],0)</f>
        <v>0</v>
      </c>
    </row>
    <row r="180" spans="1:13" x14ac:dyDescent="0.25">
      <c r="A180">
        <v>178</v>
      </c>
      <c r="B180" s="2">
        <v>44286</v>
      </c>
      <c r="C180" s="1" t="s">
        <v>7</v>
      </c>
      <c r="D180">
        <v>2750</v>
      </c>
      <c r="E180">
        <f>WEEKDAY(Tabela1[[#This Row],[data]],2)</f>
        <v>3</v>
      </c>
      <c r="F180">
        <f>IF(Tabela1[[#This Row],[data]]=B179,1,0)</f>
        <v>0</v>
      </c>
      <c r="G180">
        <f>IF(OR(Tabela1[[#This Row],[dzien tyg]]=6,Tabela1[[#This Row],[dzien tyg]]=7),1,0)</f>
        <v>0</v>
      </c>
      <c r="H180">
        <f t="shared" si="2"/>
        <v>21980</v>
      </c>
      <c r="I180">
        <f>IF(Tabela1[[#This Row],[czy ten sam dzien]]=0,IF(Tabela1[[#This Row],[czy weekend]]=1,$N$5,$N$3),0)</f>
        <v>12000</v>
      </c>
      <c r="J180">
        <f>Tabela1[[#This Row],[przed produkcja]]+Tabela1[[#This Row],[produkcja]]</f>
        <v>33980</v>
      </c>
      <c r="K180">
        <f>IF(Tabela1[[#This Row],[po produkcji]]-Tabela1[[#This Row],[wielkosc_zamowienia]]&lt;0,Tabela1[[#This Row],[po produkcji]],Tabela1[[#This Row],[po produkcji]]-Tabela1[[#This Row],[wielkosc_zamowienia]])</f>
        <v>31230</v>
      </c>
      <c r="L180">
        <f>IF(Tabela1[[#This Row],[po produkcji]]=Tabela1[[#This Row],[po zamowieniu]],1,0)</f>
        <v>0</v>
      </c>
      <c r="M180">
        <f>IF(Tabela1[[#This Row],[po produkcji]]=Tabela1[[#This Row],[po zamowieniu]],Tabela1[[#This Row],[wielkosc_zamowienia]],0)</f>
        <v>0</v>
      </c>
    </row>
    <row r="181" spans="1:13" x14ac:dyDescent="0.25">
      <c r="A181">
        <v>179</v>
      </c>
      <c r="B181" s="2">
        <v>44286</v>
      </c>
      <c r="C181" s="1" t="s">
        <v>5</v>
      </c>
      <c r="D181">
        <v>5660</v>
      </c>
      <c r="E181">
        <f>WEEKDAY(Tabela1[[#This Row],[data]],2)</f>
        <v>3</v>
      </c>
      <c r="F181">
        <f>IF(Tabela1[[#This Row],[data]]=B180,1,0)</f>
        <v>1</v>
      </c>
      <c r="G181">
        <f>IF(OR(Tabela1[[#This Row],[dzien tyg]]=6,Tabela1[[#This Row],[dzien tyg]]=7),1,0)</f>
        <v>0</v>
      </c>
      <c r="H181">
        <f t="shared" si="2"/>
        <v>31230</v>
      </c>
      <c r="I181">
        <f>IF(Tabela1[[#This Row],[czy ten sam dzien]]=0,IF(Tabela1[[#This Row],[czy weekend]]=1,$N$5,$N$3),0)</f>
        <v>0</v>
      </c>
      <c r="J181">
        <f>Tabela1[[#This Row],[przed produkcja]]+Tabela1[[#This Row],[produkcja]]</f>
        <v>31230</v>
      </c>
      <c r="K181">
        <f>IF(Tabela1[[#This Row],[po produkcji]]-Tabela1[[#This Row],[wielkosc_zamowienia]]&lt;0,Tabela1[[#This Row],[po produkcji]],Tabela1[[#This Row],[po produkcji]]-Tabela1[[#This Row],[wielkosc_zamowienia]])</f>
        <v>25570</v>
      </c>
      <c r="L181">
        <f>IF(Tabela1[[#This Row],[po produkcji]]=Tabela1[[#This Row],[po zamowieniu]],1,0)</f>
        <v>0</v>
      </c>
      <c r="M181">
        <f>IF(Tabela1[[#This Row],[po produkcji]]=Tabela1[[#This Row],[po zamowieniu]],Tabela1[[#This Row],[wielkosc_zamowienia]],0)</f>
        <v>0</v>
      </c>
    </row>
    <row r="182" spans="1:13" x14ac:dyDescent="0.25">
      <c r="A182">
        <v>180</v>
      </c>
      <c r="B182" s="2">
        <v>44287</v>
      </c>
      <c r="C182" s="1" t="s">
        <v>4</v>
      </c>
      <c r="D182">
        <v>3540</v>
      </c>
      <c r="E182">
        <f>WEEKDAY(Tabela1[[#This Row],[data]],2)</f>
        <v>4</v>
      </c>
      <c r="F182">
        <f>IF(Tabela1[[#This Row],[data]]=B181,1,0)</f>
        <v>0</v>
      </c>
      <c r="G182">
        <f>IF(OR(Tabela1[[#This Row],[dzien tyg]]=6,Tabela1[[#This Row],[dzien tyg]]=7),1,0)</f>
        <v>0</v>
      </c>
      <c r="H182">
        <f t="shared" si="2"/>
        <v>25570</v>
      </c>
      <c r="I182">
        <f>IF(Tabela1[[#This Row],[czy ten sam dzien]]=0,IF(Tabela1[[#This Row],[czy weekend]]=1,$N$5,$N$3),0)</f>
        <v>12000</v>
      </c>
      <c r="J182">
        <f>Tabela1[[#This Row],[przed produkcja]]+Tabela1[[#This Row],[produkcja]]</f>
        <v>37570</v>
      </c>
      <c r="K182">
        <f>IF(Tabela1[[#This Row],[po produkcji]]-Tabela1[[#This Row],[wielkosc_zamowienia]]&lt;0,Tabela1[[#This Row],[po produkcji]],Tabela1[[#This Row],[po produkcji]]-Tabela1[[#This Row],[wielkosc_zamowienia]])</f>
        <v>34030</v>
      </c>
      <c r="L182">
        <f>IF(Tabela1[[#This Row],[po produkcji]]=Tabela1[[#This Row],[po zamowieniu]],1,0)</f>
        <v>0</v>
      </c>
      <c r="M182">
        <f>IF(Tabela1[[#This Row],[po produkcji]]=Tabela1[[#This Row],[po zamowieniu]],Tabela1[[#This Row],[wielkosc_zamowienia]],0)</f>
        <v>0</v>
      </c>
    </row>
    <row r="183" spans="1:13" x14ac:dyDescent="0.25">
      <c r="A183">
        <v>181</v>
      </c>
      <c r="B183" s="2">
        <v>44287</v>
      </c>
      <c r="C183" s="1" t="s">
        <v>7</v>
      </c>
      <c r="D183">
        <v>2630</v>
      </c>
      <c r="E183">
        <f>WEEKDAY(Tabela1[[#This Row],[data]],2)</f>
        <v>4</v>
      </c>
      <c r="F183">
        <f>IF(Tabela1[[#This Row],[data]]=B182,1,0)</f>
        <v>1</v>
      </c>
      <c r="G183">
        <f>IF(OR(Tabela1[[#This Row],[dzien tyg]]=6,Tabela1[[#This Row],[dzien tyg]]=7),1,0)</f>
        <v>0</v>
      </c>
      <c r="H183">
        <f t="shared" si="2"/>
        <v>34030</v>
      </c>
      <c r="I183">
        <f>IF(Tabela1[[#This Row],[czy ten sam dzien]]=0,IF(Tabela1[[#This Row],[czy weekend]]=1,$N$5,$N$3),0)</f>
        <v>0</v>
      </c>
      <c r="J183">
        <f>Tabela1[[#This Row],[przed produkcja]]+Tabela1[[#This Row],[produkcja]]</f>
        <v>34030</v>
      </c>
      <c r="K183">
        <f>IF(Tabela1[[#This Row],[po produkcji]]-Tabela1[[#This Row],[wielkosc_zamowienia]]&lt;0,Tabela1[[#This Row],[po produkcji]],Tabela1[[#This Row],[po produkcji]]-Tabela1[[#This Row],[wielkosc_zamowienia]])</f>
        <v>31400</v>
      </c>
      <c r="L183">
        <f>IF(Tabela1[[#This Row],[po produkcji]]=Tabela1[[#This Row],[po zamowieniu]],1,0)</f>
        <v>0</v>
      </c>
      <c r="M183">
        <f>IF(Tabela1[[#This Row],[po produkcji]]=Tabela1[[#This Row],[po zamowieniu]],Tabela1[[#This Row],[wielkosc_zamowienia]],0)</f>
        <v>0</v>
      </c>
    </row>
    <row r="184" spans="1:13" x14ac:dyDescent="0.25">
      <c r="A184">
        <v>182</v>
      </c>
      <c r="B184" s="2">
        <v>44288</v>
      </c>
      <c r="C184" s="1" t="s">
        <v>6</v>
      </c>
      <c r="D184">
        <v>1030</v>
      </c>
      <c r="E184">
        <f>WEEKDAY(Tabela1[[#This Row],[data]],2)</f>
        <v>5</v>
      </c>
      <c r="F184">
        <f>IF(Tabela1[[#This Row],[data]]=B183,1,0)</f>
        <v>0</v>
      </c>
      <c r="G184">
        <f>IF(OR(Tabela1[[#This Row],[dzien tyg]]=6,Tabela1[[#This Row],[dzien tyg]]=7),1,0)</f>
        <v>0</v>
      </c>
      <c r="H184">
        <f t="shared" si="2"/>
        <v>31400</v>
      </c>
      <c r="I184">
        <f>IF(Tabela1[[#This Row],[czy ten sam dzien]]=0,IF(Tabela1[[#This Row],[czy weekend]]=1,$N$5,$N$3),0)</f>
        <v>12000</v>
      </c>
      <c r="J184">
        <f>Tabela1[[#This Row],[przed produkcja]]+Tabela1[[#This Row],[produkcja]]</f>
        <v>43400</v>
      </c>
      <c r="K184">
        <f>IF(Tabela1[[#This Row],[po produkcji]]-Tabela1[[#This Row],[wielkosc_zamowienia]]&lt;0,Tabela1[[#This Row],[po produkcji]],Tabela1[[#This Row],[po produkcji]]-Tabela1[[#This Row],[wielkosc_zamowienia]])</f>
        <v>42370</v>
      </c>
      <c r="L184">
        <f>IF(Tabela1[[#This Row],[po produkcji]]=Tabela1[[#This Row],[po zamowieniu]],1,0)</f>
        <v>0</v>
      </c>
      <c r="M184">
        <f>IF(Tabela1[[#This Row],[po produkcji]]=Tabela1[[#This Row],[po zamowieniu]],Tabela1[[#This Row],[wielkosc_zamowienia]],0)</f>
        <v>0</v>
      </c>
    </row>
    <row r="185" spans="1:13" x14ac:dyDescent="0.25">
      <c r="A185">
        <v>183</v>
      </c>
      <c r="B185" s="2">
        <v>44288</v>
      </c>
      <c r="C185" s="1" t="s">
        <v>4</v>
      </c>
      <c r="D185">
        <v>4560</v>
      </c>
      <c r="E185">
        <f>WEEKDAY(Tabela1[[#This Row],[data]],2)</f>
        <v>5</v>
      </c>
      <c r="F185">
        <f>IF(Tabela1[[#This Row],[data]]=B184,1,0)</f>
        <v>1</v>
      </c>
      <c r="G185">
        <f>IF(OR(Tabela1[[#This Row],[dzien tyg]]=6,Tabela1[[#This Row],[dzien tyg]]=7),1,0)</f>
        <v>0</v>
      </c>
      <c r="H185">
        <f t="shared" si="2"/>
        <v>42370</v>
      </c>
      <c r="I185">
        <f>IF(Tabela1[[#This Row],[czy ten sam dzien]]=0,IF(Tabela1[[#This Row],[czy weekend]]=1,$N$5,$N$3),0)</f>
        <v>0</v>
      </c>
      <c r="J185">
        <f>Tabela1[[#This Row],[przed produkcja]]+Tabela1[[#This Row],[produkcja]]</f>
        <v>42370</v>
      </c>
      <c r="K185">
        <f>IF(Tabela1[[#This Row],[po produkcji]]-Tabela1[[#This Row],[wielkosc_zamowienia]]&lt;0,Tabela1[[#This Row],[po produkcji]],Tabela1[[#This Row],[po produkcji]]-Tabela1[[#This Row],[wielkosc_zamowienia]])</f>
        <v>37810</v>
      </c>
      <c r="L185">
        <f>IF(Tabela1[[#This Row],[po produkcji]]=Tabela1[[#This Row],[po zamowieniu]],1,0)</f>
        <v>0</v>
      </c>
      <c r="M185">
        <f>IF(Tabela1[[#This Row],[po produkcji]]=Tabela1[[#This Row],[po zamowieniu]],Tabela1[[#This Row],[wielkosc_zamowienia]],0)</f>
        <v>0</v>
      </c>
    </row>
    <row r="186" spans="1:13" x14ac:dyDescent="0.25">
      <c r="A186">
        <v>184</v>
      </c>
      <c r="B186" s="2">
        <v>44289</v>
      </c>
      <c r="C186" s="1" t="s">
        <v>5</v>
      </c>
      <c r="D186">
        <v>6400</v>
      </c>
      <c r="E186">
        <f>WEEKDAY(Tabela1[[#This Row],[data]],2)</f>
        <v>6</v>
      </c>
      <c r="F186">
        <f>IF(Tabela1[[#This Row],[data]]=B185,1,0)</f>
        <v>0</v>
      </c>
      <c r="G186">
        <f>IF(OR(Tabela1[[#This Row],[dzien tyg]]=6,Tabela1[[#This Row],[dzien tyg]]=7),1,0)</f>
        <v>1</v>
      </c>
      <c r="H186">
        <f t="shared" si="2"/>
        <v>37810</v>
      </c>
      <c r="I186">
        <f>IF(Tabela1[[#This Row],[czy ten sam dzien]]=0,IF(Tabela1[[#This Row],[czy weekend]]=1,$N$5,$N$3),0)</f>
        <v>5000</v>
      </c>
      <c r="J186">
        <f>Tabela1[[#This Row],[przed produkcja]]+Tabela1[[#This Row],[produkcja]]</f>
        <v>42810</v>
      </c>
      <c r="K186">
        <f>IF(Tabela1[[#This Row],[po produkcji]]-Tabela1[[#This Row],[wielkosc_zamowienia]]&lt;0,Tabela1[[#This Row],[po produkcji]],Tabela1[[#This Row],[po produkcji]]-Tabela1[[#This Row],[wielkosc_zamowienia]])</f>
        <v>36410</v>
      </c>
      <c r="L186">
        <f>IF(Tabela1[[#This Row],[po produkcji]]=Tabela1[[#This Row],[po zamowieniu]],1,0)</f>
        <v>0</v>
      </c>
      <c r="M186">
        <f>IF(Tabela1[[#This Row],[po produkcji]]=Tabela1[[#This Row],[po zamowieniu]],Tabela1[[#This Row],[wielkosc_zamowienia]],0)</f>
        <v>0</v>
      </c>
    </row>
    <row r="187" spans="1:13" x14ac:dyDescent="0.25">
      <c r="A187">
        <v>185</v>
      </c>
      <c r="B187" s="2">
        <v>44290</v>
      </c>
      <c r="C187" s="1" t="s">
        <v>5</v>
      </c>
      <c r="D187">
        <v>3040</v>
      </c>
      <c r="E187">
        <f>WEEKDAY(Tabela1[[#This Row],[data]],2)</f>
        <v>7</v>
      </c>
      <c r="F187">
        <f>IF(Tabela1[[#This Row],[data]]=B186,1,0)</f>
        <v>0</v>
      </c>
      <c r="G187">
        <f>IF(OR(Tabela1[[#This Row],[dzien tyg]]=6,Tabela1[[#This Row],[dzien tyg]]=7),1,0)</f>
        <v>1</v>
      </c>
      <c r="H187">
        <f t="shared" si="2"/>
        <v>36410</v>
      </c>
      <c r="I187">
        <f>IF(Tabela1[[#This Row],[czy ten sam dzien]]=0,IF(Tabela1[[#This Row],[czy weekend]]=1,$N$5,$N$3),0)</f>
        <v>5000</v>
      </c>
      <c r="J187">
        <f>Tabela1[[#This Row],[przed produkcja]]+Tabela1[[#This Row],[produkcja]]</f>
        <v>41410</v>
      </c>
      <c r="K187">
        <f>IF(Tabela1[[#This Row],[po produkcji]]-Tabela1[[#This Row],[wielkosc_zamowienia]]&lt;0,Tabela1[[#This Row],[po produkcji]],Tabela1[[#This Row],[po produkcji]]-Tabela1[[#This Row],[wielkosc_zamowienia]])</f>
        <v>38370</v>
      </c>
      <c r="L187">
        <f>IF(Tabela1[[#This Row],[po produkcji]]=Tabela1[[#This Row],[po zamowieniu]],1,0)</f>
        <v>0</v>
      </c>
      <c r="M187">
        <f>IF(Tabela1[[#This Row],[po produkcji]]=Tabela1[[#This Row],[po zamowieniu]],Tabela1[[#This Row],[wielkosc_zamowienia]],0)</f>
        <v>0</v>
      </c>
    </row>
    <row r="188" spans="1:13" x14ac:dyDescent="0.25">
      <c r="A188">
        <v>186</v>
      </c>
      <c r="B188" s="2">
        <v>44290</v>
      </c>
      <c r="C188" s="1" t="s">
        <v>6</v>
      </c>
      <c r="D188">
        <v>6450</v>
      </c>
      <c r="E188">
        <f>WEEKDAY(Tabela1[[#This Row],[data]],2)</f>
        <v>7</v>
      </c>
      <c r="F188">
        <f>IF(Tabela1[[#This Row],[data]]=B187,1,0)</f>
        <v>1</v>
      </c>
      <c r="G188">
        <f>IF(OR(Tabela1[[#This Row],[dzien tyg]]=6,Tabela1[[#This Row],[dzien tyg]]=7),1,0)</f>
        <v>1</v>
      </c>
      <c r="H188">
        <f t="shared" si="2"/>
        <v>38370</v>
      </c>
      <c r="I188">
        <f>IF(Tabela1[[#This Row],[czy ten sam dzien]]=0,IF(Tabela1[[#This Row],[czy weekend]]=1,$N$5,$N$3),0)</f>
        <v>0</v>
      </c>
      <c r="J188">
        <f>Tabela1[[#This Row],[przed produkcja]]+Tabela1[[#This Row],[produkcja]]</f>
        <v>38370</v>
      </c>
      <c r="K188">
        <f>IF(Tabela1[[#This Row],[po produkcji]]-Tabela1[[#This Row],[wielkosc_zamowienia]]&lt;0,Tabela1[[#This Row],[po produkcji]],Tabela1[[#This Row],[po produkcji]]-Tabela1[[#This Row],[wielkosc_zamowienia]])</f>
        <v>31920</v>
      </c>
      <c r="L188">
        <f>IF(Tabela1[[#This Row],[po produkcji]]=Tabela1[[#This Row],[po zamowieniu]],1,0)</f>
        <v>0</v>
      </c>
      <c r="M188">
        <f>IF(Tabela1[[#This Row],[po produkcji]]=Tabela1[[#This Row],[po zamowieniu]],Tabela1[[#This Row],[wielkosc_zamowienia]],0)</f>
        <v>0</v>
      </c>
    </row>
    <row r="189" spans="1:13" x14ac:dyDescent="0.25">
      <c r="A189">
        <v>187</v>
      </c>
      <c r="B189" s="2">
        <v>44291</v>
      </c>
      <c r="C189" s="1" t="s">
        <v>6</v>
      </c>
      <c r="D189">
        <v>7650</v>
      </c>
      <c r="E189">
        <f>WEEKDAY(Tabela1[[#This Row],[data]],2)</f>
        <v>1</v>
      </c>
      <c r="F189">
        <f>IF(Tabela1[[#This Row],[data]]=B188,1,0)</f>
        <v>0</v>
      </c>
      <c r="G189">
        <f>IF(OR(Tabela1[[#This Row],[dzien tyg]]=6,Tabela1[[#This Row],[dzien tyg]]=7),1,0)</f>
        <v>0</v>
      </c>
      <c r="H189">
        <f t="shared" si="2"/>
        <v>31920</v>
      </c>
      <c r="I189">
        <f>IF(Tabela1[[#This Row],[czy ten sam dzien]]=0,IF(Tabela1[[#This Row],[czy weekend]]=1,$N$5,$N$3),0)</f>
        <v>12000</v>
      </c>
      <c r="J189">
        <f>Tabela1[[#This Row],[przed produkcja]]+Tabela1[[#This Row],[produkcja]]</f>
        <v>43920</v>
      </c>
      <c r="K189">
        <f>IF(Tabela1[[#This Row],[po produkcji]]-Tabela1[[#This Row],[wielkosc_zamowienia]]&lt;0,Tabela1[[#This Row],[po produkcji]],Tabela1[[#This Row],[po produkcji]]-Tabela1[[#This Row],[wielkosc_zamowienia]])</f>
        <v>36270</v>
      </c>
      <c r="L189">
        <f>IF(Tabela1[[#This Row],[po produkcji]]=Tabela1[[#This Row],[po zamowieniu]],1,0)</f>
        <v>0</v>
      </c>
      <c r="M189">
        <f>IF(Tabela1[[#This Row],[po produkcji]]=Tabela1[[#This Row],[po zamowieniu]],Tabela1[[#This Row],[wielkosc_zamowienia]],0)</f>
        <v>0</v>
      </c>
    </row>
    <row r="190" spans="1:13" x14ac:dyDescent="0.25">
      <c r="A190">
        <v>188</v>
      </c>
      <c r="B190" s="2">
        <v>44292</v>
      </c>
      <c r="C190" s="1" t="s">
        <v>5</v>
      </c>
      <c r="D190">
        <v>7190</v>
      </c>
      <c r="E190">
        <f>WEEKDAY(Tabela1[[#This Row],[data]],2)</f>
        <v>2</v>
      </c>
      <c r="F190">
        <f>IF(Tabela1[[#This Row],[data]]=B189,1,0)</f>
        <v>0</v>
      </c>
      <c r="G190">
        <f>IF(OR(Tabela1[[#This Row],[dzien tyg]]=6,Tabela1[[#This Row],[dzien tyg]]=7),1,0)</f>
        <v>0</v>
      </c>
      <c r="H190">
        <f t="shared" si="2"/>
        <v>36270</v>
      </c>
      <c r="I190">
        <f>IF(Tabela1[[#This Row],[czy ten sam dzien]]=0,IF(Tabela1[[#This Row],[czy weekend]]=1,$N$5,$N$3),0)</f>
        <v>12000</v>
      </c>
      <c r="J190">
        <f>Tabela1[[#This Row],[przed produkcja]]+Tabela1[[#This Row],[produkcja]]</f>
        <v>48270</v>
      </c>
      <c r="K190">
        <f>IF(Tabela1[[#This Row],[po produkcji]]-Tabela1[[#This Row],[wielkosc_zamowienia]]&lt;0,Tabela1[[#This Row],[po produkcji]],Tabela1[[#This Row],[po produkcji]]-Tabela1[[#This Row],[wielkosc_zamowienia]])</f>
        <v>41080</v>
      </c>
      <c r="L190">
        <f>IF(Tabela1[[#This Row],[po produkcji]]=Tabela1[[#This Row],[po zamowieniu]],1,0)</f>
        <v>0</v>
      </c>
      <c r="M190">
        <f>IF(Tabela1[[#This Row],[po produkcji]]=Tabela1[[#This Row],[po zamowieniu]],Tabela1[[#This Row],[wielkosc_zamowienia]],0)</f>
        <v>0</v>
      </c>
    </row>
    <row r="191" spans="1:13" x14ac:dyDescent="0.25">
      <c r="A191">
        <v>189</v>
      </c>
      <c r="B191" s="2">
        <v>44292</v>
      </c>
      <c r="C191" s="1" t="s">
        <v>4</v>
      </c>
      <c r="D191">
        <v>7100</v>
      </c>
      <c r="E191">
        <f>WEEKDAY(Tabela1[[#This Row],[data]],2)</f>
        <v>2</v>
      </c>
      <c r="F191">
        <f>IF(Tabela1[[#This Row],[data]]=B190,1,0)</f>
        <v>1</v>
      </c>
      <c r="G191">
        <f>IF(OR(Tabela1[[#This Row],[dzien tyg]]=6,Tabela1[[#This Row],[dzien tyg]]=7),1,0)</f>
        <v>0</v>
      </c>
      <c r="H191">
        <f t="shared" si="2"/>
        <v>41080</v>
      </c>
      <c r="I191">
        <f>IF(Tabela1[[#This Row],[czy ten sam dzien]]=0,IF(Tabela1[[#This Row],[czy weekend]]=1,$N$5,$N$3),0)</f>
        <v>0</v>
      </c>
      <c r="J191">
        <f>Tabela1[[#This Row],[przed produkcja]]+Tabela1[[#This Row],[produkcja]]</f>
        <v>41080</v>
      </c>
      <c r="K191">
        <f>IF(Tabela1[[#This Row],[po produkcji]]-Tabela1[[#This Row],[wielkosc_zamowienia]]&lt;0,Tabela1[[#This Row],[po produkcji]],Tabela1[[#This Row],[po produkcji]]-Tabela1[[#This Row],[wielkosc_zamowienia]])</f>
        <v>33980</v>
      </c>
      <c r="L191">
        <f>IF(Tabela1[[#This Row],[po produkcji]]=Tabela1[[#This Row],[po zamowieniu]],1,0)</f>
        <v>0</v>
      </c>
      <c r="M191">
        <f>IF(Tabela1[[#This Row],[po produkcji]]=Tabela1[[#This Row],[po zamowieniu]],Tabela1[[#This Row],[wielkosc_zamowienia]],0)</f>
        <v>0</v>
      </c>
    </row>
    <row r="192" spans="1:13" x14ac:dyDescent="0.25">
      <c r="A192">
        <v>190</v>
      </c>
      <c r="B192" s="2">
        <v>44292</v>
      </c>
      <c r="C192" s="1" t="s">
        <v>7</v>
      </c>
      <c r="D192">
        <v>8950</v>
      </c>
      <c r="E192">
        <f>WEEKDAY(Tabela1[[#This Row],[data]],2)</f>
        <v>2</v>
      </c>
      <c r="F192">
        <f>IF(Tabela1[[#This Row],[data]]=B191,1,0)</f>
        <v>1</v>
      </c>
      <c r="G192">
        <f>IF(OR(Tabela1[[#This Row],[dzien tyg]]=6,Tabela1[[#This Row],[dzien tyg]]=7),1,0)</f>
        <v>0</v>
      </c>
      <c r="H192">
        <f t="shared" si="2"/>
        <v>33980</v>
      </c>
      <c r="I192">
        <f>IF(Tabela1[[#This Row],[czy ten sam dzien]]=0,IF(Tabela1[[#This Row],[czy weekend]]=1,$N$5,$N$3),0)</f>
        <v>0</v>
      </c>
      <c r="J192">
        <f>Tabela1[[#This Row],[przed produkcja]]+Tabela1[[#This Row],[produkcja]]</f>
        <v>33980</v>
      </c>
      <c r="K192">
        <f>IF(Tabela1[[#This Row],[po produkcji]]-Tabela1[[#This Row],[wielkosc_zamowienia]]&lt;0,Tabela1[[#This Row],[po produkcji]],Tabela1[[#This Row],[po produkcji]]-Tabela1[[#This Row],[wielkosc_zamowienia]])</f>
        <v>25030</v>
      </c>
      <c r="L192">
        <f>IF(Tabela1[[#This Row],[po produkcji]]=Tabela1[[#This Row],[po zamowieniu]],1,0)</f>
        <v>0</v>
      </c>
      <c r="M192">
        <f>IF(Tabela1[[#This Row],[po produkcji]]=Tabela1[[#This Row],[po zamowieniu]],Tabela1[[#This Row],[wielkosc_zamowienia]],0)</f>
        <v>0</v>
      </c>
    </row>
    <row r="193" spans="1:13" x14ac:dyDescent="0.25">
      <c r="A193">
        <v>191</v>
      </c>
      <c r="B193" s="2">
        <v>44293</v>
      </c>
      <c r="C193" s="1" t="s">
        <v>4</v>
      </c>
      <c r="D193">
        <v>7650</v>
      </c>
      <c r="E193">
        <f>WEEKDAY(Tabela1[[#This Row],[data]],2)</f>
        <v>3</v>
      </c>
      <c r="F193">
        <f>IF(Tabela1[[#This Row],[data]]=B192,1,0)</f>
        <v>0</v>
      </c>
      <c r="G193">
        <f>IF(OR(Tabela1[[#This Row],[dzien tyg]]=6,Tabela1[[#This Row],[dzien tyg]]=7),1,0)</f>
        <v>0</v>
      </c>
      <c r="H193">
        <f t="shared" si="2"/>
        <v>25030</v>
      </c>
      <c r="I193">
        <f>IF(Tabela1[[#This Row],[czy ten sam dzien]]=0,IF(Tabela1[[#This Row],[czy weekend]]=1,$N$5,$N$3),0)</f>
        <v>12000</v>
      </c>
      <c r="J193">
        <f>Tabela1[[#This Row],[przed produkcja]]+Tabela1[[#This Row],[produkcja]]</f>
        <v>37030</v>
      </c>
      <c r="K193">
        <f>IF(Tabela1[[#This Row],[po produkcji]]-Tabela1[[#This Row],[wielkosc_zamowienia]]&lt;0,Tabela1[[#This Row],[po produkcji]],Tabela1[[#This Row],[po produkcji]]-Tabela1[[#This Row],[wielkosc_zamowienia]])</f>
        <v>29380</v>
      </c>
      <c r="L193">
        <f>IF(Tabela1[[#This Row],[po produkcji]]=Tabela1[[#This Row],[po zamowieniu]],1,0)</f>
        <v>0</v>
      </c>
      <c r="M193">
        <f>IF(Tabela1[[#This Row],[po produkcji]]=Tabela1[[#This Row],[po zamowieniu]],Tabela1[[#This Row],[wielkosc_zamowienia]],0)</f>
        <v>0</v>
      </c>
    </row>
    <row r="194" spans="1:13" x14ac:dyDescent="0.25">
      <c r="A194">
        <v>192</v>
      </c>
      <c r="B194" s="2">
        <v>44293</v>
      </c>
      <c r="C194" s="1" t="s">
        <v>6</v>
      </c>
      <c r="D194">
        <v>3350</v>
      </c>
      <c r="E194">
        <f>WEEKDAY(Tabela1[[#This Row],[data]],2)</f>
        <v>3</v>
      </c>
      <c r="F194">
        <f>IF(Tabela1[[#This Row],[data]]=B193,1,0)</f>
        <v>1</v>
      </c>
      <c r="G194">
        <f>IF(OR(Tabela1[[#This Row],[dzien tyg]]=6,Tabela1[[#This Row],[dzien tyg]]=7),1,0)</f>
        <v>0</v>
      </c>
      <c r="H194">
        <f t="shared" si="2"/>
        <v>29380</v>
      </c>
      <c r="I194">
        <f>IF(Tabela1[[#This Row],[czy ten sam dzien]]=0,IF(Tabela1[[#This Row],[czy weekend]]=1,$N$5,$N$3),0)</f>
        <v>0</v>
      </c>
      <c r="J194">
        <f>Tabela1[[#This Row],[przed produkcja]]+Tabela1[[#This Row],[produkcja]]</f>
        <v>29380</v>
      </c>
      <c r="K194">
        <f>IF(Tabela1[[#This Row],[po produkcji]]-Tabela1[[#This Row],[wielkosc_zamowienia]]&lt;0,Tabela1[[#This Row],[po produkcji]],Tabela1[[#This Row],[po produkcji]]-Tabela1[[#This Row],[wielkosc_zamowienia]])</f>
        <v>26030</v>
      </c>
      <c r="L194">
        <f>IF(Tabela1[[#This Row],[po produkcji]]=Tabela1[[#This Row],[po zamowieniu]],1,0)</f>
        <v>0</v>
      </c>
      <c r="M194">
        <f>IF(Tabela1[[#This Row],[po produkcji]]=Tabela1[[#This Row],[po zamowieniu]],Tabela1[[#This Row],[wielkosc_zamowienia]],0)</f>
        <v>0</v>
      </c>
    </row>
    <row r="195" spans="1:13" x14ac:dyDescent="0.25">
      <c r="A195">
        <v>193</v>
      </c>
      <c r="B195" s="2">
        <v>44294</v>
      </c>
      <c r="C195" s="1" t="s">
        <v>4</v>
      </c>
      <c r="D195">
        <v>8230</v>
      </c>
      <c r="E195">
        <f>WEEKDAY(Tabela1[[#This Row],[data]],2)</f>
        <v>4</v>
      </c>
      <c r="F195">
        <f>IF(Tabela1[[#This Row],[data]]=B194,1,0)</f>
        <v>0</v>
      </c>
      <c r="G195">
        <f>IF(OR(Tabela1[[#This Row],[dzien tyg]]=6,Tabela1[[#This Row],[dzien tyg]]=7),1,0)</f>
        <v>0</v>
      </c>
      <c r="H195">
        <f t="shared" si="2"/>
        <v>26030</v>
      </c>
      <c r="I195">
        <f>IF(Tabela1[[#This Row],[czy ten sam dzien]]=0,IF(Tabela1[[#This Row],[czy weekend]]=1,$N$5,$N$3),0)</f>
        <v>12000</v>
      </c>
      <c r="J195">
        <f>Tabela1[[#This Row],[przed produkcja]]+Tabela1[[#This Row],[produkcja]]</f>
        <v>38030</v>
      </c>
      <c r="K195">
        <f>IF(Tabela1[[#This Row],[po produkcji]]-Tabela1[[#This Row],[wielkosc_zamowienia]]&lt;0,Tabela1[[#This Row],[po produkcji]],Tabela1[[#This Row],[po produkcji]]-Tabela1[[#This Row],[wielkosc_zamowienia]])</f>
        <v>29800</v>
      </c>
      <c r="L195">
        <f>IF(Tabela1[[#This Row],[po produkcji]]=Tabela1[[#This Row],[po zamowieniu]],1,0)</f>
        <v>0</v>
      </c>
      <c r="M195">
        <f>IF(Tabela1[[#This Row],[po produkcji]]=Tabela1[[#This Row],[po zamowieniu]],Tabela1[[#This Row],[wielkosc_zamowienia]],0)</f>
        <v>0</v>
      </c>
    </row>
    <row r="196" spans="1:13" x14ac:dyDescent="0.25">
      <c r="A196">
        <v>194</v>
      </c>
      <c r="B196" s="2">
        <v>44294</v>
      </c>
      <c r="C196" s="1" t="s">
        <v>7</v>
      </c>
      <c r="D196">
        <v>4860</v>
      </c>
      <c r="E196">
        <f>WEEKDAY(Tabela1[[#This Row],[data]],2)</f>
        <v>4</v>
      </c>
      <c r="F196">
        <f>IF(Tabela1[[#This Row],[data]]=B195,1,0)</f>
        <v>1</v>
      </c>
      <c r="G196">
        <f>IF(OR(Tabela1[[#This Row],[dzien tyg]]=6,Tabela1[[#This Row],[dzien tyg]]=7),1,0)</f>
        <v>0</v>
      </c>
      <c r="H196">
        <f t="shared" si="2"/>
        <v>29800</v>
      </c>
      <c r="I196">
        <f>IF(Tabela1[[#This Row],[czy ten sam dzien]]=0,IF(Tabela1[[#This Row],[czy weekend]]=1,$N$5,$N$3),0)</f>
        <v>0</v>
      </c>
      <c r="J196">
        <f>Tabela1[[#This Row],[przed produkcja]]+Tabela1[[#This Row],[produkcja]]</f>
        <v>29800</v>
      </c>
      <c r="K196">
        <f>IF(Tabela1[[#This Row],[po produkcji]]-Tabela1[[#This Row],[wielkosc_zamowienia]]&lt;0,Tabela1[[#This Row],[po produkcji]],Tabela1[[#This Row],[po produkcji]]-Tabela1[[#This Row],[wielkosc_zamowienia]])</f>
        <v>24940</v>
      </c>
      <c r="L196">
        <f>IF(Tabela1[[#This Row],[po produkcji]]=Tabela1[[#This Row],[po zamowieniu]],1,0)</f>
        <v>0</v>
      </c>
      <c r="M196">
        <f>IF(Tabela1[[#This Row],[po produkcji]]=Tabela1[[#This Row],[po zamowieniu]],Tabela1[[#This Row],[wielkosc_zamowienia]],0)</f>
        <v>0</v>
      </c>
    </row>
    <row r="197" spans="1:13" x14ac:dyDescent="0.25">
      <c r="A197">
        <v>195</v>
      </c>
      <c r="B197" s="2">
        <v>44294</v>
      </c>
      <c r="C197" s="1" t="s">
        <v>6</v>
      </c>
      <c r="D197">
        <v>2250</v>
      </c>
      <c r="E197">
        <f>WEEKDAY(Tabela1[[#This Row],[data]],2)</f>
        <v>4</v>
      </c>
      <c r="F197">
        <f>IF(Tabela1[[#This Row],[data]]=B196,1,0)</f>
        <v>1</v>
      </c>
      <c r="G197">
        <f>IF(OR(Tabela1[[#This Row],[dzien tyg]]=6,Tabela1[[#This Row],[dzien tyg]]=7),1,0)</f>
        <v>0</v>
      </c>
      <c r="H197">
        <f t="shared" ref="H197:H260" si="3">K196</f>
        <v>24940</v>
      </c>
      <c r="I197">
        <f>IF(Tabela1[[#This Row],[czy ten sam dzien]]=0,IF(Tabela1[[#This Row],[czy weekend]]=1,$N$5,$N$3),0)</f>
        <v>0</v>
      </c>
      <c r="J197">
        <f>Tabela1[[#This Row],[przed produkcja]]+Tabela1[[#This Row],[produkcja]]</f>
        <v>24940</v>
      </c>
      <c r="K197">
        <f>IF(Tabela1[[#This Row],[po produkcji]]-Tabela1[[#This Row],[wielkosc_zamowienia]]&lt;0,Tabela1[[#This Row],[po produkcji]],Tabela1[[#This Row],[po produkcji]]-Tabela1[[#This Row],[wielkosc_zamowienia]])</f>
        <v>22690</v>
      </c>
      <c r="L197">
        <f>IF(Tabela1[[#This Row],[po produkcji]]=Tabela1[[#This Row],[po zamowieniu]],1,0)</f>
        <v>0</v>
      </c>
      <c r="M197">
        <f>IF(Tabela1[[#This Row],[po produkcji]]=Tabela1[[#This Row],[po zamowieniu]],Tabela1[[#This Row],[wielkosc_zamowienia]],0)</f>
        <v>0</v>
      </c>
    </row>
    <row r="198" spans="1:13" x14ac:dyDescent="0.25">
      <c r="A198">
        <v>196</v>
      </c>
      <c r="B198" s="2">
        <v>44295</v>
      </c>
      <c r="C198" s="1" t="s">
        <v>4</v>
      </c>
      <c r="D198">
        <v>9980</v>
      </c>
      <c r="E198">
        <f>WEEKDAY(Tabela1[[#This Row],[data]],2)</f>
        <v>5</v>
      </c>
      <c r="F198">
        <f>IF(Tabela1[[#This Row],[data]]=B197,1,0)</f>
        <v>0</v>
      </c>
      <c r="G198">
        <f>IF(OR(Tabela1[[#This Row],[dzien tyg]]=6,Tabela1[[#This Row],[dzien tyg]]=7),1,0)</f>
        <v>0</v>
      </c>
      <c r="H198">
        <f t="shared" si="3"/>
        <v>22690</v>
      </c>
      <c r="I198">
        <f>IF(Tabela1[[#This Row],[czy ten sam dzien]]=0,IF(Tabela1[[#This Row],[czy weekend]]=1,$N$5,$N$3),0)</f>
        <v>12000</v>
      </c>
      <c r="J198">
        <f>Tabela1[[#This Row],[przed produkcja]]+Tabela1[[#This Row],[produkcja]]</f>
        <v>34690</v>
      </c>
      <c r="K198">
        <f>IF(Tabela1[[#This Row],[po produkcji]]-Tabela1[[#This Row],[wielkosc_zamowienia]]&lt;0,Tabela1[[#This Row],[po produkcji]],Tabela1[[#This Row],[po produkcji]]-Tabela1[[#This Row],[wielkosc_zamowienia]])</f>
        <v>24710</v>
      </c>
      <c r="L198">
        <f>IF(Tabela1[[#This Row],[po produkcji]]=Tabela1[[#This Row],[po zamowieniu]],1,0)</f>
        <v>0</v>
      </c>
      <c r="M198">
        <f>IF(Tabela1[[#This Row],[po produkcji]]=Tabela1[[#This Row],[po zamowieniu]],Tabela1[[#This Row],[wielkosc_zamowienia]],0)</f>
        <v>0</v>
      </c>
    </row>
    <row r="199" spans="1:13" x14ac:dyDescent="0.25">
      <c r="A199">
        <v>197</v>
      </c>
      <c r="B199" s="2">
        <v>44295</v>
      </c>
      <c r="C199" s="1" t="s">
        <v>6</v>
      </c>
      <c r="D199">
        <v>6320</v>
      </c>
      <c r="E199">
        <f>WEEKDAY(Tabela1[[#This Row],[data]],2)</f>
        <v>5</v>
      </c>
      <c r="F199">
        <f>IF(Tabela1[[#This Row],[data]]=B198,1,0)</f>
        <v>1</v>
      </c>
      <c r="G199">
        <f>IF(OR(Tabela1[[#This Row],[dzien tyg]]=6,Tabela1[[#This Row],[dzien tyg]]=7),1,0)</f>
        <v>0</v>
      </c>
      <c r="H199">
        <f t="shared" si="3"/>
        <v>24710</v>
      </c>
      <c r="I199">
        <f>IF(Tabela1[[#This Row],[czy ten sam dzien]]=0,IF(Tabela1[[#This Row],[czy weekend]]=1,$N$5,$N$3),0)</f>
        <v>0</v>
      </c>
      <c r="J199">
        <f>Tabela1[[#This Row],[przed produkcja]]+Tabela1[[#This Row],[produkcja]]</f>
        <v>24710</v>
      </c>
      <c r="K199">
        <f>IF(Tabela1[[#This Row],[po produkcji]]-Tabela1[[#This Row],[wielkosc_zamowienia]]&lt;0,Tabela1[[#This Row],[po produkcji]],Tabela1[[#This Row],[po produkcji]]-Tabela1[[#This Row],[wielkosc_zamowienia]])</f>
        <v>18390</v>
      </c>
      <c r="L199">
        <f>IF(Tabela1[[#This Row],[po produkcji]]=Tabela1[[#This Row],[po zamowieniu]],1,0)</f>
        <v>0</v>
      </c>
      <c r="M199">
        <f>IF(Tabela1[[#This Row],[po produkcji]]=Tabela1[[#This Row],[po zamowieniu]],Tabela1[[#This Row],[wielkosc_zamowienia]],0)</f>
        <v>0</v>
      </c>
    </row>
    <row r="200" spans="1:13" x14ac:dyDescent="0.25">
      <c r="A200">
        <v>198</v>
      </c>
      <c r="B200" s="2">
        <v>44295</v>
      </c>
      <c r="C200" s="1" t="s">
        <v>7</v>
      </c>
      <c r="D200">
        <v>4600</v>
      </c>
      <c r="E200">
        <f>WEEKDAY(Tabela1[[#This Row],[data]],2)</f>
        <v>5</v>
      </c>
      <c r="F200">
        <f>IF(Tabela1[[#This Row],[data]]=B199,1,0)</f>
        <v>1</v>
      </c>
      <c r="G200">
        <f>IF(OR(Tabela1[[#This Row],[dzien tyg]]=6,Tabela1[[#This Row],[dzien tyg]]=7),1,0)</f>
        <v>0</v>
      </c>
      <c r="H200">
        <f t="shared" si="3"/>
        <v>18390</v>
      </c>
      <c r="I200">
        <f>IF(Tabela1[[#This Row],[czy ten sam dzien]]=0,IF(Tabela1[[#This Row],[czy weekend]]=1,$N$5,$N$3),0)</f>
        <v>0</v>
      </c>
      <c r="J200">
        <f>Tabela1[[#This Row],[przed produkcja]]+Tabela1[[#This Row],[produkcja]]</f>
        <v>18390</v>
      </c>
      <c r="K200">
        <f>IF(Tabela1[[#This Row],[po produkcji]]-Tabela1[[#This Row],[wielkosc_zamowienia]]&lt;0,Tabela1[[#This Row],[po produkcji]],Tabela1[[#This Row],[po produkcji]]-Tabela1[[#This Row],[wielkosc_zamowienia]])</f>
        <v>13790</v>
      </c>
      <c r="L200">
        <f>IF(Tabela1[[#This Row],[po produkcji]]=Tabela1[[#This Row],[po zamowieniu]],1,0)</f>
        <v>0</v>
      </c>
      <c r="M200">
        <f>IF(Tabela1[[#This Row],[po produkcji]]=Tabela1[[#This Row],[po zamowieniu]],Tabela1[[#This Row],[wielkosc_zamowienia]],0)</f>
        <v>0</v>
      </c>
    </row>
    <row r="201" spans="1:13" x14ac:dyDescent="0.25">
      <c r="A201">
        <v>199</v>
      </c>
      <c r="B201" s="2">
        <v>44296</v>
      </c>
      <c r="C201" s="1" t="s">
        <v>5</v>
      </c>
      <c r="D201">
        <v>9150</v>
      </c>
      <c r="E201">
        <f>WEEKDAY(Tabela1[[#This Row],[data]],2)</f>
        <v>6</v>
      </c>
      <c r="F201">
        <f>IF(Tabela1[[#This Row],[data]]=B200,1,0)</f>
        <v>0</v>
      </c>
      <c r="G201">
        <f>IF(OR(Tabela1[[#This Row],[dzien tyg]]=6,Tabela1[[#This Row],[dzien tyg]]=7),1,0)</f>
        <v>1</v>
      </c>
      <c r="H201">
        <f t="shared" si="3"/>
        <v>13790</v>
      </c>
      <c r="I201">
        <f>IF(Tabela1[[#This Row],[czy ten sam dzien]]=0,IF(Tabela1[[#This Row],[czy weekend]]=1,$N$5,$N$3),0)</f>
        <v>5000</v>
      </c>
      <c r="J201">
        <f>Tabela1[[#This Row],[przed produkcja]]+Tabela1[[#This Row],[produkcja]]</f>
        <v>18790</v>
      </c>
      <c r="K201">
        <f>IF(Tabela1[[#This Row],[po produkcji]]-Tabela1[[#This Row],[wielkosc_zamowienia]]&lt;0,Tabela1[[#This Row],[po produkcji]],Tabela1[[#This Row],[po produkcji]]-Tabela1[[#This Row],[wielkosc_zamowienia]])</f>
        <v>9640</v>
      </c>
      <c r="L201">
        <f>IF(Tabela1[[#This Row],[po produkcji]]=Tabela1[[#This Row],[po zamowieniu]],1,0)</f>
        <v>0</v>
      </c>
      <c r="M201">
        <f>IF(Tabela1[[#This Row],[po produkcji]]=Tabela1[[#This Row],[po zamowieniu]],Tabela1[[#This Row],[wielkosc_zamowienia]],0)</f>
        <v>0</v>
      </c>
    </row>
    <row r="202" spans="1:13" x14ac:dyDescent="0.25">
      <c r="A202">
        <v>200</v>
      </c>
      <c r="B202" s="2">
        <v>44297</v>
      </c>
      <c r="C202" s="1" t="s">
        <v>7</v>
      </c>
      <c r="D202">
        <v>4940</v>
      </c>
      <c r="E202">
        <f>WEEKDAY(Tabela1[[#This Row],[data]],2)</f>
        <v>7</v>
      </c>
      <c r="F202">
        <f>IF(Tabela1[[#This Row],[data]]=B201,1,0)</f>
        <v>0</v>
      </c>
      <c r="G202">
        <f>IF(OR(Tabela1[[#This Row],[dzien tyg]]=6,Tabela1[[#This Row],[dzien tyg]]=7),1,0)</f>
        <v>1</v>
      </c>
      <c r="H202">
        <f t="shared" si="3"/>
        <v>9640</v>
      </c>
      <c r="I202">
        <f>IF(Tabela1[[#This Row],[czy ten sam dzien]]=0,IF(Tabela1[[#This Row],[czy weekend]]=1,$N$5,$N$3),0)</f>
        <v>5000</v>
      </c>
      <c r="J202">
        <f>Tabela1[[#This Row],[przed produkcja]]+Tabela1[[#This Row],[produkcja]]</f>
        <v>14640</v>
      </c>
      <c r="K202">
        <f>IF(Tabela1[[#This Row],[po produkcji]]-Tabela1[[#This Row],[wielkosc_zamowienia]]&lt;0,Tabela1[[#This Row],[po produkcji]],Tabela1[[#This Row],[po produkcji]]-Tabela1[[#This Row],[wielkosc_zamowienia]])</f>
        <v>9700</v>
      </c>
      <c r="L202">
        <f>IF(Tabela1[[#This Row],[po produkcji]]=Tabela1[[#This Row],[po zamowieniu]],1,0)</f>
        <v>0</v>
      </c>
      <c r="M202">
        <f>IF(Tabela1[[#This Row],[po produkcji]]=Tabela1[[#This Row],[po zamowieniu]],Tabela1[[#This Row],[wielkosc_zamowienia]],0)</f>
        <v>0</v>
      </c>
    </row>
    <row r="203" spans="1:13" x14ac:dyDescent="0.25">
      <c r="A203">
        <v>201</v>
      </c>
      <c r="B203" s="2">
        <v>44298</v>
      </c>
      <c r="C203" s="1" t="s">
        <v>5</v>
      </c>
      <c r="D203">
        <v>7550</v>
      </c>
      <c r="E203">
        <f>WEEKDAY(Tabela1[[#This Row],[data]],2)</f>
        <v>1</v>
      </c>
      <c r="F203">
        <f>IF(Tabela1[[#This Row],[data]]=B202,1,0)</f>
        <v>0</v>
      </c>
      <c r="G203">
        <f>IF(OR(Tabela1[[#This Row],[dzien tyg]]=6,Tabela1[[#This Row],[dzien tyg]]=7),1,0)</f>
        <v>0</v>
      </c>
      <c r="H203">
        <f t="shared" si="3"/>
        <v>9700</v>
      </c>
      <c r="I203">
        <f>IF(Tabela1[[#This Row],[czy ten sam dzien]]=0,IF(Tabela1[[#This Row],[czy weekend]]=1,$N$5,$N$3),0)</f>
        <v>12000</v>
      </c>
      <c r="J203">
        <f>Tabela1[[#This Row],[przed produkcja]]+Tabela1[[#This Row],[produkcja]]</f>
        <v>21700</v>
      </c>
      <c r="K203">
        <f>IF(Tabela1[[#This Row],[po produkcji]]-Tabela1[[#This Row],[wielkosc_zamowienia]]&lt;0,Tabela1[[#This Row],[po produkcji]],Tabela1[[#This Row],[po produkcji]]-Tabela1[[#This Row],[wielkosc_zamowienia]])</f>
        <v>14150</v>
      </c>
      <c r="L203">
        <f>IF(Tabela1[[#This Row],[po produkcji]]=Tabela1[[#This Row],[po zamowieniu]],1,0)</f>
        <v>0</v>
      </c>
      <c r="M203">
        <f>IF(Tabela1[[#This Row],[po produkcji]]=Tabela1[[#This Row],[po zamowieniu]],Tabela1[[#This Row],[wielkosc_zamowienia]],0)</f>
        <v>0</v>
      </c>
    </row>
    <row r="204" spans="1:13" x14ac:dyDescent="0.25">
      <c r="A204">
        <v>202</v>
      </c>
      <c r="B204" s="2">
        <v>44298</v>
      </c>
      <c r="C204" s="1" t="s">
        <v>4</v>
      </c>
      <c r="D204">
        <v>4460</v>
      </c>
      <c r="E204">
        <f>WEEKDAY(Tabela1[[#This Row],[data]],2)</f>
        <v>1</v>
      </c>
      <c r="F204">
        <f>IF(Tabela1[[#This Row],[data]]=B203,1,0)</f>
        <v>1</v>
      </c>
      <c r="G204">
        <f>IF(OR(Tabela1[[#This Row],[dzien tyg]]=6,Tabela1[[#This Row],[dzien tyg]]=7),1,0)</f>
        <v>0</v>
      </c>
      <c r="H204">
        <f t="shared" si="3"/>
        <v>14150</v>
      </c>
      <c r="I204">
        <f>IF(Tabela1[[#This Row],[czy ten sam dzien]]=0,IF(Tabela1[[#This Row],[czy weekend]]=1,$N$5,$N$3),0)</f>
        <v>0</v>
      </c>
      <c r="J204">
        <f>Tabela1[[#This Row],[przed produkcja]]+Tabela1[[#This Row],[produkcja]]</f>
        <v>14150</v>
      </c>
      <c r="K204">
        <f>IF(Tabela1[[#This Row],[po produkcji]]-Tabela1[[#This Row],[wielkosc_zamowienia]]&lt;0,Tabela1[[#This Row],[po produkcji]],Tabela1[[#This Row],[po produkcji]]-Tabela1[[#This Row],[wielkosc_zamowienia]])</f>
        <v>9690</v>
      </c>
      <c r="L204">
        <f>IF(Tabela1[[#This Row],[po produkcji]]=Tabela1[[#This Row],[po zamowieniu]],1,0)</f>
        <v>0</v>
      </c>
      <c r="M204">
        <f>IF(Tabela1[[#This Row],[po produkcji]]=Tabela1[[#This Row],[po zamowieniu]],Tabela1[[#This Row],[wielkosc_zamowienia]],0)</f>
        <v>0</v>
      </c>
    </row>
    <row r="205" spans="1:13" x14ac:dyDescent="0.25">
      <c r="A205">
        <v>203</v>
      </c>
      <c r="B205" s="2">
        <v>44299</v>
      </c>
      <c r="C205" s="1" t="s">
        <v>5</v>
      </c>
      <c r="D205">
        <v>1680</v>
      </c>
      <c r="E205">
        <f>WEEKDAY(Tabela1[[#This Row],[data]],2)</f>
        <v>2</v>
      </c>
      <c r="F205">
        <f>IF(Tabela1[[#This Row],[data]]=B204,1,0)</f>
        <v>0</v>
      </c>
      <c r="G205">
        <f>IF(OR(Tabela1[[#This Row],[dzien tyg]]=6,Tabela1[[#This Row],[dzien tyg]]=7),1,0)</f>
        <v>0</v>
      </c>
      <c r="H205">
        <f t="shared" si="3"/>
        <v>9690</v>
      </c>
      <c r="I205">
        <f>IF(Tabela1[[#This Row],[czy ten sam dzien]]=0,IF(Tabela1[[#This Row],[czy weekend]]=1,$N$5,$N$3),0)</f>
        <v>12000</v>
      </c>
      <c r="J205">
        <f>Tabela1[[#This Row],[przed produkcja]]+Tabela1[[#This Row],[produkcja]]</f>
        <v>21690</v>
      </c>
      <c r="K205">
        <f>IF(Tabela1[[#This Row],[po produkcji]]-Tabela1[[#This Row],[wielkosc_zamowienia]]&lt;0,Tabela1[[#This Row],[po produkcji]],Tabela1[[#This Row],[po produkcji]]-Tabela1[[#This Row],[wielkosc_zamowienia]])</f>
        <v>20010</v>
      </c>
      <c r="L205">
        <f>IF(Tabela1[[#This Row],[po produkcji]]=Tabela1[[#This Row],[po zamowieniu]],1,0)</f>
        <v>0</v>
      </c>
      <c r="M205">
        <f>IF(Tabela1[[#This Row],[po produkcji]]=Tabela1[[#This Row],[po zamowieniu]],Tabela1[[#This Row],[wielkosc_zamowienia]],0)</f>
        <v>0</v>
      </c>
    </row>
    <row r="206" spans="1:13" x14ac:dyDescent="0.25">
      <c r="A206">
        <v>204</v>
      </c>
      <c r="B206" s="2">
        <v>44299</v>
      </c>
      <c r="C206" s="1" t="s">
        <v>7</v>
      </c>
      <c r="D206">
        <v>5220</v>
      </c>
      <c r="E206">
        <f>WEEKDAY(Tabela1[[#This Row],[data]],2)</f>
        <v>2</v>
      </c>
      <c r="F206">
        <f>IF(Tabela1[[#This Row],[data]]=B205,1,0)</f>
        <v>1</v>
      </c>
      <c r="G206">
        <f>IF(OR(Tabela1[[#This Row],[dzien tyg]]=6,Tabela1[[#This Row],[dzien tyg]]=7),1,0)</f>
        <v>0</v>
      </c>
      <c r="H206">
        <f t="shared" si="3"/>
        <v>20010</v>
      </c>
      <c r="I206">
        <f>IF(Tabela1[[#This Row],[czy ten sam dzien]]=0,IF(Tabela1[[#This Row],[czy weekend]]=1,$N$5,$N$3),0)</f>
        <v>0</v>
      </c>
      <c r="J206">
        <f>Tabela1[[#This Row],[przed produkcja]]+Tabela1[[#This Row],[produkcja]]</f>
        <v>20010</v>
      </c>
      <c r="K206">
        <f>IF(Tabela1[[#This Row],[po produkcji]]-Tabela1[[#This Row],[wielkosc_zamowienia]]&lt;0,Tabela1[[#This Row],[po produkcji]],Tabela1[[#This Row],[po produkcji]]-Tabela1[[#This Row],[wielkosc_zamowienia]])</f>
        <v>14790</v>
      </c>
      <c r="L206">
        <f>IF(Tabela1[[#This Row],[po produkcji]]=Tabela1[[#This Row],[po zamowieniu]],1,0)</f>
        <v>0</v>
      </c>
      <c r="M206">
        <f>IF(Tabela1[[#This Row],[po produkcji]]=Tabela1[[#This Row],[po zamowieniu]],Tabela1[[#This Row],[wielkosc_zamowienia]],0)</f>
        <v>0</v>
      </c>
    </row>
    <row r="207" spans="1:13" x14ac:dyDescent="0.25">
      <c r="A207">
        <v>205</v>
      </c>
      <c r="B207" s="2">
        <v>44299</v>
      </c>
      <c r="C207" s="1" t="s">
        <v>6</v>
      </c>
      <c r="D207">
        <v>6180</v>
      </c>
      <c r="E207">
        <f>WEEKDAY(Tabela1[[#This Row],[data]],2)</f>
        <v>2</v>
      </c>
      <c r="F207">
        <f>IF(Tabela1[[#This Row],[data]]=B206,1,0)</f>
        <v>1</v>
      </c>
      <c r="G207">
        <f>IF(OR(Tabela1[[#This Row],[dzien tyg]]=6,Tabela1[[#This Row],[dzien tyg]]=7),1,0)</f>
        <v>0</v>
      </c>
      <c r="H207">
        <f t="shared" si="3"/>
        <v>14790</v>
      </c>
      <c r="I207">
        <f>IF(Tabela1[[#This Row],[czy ten sam dzien]]=0,IF(Tabela1[[#This Row],[czy weekend]]=1,$N$5,$N$3),0)</f>
        <v>0</v>
      </c>
      <c r="J207">
        <f>Tabela1[[#This Row],[przed produkcja]]+Tabela1[[#This Row],[produkcja]]</f>
        <v>14790</v>
      </c>
      <c r="K207">
        <f>IF(Tabela1[[#This Row],[po produkcji]]-Tabela1[[#This Row],[wielkosc_zamowienia]]&lt;0,Tabela1[[#This Row],[po produkcji]],Tabela1[[#This Row],[po produkcji]]-Tabela1[[#This Row],[wielkosc_zamowienia]])</f>
        <v>8610</v>
      </c>
      <c r="L207">
        <f>IF(Tabela1[[#This Row],[po produkcji]]=Tabela1[[#This Row],[po zamowieniu]],1,0)</f>
        <v>0</v>
      </c>
      <c r="M207">
        <f>IF(Tabela1[[#This Row],[po produkcji]]=Tabela1[[#This Row],[po zamowieniu]],Tabela1[[#This Row],[wielkosc_zamowienia]],0)</f>
        <v>0</v>
      </c>
    </row>
    <row r="208" spans="1:13" x14ac:dyDescent="0.25">
      <c r="A208">
        <v>206</v>
      </c>
      <c r="B208" s="2">
        <v>44300</v>
      </c>
      <c r="C208" s="1" t="s">
        <v>4</v>
      </c>
      <c r="D208">
        <v>6780</v>
      </c>
      <c r="E208">
        <f>WEEKDAY(Tabela1[[#This Row],[data]],2)</f>
        <v>3</v>
      </c>
      <c r="F208">
        <f>IF(Tabela1[[#This Row],[data]]=B207,1,0)</f>
        <v>0</v>
      </c>
      <c r="G208">
        <f>IF(OR(Tabela1[[#This Row],[dzien tyg]]=6,Tabela1[[#This Row],[dzien tyg]]=7),1,0)</f>
        <v>0</v>
      </c>
      <c r="H208">
        <f t="shared" si="3"/>
        <v>8610</v>
      </c>
      <c r="I208">
        <f>IF(Tabela1[[#This Row],[czy ten sam dzien]]=0,IF(Tabela1[[#This Row],[czy weekend]]=1,$N$5,$N$3),0)</f>
        <v>12000</v>
      </c>
      <c r="J208">
        <f>Tabela1[[#This Row],[przed produkcja]]+Tabela1[[#This Row],[produkcja]]</f>
        <v>20610</v>
      </c>
      <c r="K208">
        <f>IF(Tabela1[[#This Row],[po produkcji]]-Tabela1[[#This Row],[wielkosc_zamowienia]]&lt;0,Tabela1[[#This Row],[po produkcji]],Tabela1[[#This Row],[po produkcji]]-Tabela1[[#This Row],[wielkosc_zamowienia]])</f>
        <v>13830</v>
      </c>
      <c r="L208">
        <f>IF(Tabela1[[#This Row],[po produkcji]]=Tabela1[[#This Row],[po zamowieniu]],1,0)</f>
        <v>0</v>
      </c>
      <c r="M208">
        <f>IF(Tabela1[[#This Row],[po produkcji]]=Tabela1[[#This Row],[po zamowieniu]],Tabela1[[#This Row],[wielkosc_zamowienia]],0)</f>
        <v>0</v>
      </c>
    </row>
    <row r="209" spans="1:13" x14ac:dyDescent="0.25">
      <c r="A209">
        <v>207</v>
      </c>
      <c r="B209" s="2">
        <v>44300</v>
      </c>
      <c r="C209" s="1" t="s">
        <v>6</v>
      </c>
      <c r="D209">
        <v>6770</v>
      </c>
      <c r="E209">
        <f>WEEKDAY(Tabela1[[#This Row],[data]],2)</f>
        <v>3</v>
      </c>
      <c r="F209">
        <f>IF(Tabela1[[#This Row],[data]]=B208,1,0)</f>
        <v>1</v>
      </c>
      <c r="G209">
        <f>IF(OR(Tabela1[[#This Row],[dzien tyg]]=6,Tabela1[[#This Row],[dzien tyg]]=7),1,0)</f>
        <v>0</v>
      </c>
      <c r="H209">
        <f t="shared" si="3"/>
        <v>13830</v>
      </c>
      <c r="I209">
        <f>IF(Tabela1[[#This Row],[czy ten sam dzien]]=0,IF(Tabela1[[#This Row],[czy weekend]]=1,$N$5,$N$3),0)</f>
        <v>0</v>
      </c>
      <c r="J209">
        <f>Tabela1[[#This Row],[przed produkcja]]+Tabela1[[#This Row],[produkcja]]</f>
        <v>13830</v>
      </c>
      <c r="K209">
        <f>IF(Tabela1[[#This Row],[po produkcji]]-Tabela1[[#This Row],[wielkosc_zamowienia]]&lt;0,Tabela1[[#This Row],[po produkcji]],Tabela1[[#This Row],[po produkcji]]-Tabela1[[#This Row],[wielkosc_zamowienia]])</f>
        <v>7060</v>
      </c>
      <c r="L209">
        <f>IF(Tabela1[[#This Row],[po produkcji]]=Tabela1[[#This Row],[po zamowieniu]],1,0)</f>
        <v>0</v>
      </c>
      <c r="M209">
        <f>IF(Tabela1[[#This Row],[po produkcji]]=Tabela1[[#This Row],[po zamowieniu]],Tabela1[[#This Row],[wielkosc_zamowienia]],0)</f>
        <v>0</v>
      </c>
    </row>
    <row r="210" spans="1:13" x14ac:dyDescent="0.25">
      <c r="A210">
        <v>208</v>
      </c>
      <c r="B210" s="2">
        <v>44300</v>
      </c>
      <c r="C210" s="1" t="s">
        <v>7</v>
      </c>
      <c r="D210">
        <v>2070</v>
      </c>
      <c r="E210">
        <f>WEEKDAY(Tabela1[[#This Row],[data]],2)</f>
        <v>3</v>
      </c>
      <c r="F210">
        <f>IF(Tabela1[[#This Row],[data]]=B209,1,0)</f>
        <v>1</v>
      </c>
      <c r="G210">
        <f>IF(OR(Tabela1[[#This Row],[dzien tyg]]=6,Tabela1[[#This Row],[dzien tyg]]=7),1,0)</f>
        <v>0</v>
      </c>
      <c r="H210">
        <f t="shared" si="3"/>
        <v>7060</v>
      </c>
      <c r="I210">
        <f>IF(Tabela1[[#This Row],[czy ten sam dzien]]=0,IF(Tabela1[[#This Row],[czy weekend]]=1,$N$5,$N$3),0)</f>
        <v>0</v>
      </c>
      <c r="J210">
        <f>Tabela1[[#This Row],[przed produkcja]]+Tabela1[[#This Row],[produkcja]]</f>
        <v>7060</v>
      </c>
      <c r="K210">
        <f>IF(Tabela1[[#This Row],[po produkcji]]-Tabela1[[#This Row],[wielkosc_zamowienia]]&lt;0,Tabela1[[#This Row],[po produkcji]],Tabela1[[#This Row],[po produkcji]]-Tabela1[[#This Row],[wielkosc_zamowienia]])</f>
        <v>4990</v>
      </c>
      <c r="L210">
        <f>IF(Tabela1[[#This Row],[po produkcji]]=Tabela1[[#This Row],[po zamowieniu]],1,0)</f>
        <v>0</v>
      </c>
      <c r="M210">
        <f>IF(Tabela1[[#This Row],[po produkcji]]=Tabela1[[#This Row],[po zamowieniu]],Tabela1[[#This Row],[wielkosc_zamowienia]],0)</f>
        <v>0</v>
      </c>
    </row>
    <row r="211" spans="1:13" x14ac:dyDescent="0.25">
      <c r="A211">
        <v>209</v>
      </c>
      <c r="B211" s="2">
        <v>44301</v>
      </c>
      <c r="C211" s="1" t="s">
        <v>4</v>
      </c>
      <c r="D211">
        <v>6720</v>
      </c>
      <c r="E211">
        <f>WEEKDAY(Tabela1[[#This Row],[data]],2)</f>
        <v>4</v>
      </c>
      <c r="F211">
        <f>IF(Tabela1[[#This Row],[data]]=B210,1,0)</f>
        <v>0</v>
      </c>
      <c r="G211">
        <f>IF(OR(Tabela1[[#This Row],[dzien tyg]]=6,Tabela1[[#This Row],[dzien tyg]]=7),1,0)</f>
        <v>0</v>
      </c>
      <c r="H211">
        <f t="shared" si="3"/>
        <v>4990</v>
      </c>
      <c r="I211">
        <f>IF(Tabela1[[#This Row],[czy ten sam dzien]]=0,IF(Tabela1[[#This Row],[czy weekend]]=1,$N$5,$N$3),0)</f>
        <v>12000</v>
      </c>
      <c r="J211">
        <f>Tabela1[[#This Row],[przed produkcja]]+Tabela1[[#This Row],[produkcja]]</f>
        <v>16990</v>
      </c>
      <c r="K211">
        <f>IF(Tabela1[[#This Row],[po produkcji]]-Tabela1[[#This Row],[wielkosc_zamowienia]]&lt;0,Tabela1[[#This Row],[po produkcji]],Tabela1[[#This Row],[po produkcji]]-Tabela1[[#This Row],[wielkosc_zamowienia]])</f>
        <v>10270</v>
      </c>
      <c r="L211">
        <f>IF(Tabela1[[#This Row],[po produkcji]]=Tabela1[[#This Row],[po zamowieniu]],1,0)</f>
        <v>0</v>
      </c>
      <c r="M211">
        <f>IF(Tabela1[[#This Row],[po produkcji]]=Tabela1[[#This Row],[po zamowieniu]],Tabela1[[#This Row],[wielkosc_zamowienia]],0)</f>
        <v>0</v>
      </c>
    </row>
    <row r="212" spans="1:13" x14ac:dyDescent="0.25">
      <c r="A212">
        <v>210</v>
      </c>
      <c r="B212" s="2">
        <v>44301</v>
      </c>
      <c r="C212" s="1" t="s">
        <v>6</v>
      </c>
      <c r="D212">
        <v>5160</v>
      </c>
      <c r="E212">
        <f>WEEKDAY(Tabela1[[#This Row],[data]],2)</f>
        <v>4</v>
      </c>
      <c r="F212">
        <f>IF(Tabela1[[#This Row],[data]]=B211,1,0)</f>
        <v>1</v>
      </c>
      <c r="G212">
        <f>IF(OR(Tabela1[[#This Row],[dzien tyg]]=6,Tabela1[[#This Row],[dzien tyg]]=7),1,0)</f>
        <v>0</v>
      </c>
      <c r="H212">
        <f t="shared" si="3"/>
        <v>10270</v>
      </c>
      <c r="I212">
        <f>IF(Tabela1[[#This Row],[czy ten sam dzien]]=0,IF(Tabela1[[#This Row],[czy weekend]]=1,$N$5,$N$3),0)</f>
        <v>0</v>
      </c>
      <c r="J212">
        <f>Tabela1[[#This Row],[przed produkcja]]+Tabela1[[#This Row],[produkcja]]</f>
        <v>10270</v>
      </c>
      <c r="K212">
        <f>IF(Tabela1[[#This Row],[po produkcji]]-Tabela1[[#This Row],[wielkosc_zamowienia]]&lt;0,Tabela1[[#This Row],[po produkcji]],Tabela1[[#This Row],[po produkcji]]-Tabela1[[#This Row],[wielkosc_zamowienia]])</f>
        <v>5110</v>
      </c>
      <c r="L212">
        <f>IF(Tabela1[[#This Row],[po produkcji]]=Tabela1[[#This Row],[po zamowieniu]],1,0)</f>
        <v>0</v>
      </c>
      <c r="M212">
        <f>IF(Tabela1[[#This Row],[po produkcji]]=Tabela1[[#This Row],[po zamowieniu]],Tabela1[[#This Row],[wielkosc_zamowienia]],0)</f>
        <v>0</v>
      </c>
    </row>
    <row r="213" spans="1:13" x14ac:dyDescent="0.25">
      <c r="A213">
        <v>211</v>
      </c>
      <c r="B213" s="2">
        <v>44301</v>
      </c>
      <c r="C213" s="1" t="s">
        <v>7</v>
      </c>
      <c r="D213">
        <v>3130</v>
      </c>
      <c r="E213">
        <f>WEEKDAY(Tabela1[[#This Row],[data]],2)</f>
        <v>4</v>
      </c>
      <c r="F213">
        <f>IF(Tabela1[[#This Row],[data]]=B212,1,0)</f>
        <v>1</v>
      </c>
      <c r="G213">
        <f>IF(OR(Tabela1[[#This Row],[dzien tyg]]=6,Tabela1[[#This Row],[dzien tyg]]=7),1,0)</f>
        <v>0</v>
      </c>
      <c r="H213">
        <f t="shared" si="3"/>
        <v>5110</v>
      </c>
      <c r="I213">
        <f>IF(Tabela1[[#This Row],[czy ten sam dzien]]=0,IF(Tabela1[[#This Row],[czy weekend]]=1,$N$5,$N$3),0)</f>
        <v>0</v>
      </c>
      <c r="J213">
        <f>Tabela1[[#This Row],[przed produkcja]]+Tabela1[[#This Row],[produkcja]]</f>
        <v>5110</v>
      </c>
      <c r="K213">
        <f>IF(Tabela1[[#This Row],[po produkcji]]-Tabela1[[#This Row],[wielkosc_zamowienia]]&lt;0,Tabela1[[#This Row],[po produkcji]],Tabela1[[#This Row],[po produkcji]]-Tabela1[[#This Row],[wielkosc_zamowienia]])</f>
        <v>1980</v>
      </c>
      <c r="L213">
        <f>IF(Tabela1[[#This Row],[po produkcji]]=Tabela1[[#This Row],[po zamowieniu]],1,0)</f>
        <v>0</v>
      </c>
      <c r="M213">
        <f>IF(Tabela1[[#This Row],[po produkcji]]=Tabela1[[#This Row],[po zamowieniu]],Tabela1[[#This Row],[wielkosc_zamowienia]],0)</f>
        <v>0</v>
      </c>
    </row>
    <row r="214" spans="1:13" x14ac:dyDescent="0.25">
      <c r="A214">
        <v>212</v>
      </c>
      <c r="B214" s="2">
        <v>44302</v>
      </c>
      <c r="C214" s="1" t="s">
        <v>5</v>
      </c>
      <c r="D214">
        <v>6560</v>
      </c>
      <c r="E214">
        <f>WEEKDAY(Tabela1[[#This Row],[data]],2)</f>
        <v>5</v>
      </c>
      <c r="F214">
        <f>IF(Tabela1[[#This Row],[data]]=B213,1,0)</f>
        <v>0</v>
      </c>
      <c r="G214">
        <f>IF(OR(Tabela1[[#This Row],[dzien tyg]]=6,Tabela1[[#This Row],[dzien tyg]]=7),1,0)</f>
        <v>0</v>
      </c>
      <c r="H214">
        <f t="shared" si="3"/>
        <v>1980</v>
      </c>
      <c r="I214">
        <f>IF(Tabela1[[#This Row],[czy ten sam dzien]]=0,IF(Tabela1[[#This Row],[czy weekend]]=1,$N$5,$N$3),0)</f>
        <v>12000</v>
      </c>
      <c r="J214">
        <f>Tabela1[[#This Row],[przed produkcja]]+Tabela1[[#This Row],[produkcja]]</f>
        <v>13980</v>
      </c>
      <c r="K214">
        <f>IF(Tabela1[[#This Row],[po produkcji]]-Tabela1[[#This Row],[wielkosc_zamowienia]]&lt;0,Tabela1[[#This Row],[po produkcji]],Tabela1[[#This Row],[po produkcji]]-Tabela1[[#This Row],[wielkosc_zamowienia]])</f>
        <v>7420</v>
      </c>
      <c r="L214">
        <f>IF(Tabela1[[#This Row],[po produkcji]]=Tabela1[[#This Row],[po zamowieniu]],1,0)</f>
        <v>0</v>
      </c>
      <c r="M214">
        <f>IF(Tabela1[[#This Row],[po produkcji]]=Tabela1[[#This Row],[po zamowieniu]],Tabela1[[#This Row],[wielkosc_zamowienia]],0)</f>
        <v>0</v>
      </c>
    </row>
    <row r="215" spans="1:13" x14ac:dyDescent="0.25">
      <c r="A215">
        <v>213</v>
      </c>
      <c r="B215" s="2">
        <v>44302</v>
      </c>
      <c r="C215" s="1" t="s">
        <v>4</v>
      </c>
      <c r="D215">
        <v>1000</v>
      </c>
      <c r="E215">
        <f>WEEKDAY(Tabela1[[#This Row],[data]],2)</f>
        <v>5</v>
      </c>
      <c r="F215">
        <f>IF(Tabela1[[#This Row],[data]]=B214,1,0)</f>
        <v>1</v>
      </c>
      <c r="G215">
        <f>IF(OR(Tabela1[[#This Row],[dzien tyg]]=6,Tabela1[[#This Row],[dzien tyg]]=7),1,0)</f>
        <v>0</v>
      </c>
      <c r="H215">
        <f t="shared" si="3"/>
        <v>7420</v>
      </c>
      <c r="I215">
        <f>IF(Tabela1[[#This Row],[czy ten sam dzien]]=0,IF(Tabela1[[#This Row],[czy weekend]]=1,$N$5,$N$3),0)</f>
        <v>0</v>
      </c>
      <c r="J215">
        <f>Tabela1[[#This Row],[przed produkcja]]+Tabela1[[#This Row],[produkcja]]</f>
        <v>7420</v>
      </c>
      <c r="K215">
        <f>IF(Tabela1[[#This Row],[po produkcji]]-Tabela1[[#This Row],[wielkosc_zamowienia]]&lt;0,Tabela1[[#This Row],[po produkcji]],Tabela1[[#This Row],[po produkcji]]-Tabela1[[#This Row],[wielkosc_zamowienia]])</f>
        <v>6420</v>
      </c>
      <c r="L215">
        <f>IF(Tabela1[[#This Row],[po produkcji]]=Tabela1[[#This Row],[po zamowieniu]],1,0)</f>
        <v>0</v>
      </c>
      <c r="M215">
        <f>IF(Tabela1[[#This Row],[po produkcji]]=Tabela1[[#This Row],[po zamowieniu]],Tabela1[[#This Row],[wielkosc_zamowienia]],0)</f>
        <v>0</v>
      </c>
    </row>
    <row r="216" spans="1:13" x14ac:dyDescent="0.25">
      <c r="A216">
        <v>214</v>
      </c>
      <c r="B216" s="2">
        <v>44303</v>
      </c>
      <c r="C216" s="1" t="s">
        <v>7</v>
      </c>
      <c r="D216">
        <v>2660</v>
      </c>
      <c r="E216">
        <f>WEEKDAY(Tabela1[[#This Row],[data]],2)</f>
        <v>6</v>
      </c>
      <c r="F216">
        <f>IF(Tabela1[[#This Row],[data]]=B215,1,0)</f>
        <v>0</v>
      </c>
      <c r="G216">
        <f>IF(OR(Tabela1[[#This Row],[dzien tyg]]=6,Tabela1[[#This Row],[dzien tyg]]=7),1,0)</f>
        <v>1</v>
      </c>
      <c r="H216">
        <f t="shared" si="3"/>
        <v>6420</v>
      </c>
      <c r="I216">
        <f>IF(Tabela1[[#This Row],[czy ten sam dzien]]=0,IF(Tabela1[[#This Row],[czy weekend]]=1,$N$5,$N$3),0)</f>
        <v>5000</v>
      </c>
      <c r="J216">
        <f>Tabela1[[#This Row],[przed produkcja]]+Tabela1[[#This Row],[produkcja]]</f>
        <v>11420</v>
      </c>
      <c r="K216">
        <f>IF(Tabela1[[#This Row],[po produkcji]]-Tabela1[[#This Row],[wielkosc_zamowienia]]&lt;0,Tabela1[[#This Row],[po produkcji]],Tabela1[[#This Row],[po produkcji]]-Tabela1[[#This Row],[wielkosc_zamowienia]])</f>
        <v>8760</v>
      </c>
      <c r="L216">
        <f>IF(Tabela1[[#This Row],[po produkcji]]=Tabela1[[#This Row],[po zamowieniu]],1,0)</f>
        <v>0</v>
      </c>
      <c r="M216">
        <f>IF(Tabela1[[#This Row],[po produkcji]]=Tabela1[[#This Row],[po zamowieniu]],Tabela1[[#This Row],[wielkosc_zamowienia]],0)</f>
        <v>0</v>
      </c>
    </row>
    <row r="217" spans="1:13" x14ac:dyDescent="0.25">
      <c r="A217">
        <v>215</v>
      </c>
      <c r="B217" s="2">
        <v>44303</v>
      </c>
      <c r="C217" s="1" t="s">
        <v>6</v>
      </c>
      <c r="D217">
        <v>8880</v>
      </c>
      <c r="E217">
        <f>WEEKDAY(Tabela1[[#This Row],[data]],2)</f>
        <v>6</v>
      </c>
      <c r="F217">
        <f>IF(Tabela1[[#This Row],[data]]=B216,1,0)</f>
        <v>1</v>
      </c>
      <c r="G217">
        <f>IF(OR(Tabela1[[#This Row],[dzien tyg]]=6,Tabela1[[#This Row],[dzien tyg]]=7),1,0)</f>
        <v>1</v>
      </c>
      <c r="H217">
        <f t="shared" si="3"/>
        <v>8760</v>
      </c>
      <c r="I217">
        <f>IF(Tabela1[[#This Row],[czy ten sam dzien]]=0,IF(Tabela1[[#This Row],[czy weekend]]=1,$N$5,$N$3),0)</f>
        <v>0</v>
      </c>
      <c r="J217">
        <f>Tabela1[[#This Row],[przed produkcja]]+Tabela1[[#This Row],[produkcja]]</f>
        <v>8760</v>
      </c>
      <c r="K217">
        <f>IF(Tabela1[[#This Row],[po produkcji]]-Tabela1[[#This Row],[wielkosc_zamowienia]]&lt;0,Tabela1[[#This Row],[po produkcji]],Tabela1[[#This Row],[po produkcji]]-Tabela1[[#This Row],[wielkosc_zamowienia]])</f>
        <v>8760</v>
      </c>
      <c r="L217">
        <f>IF(Tabela1[[#This Row],[po produkcji]]=Tabela1[[#This Row],[po zamowieniu]],1,0)</f>
        <v>1</v>
      </c>
      <c r="M217">
        <f>IF(Tabela1[[#This Row],[po produkcji]]=Tabela1[[#This Row],[po zamowieniu]],Tabela1[[#This Row],[wielkosc_zamowienia]],0)</f>
        <v>8880</v>
      </c>
    </row>
    <row r="218" spans="1:13" x14ac:dyDescent="0.25">
      <c r="A218">
        <v>216</v>
      </c>
      <c r="B218" s="2">
        <v>44303</v>
      </c>
      <c r="C218" s="1" t="s">
        <v>4</v>
      </c>
      <c r="D218">
        <v>1800</v>
      </c>
      <c r="E218">
        <f>WEEKDAY(Tabela1[[#This Row],[data]],2)</f>
        <v>6</v>
      </c>
      <c r="F218">
        <f>IF(Tabela1[[#This Row],[data]]=B217,1,0)</f>
        <v>1</v>
      </c>
      <c r="G218">
        <f>IF(OR(Tabela1[[#This Row],[dzien tyg]]=6,Tabela1[[#This Row],[dzien tyg]]=7),1,0)</f>
        <v>1</v>
      </c>
      <c r="H218">
        <f t="shared" si="3"/>
        <v>8760</v>
      </c>
      <c r="I218">
        <f>IF(Tabela1[[#This Row],[czy ten sam dzien]]=0,IF(Tabela1[[#This Row],[czy weekend]]=1,$N$5,$N$3),0)</f>
        <v>0</v>
      </c>
      <c r="J218">
        <f>Tabela1[[#This Row],[przed produkcja]]+Tabela1[[#This Row],[produkcja]]</f>
        <v>8760</v>
      </c>
      <c r="K218">
        <f>IF(Tabela1[[#This Row],[po produkcji]]-Tabela1[[#This Row],[wielkosc_zamowienia]]&lt;0,Tabela1[[#This Row],[po produkcji]],Tabela1[[#This Row],[po produkcji]]-Tabela1[[#This Row],[wielkosc_zamowienia]])</f>
        <v>6960</v>
      </c>
      <c r="L218">
        <f>IF(Tabela1[[#This Row],[po produkcji]]=Tabela1[[#This Row],[po zamowieniu]],1,0)</f>
        <v>0</v>
      </c>
      <c r="M218">
        <f>IF(Tabela1[[#This Row],[po produkcji]]=Tabela1[[#This Row],[po zamowieniu]],Tabela1[[#This Row],[wielkosc_zamowienia]],0)</f>
        <v>0</v>
      </c>
    </row>
    <row r="219" spans="1:13" x14ac:dyDescent="0.25">
      <c r="A219">
        <v>217</v>
      </c>
      <c r="B219" s="2">
        <v>44304</v>
      </c>
      <c r="C219" s="1" t="s">
        <v>6</v>
      </c>
      <c r="D219">
        <v>6820</v>
      </c>
      <c r="E219">
        <f>WEEKDAY(Tabela1[[#This Row],[data]],2)</f>
        <v>7</v>
      </c>
      <c r="F219">
        <f>IF(Tabela1[[#This Row],[data]]=B218,1,0)</f>
        <v>0</v>
      </c>
      <c r="G219">
        <f>IF(OR(Tabela1[[#This Row],[dzien tyg]]=6,Tabela1[[#This Row],[dzien tyg]]=7),1,0)</f>
        <v>1</v>
      </c>
      <c r="H219">
        <f t="shared" si="3"/>
        <v>6960</v>
      </c>
      <c r="I219">
        <f>IF(Tabela1[[#This Row],[czy ten sam dzien]]=0,IF(Tabela1[[#This Row],[czy weekend]]=1,$N$5,$N$3),0)</f>
        <v>5000</v>
      </c>
      <c r="J219">
        <f>Tabela1[[#This Row],[przed produkcja]]+Tabela1[[#This Row],[produkcja]]</f>
        <v>11960</v>
      </c>
      <c r="K219">
        <f>IF(Tabela1[[#This Row],[po produkcji]]-Tabela1[[#This Row],[wielkosc_zamowienia]]&lt;0,Tabela1[[#This Row],[po produkcji]],Tabela1[[#This Row],[po produkcji]]-Tabela1[[#This Row],[wielkosc_zamowienia]])</f>
        <v>5140</v>
      </c>
      <c r="L219">
        <f>IF(Tabela1[[#This Row],[po produkcji]]=Tabela1[[#This Row],[po zamowieniu]],1,0)</f>
        <v>0</v>
      </c>
      <c r="M219">
        <f>IF(Tabela1[[#This Row],[po produkcji]]=Tabela1[[#This Row],[po zamowieniu]],Tabela1[[#This Row],[wielkosc_zamowienia]],0)</f>
        <v>0</v>
      </c>
    </row>
    <row r="220" spans="1:13" x14ac:dyDescent="0.25">
      <c r="A220">
        <v>218</v>
      </c>
      <c r="B220" s="2">
        <v>44304</v>
      </c>
      <c r="C220" s="1" t="s">
        <v>7</v>
      </c>
      <c r="D220">
        <v>3860</v>
      </c>
      <c r="E220">
        <f>WEEKDAY(Tabela1[[#This Row],[data]],2)</f>
        <v>7</v>
      </c>
      <c r="F220">
        <f>IF(Tabela1[[#This Row],[data]]=B219,1,0)</f>
        <v>1</v>
      </c>
      <c r="G220">
        <f>IF(OR(Tabela1[[#This Row],[dzien tyg]]=6,Tabela1[[#This Row],[dzien tyg]]=7),1,0)</f>
        <v>1</v>
      </c>
      <c r="H220">
        <f t="shared" si="3"/>
        <v>5140</v>
      </c>
      <c r="I220">
        <f>IF(Tabela1[[#This Row],[czy ten sam dzien]]=0,IF(Tabela1[[#This Row],[czy weekend]]=1,$N$5,$N$3),0)</f>
        <v>0</v>
      </c>
      <c r="J220">
        <f>Tabela1[[#This Row],[przed produkcja]]+Tabela1[[#This Row],[produkcja]]</f>
        <v>5140</v>
      </c>
      <c r="K220">
        <f>IF(Tabela1[[#This Row],[po produkcji]]-Tabela1[[#This Row],[wielkosc_zamowienia]]&lt;0,Tabela1[[#This Row],[po produkcji]],Tabela1[[#This Row],[po produkcji]]-Tabela1[[#This Row],[wielkosc_zamowienia]])</f>
        <v>1280</v>
      </c>
      <c r="L220">
        <f>IF(Tabela1[[#This Row],[po produkcji]]=Tabela1[[#This Row],[po zamowieniu]],1,0)</f>
        <v>0</v>
      </c>
      <c r="M220">
        <f>IF(Tabela1[[#This Row],[po produkcji]]=Tabela1[[#This Row],[po zamowieniu]],Tabela1[[#This Row],[wielkosc_zamowienia]],0)</f>
        <v>0</v>
      </c>
    </row>
    <row r="221" spans="1:13" x14ac:dyDescent="0.25">
      <c r="A221">
        <v>219</v>
      </c>
      <c r="B221" s="2">
        <v>44304</v>
      </c>
      <c r="C221" s="1" t="s">
        <v>4</v>
      </c>
      <c r="D221">
        <v>6470</v>
      </c>
      <c r="E221">
        <f>WEEKDAY(Tabela1[[#This Row],[data]],2)</f>
        <v>7</v>
      </c>
      <c r="F221">
        <f>IF(Tabela1[[#This Row],[data]]=B220,1,0)</f>
        <v>1</v>
      </c>
      <c r="G221">
        <f>IF(OR(Tabela1[[#This Row],[dzien tyg]]=6,Tabela1[[#This Row],[dzien tyg]]=7),1,0)</f>
        <v>1</v>
      </c>
      <c r="H221">
        <f t="shared" si="3"/>
        <v>1280</v>
      </c>
      <c r="I221">
        <f>IF(Tabela1[[#This Row],[czy ten sam dzien]]=0,IF(Tabela1[[#This Row],[czy weekend]]=1,$N$5,$N$3),0)</f>
        <v>0</v>
      </c>
      <c r="J221">
        <f>Tabela1[[#This Row],[przed produkcja]]+Tabela1[[#This Row],[produkcja]]</f>
        <v>1280</v>
      </c>
      <c r="K221">
        <f>IF(Tabela1[[#This Row],[po produkcji]]-Tabela1[[#This Row],[wielkosc_zamowienia]]&lt;0,Tabela1[[#This Row],[po produkcji]],Tabela1[[#This Row],[po produkcji]]-Tabela1[[#This Row],[wielkosc_zamowienia]])</f>
        <v>1280</v>
      </c>
      <c r="L221">
        <f>IF(Tabela1[[#This Row],[po produkcji]]=Tabela1[[#This Row],[po zamowieniu]],1,0)</f>
        <v>1</v>
      </c>
      <c r="M221">
        <f>IF(Tabela1[[#This Row],[po produkcji]]=Tabela1[[#This Row],[po zamowieniu]],Tabela1[[#This Row],[wielkosc_zamowienia]],0)</f>
        <v>6470</v>
      </c>
    </row>
    <row r="222" spans="1:13" x14ac:dyDescent="0.25">
      <c r="A222">
        <v>220</v>
      </c>
      <c r="B222" s="2">
        <v>44305</v>
      </c>
      <c r="C222" s="1" t="s">
        <v>6</v>
      </c>
      <c r="D222">
        <v>1560</v>
      </c>
      <c r="E222">
        <f>WEEKDAY(Tabela1[[#This Row],[data]],2)</f>
        <v>1</v>
      </c>
      <c r="F222">
        <f>IF(Tabela1[[#This Row],[data]]=B221,1,0)</f>
        <v>0</v>
      </c>
      <c r="G222">
        <f>IF(OR(Tabela1[[#This Row],[dzien tyg]]=6,Tabela1[[#This Row],[dzien tyg]]=7),1,0)</f>
        <v>0</v>
      </c>
      <c r="H222">
        <f t="shared" si="3"/>
        <v>1280</v>
      </c>
      <c r="I222">
        <f>IF(Tabela1[[#This Row],[czy ten sam dzien]]=0,IF(Tabela1[[#This Row],[czy weekend]]=1,$N$5,$N$3),0)</f>
        <v>12000</v>
      </c>
      <c r="J222">
        <f>Tabela1[[#This Row],[przed produkcja]]+Tabela1[[#This Row],[produkcja]]</f>
        <v>13280</v>
      </c>
      <c r="K222">
        <f>IF(Tabela1[[#This Row],[po produkcji]]-Tabela1[[#This Row],[wielkosc_zamowienia]]&lt;0,Tabela1[[#This Row],[po produkcji]],Tabela1[[#This Row],[po produkcji]]-Tabela1[[#This Row],[wielkosc_zamowienia]])</f>
        <v>11720</v>
      </c>
      <c r="L222">
        <f>IF(Tabela1[[#This Row],[po produkcji]]=Tabela1[[#This Row],[po zamowieniu]],1,0)</f>
        <v>0</v>
      </c>
      <c r="M222">
        <f>IF(Tabela1[[#This Row],[po produkcji]]=Tabela1[[#This Row],[po zamowieniu]],Tabela1[[#This Row],[wielkosc_zamowienia]],0)</f>
        <v>0</v>
      </c>
    </row>
    <row r="223" spans="1:13" x14ac:dyDescent="0.25">
      <c r="A223">
        <v>221</v>
      </c>
      <c r="B223" s="2">
        <v>44305</v>
      </c>
      <c r="C223" s="1" t="s">
        <v>7</v>
      </c>
      <c r="D223">
        <v>3420</v>
      </c>
      <c r="E223">
        <f>WEEKDAY(Tabela1[[#This Row],[data]],2)</f>
        <v>1</v>
      </c>
      <c r="F223">
        <f>IF(Tabela1[[#This Row],[data]]=B222,1,0)</f>
        <v>1</v>
      </c>
      <c r="G223">
        <f>IF(OR(Tabela1[[#This Row],[dzien tyg]]=6,Tabela1[[#This Row],[dzien tyg]]=7),1,0)</f>
        <v>0</v>
      </c>
      <c r="H223">
        <f t="shared" si="3"/>
        <v>11720</v>
      </c>
      <c r="I223">
        <f>IF(Tabela1[[#This Row],[czy ten sam dzien]]=0,IF(Tabela1[[#This Row],[czy weekend]]=1,$N$5,$N$3),0)</f>
        <v>0</v>
      </c>
      <c r="J223">
        <f>Tabela1[[#This Row],[przed produkcja]]+Tabela1[[#This Row],[produkcja]]</f>
        <v>11720</v>
      </c>
      <c r="K223">
        <f>IF(Tabela1[[#This Row],[po produkcji]]-Tabela1[[#This Row],[wielkosc_zamowienia]]&lt;0,Tabela1[[#This Row],[po produkcji]],Tabela1[[#This Row],[po produkcji]]-Tabela1[[#This Row],[wielkosc_zamowienia]])</f>
        <v>8300</v>
      </c>
      <c r="L223">
        <f>IF(Tabela1[[#This Row],[po produkcji]]=Tabela1[[#This Row],[po zamowieniu]],1,0)</f>
        <v>0</v>
      </c>
      <c r="M223">
        <f>IF(Tabela1[[#This Row],[po produkcji]]=Tabela1[[#This Row],[po zamowieniu]],Tabela1[[#This Row],[wielkosc_zamowienia]],0)</f>
        <v>0</v>
      </c>
    </row>
    <row r="224" spans="1:13" x14ac:dyDescent="0.25">
      <c r="A224">
        <v>222</v>
      </c>
      <c r="B224" s="2">
        <v>44305</v>
      </c>
      <c r="C224" s="1" t="s">
        <v>4</v>
      </c>
      <c r="D224">
        <v>5220</v>
      </c>
      <c r="E224">
        <f>WEEKDAY(Tabela1[[#This Row],[data]],2)</f>
        <v>1</v>
      </c>
      <c r="F224">
        <f>IF(Tabela1[[#This Row],[data]]=B223,1,0)</f>
        <v>1</v>
      </c>
      <c r="G224">
        <f>IF(OR(Tabela1[[#This Row],[dzien tyg]]=6,Tabela1[[#This Row],[dzien tyg]]=7),1,0)</f>
        <v>0</v>
      </c>
      <c r="H224">
        <f t="shared" si="3"/>
        <v>8300</v>
      </c>
      <c r="I224">
        <f>IF(Tabela1[[#This Row],[czy ten sam dzien]]=0,IF(Tabela1[[#This Row],[czy weekend]]=1,$N$5,$N$3),0)</f>
        <v>0</v>
      </c>
      <c r="J224">
        <f>Tabela1[[#This Row],[przed produkcja]]+Tabela1[[#This Row],[produkcja]]</f>
        <v>8300</v>
      </c>
      <c r="K224">
        <f>IF(Tabela1[[#This Row],[po produkcji]]-Tabela1[[#This Row],[wielkosc_zamowienia]]&lt;0,Tabela1[[#This Row],[po produkcji]],Tabela1[[#This Row],[po produkcji]]-Tabela1[[#This Row],[wielkosc_zamowienia]])</f>
        <v>3080</v>
      </c>
      <c r="L224">
        <f>IF(Tabela1[[#This Row],[po produkcji]]=Tabela1[[#This Row],[po zamowieniu]],1,0)</f>
        <v>0</v>
      </c>
      <c r="M224">
        <f>IF(Tabela1[[#This Row],[po produkcji]]=Tabela1[[#This Row],[po zamowieniu]],Tabela1[[#This Row],[wielkosc_zamowienia]],0)</f>
        <v>0</v>
      </c>
    </row>
    <row r="225" spans="1:13" x14ac:dyDescent="0.25">
      <c r="A225">
        <v>223</v>
      </c>
      <c r="B225" s="2">
        <v>44306</v>
      </c>
      <c r="C225" s="1" t="s">
        <v>7</v>
      </c>
      <c r="D225">
        <v>6100</v>
      </c>
      <c r="E225">
        <f>WEEKDAY(Tabela1[[#This Row],[data]],2)</f>
        <v>2</v>
      </c>
      <c r="F225">
        <f>IF(Tabela1[[#This Row],[data]]=B224,1,0)</f>
        <v>0</v>
      </c>
      <c r="G225">
        <f>IF(OR(Tabela1[[#This Row],[dzien tyg]]=6,Tabela1[[#This Row],[dzien tyg]]=7),1,0)</f>
        <v>0</v>
      </c>
      <c r="H225">
        <f t="shared" si="3"/>
        <v>3080</v>
      </c>
      <c r="I225">
        <f>IF(Tabela1[[#This Row],[czy ten sam dzien]]=0,IF(Tabela1[[#This Row],[czy weekend]]=1,$N$5,$N$3),0)</f>
        <v>12000</v>
      </c>
      <c r="J225">
        <f>Tabela1[[#This Row],[przed produkcja]]+Tabela1[[#This Row],[produkcja]]</f>
        <v>15080</v>
      </c>
      <c r="K225">
        <f>IF(Tabela1[[#This Row],[po produkcji]]-Tabela1[[#This Row],[wielkosc_zamowienia]]&lt;0,Tabela1[[#This Row],[po produkcji]],Tabela1[[#This Row],[po produkcji]]-Tabela1[[#This Row],[wielkosc_zamowienia]])</f>
        <v>8980</v>
      </c>
      <c r="L225">
        <f>IF(Tabela1[[#This Row],[po produkcji]]=Tabela1[[#This Row],[po zamowieniu]],1,0)</f>
        <v>0</v>
      </c>
      <c r="M225">
        <f>IF(Tabela1[[#This Row],[po produkcji]]=Tabela1[[#This Row],[po zamowieniu]],Tabela1[[#This Row],[wielkosc_zamowienia]],0)</f>
        <v>0</v>
      </c>
    </row>
    <row r="226" spans="1:13" x14ac:dyDescent="0.25">
      <c r="A226">
        <v>224</v>
      </c>
      <c r="B226" s="2">
        <v>44306</v>
      </c>
      <c r="C226" s="1" t="s">
        <v>5</v>
      </c>
      <c r="D226">
        <v>3800</v>
      </c>
      <c r="E226">
        <f>WEEKDAY(Tabela1[[#This Row],[data]],2)</f>
        <v>2</v>
      </c>
      <c r="F226">
        <f>IF(Tabela1[[#This Row],[data]]=B225,1,0)</f>
        <v>1</v>
      </c>
      <c r="G226">
        <f>IF(OR(Tabela1[[#This Row],[dzien tyg]]=6,Tabela1[[#This Row],[dzien tyg]]=7),1,0)</f>
        <v>0</v>
      </c>
      <c r="H226">
        <f t="shared" si="3"/>
        <v>8980</v>
      </c>
      <c r="I226">
        <f>IF(Tabela1[[#This Row],[czy ten sam dzien]]=0,IF(Tabela1[[#This Row],[czy weekend]]=1,$N$5,$N$3),0)</f>
        <v>0</v>
      </c>
      <c r="J226">
        <f>Tabela1[[#This Row],[przed produkcja]]+Tabela1[[#This Row],[produkcja]]</f>
        <v>8980</v>
      </c>
      <c r="K226">
        <f>IF(Tabela1[[#This Row],[po produkcji]]-Tabela1[[#This Row],[wielkosc_zamowienia]]&lt;0,Tabela1[[#This Row],[po produkcji]],Tabela1[[#This Row],[po produkcji]]-Tabela1[[#This Row],[wielkosc_zamowienia]])</f>
        <v>5180</v>
      </c>
      <c r="L226">
        <f>IF(Tabela1[[#This Row],[po produkcji]]=Tabela1[[#This Row],[po zamowieniu]],1,0)</f>
        <v>0</v>
      </c>
      <c r="M226">
        <f>IF(Tabela1[[#This Row],[po produkcji]]=Tabela1[[#This Row],[po zamowieniu]],Tabela1[[#This Row],[wielkosc_zamowienia]],0)</f>
        <v>0</v>
      </c>
    </row>
    <row r="227" spans="1:13" x14ac:dyDescent="0.25">
      <c r="A227">
        <v>225</v>
      </c>
      <c r="B227" s="2">
        <v>44307</v>
      </c>
      <c r="C227" s="1" t="s">
        <v>7</v>
      </c>
      <c r="D227">
        <v>3170</v>
      </c>
      <c r="E227">
        <f>WEEKDAY(Tabela1[[#This Row],[data]],2)</f>
        <v>3</v>
      </c>
      <c r="F227">
        <f>IF(Tabela1[[#This Row],[data]]=B226,1,0)</f>
        <v>0</v>
      </c>
      <c r="G227">
        <f>IF(OR(Tabela1[[#This Row],[dzien tyg]]=6,Tabela1[[#This Row],[dzien tyg]]=7),1,0)</f>
        <v>0</v>
      </c>
      <c r="H227">
        <f t="shared" si="3"/>
        <v>5180</v>
      </c>
      <c r="I227">
        <f>IF(Tabela1[[#This Row],[czy ten sam dzien]]=0,IF(Tabela1[[#This Row],[czy weekend]]=1,$N$5,$N$3),0)</f>
        <v>12000</v>
      </c>
      <c r="J227">
        <f>Tabela1[[#This Row],[przed produkcja]]+Tabela1[[#This Row],[produkcja]]</f>
        <v>17180</v>
      </c>
      <c r="K227">
        <f>IF(Tabela1[[#This Row],[po produkcji]]-Tabela1[[#This Row],[wielkosc_zamowienia]]&lt;0,Tabela1[[#This Row],[po produkcji]],Tabela1[[#This Row],[po produkcji]]-Tabela1[[#This Row],[wielkosc_zamowienia]])</f>
        <v>14010</v>
      </c>
      <c r="L227">
        <f>IF(Tabela1[[#This Row],[po produkcji]]=Tabela1[[#This Row],[po zamowieniu]],1,0)</f>
        <v>0</v>
      </c>
      <c r="M227">
        <f>IF(Tabela1[[#This Row],[po produkcji]]=Tabela1[[#This Row],[po zamowieniu]],Tabela1[[#This Row],[wielkosc_zamowienia]],0)</f>
        <v>0</v>
      </c>
    </row>
    <row r="228" spans="1:13" x14ac:dyDescent="0.25">
      <c r="A228">
        <v>226</v>
      </c>
      <c r="B228" s="2">
        <v>44307</v>
      </c>
      <c r="C228" s="1" t="s">
        <v>4</v>
      </c>
      <c r="D228">
        <v>4140</v>
      </c>
      <c r="E228">
        <f>WEEKDAY(Tabela1[[#This Row],[data]],2)</f>
        <v>3</v>
      </c>
      <c r="F228">
        <f>IF(Tabela1[[#This Row],[data]]=B227,1,0)</f>
        <v>1</v>
      </c>
      <c r="G228">
        <f>IF(OR(Tabela1[[#This Row],[dzien tyg]]=6,Tabela1[[#This Row],[dzien tyg]]=7),1,0)</f>
        <v>0</v>
      </c>
      <c r="H228">
        <f t="shared" si="3"/>
        <v>14010</v>
      </c>
      <c r="I228">
        <f>IF(Tabela1[[#This Row],[czy ten sam dzien]]=0,IF(Tabela1[[#This Row],[czy weekend]]=1,$N$5,$N$3),0)</f>
        <v>0</v>
      </c>
      <c r="J228">
        <f>Tabela1[[#This Row],[przed produkcja]]+Tabela1[[#This Row],[produkcja]]</f>
        <v>14010</v>
      </c>
      <c r="K228">
        <f>IF(Tabela1[[#This Row],[po produkcji]]-Tabela1[[#This Row],[wielkosc_zamowienia]]&lt;0,Tabela1[[#This Row],[po produkcji]],Tabela1[[#This Row],[po produkcji]]-Tabela1[[#This Row],[wielkosc_zamowienia]])</f>
        <v>9870</v>
      </c>
      <c r="L228">
        <f>IF(Tabela1[[#This Row],[po produkcji]]=Tabela1[[#This Row],[po zamowieniu]],1,0)</f>
        <v>0</v>
      </c>
      <c r="M228">
        <f>IF(Tabela1[[#This Row],[po produkcji]]=Tabela1[[#This Row],[po zamowieniu]],Tabela1[[#This Row],[wielkosc_zamowienia]],0)</f>
        <v>0</v>
      </c>
    </row>
    <row r="229" spans="1:13" x14ac:dyDescent="0.25">
      <c r="A229">
        <v>227</v>
      </c>
      <c r="B229" s="2">
        <v>44307</v>
      </c>
      <c r="C229" s="1" t="s">
        <v>5</v>
      </c>
      <c r="D229">
        <v>2060</v>
      </c>
      <c r="E229">
        <f>WEEKDAY(Tabela1[[#This Row],[data]],2)</f>
        <v>3</v>
      </c>
      <c r="F229">
        <f>IF(Tabela1[[#This Row],[data]]=B228,1,0)</f>
        <v>1</v>
      </c>
      <c r="G229">
        <f>IF(OR(Tabela1[[#This Row],[dzien tyg]]=6,Tabela1[[#This Row],[dzien tyg]]=7),1,0)</f>
        <v>0</v>
      </c>
      <c r="H229">
        <f t="shared" si="3"/>
        <v>9870</v>
      </c>
      <c r="I229">
        <f>IF(Tabela1[[#This Row],[czy ten sam dzien]]=0,IF(Tabela1[[#This Row],[czy weekend]]=1,$N$5,$N$3),0)</f>
        <v>0</v>
      </c>
      <c r="J229">
        <f>Tabela1[[#This Row],[przed produkcja]]+Tabela1[[#This Row],[produkcja]]</f>
        <v>9870</v>
      </c>
      <c r="K229">
        <f>IF(Tabela1[[#This Row],[po produkcji]]-Tabela1[[#This Row],[wielkosc_zamowienia]]&lt;0,Tabela1[[#This Row],[po produkcji]],Tabela1[[#This Row],[po produkcji]]-Tabela1[[#This Row],[wielkosc_zamowienia]])</f>
        <v>7810</v>
      </c>
      <c r="L229">
        <f>IF(Tabela1[[#This Row],[po produkcji]]=Tabela1[[#This Row],[po zamowieniu]],1,0)</f>
        <v>0</v>
      </c>
      <c r="M229">
        <f>IF(Tabela1[[#This Row],[po produkcji]]=Tabela1[[#This Row],[po zamowieniu]],Tabela1[[#This Row],[wielkosc_zamowienia]],0)</f>
        <v>0</v>
      </c>
    </row>
    <row r="230" spans="1:13" x14ac:dyDescent="0.25">
      <c r="A230">
        <v>228</v>
      </c>
      <c r="B230" s="2">
        <v>44308</v>
      </c>
      <c r="C230" s="1" t="s">
        <v>5</v>
      </c>
      <c r="D230">
        <v>8220</v>
      </c>
      <c r="E230">
        <f>WEEKDAY(Tabela1[[#This Row],[data]],2)</f>
        <v>4</v>
      </c>
      <c r="F230">
        <f>IF(Tabela1[[#This Row],[data]]=B229,1,0)</f>
        <v>0</v>
      </c>
      <c r="G230">
        <f>IF(OR(Tabela1[[#This Row],[dzien tyg]]=6,Tabela1[[#This Row],[dzien tyg]]=7),1,0)</f>
        <v>0</v>
      </c>
      <c r="H230">
        <f t="shared" si="3"/>
        <v>7810</v>
      </c>
      <c r="I230">
        <f>IF(Tabela1[[#This Row],[czy ten sam dzien]]=0,IF(Tabela1[[#This Row],[czy weekend]]=1,$N$5,$N$3),0)</f>
        <v>12000</v>
      </c>
      <c r="J230">
        <f>Tabela1[[#This Row],[przed produkcja]]+Tabela1[[#This Row],[produkcja]]</f>
        <v>19810</v>
      </c>
      <c r="K230">
        <f>IF(Tabela1[[#This Row],[po produkcji]]-Tabela1[[#This Row],[wielkosc_zamowienia]]&lt;0,Tabela1[[#This Row],[po produkcji]],Tabela1[[#This Row],[po produkcji]]-Tabela1[[#This Row],[wielkosc_zamowienia]])</f>
        <v>11590</v>
      </c>
      <c r="L230">
        <f>IF(Tabela1[[#This Row],[po produkcji]]=Tabela1[[#This Row],[po zamowieniu]],1,0)</f>
        <v>0</v>
      </c>
      <c r="M230">
        <f>IF(Tabela1[[#This Row],[po produkcji]]=Tabela1[[#This Row],[po zamowieniu]],Tabela1[[#This Row],[wielkosc_zamowienia]],0)</f>
        <v>0</v>
      </c>
    </row>
    <row r="231" spans="1:13" x14ac:dyDescent="0.25">
      <c r="A231">
        <v>229</v>
      </c>
      <c r="B231" s="2">
        <v>44309</v>
      </c>
      <c r="C231" s="1" t="s">
        <v>7</v>
      </c>
      <c r="D231">
        <v>9490</v>
      </c>
      <c r="E231">
        <f>WEEKDAY(Tabela1[[#This Row],[data]],2)</f>
        <v>5</v>
      </c>
      <c r="F231">
        <f>IF(Tabela1[[#This Row],[data]]=B230,1,0)</f>
        <v>0</v>
      </c>
      <c r="G231">
        <f>IF(OR(Tabela1[[#This Row],[dzien tyg]]=6,Tabela1[[#This Row],[dzien tyg]]=7),1,0)</f>
        <v>0</v>
      </c>
      <c r="H231">
        <f t="shared" si="3"/>
        <v>11590</v>
      </c>
      <c r="I231">
        <f>IF(Tabela1[[#This Row],[czy ten sam dzien]]=0,IF(Tabela1[[#This Row],[czy weekend]]=1,$N$5,$N$3),0)</f>
        <v>12000</v>
      </c>
      <c r="J231">
        <f>Tabela1[[#This Row],[przed produkcja]]+Tabela1[[#This Row],[produkcja]]</f>
        <v>23590</v>
      </c>
      <c r="K231">
        <f>IF(Tabela1[[#This Row],[po produkcji]]-Tabela1[[#This Row],[wielkosc_zamowienia]]&lt;0,Tabela1[[#This Row],[po produkcji]],Tabela1[[#This Row],[po produkcji]]-Tabela1[[#This Row],[wielkosc_zamowienia]])</f>
        <v>14100</v>
      </c>
      <c r="L231">
        <f>IF(Tabela1[[#This Row],[po produkcji]]=Tabela1[[#This Row],[po zamowieniu]],1,0)</f>
        <v>0</v>
      </c>
      <c r="M231">
        <f>IF(Tabela1[[#This Row],[po produkcji]]=Tabela1[[#This Row],[po zamowieniu]],Tabela1[[#This Row],[wielkosc_zamowienia]],0)</f>
        <v>0</v>
      </c>
    </row>
    <row r="232" spans="1:13" x14ac:dyDescent="0.25">
      <c r="A232">
        <v>230</v>
      </c>
      <c r="B232" s="2">
        <v>44309</v>
      </c>
      <c r="C232" s="1" t="s">
        <v>4</v>
      </c>
      <c r="D232">
        <v>950</v>
      </c>
      <c r="E232">
        <f>WEEKDAY(Tabela1[[#This Row],[data]],2)</f>
        <v>5</v>
      </c>
      <c r="F232">
        <f>IF(Tabela1[[#This Row],[data]]=B231,1,0)</f>
        <v>1</v>
      </c>
      <c r="G232">
        <f>IF(OR(Tabela1[[#This Row],[dzien tyg]]=6,Tabela1[[#This Row],[dzien tyg]]=7),1,0)</f>
        <v>0</v>
      </c>
      <c r="H232">
        <f t="shared" si="3"/>
        <v>14100</v>
      </c>
      <c r="I232">
        <f>IF(Tabela1[[#This Row],[czy ten sam dzien]]=0,IF(Tabela1[[#This Row],[czy weekend]]=1,$N$5,$N$3),0)</f>
        <v>0</v>
      </c>
      <c r="J232">
        <f>Tabela1[[#This Row],[przed produkcja]]+Tabela1[[#This Row],[produkcja]]</f>
        <v>14100</v>
      </c>
      <c r="K232">
        <f>IF(Tabela1[[#This Row],[po produkcji]]-Tabela1[[#This Row],[wielkosc_zamowienia]]&lt;0,Tabela1[[#This Row],[po produkcji]],Tabela1[[#This Row],[po produkcji]]-Tabela1[[#This Row],[wielkosc_zamowienia]])</f>
        <v>13150</v>
      </c>
      <c r="L232">
        <f>IF(Tabela1[[#This Row],[po produkcji]]=Tabela1[[#This Row],[po zamowieniu]],1,0)</f>
        <v>0</v>
      </c>
      <c r="M232">
        <f>IF(Tabela1[[#This Row],[po produkcji]]=Tabela1[[#This Row],[po zamowieniu]],Tabela1[[#This Row],[wielkosc_zamowienia]],0)</f>
        <v>0</v>
      </c>
    </row>
    <row r="233" spans="1:13" x14ac:dyDescent="0.25">
      <c r="A233">
        <v>231</v>
      </c>
      <c r="B233" s="2">
        <v>44310</v>
      </c>
      <c r="C233" s="1" t="s">
        <v>5</v>
      </c>
      <c r="D233">
        <v>3110</v>
      </c>
      <c r="E233">
        <f>WEEKDAY(Tabela1[[#This Row],[data]],2)</f>
        <v>6</v>
      </c>
      <c r="F233">
        <f>IF(Tabela1[[#This Row],[data]]=B232,1,0)</f>
        <v>0</v>
      </c>
      <c r="G233">
        <f>IF(OR(Tabela1[[#This Row],[dzien tyg]]=6,Tabela1[[#This Row],[dzien tyg]]=7),1,0)</f>
        <v>1</v>
      </c>
      <c r="H233">
        <f t="shared" si="3"/>
        <v>13150</v>
      </c>
      <c r="I233">
        <f>IF(Tabela1[[#This Row],[czy ten sam dzien]]=0,IF(Tabela1[[#This Row],[czy weekend]]=1,$N$5,$N$3),0)</f>
        <v>5000</v>
      </c>
      <c r="J233">
        <f>Tabela1[[#This Row],[przed produkcja]]+Tabela1[[#This Row],[produkcja]]</f>
        <v>18150</v>
      </c>
      <c r="K233">
        <f>IF(Tabela1[[#This Row],[po produkcji]]-Tabela1[[#This Row],[wielkosc_zamowienia]]&lt;0,Tabela1[[#This Row],[po produkcji]],Tabela1[[#This Row],[po produkcji]]-Tabela1[[#This Row],[wielkosc_zamowienia]])</f>
        <v>15040</v>
      </c>
      <c r="L233">
        <f>IF(Tabela1[[#This Row],[po produkcji]]=Tabela1[[#This Row],[po zamowieniu]],1,0)</f>
        <v>0</v>
      </c>
      <c r="M233">
        <f>IF(Tabela1[[#This Row],[po produkcji]]=Tabela1[[#This Row],[po zamowieniu]],Tabela1[[#This Row],[wielkosc_zamowienia]],0)</f>
        <v>0</v>
      </c>
    </row>
    <row r="234" spans="1:13" x14ac:dyDescent="0.25">
      <c r="A234">
        <v>232</v>
      </c>
      <c r="B234" s="2">
        <v>44311</v>
      </c>
      <c r="C234" s="1" t="s">
        <v>6</v>
      </c>
      <c r="D234">
        <v>6010</v>
      </c>
      <c r="E234">
        <f>WEEKDAY(Tabela1[[#This Row],[data]],2)</f>
        <v>7</v>
      </c>
      <c r="F234">
        <f>IF(Tabela1[[#This Row],[data]]=B233,1,0)</f>
        <v>0</v>
      </c>
      <c r="G234">
        <f>IF(OR(Tabela1[[#This Row],[dzien tyg]]=6,Tabela1[[#This Row],[dzien tyg]]=7),1,0)</f>
        <v>1</v>
      </c>
      <c r="H234">
        <f t="shared" si="3"/>
        <v>15040</v>
      </c>
      <c r="I234">
        <f>IF(Tabela1[[#This Row],[czy ten sam dzien]]=0,IF(Tabela1[[#This Row],[czy weekend]]=1,$N$5,$N$3),0)</f>
        <v>5000</v>
      </c>
      <c r="J234">
        <f>Tabela1[[#This Row],[przed produkcja]]+Tabela1[[#This Row],[produkcja]]</f>
        <v>20040</v>
      </c>
      <c r="K234">
        <f>IF(Tabela1[[#This Row],[po produkcji]]-Tabela1[[#This Row],[wielkosc_zamowienia]]&lt;0,Tabela1[[#This Row],[po produkcji]],Tabela1[[#This Row],[po produkcji]]-Tabela1[[#This Row],[wielkosc_zamowienia]])</f>
        <v>14030</v>
      </c>
      <c r="L234">
        <f>IF(Tabela1[[#This Row],[po produkcji]]=Tabela1[[#This Row],[po zamowieniu]],1,0)</f>
        <v>0</v>
      </c>
      <c r="M234">
        <f>IF(Tabela1[[#This Row],[po produkcji]]=Tabela1[[#This Row],[po zamowieniu]],Tabela1[[#This Row],[wielkosc_zamowienia]],0)</f>
        <v>0</v>
      </c>
    </row>
    <row r="235" spans="1:13" x14ac:dyDescent="0.25">
      <c r="A235">
        <v>233</v>
      </c>
      <c r="B235" s="2">
        <v>44311</v>
      </c>
      <c r="C235" s="1" t="s">
        <v>7</v>
      </c>
      <c r="D235">
        <v>1220</v>
      </c>
      <c r="E235">
        <f>WEEKDAY(Tabela1[[#This Row],[data]],2)</f>
        <v>7</v>
      </c>
      <c r="F235">
        <f>IF(Tabela1[[#This Row],[data]]=B234,1,0)</f>
        <v>1</v>
      </c>
      <c r="G235">
        <f>IF(OR(Tabela1[[#This Row],[dzien tyg]]=6,Tabela1[[#This Row],[dzien tyg]]=7),1,0)</f>
        <v>1</v>
      </c>
      <c r="H235">
        <f t="shared" si="3"/>
        <v>14030</v>
      </c>
      <c r="I235">
        <f>IF(Tabela1[[#This Row],[czy ten sam dzien]]=0,IF(Tabela1[[#This Row],[czy weekend]]=1,$N$5,$N$3),0)</f>
        <v>0</v>
      </c>
      <c r="J235">
        <f>Tabela1[[#This Row],[przed produkcja]]+Tabela1[[#This Row],[produkcja]]</f>
        <v>14030</v>
      </c>
      <c r="K235">
        <f>IF(Tabela1[[#This Row],[po produkcji]]-Tabela1[[#This Row],[wielkosc_zamowienia]]&lt;0,Tabela1[[#This Row],[po produkcji]],Tabela1[[#This Row],[po produkcji]]-Tabela1[[#This Row],[wielkosc_zamowienia]])</f>
        <v>12810</v>
      </c>
      <c r="L235">
        <f>IF(Tabela1[[#This Row],[po produkcji]]=Tabela1[[#This Row],[po zamowieniu]],1,0)</f>
        <v>0</v>
      </c>
      <c r="M235">
        <f>IF(Tabela1[[#This Row],[po produkcji]]=Tabela1[[#This Row],[po zamowieniu]],Tabela1[[#This Row],[wielkosc_zamowienia]],0)</f>
        <v>0</v>
      </c>
    </row>
    <row r="236" spans="1:13" x14ac:dyDescent="0.25">
      <c r="A236">
        <v>234</v>
      </c>
      <c r="B236" s="2">
        <v>44311</v>
      </c>
      <c r="C236" s="1" t="s">
        <v>4</v>
      </c>
      <c r="D236">
        <v>8060</v>
      </c>
      <c r="E236">
        <f>WEEKDAY(Tabela1[[#This Row],[data]],2)</f>
        <v>7</v>
      </c>
      <c r="F236">
        <f>IF(Tabela1[[#This Row],[data]]=B235,1,0)</f>
        <v>1</v>
      </c>
      <c r="G236">
        <f>IF(OR(Tabela1[[#This Row],[dzien tyg]]=6,Tabela1[[#This Row],[dzien tyg]]=7),1,0)</f>
        <v>1</v>
      </c>
      <c r="H236">
        <f t="shared" si="3"/>
        <v>12810</v>
      </c>
      <c r="I236">
        <f>IF(Tabela1[[#This Row],[czy ten sam dzien]]=0,IF(Tabela1[[#This Row],[czy weekend]]=1,$N$5,$N$3),0)</f>
        <v>0</v>
      </c>
      <c r="J236">
        <f>Tabela1[[#This Row],[przed produkcja]]+Tabela1[[#This Row],[produkcja]]</f>
        <v>12810</v>
      </c>
      <c r="K236">
        <f>IF(Tabela1[[#This Row],[po produkcji]]-Tabela1[[#This Row],[wielkosc_zamowienia]]&lt;0,Tabela1[[#This Row],[po produkcji]],Tabela1[[#This Row],[po produkcji]]-Tabela1[[#This Row],[wielkosc_zamowienia]])</f>
        <v>4750</v>
      </c>
      <c r="L236">
        <f>IF(Tabela1[[#This Row],[po produkcji]]=Tabela1[[#This Row],[po zamowieniu]],1,0)</f>
        <v>0</v>
      </c>
      <c r="M236">
        <f>IF(Tabela1[[#This Row],[po produkcji]]=Tabela1[[#This Row],[po zamowieniu]],Tabela1[[#This Row],[wielkosc_zamowienia]],0)</f>
        <v>0</v>
      </c>
    </row>
    <row r="237" spans="1:13" x14ac:dyDescent="0.25">
      <c r="A237">
        <v>235</v>
      </c>
      <c r="B237" s="2">
        <v>44312</v>
      </c>
      <c r="C237" s="1" t="s">
        <v>7</v>
      </c>
      <c r="D237">
        <v>4040</v>
      </c>
      <c r="E237">
        <f>WEEKDAY(Tabela1[[#This Row],[data]],2)</f>
        <v>1</v>
      </c>
      <c r="F237">
        <f>IF(Tabela1[[#This Row],[data]]=B236,1,0)</f>
        <v>0</v>
      </c>
      <c r="G237">
        <f>IF(OR(Tabela1[[#This Row],[dzien tyg]]=6,Tabela1[[#This Row],[dzien tyg]]=7),1,0)</f>
        <v>0</v>
      </c>
      <c r="H237">
        <f t="shared" si="3"/>
        <v>4750</v>
      </c>
      <c r="I237">
        <f>IF(Tabela1[[#This Row],[czy ten sam dzien]]=0,IF(Tabela1[[#This Row],[czy weekend]]=1,$N$5,$N$3),0)</f>
        <v>12000</v>
      </c>
      <c r="J237">
        <f>Tabela1[[#This Row],[przed produkcja]]+Tabela1[[#This Row],[produkcja]]</f>
        <v>16750</v>
      </c>
      <c r="K237">
        <f>IF(Tabela1[[#This Row],[po produkcji]]-Tabela1[[#This Row],[wielkosc_zamowienia]]&lt;0,Tabela1[[#This Row],[po produkcji]],Tabela1[[#This Row],[po produkcji]]-Tabela1[[#This Row],[wielkosc_zamowienia]])</f>
        <v>12710</v>
      </c>
      <c r="L237">
        <f>IF(Tabela1[[#This Row],[po produkcji]]=Tabela1[[#This Row],[po zamowieniu]],1,0)</f>
        <v>0</v>
      </c>
      <c r="M237">
        <f>IF(Tabela1[[#This Row],[po produkcji]]=Tabela1[[#This Row],[po zamowieniu]],Tabela1[[#This Row],[wielkosc_zamowienia]],0)</f>
        <v>0</v>
      </c>
    </row>
    <row r="238" spans="1:13" x14ac:dyDescent="0.25">
      <c r="A238">
        <v>236</v>
      </c>
      <c r="B238" s="2">
        <v>44313</v>
      </c>
      <c r="C238" s="1" t="s">
        <v>6</v>
      </c>
      <c r="D238">
        <v>950</v>
      </c>
      <c r="E238">
        <f>WEEKDAY(Tabela1[[#This Row],[data]],2)</f>
        <v>2</v>
      </c>
      <c r="F238">
        <f>IF(Tabela1[[#This Row],[data]]=B237,1,0)</f>
        <v>0</v>
      </c>
      <c r="G238">
        <f>IF(OR(Tabela1[[#This Row],[dzien tyg]]=6,Tabela1[[#This Row],[dzien tyg]]=7),1,0)</f>
        <v>0</v>
      </c>
      <c r="H238">
        <f t="shared" si="3"/>
        <v>12710</v>
      </c>
      <c r="I238">
        <f>IF(Tabela1[[#This Row],[czy ten sam dzien]]=0,IF(Tabela1[[#This Row],[czy weekend]]=1,$N$5,$N$3),0)</f>
        <v>12000</v>
      </c>
      <c r="J238">
        <f>Tabela1[[#This Row],[przed produkcja]]+Tabela1[[#This Row],[produkcja]]</f>
        <v>24710</v>
      </c>
      <c r="K238">
        <f>IF(Tabela1[[#This Row],[po produkcji]]-Tabela1[[#This Row],[wielkosc_zamowienia]]&lt;0,Tabela1[[#This Row],[po produkcji]],Tabela1[[#This Row],[po produkcji]]-Tabela1[[#This Row],[wielkosc_zamowienia]])</f>
        <v>23760</v>
      </c>
      <c r="L238">
        <f>IF(Tabela1[[#This Row],[po produkcji]]=Tabela1[[#This Row],[po zamowieniu]],1,0)</f>
        <v>0</v>
      </c>
      <c r="M238">
        <f>IF(Tabela1[[#This Row],[po produkcji]]=Tabela1[[#This Row],[po zamowieniu]],Tabela1[[#This Row],[wielkosc_zamowienia]],0)</f>
        <v>0</v>
      </c>
    </row>
    <row r="239" spans="1:13" x14ac:dyDescent="0.25">
      <c r="A239">
        <v>237</v>
      </c>
      <c r="B239" s="2">
        <v>44313</v>
      </c>
      <c r="C239" s="1" t="s">
        <v>5</v>
      </c>
      <c r="D239">
        <v>9470</v>
      </c>
      <c r="E239">
        <f>WEEKDAY(Tabela1[[#This Row],[data]],2)</f>
        <v>2</v>
      </c>
      <c r="F239">
        <f>IF(Tabela1[[#This Row],[data]]=B238,1,0)</f>
        <v>1</v>
      </c>
      <c r="G239">
        <f>IF(OR(Tabela1[[#This Row],[dzien tyg]]=6,Tabela1[[#This Row],[dzien tyg]]=7),1,0)</f>
        <v>0</v>
      </c>
      <c r="H239">
        <f t="shared" si="3"/>
        <v>23760</v>
      </c>
      <c r="I239">
        <f>IF(Tabela1[[#This Row],[czy ten sam dzien]]=0,IF(Tabela1[[#This Row],[czy weekend]]=1,$N$5,$N$3),0)</f>
        <v>0</v>
      </c>
      <c r="J239">
        <f>Tabela1[[#This Row],[przed produkcja]]+Tabela1[[#This Row],[produkcja]]</f>
        <v>23760</v>
      </c>
      <c r="K239">
        <f>IF(Tabela1[[#This Row],[po produkcji]]-Tabela1[[#This Row],[wielkosc_zamowienia]]&lt;0,Tabela1[[#This Row],[po produkcji]],Tabela1[[#This Row],[po produkcji]]-Tabela1[[#This Row],[wielkosc_zamowienia]])</f>
        <v>14290</v>
      </c>
      <c r="L239">
        <f>IF(Tabela1[[#This Row],[po produkcji]]=Tabela1[[#This Row],[po zamowieniu]],1,0)</f>
        <v>0</v>
      </c>
      <c r="M239">
        <f>IF(Tabela1[[#This Row],[po produkcji]]=Tabela1[[#This Row],[po zamowieniu]],Tabela1[[#This Row],[wielkosc_zamowienia]],0)</f>
        <v>0</v>
      </c>
    </row>
    <row r="240" spans="1:13" x14ac:dyDescent="0.25">
      <c r="A240">
        <v>238</v>
      </c>
      <c r="B240" s="2">
        <v>44313</v>
      </c>
      <c r="C240" s="1" t="s">
        <v>7</v>
      </c>
      <c r="D240">
        <v>4760</v>
      </c>
      <c r="E240">
        <f>WEEKDAY(Tabela1[[#This Row],[data]],2)</f>
        <v>2</v>
      </c>
      <c r="F240">
        <f>IF(Tabela1[[#This Row],[data]]=B239,1,0)</f>
        <v>1</v>
      </c>
      <c r="G240">
        <f>IF(OR(Tabela1[[#This Row],[dzien tyg]]=6,Tabela1[[#This Row],[dzien tyg]]=7),1,0)</f>
        <v>0</v>
      </c>
      <c r="H240">
        <f t="shared" si="3"/>
        <v>14290</v>
      </c>
      <c r="I240">
        <f>IF(Tabela1[[#This Row],[czy ten sam dzien]]=0,IF(Tabela1[[#This Row],[czy weekend]]=1,$N$5,$N$3),0)</f>
        <v>0</v>
      </c>
      <c r="J240">
        <f>Tabela1[[#This Row],[przed produkcja]]+Tabela1[[#This Row],[produkcja]]</f>
        <v>14290</v>
      </c>
      <c r="K240">
        <f>IF(Tabela1[[#This Row],[po produkcji]]-Tabela1[[#This Row],[wielkosc_zamowienia]]&lt;0,Tabela1[[#This Row],[po produkcji]],Tabela1[[#This Row],[po produkcji]]-Tabela1[[#This Row],[wielkosc_zamowienia]])</f>
        <v>9530</v>
      </c>
      <c r="L240">
        <f>IF(Tabela1[[#This Row],[po produkcji]]=Tabela1[[#This Row],[po zamowieniu]],1,0)</f>
        <v>0</v>
      </c>
      <c r="M240">
        <f>IF(Tabela1[[#This Row],[po produkcji]]=Tabela1[[#This Row],[po zamowieniu]],Tabela1[[#This Row],[wielkosc_zamowienia]],0)</f>
        <v>0</v>
      </c>
    </row>
    <row r="241" spans="1:13" x14ac:dyDescent="0.25">
      <c r="A241">
        <v>239</v>
      </c>
      <c r="B241" s="2">
        <v>44314</v>
      </c>
      <c r="C241" s="1" t="s">
        <v>4</v>
      </c>
      <c r="D241">
        <v>9390</v>
      </c>
      <c r="E241">
        <f>WEEKDAY(Tabela1[[#This Row],[data]],2)</f>
        <v>3</v>
      </c>
      <c r="F241">
        <f>IF(Tabela1[[#This Row],[data]]=B240,1,0)</f>
        <v>0</v>
      </c>
      <c r="G241">
        <f>IF(OR(Tabela1[[#This Row],[dzien tyg]]=6,Tabela1[[#This Row],[dzien tyg]]=7),1,0)</f>
        <v>0</v>
      </c>
      <c r="H241">
        <f t="shared" si="3"/>
        <v>9530</v>
      </c>
      <c r="I241">
        <f>IF(Tabela1[[#This Row],[czy ten sam dzien]]=0,IF(Tabela1[[#This Row],[czy weekend]]=1,$N$5,$N$3),0)</f>
        <v>12000</v>
      </c>
      <c r="J241">
        <f>Tabela1[[#This Row],[przed produkcja]]+Tabela1[[#This Row],[produkcja]]</f>
        <v>21530</v>
      </c>
      <c r="K241">
        <f>IF(Tabela1[[#This Row],[po produkcji]]-Tabela1[[#This Row],[wielkosc_zamowienia]]&lt;0,Tabela1[[#This Row],[po produkcji]],Tabela1[[#This Row],[po produkcji]]-Tabela1[[#This Row],[wielkosc_zamowienia]])</f>
        <v>12140</v>
      </c>
      <c r="L241">
        <f>IF(Tabela1[[#This Row],[po produkcji]]=Tabela1[[#This Row],[po zamowieniu]],1,0)</f>
        <v>0</v>
      </c>
      <c r="M241">
        <f>IF(Tabela1[[#This Row],[po produkcji]]=Tabela1[[#This Row],[po zamowieniu]],Tabela1[[#This Row],[wielkosc_zamowienia]],0)</f>
        <v>0</v>
      </c>
    </row>
    <row r="242" spans="1:13" x14ac:dyDescent="0.25">
      <c r="A242">
        <v>240</v>
      </c>
      <c r="B242" s="2">
        <v>44314</v>
      </c>
      <c r="C242" s="1" t="s">
        <v>5</v>
      </c>
      <c r="D242">
        <v>4520</v>
      </c>
      <c r="E242">
        <f>WEEKDAY(Tabela1[[#This Row],[data]],2)</f>
        <v>3</v>
      </c>
      <c r="F242">
        <f>IF(Tabela1[[#This Row],[data]]=B241,1,0)</f>
        <v>1</v>
      </c>
      <c r="G242">
        <f>IF(OR(Tabela1[[#This Row],[dzien tyg]]=6,Tabela1[[#This Row],[dzien tyg]]=7),1,0)</f>
        <v>0</v>
      </c>
      <c r="H242">
        <f t="shared" si="3"/>
        <v>12140</v>
      </c>
      <c r="I242">
        <f>IF(Tabela1[[#This Row],[czy ten sam dzien]]=0,IF(Tabela1[[#This Row],[czy weekend]]=1,$N$5,$N$3),0)</f>
        <v>0</v>
      </c>
      <c r="J242">
        <f>Tabela1[[#This Row],[przed produkcja]]+Tabela1[[#This Row],[produkcja]]</f>
        <v>12140</v>
      </c>
      <c r="K242">
        <f>IF(Tabela1[[#This Row],[po produkcji]]-Tabela1[[#This Row],[wielkosc_zamowienia]]&lt;0,Tabela1[[#This Row],[po produkcji]],Tabela1[[#This Row],[po produkcji]]-Tabela1[[#This Row],[wielkosc_zamowienia]])</f>
        <v>7620</v>
      </c>
      <c r="L242">
        <f>IF(Tabela1[[#This Row],[po produkcji]]=Tabela1[[#This Row],[po zamowieniu]],1,0)</f>
        <v>0</v>
      </c>
      <c r="M242">
        <f>IF(Tabela1[[#This Row],[po produkcji]]=Tabela1[[#This Row],[po zamowieniu]],Tabela1[[#This Row],[wielkosc_zamowienia]],0)</f>
        <v>0</v>
      </c>
    </row>
    <row r="243" spans="1:13" x14ac:dyDescent="0.25">
      <c r="A243">
        <v>241</v>
      </c>
      <c r="B243" s="2">
        <v>44315</v>
      </c>
      <c r="C243" s="1" t="s">
        <v>5</v>
      </c>
      <c r="D243">
        <v>8460</v>
      </c>
      <c r="E243">
        <f>WEEKDAY(Tabela1[[#This Row],[data]],2)</f>
        <v>4</v>
      </c>
      <c r="F243">
        <f>IF(Tabela1[[#This Row],[data]]=B242,1,0)</f>
        <v>0</v>
      </c>
      <c r="G243">
        <f>IF(OR(Tabela1[[#This Row],[dzien tyg]]=6,Tabela1[[#This Row],[dzien tyg]]=7),1,0)</f>
        <v>0</v>
      </c>
      <c r="H243">
        <f t="shared" si="3"/>
        <v>7620</v>
      </c>
      <c r="I243">
        <f>IF(Tabela1[[#This Row],[czy ten sam dzien]]=0,IF(Tabela1[[#This Row],[czy weekend]]=1,$N$5,$N$3),0)</f>
        <v>12000</v>
      </c>
      <c r="J243">
        <f>Tabela1[[#This Row],[przed produkcja]]+Tabela1[[#This Row],[produkcja]]</f>
        <v>19620</v>
      </c>
      <c r="K243">
        <f>IF(Tabela1[[#This Row],[po produkcji]]-Tabela1[[#This Row],[wielkosc_zamowienia]]&lt;0,Tabela1[[#This Row],[po produkcji]],Tabela1[[#This Row],[po produkcji]]-Tabela1[[#This Row],[wielkosc_zamowienia]])</f>
        <v>11160</v>
      </c>
      <c r="L243">
        <f>IF(Tabela1[[#This Row],[po produkcji]]=Tabela1[[#This Row],[po zamowieniu]],1,0)</f>
        <v>0</v>
      </c>
      <c r="M243">
        <f>IF(Tabela1[[#This Row],[po produkcji]]=Tabela1[[#This Row],[po zamowieniu]],Tabela1[[#This Row],[wielkosc_zamowienia]],0)</f>
        <v>0</v>
      </c>
    </row>
    <row r="244" spans="1:13" x14ac:dyDescent="0.25">
      <c r="A244">
        <v>242</v>
      </c>
      <c r="B244" s="2">
        <v>44316</v>
      </c>
      <c r="C244" s="1" t="s">
        <v>4</v>
      </c>
      <c r="D244">
        <v>4880</v>
      </c>
      <c r="E244">
        <f>WEEKDAY(Tabela1[[#This Row],[data]],2)</f>
        <v>5</v>
      </c>
      <c r="F244">
        <f>IF(Tabela1[[#This Row],[data]]=B243,1,0)</f>
        <v>0</v>
      </c>
      <c r="G244">
        <f>IF(OR(Tabela1[[#This Row],[dzien tyg]]=6,Tabela1[[#This Row],[dzien tyg]]=7),1,0)</f>
        <v>0</v>
      </c>
      <c r="H244">
        <f t="shared" si="3"/>
        <v>11160</v>
      </c>
      <c r="I244">
        <f>IF(Tabela1[[#This Row],[czy ten sam dzien]]=0,IF(Tabela1[[#This Row],[czy weekend]]=1,$N$5,$N$3),0)</f>
        <v>12000</v>
      </c>
      <c r="J244">
        <f>Tabela1[[#This Row],[przed produkcja]]+Tabela1[[#This Row],[produkcja]]</f>
        <v>23160</v>
      </c>
      <c r="K244">
        <f>IF(Tabela1[[#This Row],[po produkcji]]-Tabela1[[#This Row],[wielkosc_zamowienia]]&lt;0,Tabela1[[#This Row],[po produkcji]],Tabela1[[#This Row],[po produkcji]]-Tabela1[[#This Row],[wielkosc_zamowienia]])</f>
        <v>18280</v>
      </c>
      <c r="L244">
        <f>IF(Tabela1[[#This Row],[po produkcji]]=Tabela1[[#This Row],[po zamowieniu]],1,0)</f>
        <v>0</v>
      </c>
      <c r="M244">
        <f>IF(Tabela1[[#This Row],[po produkcji]]=Tabela1[[#This Row],[po zamowieniu]],Tabela1[[#This Row],[wielkosc_zamowienia]],0)</f>
        <v>0</v>
      </c>
    </row>
    <row r="245" spans="1:13" x14ac:dyDescent="0.25">
      <c r="A245">
        <v>243</v>
      </c>
      <c r="B245" s="2">
        <v>44317</v>
      </c>
      <c r="C245" s="1" t="s">
        <v>4</v>
      </c>
      <c r="D245">
        <v>3980</v>
      </c>
      <c r="E245">
        <f>WEEKDAY(Tabela1[[#This Row],[data]],2)</f>
        <v>6</v>
      </c>
      <c r="F245">
        <f>IF(Tabela1[[#This Row],[data]]=B244,1,0)</f>
        <v>0</v>
      </c>
      <c r="G245">
        <f>IF(OR(Tabela1[[#This Row],[dzien tyg]]=6,Tabela1[[#This Row],[dzien tyg]]=7),1,0)</f>
        <v>1</v>
      </c>
      <c r="H245">
        <f t="shared" si="3"/>
        <v>18280</v>
      </c>
      <c r="I245">
        <f>IF(Tabela1[[#This Row],[czy ten sam dzien]]=0,IF(Tabela1[[#This Row],[czy weekend]]=1,$N$5,$N$3),0)</f>
        <v>5000</v>
      </c>
      <c r="J245">
        <f>Tabela1[[#This Row],[przed produkcja]]+Tabela1[[#This Row],[produkcja]]</f>
        <v>23280</v>
      </c>
      <c r="K245">
        <f>IF(Tabela1[[#This Row],[po produkcji]]-Tabela1[[#This Row],[wielkosc_zamowienia]]&lt;0,Tabela1[[#This Row],[po produkcji]],Tabela1[[#This Row],[po produkcji]]-Tabela1[[#This Row],[wielkosc_zamowienia]])</f>
        <v>19300</v>
      </c>
      <c r="L245">
        <f>IF(Tabela1[[#This Row],[po produkcji]]=Tabela1[[#This Row],[po zamowieniu]],1,0)</f>
        <v>0</v>
      </c>
      <c r="M245">
        <f>IF(Tabela1[[#This Row],[po produkcji]]=Tabela1[[#This Row],[po zamowieniu]],Tabela1[[#This Row],[wielkosc_zamowienia]],0)</f>
        <v>0</v>
      </c>
    </row>
    <row r="246" spans="1:13" x14ac:dyDescent="0.25">
      <c r="A246">
        <v>244</v>
      </c>
      <c r="B246" s="2">
        <v>44318</v>
      </c>
      <c r="C246" s="1" t="s">
        <v>4</v>
      </c>
      <c r="D246">
        <v>3980</v>
      </c>
      <c r="E246">
        <f>WEEKDAY(Tabela1[[#This Row],[data]],2)</f>
        <v>7</v>
      </c>
      <c r="F246">
        <f>IF(Tabela1[[#This Row],[data]]=B245,1,0)</f>
        <v>0</v>
      </c>
      <c r="G246">
        <f>IF(OR(Tabela1[[#This Row],[dzien tyg]]=6,Tabela1[[#This Row],[dzien tyg]]=7),1,0)</f>
        <v>1</v>
      </c>
      <c r="H246">
        <f t="shared" si="3"/>
        <v>19300</v>
      </c>
      <c r="I246">
        <f>IF(Tabela1[[#This Row],[czy ten sam dzien]]=0,IF(Tabela1[[#This Row],[czy weekend]]=1,$N$5,$N$3),0)</f>
        <v>5000</v>
      </c>
      <c r="J246">
        <f>Tabela1[[#This Row],[przed produkcja]]+Tabela1[[#This Row],[produkcja]]</f>
        <v>24300</v>
      </c>
      <c r="K246">
        <f>IF(Tabela1[[#This Row],[po produkcji]]-Tabela1[[#This Row],[wielkosc_zamowienia]]&lt;0,Tabela1[[#This Row],[po produkcji]],Tabela1[[#This Row],[po produkcji]]-Tabela1[[#This Row],[wielkosc_zamowienia]])</f>
        <v>20320</v>
      </c>
      <c r="L246">
        <f>IF(Tabela1[[#This Row],[po produkcji]]=Tabela1[[#This Row],[po zamowieniu]],1,0)</f>
        <v>0</v>
      </c>
      <c r="M246">
        <f>IF(Tabela1[[#This Row],[po produkcji]]=Tabela1[[#This Row],[po zamowieniu]],Tabela1[[#This Row],[wielkosc_zamowienia]],0)</f>
        <v>0</v>
      </c>
    </row>
    <row r="247" spans="1:13" x14ac:dyDescent="0.25">
      <c r="A247">
        <v>245</v>
      </c>
      <c r="B247" s="2">
        <v>44319</v>
      </c>
      <c r="C247" s="1" t="s">
        <v>6</v>
      </c>
      <c r="D247">
        <v>2130</v>
      </c>
      <c r="E247">
        <f>WEEKDAY(Tabela1[[#This Row],[data]],2)</f>
        <v>1</v>
      </c>
      <c r="F247">
        <f>IF(Tabela1[[#This Row],[data]]=B246,1,0)</f>
        <v>0</v>
      </c>
      <c r="G247">
        <f>IF(OR(Tabela1[[#This Row],[dzien tyg]]=6,Tabela1[[#This Row],[dzien tyg]]=7),1,0)</f>
        <v>0</v>
      </c>
      <c r="H247">
        <f t="shared" si="3"/>
        <v>20320</v>
      </c>
      <c r="I247">
        <f>IF(Tabela1[[#This Row],[czy ten sam dzien]]=0,IF(Tabela1[[#This Row],[czy weekend]]=1,$N$5,$N$3),0)</f>
        <v>12000</v>
      </c>
      <c r="J247">
        <f>Tabela1[[#This Row],[przed produkcja]]+Tabela1[[#This Row],[produkcja]]</f>
        <v>32320</v>
      </c>
      <c r="K247">
        <f>IF(Tabela1[[#This Row],[po produkcji]]-Tabela1[[#This Row],[wielkosc_zamowienia]]&lt;0,Tabela1[[#This Row],[po produkcji]],Tabela1[[#This Row],[po produkcji]]-Tabela1[[#This Row],[wielkosc_zamowienia]])</f>
        <v>30190</v>
      </c>
      <c r="L247">
        <f>IF(Tabela1[[#This Row],[po produkcji]]=Tabela1[[#This Row],[po zamowieniu]],1,0)</f>
        <v>0</v>
      </c>
      <c r="M247">
        <f>IF(Tabela1[[#This Row],[po produkcji]]=Tabela1[[#This Row],[po zamowieniu]],Tabela1[[#This Row],[wielkosc_zamowienia]],0)</f>
        <v>0</v>
      </c>
    </row>
    <row r="248" spans="1:13" x14ac:dyDescent="0.25">
      <c r="A248">
        <v>246</v>
      </c>
      <c r="B248" s="2">
        <v>44319</v>
      </c>
      <c r="C248" s="1" t="s">
        <v>5</v>
      </c>
      <c r="D248">
        <v>7520</v>
      </c>
      <c r="E248">
        <f>WEEKDAY(Tabela1[[#This Row],[data]],2)</f>
        <v>1</v>
      </c>
      <c r="F248">
        <f>IF(Tabela1[[#This Row],[data]]=B247,1,0)</f>
        <v>1</v>
      </c>
      <c r="G248">
        <f>IF(OR(Tabela1[[#This Row],[dzien tyg]]=6,Tabela1[[#This Row],[dzien tyg]]=7),1,0)</f>
        <v>0</v>
      </c>
      <c r="H248">
        <f t="shared" si="3"/>
        <v>30190</v>
      </c>
      <c r="I248">
        <f>IF(Tabela1[[#This Row],[czy ten sam dzien]]=0,IF(Tabela1[[#This Row],[czy weekend]]=1,$N$5,$N$3),0)</f>
        <v>0</v>
      </c>
      <c r="J248">
        <f>Tabela1[[#This Row],[przed produkcja]]+Tabela1[[#This Row],[produkcja]]</f>
        <v>30190</v>
      </c>
      <c r="K248">
        <f>IF(Tabela1[[#This Row],[po produkcji]]-Tabela1[[#This Row],[wielkosc_zamowienia]]&lt;0,Tabela1[[#This Row],[po produkcji]],Tabela1[[#This Row],[po produkcji]]-Tabela1[[#This Row],[wielkosc_zamowienia]])</f>
        <v>22670</v>
      </c>
      <c r="L248">
        <f>IF(Tabela1[[#This Row],[po produkcji]]=Tabela1[[#This Row],[po zamowieniu]],1,0)</f>
        <v>0</v>
      </c>
      <c r="M248">
        <f>IF(Tabela1[[#This Row],[po produkcji]]=Tabela1[[#This Row],[po zamowieniu]],Tabela1[[#This Row],[wielkosc_zamowienia]],0)</f>
        <v>0</v>
      </c>
    </row>
    <row r="249" spans="1:13" x14ac:dyDescent="0.25">
      <c r="A249">
        <v>247</v>
      </c>
      <c r="B249" s="2">
        <v>44320</v>
      </c>
      <c r="C249" s="1" t="s">
        <v>5</v>
      </c>
      <c r="D249">
        <v>3900</v>
      </c>
      <c r="E249">
        <f>WEEKDAY(Tabela1[[#This Row],[data]],2)</f>
        <v>2</v>
      </c>
      <c r="F249">
        <f>IF(Tabela1[[#This Row],[data]]=B248,1,0)</f>
        <v>0</v>
      </c>
      <c r="G249">
        <f>IF(OR(Tabela1[[#This Row],[dzien tyg]]=6,Tabela1[[#This Row],[dzien tyg]]=7),1,0)</f>
        <v>0</v>
      </c>
      <c r="H249">
        <f t="shared" si="3"/>
        <v>22670</v>
      </c>
      <c r="I249">
        <f>IF(Tabela1[[#This Row],[czy ten sam dzien]]=0,IF(Tabela1[[#This Row],[czy weekend]]=1,$N$5,$N$3),0)</f>
        <v>12000</v>
      </c>
      <c r="J249">
        <f>Tabela1[[#This Row],[przed produkcja]]+Tabela1[[#This Row],[produkcja]]</f>
        <v>34670</v>
      </c>
      <c r="K249">
        <f>IF(Tabela1[[#This Row],[po produkcji]]-Tabela1[[#This Row],[wielkosc_zamowienia]]&lt;0,Tabela1[[#This Row],[po produkcji]],Tabela1[[#This Row],[po produkcji]]-Tabela1[[#This Row],[wielkosc_zamowienia]])</f>
        <v>30770</v>
      </c>
      <c r="L249">
        <f>IF(Tabela1[[#This Row],[po produkcji]]=Tabela1[[#This Row],[po zamowieniu]],1,0)</f>
        <v>0</v>
      </c>
      <c r="M249">
        <f>IF(Tabela1[[#This Row],[po produkcji]]=Tabela1[[#This Row],[po zamowieniu]],Tabela1[[#This Row],[wielkosc_zamowienia]],0)</f>
        <v>0</v>
      </c>
    </row>
    <row r="250" spans="1:13" x14ac:dyDescent="0.25">
      <c r="A250">
        <v>248</v>
      </c>
      <c r="B250" s="2">
        <v>44321</v>
      </c>
      <c r="C250" s="1" t="s">
        <v>5</v>
      </c>
      <c r="D250">
        <v>8960</v>
      </c>
      <c r="E250">
        <f>WEEKDAY(Tabela1[[#This Row],[data]],2)</f>
        <v>3</v>
      </c>
      <c r="F250">
        <f>IF(Tabela1[[#This Row],[data]]=B249,1,0)</f>
        <v>0</v>
      </c>
      <c r="G250">
        <f>IF(OR(Tabela1[[#This Row],[dzien tyg]]=6,Tabela1[[#This Row],[dzien tyg]]=7),1,0)</f>
        <v>0</v>
      </c>
      <c r="H250">
        <f t="shared" si="3"/>
        <v>30770</v>
      </c>
      <c r="I250">
        <f>IF(Tabela1[[#This Row],[czy ten sam dzien]]=0,IF(Tabela1[[#This Row],[czy weekend]]=1,$N$5,$N$3),0)</f>
        <v>12000</v>
      </c>
      <c r="J250">
        <f>Tabela1[[#This Row],[przed produkcja]]+Tabela1[[#This Row],[produkcja]]</f>
        <v>42770</v>
      </c>
      <c r="K250">
        <f>IF(Tabela1[[#This Row],[po produkcji]]-Tabela1[[#This Row],[wielkosc_zamowienia]]&lt;0,Tabela1[[#This Row],[po produkcji]],Tabela1[[#This Row],[po produkcji]]-Tabela1[[#This Row],[wielkosc_zamowienia]])</f>
        <v>33810</v>
      </c>
      <c r="L250">
        <f>IF(Tabela1[[#This Row],[po produkcji]]=Tabela1[[#This Row],[po zamowieniu]],1,0)</f>
        <v>0</v>
      </c>
      <c r="M250">
        <f>IF(Tabela1[[#This Row],[po produkcji]]=Tabela1[[#This Row],[po zamowieniu]],Tabela1[[#This Row],[wielkosc_zamowienia]],0)</f>
        <v>0</v>
      </c>
    </row>
    <row r="251" spans="1:13" x14ac:dyDescent="0.25">
      <c r="A251">
        <v>249</v>
      </c>
      <c r="B251" s="2">
        <v>44321</v>
      </c>
      <c r="C251" s="1" t="s">
        <v>4</v>
      </c>
      <c r="D251">
        <v>3070</v>
      </c>
      <c r="E251">
        <f>WEEKDAY(Tabela1[[#This Row],[data]],2)</f>
        <v>3</v>
      </c>
      <c r="F251">
        <f>IF(Tabela1[[#This Row],[data]]=B250,1,0)</f>
        <v>1</v>
      </c>
      <c r="G251">
        <f>IF(OR(Tabela1[[#This Row],[dzien tyg]]=6,Tabela1[[#This Row],[dzien tyg]]=7),1,0)</f>
        <v>0</v>
      </c>
      <c r="H251">
        <f t="shared" si="3"/>
        <v>33810</v>
      </c>
      <c r="I251">
        <f>IF(Tabela1[[#This Row],[czy ten sam dzien]]=0,IF(Tabela1[[#This Row],[czy weekend]]=1,$N$5,$N$3),0)</f>
        <v>0</v>
      </c>
      <c r="J251">
        <f>Tabela1[[#This Row],[przed produkcja]]+Tabela1[[#This Row],[produkcja]]</f>
        <v>33810</v>
      </c>
      <c r="K251">
        <f>IF(Tabela1[[#This Row],[po produkcji]]-Tabela1[[#This Row],[wielkosc_zamowienia]]&lt;0,Tabela1[[#This Row],[po produkcji]],Tabela1[[#This Row],[po produkcji]]-Tabela1[[#This Row],[wielkosc_zamowienia]])</f>
        <v>30740</v>
      </c>
      <c r="L251">
        <f>IF(Tabela1[[#This Row],[po produkcji]]=Tabela1[[#This Row],[po zamowieniu]],1,0)</f>
        <v>0</v>
      </c>
      <c r="M251">
        <f>IF(Tabela1[[#This Row],[po produkcji]]=Tabela1[[#This Row],[po zamowieniu]],Tabela1[[#This Row],[wielkosc_zamowienia]],0)</f>
        <v>0</v>
      </c>
    </row>
    <row r="252" spans="1:13" x14ac:dyDescent="0.25">
      <c r="A252">
        <v>250</v>
      </c>
      <c r="B252" s="2">
        <v>44322</v>
      </c>
      <c r="C252" s="1" t="s">
        <v>4</v>
      </c>
      <c r="D252">
        <v>1950</v>
      </c>
      <c r="E252">
        <f>WEEKDAY(Tabela1[[#This Row],[data]],2)</f>
        <v>4</v>
      </c>
      <c r="F252">
        <f>IF(Tabela1[[#This Row],[data]]=B251,1,0)</f>
        <v>0</v>
      </c>
      <c r="G252">
        <f>IF(OR(Tabela1[[#This Row],[dzien tyg]]=6,Tabela1[[#This Row],[dzien tyg]]=7),1,0)</f>
        <v>0</v>
      </c>
      <c r="H252">
        <f t="shared" si="3"/>
        <v>30740</v>
      </c>
      <c r="I252">
        <f>IF(Tabela1[[#This Row],[czy ten sam dzien]]=0,IF(Tabela1[[#This Row],[czy weekend]]=1,$N$5,$N$3),0)</f>
        <v>12000</v>
      </c>
      <c r="J252">
        <f>Tabela1[[#This Row],[przed produkcja]]+Tabela1[[#This Row],[produkcja]]</f>
        <v>42740</v>
      </c>
      <c r="K252">
        <f>IF(Tabela1[[#This Row],[po produkcji]]-Tabela1[[#This Row],[wielkosc_zamowienia]]&lt;0,Tabela1[[#This Row],[po produkcji]],Tabela1[[#This Row],[po produkcji]]-Tabela1[[#This Row],[wielkosc_zamowienia]])</f>
        <v>40790</v>
      </c>
      <c r="L252">
        <f>IF(Tabela1[[#This Row],[po produkcji]]=Tabela1[[#This Row],[po zamowieniu]],1,0)</f>
        <v>0</v>
      </c>
      <c r="M252">
        <f>IF(Tabela1[[#This Row],[po produkcji]]=Tabela1[[#This Row],[po zamowieniu]],Tabela1[[#This Row],[wielkosc_zamowienia]],0)</f>
        <v>0</v>
      </c>
    </row>
    <row r="253" spans="1:13" x14ac:dyDescent="0.25">
      <c r="A253">
        <v>251</v>
      </c>
      <c r="B253" s="2">
        <v>44322</v>
      </c>
      <c r="C253" s="1" t="s">
        <v>7</v>
      </c>
      <c r="D253">
        <v>4340</v>
      </c>
      <c r="E253">
        <f>WEEKDAY(Tabela1[[#This Row],[data]],2)</f>
        <v>4</v>
      </c>
      <c r="F253">
        <f>IF(Tabela1[[#This Row],[data]]=B252,1,0)</f>
        <v>1</v>
      </c>
      <c r="G253">
        <f>IF(OR(Tabela1[[#This Row],[dzien tyg]]=6,Tabela1[[#This Row],[dzien tyg]]=7),1,0)</f>
        <v>0</v>
      </c>
      <c r="H253">
        <f t="shared" si="3"/>
        <v>40790</v>
      </c>
      <c r="I253">
        <f>IF(Tabela1[[#This Row],[czy ten sam dzien]]=0,IF(Tabela1[[#This Row],[czy weekend]]=1,$N$5,$N$3),0)</f>
        <v>0</v>
      </c>
      <c r="J253">
        <f>Tabela1[[#This Row],[przed produkcja]]+Tabela1[[#This Row],[produkcja]]</f>
        <v>40790</v>
      </c>
      <c r="K253">
        <f>IF(Tabela1[[#This Row],[po produkcji]]-Tabela1[[#This Row],[wielkosc_zamowienia]]&lt;0,Tabela1[[#This Row],[po produkcji]],Tabela1[[#This Row],[po produkcji]]-Tabela1[[#This Row],[wielkosc_zamowienia]])</f>
        <v>36450</v>
      </c>
      <c r="L253">
        <f>IF(Tabela1[[#This Row],[po produkcji]]=Tabela1[[#This Row],[po zamowieniu]],1,0)</f>
        <v>0</v>
      </c>
      <c r="M253">
        <f>IF(Tabela1[[#This Row],[po produkcji]]=Tabela1[[#This Row],[po zamowieniu]],Tabela1[[#This Row],[wielkosc_zamowienia]],0)</f>
        <v>0</v>
      </c>
    </row>
    <row r="254" spans="1:13" x14ac:dyDescent="0.25">
      <c r="A254">
        <v>252</v>
      </c>
      <c r="B254" s="2">
        <v>44323</v>
      </c>
      <c r="C254" s="1" t="s">
        <v>7</v>
      </c>
      <c r="D254">
        <v>8510</v>
      </c>
      <c r="E254">
        <f>WEEKDAY(Tabela1[[#This Row],[data]],2)</f>
        <v>5</v>
      </c>
      <c r="F254">
        <f>IF(Tabela1[[#This Row],[data]]=B253,1,0)</f>
        <v>0</v>
      </c>
      <c r="G254">
        <f>IF(OR(Tabela1[[#This Row],[dzien tyg]]=6,Tabela1[[#This Row],[dzien tyg]]=7),1,0)</f>
        <v>0</v>
      </c>
      <c r="H254">
        <f t="shared" si="3"/>
        <v>36450</v>
      </c>
      <c r="I254">
        <f>IF(Tabela1[[#This Row],[czy ten sam dzien]]=0,IF(Tabela1[[#This Row],[czy weekend]]=1,$N$5,$N$3),0)</f>
        <v>12000</v>
      </c>
      <c r="J254">
        <f>Tabela1[[#This Row],[przed produkcja]]+Tabela1[[#This Row],[produkcja]]</f>
        <v>48450</v>
      </c>
      <c r="K254">
        <f>IF(Tabela1[[#This Row],[po produkcji]]-Tabela1[[#This Row],[wielkosc_zamowienia]]&lt;0,Tabela1[[#This Row],[po produkcji]],Tabela1[[#This Row],[po produkcji]]-Tabela1[[#This Row],[wielkosc_zamowienia]])</f>
        <v>39940</v>
      </c>
      <c r="L254">
        <f>IF(Tabela1[[#This Row],[po produkcji]]=Tabela1[[#This Row],[po zamowieniu]],1,0)</f>
        <v>0</v>
      </c>
      <c r="M254">
        <f>IF(Tabela1[[#This Row],[po produkcji]]=Tabela1[[#This Row],[po zamowieniu]],Tabela1[[#This Row],[wielkosc_zamowienia]],0)</f>
        <v>0</v>
      </c>
    </row>
    <row r="255" spans="1:13" x14ac:dyDescent="0.25">
      <c r="A255">
        <v>253</v>
      </c>
      <c r="B255" s="2">
        <v>44323</v>
      </c>
      <c r="C255" s="1" t="s">
        <v>4</v>
      </c>
      <c r="D255">
        <v>9810</v>
      </c>
      <c r="E255">
        <f>WEEKDAY(Tabela1[[#This Row],[data]],2)</f>
        <v>5</v>
      </c>
      <c r="F255">
        <f>IF(Tabela1[[#This Row],[data]]=B254,1,0)</f>
        <v>1</v>
      </c>
      <c r="G255">
        <f>IF(OR(Tabela1[[#This Row],[dzien tyg]]=6,Tabela1[[#This Row],[dzien tyg]]=7),1,0)</f>
        <v>0</v>
      </c>
      <c r="H255">
        <f t="shared" si="3"/>
        <v>39940</v>
      </c>
      <c r="I255">
        <f>IF(Tabela1[[#This Row],[czy ten sam dzien]]=0,IF(Tabela1[[#This Row],[czy weekend]]=1,$N$5,$N$3),0)</f>
        <v>0</v>
      </c>
      <c r="J255">
        <f>Tabela1[[#This Row],[przed produkcja]]+Tabela1[[#This Row],[produkcja]]</f>
        <v>39940</v>
      </c>
      <c r="K255">
        <f>IF(Tabela1[[#This Row],[po produkcji]]-Tabela1[[#This Row],[wielkosc_zamowienia]]&lt;0,Tabela1[[#This Row],[po produkcji]],Tabela1[[#This Row],[po produkcji]]-Tabela1[[#This Row],[wielkosc_zamowienia]])</f>
        <v>30130</v>
      </c>
      <c r="L255">
        <f>IF(Tabela1[[#This Row],[po produkcji]]=Tabela1[[#This Row],[po zamowieniu]],1,0)</f>
        <v>0</v>
      </c>
      <c r="M255">
        <f>IF(Tabela1[[#This Row],[po produkcji]]=Tabela1[[#This Row],[po zamowieniu]],Tabela1[[#This Row],[wielkosc_zamowienia]],0)</f>
        <v>0</v>
      </c>
    </row>
    <row r="256" spans="1:13" x14ac:dyDescent="0.25">
      <c r="A256">
        <v>254</v>
      </c>
      <c r="B256" s="2">
        <v>44323</v>
      </c>
      <c r="C256" s="1" t="s">
        <v>6</v>
      </c>
      <c r="D256">
        <v>5560</v>
      </c>
      <c r="E256">
        <f>WEEKDAY(Tabela1[[#This Row],[data]],2)</f>
        <v>5</v>
      </c>
      <c r="F256">
        <f>IF(Tabela1[[#This Row],[data]]=B255,1,0)</f>
        <v>1</v>
      </c>
      <c r="G256">
        <f>IF(OR(Tabela1[[#This Row],[dzien tyg]]=6,Tabela1[[#This Row],[dzien tyg]]=7),1,0)</f>
        <v>0</v>
      </c>
      <c r="H256">
        <f t="shared" si="3"/>
        <v>30130</v>
      </c>
      <c r="I256">
        <f>IF(Tabela1[[#This Row],[czy ten sam dzien]]=0,IF(Tabela1[[#This Row],[czy weekend]]=1,$N$5,$N$3),0)</f>
        <v>0</v>
      </c>
      <c r="J256">
        <f>Tabela1[[#This Row],[przed produkcja]]+Tabela1[[#This Row],[produkcja]]</f>
        <v>30130</v>
      </c>
      <c r="K256">
        <f>IF(Tabela1[[#This Row],[po produkcji]]-Tabela1[[#This Row],[wielkosc_zamowienia]]&lt;0,Tabela1[[#This Row],[po produkcji]],Tabela1[[#This Row],[po produkcji]]-Tabela1[[#This Row],[wielkosc_zamowienia]])</f>
        <v>24570</v>
      </c>
      <c r="L256">
        <f>IF(Tabela1[[#This Row],[po produkcji]]=Tabela1[[#This Row],[po zamowieniu]],1,0)</f>
        <v>0</v>
      </c>
      <c r="M256">
        <f>IF(Tabela1[[#This Row],[po produkcji]]=Tabela1[[#This Row],[po zamowieniu]],Tabela1[[#This Row],[wielkosc_zamowienia]],0)</f>
        <v>0</v>
      </c>
    </row>
    <row r="257" spans="1:13" x14ac:dyDescent="0.25">
      <c r="A257">
        <v>255</v>
      </c>
      <c r="B257" s="2">
        <v>44323</v>
      </c>
      <c r="C257" s="1" t="s">
        <v>5</v>
      </c>
      <c r="D257">
        <v>8340</v>
      </c>
      <c r="E257">
        <f>WEEKDAY(Tabela1[[#This Row],[data]],2)</f>
        <v>5</v>
      </c>
      <c r="F257">
        <f>IF(Tabela1[[#This Row],[data]]=B256,1,0)</f>
        <v>1</v>
      </c>
      <c r="G257">
        <f>IF(OR(Tabela1[[#This Row],[dzien tyg]]=6,Tabela1[[#This Row],[dzien tyg]]=7),1,0)</f>
        <v>0</v>
      </c>
      <c r="H257">
        <f t="shared" si="3"/>
        <v>24570</v>
      </c>
      <c r="I257">
        <f>IF(Tabela1[[#This Row],[czy ten sam dzien]]=0,IF(Tabela1[[#This Row],[czy weekend]]=1,$N$5,$N$3),0)</f>
        <v>0</v>
      </c>
      <c r="J257">
        <f>Tabela1[[#This Row],[przed produkcja]]+Tabela1[[#This Row],[produkcja]]</f>
        <v>24570</v>
      </c>
      <c r="K257">
        <f>IF(Tabela1[[#This Row],[po produkcji]]-Tabela1[[#This Row],[wielkosc_zamowienia]]&lt;0,Tabela1[[#This Row],[po produkcji]],Tabela1[[#This Row],[po produkcji]]-Tabela1[[#This Row],[wielkosc_zamowienia]])</f>
        <v>16230</v>
      </c>
      <c r="L257">
        <f>IF(Tabela1[[#This Row],[po produkcji]]=Tabela1[[#This Row],[po zamowieniu]],1,0)</f>
        <v>0</v>
      </c>
      <c r="M257">
        <f>IF(Tabela1[[#This Row],[po produkcji]]=Tabela1[[#This Row],[po zamowieniu]],Tabela1[[#This Row],[wielkosc_zamowienia]],0)</f>
        <v>0</v>
      </c>
    </row>
    <row r="258" spans="1:13" x14ac:dyDescent="0.25">
      <c r="A258">
        <v>256</v>
      </c>
      <c r="B258" s="2">
        <v>44324</v>
      </c>
      <c r="C258" s="1" t="s">
        <v>5</v>
      </c>
      <c r="D258">
        <v>4510</v>
      </c>
      <c r="E258">
        <f>WEEKDAY(Tabela1[[#This Row],[data]],2)</f>
        <v>6</v>
      </c>
      <c r="F258">
        <f>IF(Tabela1[[#This Row],[data]]=B257,1,0)</f>
        <v>0</v>
      </c>
      <c r="G258">
        <f>IF(OR(Tabela1[[#This Row],[dzien tyg]]=6,Tabela1[[#This Row],[dzien tyg]]=7),1,0)</f>
        <v>1</v>
      </c>
      <c r="H258">
        <f t="shared" si="3"/>
        <v>16230</v>
      </c>
      <c r="I258">
        <f>IF(Tabela1[[#This Row],[czy ten sam dzien]]=0,IF(Tabela1[[#This Row],[czy weekend]]=1,$N$5,$N$3),0)</f>
        <v>5000</v>
      </c>
      <c r="J258">
        <f>Tabela1[[#This Row],[przed produkcja]]+Tabela1[[#This Row],[produkcja]]</f>
        <v>21230</v>
      </c>
      <c r="K258">
        <f>IF(Tabela1[[#This Row],[po produkcji]]-Tabela1[[#This Row],[wielkosc_zamowienia]]&lt;0,Tabela1[[#This Row],[po produkcji]],Tabela1[[#This Row],[po produkcji]]-Tabela1[[#This Row],[wielkosc_zamowienia]])</f>
        <v>16720</v>
      </c>
      <c r="L258">
        <f>IF(Tabela1[[#This Row],[po produkcji]]=Tabela1[[#This Row],[po zamowieniu]],1,0)</f>
        <v>0</v>
      </c>
      <c r="M258">
        <f>IF(Tabela1[[#This Row],[po produkcji]]=Tabela1[[#This Row],[po zamowieniu]],Tabela1[[#This Row],[wielkosc_zamowienia]],0)</f>
        <v>0</v>
      </c>
    </row>
    <row r="259" spans="1:13" x14ac:dyDescent="0.25">
      <c r="A259">
        <v>257</v>
      </c>
      <c r="B259" s="2">
        <v>44324</v>
      </c>
      <c r="C259" s="1" t="s">
        <v>4</v>
      </c>
      <c r="D259">
        <v>7270</v>
      </c>
      <c r="E259">
        <f>WEEKDAY(Tabela1[[#This Row],[data]],2)</f>
        <v>6</v>
      </c>
      <c r="F259">
        <f>IF(Tabela1[[#This Row],[data]]=B258,1,0)</f>
        <v>1</v>
      </c>
      <c r="G259">
        <f>IF(OR(Tabela1[[#This Row],[dzien tyg]]=6,Tabela1[[#This Row],[dzien tyg]]=7),1,0)</f>
        <v>1</v>
      </c>
      <c r="H259">
        <f t="shared" si="3"/>
        <v>16720</v>
      </c>
      <c r="I259">
        <f>IF(Tabela1[[#This Row],[czy ten sam dzien]]=0,IF(Tabela1[[#This Row],[czy weekend]]=1,$N$5,$N$3),0)</f>
        <v>0</v>
      </c>
      <c r="J259">
        <f>Tabela1[[#This Row],[przed produkcja]]+Tabela1[[#This Row],[produkcja]]</f>
        <v>16720</v>
      </c>
      <c r="K259">
        <f>IF(Tabela1[[#This Row],[po produkcji]]-Tabela1[[#This Row],[wielkosc_zamowienia]]&lt;0,Tabela1[[#This Row],[po produkcji]],Tabela1[[#This Row],[po produkcji]]-Tabela1[[#This Row],[wielkosc_zamowienia]])</f>
        <v>9450</v>
      </c>
      <c r="L259">
        <f>IF(Tabela1[[#This Row],[po produkcji]]=Tabela1[[#This Row],[po zamowieniu]],1,0)</f>
        <v>0</v>
      </c>
      <c r="M259">
        <f>IF(Tabela1[[#This Row],[po produkcji]]=Tabela1[[#This Row],[po zamowieniu]],Tabela1[[#This Row],[wielkosc_zamowienia]],0)</f>
        <v>0</v>
      </c>
    </row>
    <row r="260" spans="1:13" x14ac:dyDescent="0.25">
      <c r="A260">
        <v>258</v>
      </c>
      <c r="B260" s="2">
        <v>44325</v>
      </c>
      <c r="C260" s="1" t="s">
        <v>5</v>
      </c>
      <c r="D260">
        <v>7710</v>
      </c>
      <c r="E260">
        <f>WEEKDAY(Tabela1[[#This Row],[data]],2)</f>
        <v>7</v>
      </c>
      <c r="F260">
        <f>IF(Tabela1[[#This Row],[data]]=B259,1,0)</f>
        <v>0</v>
      </c>
      <c r="G260">
        <f>IF(OR(Tabela1[[#This Row],[dzien tyg]]=6,Tabela1[[#This Row],[dzien tyg]]=7),1,0)</f>
        <v>1</v>
      </c>
      <c r="H260">
        <f t="shared" si="3"/>
        <v>9450</v>
      </c>
      <c r="I260">
        <f>IF(Tabela1[[#This Row],[czy ten sam dzien]]=0,IF(Tabela1[[#This Row],[czy weekend]]=1,$N$5,$N$3),0)</f>
        <v>5000</v>
      </c>
      <c r="J260">
        <f>Tabela1[[#This Row],[przed produkcja]]+Tabela1[[#This Row],[produkcja]]</f>
        <v>14450</v>
      </c>
      <c r="K260">
        <f>IF(Tabela1[[#This Row],[po produkcji]]-Tabela1[[#This Row],[wielkosc_zamowienia]]&lt;0,Tabela1[[#This Row],[po produkcji]],Tabela1[[#This Row],[po produkcji]]-Tabela1[[#This Row],[wielkosc_zamowienia]])</f>
        <v>6740</v>
      </c>
      <c r="L260">
        <f>IF(Tabela1[[#This Row],[po produkcji]]=Tabela1[[#This Row],[po zamowieniu]],1,0)</f>
        <v>0</v>
      </c>
      <c r="M260">
        <f>IF(Tabela1[[#This Row],[po produkcji]]=Tabela1[[#This Row],[po zamowieniu]],Tabela1[[#This Row],[wielkosc_zamowienia]],0)</f>
        <v>0</v>
      </c>
    </row>
    <row r="261" spans="1:13" x14ac:dyDescent="0.25">
      <c r="A261">
        <v>259</v>
      </c>
      <c r="B261" s="2">
        <v>44325</v>
      </c>
      <c r="C261" s="1" t="s">
        <v>6</v>
      </c>
      <c r="D261">
        <v>8090</v>
      </c>
      <c r="E261">
        <f>WEEKDAY(Tabela1[[#This Row],[data]],2)</f>
        <v>7</v>
      </c>
      <c r="F261">
        <f>IF(Tabela1[[#This Row],[data]]=B260,1,0)</f>
        <v>1</v>
      </c>
      <c r="G261">
        <f>IF(OR(Tabela1[[#This Row],[dzien tyg]]=6,Tabela1[[#This Row],[dzien tyg]]=7),1,0)</f>
        <v>1</v>
      </c>
      <c r="H261">
        <f t="shared" ref="H261:H324" si="4">K260</f>
        <v>6740</v>
      </c>
      <c r="I261">
        <f>IF(Tabela1[[#This Row],[czy ten sam dzien]]=0,IF(Tabela1[[#This Row],[czy weekend]]=1,$N$5,$N$3),0)</f>
        <v>0</v>
      </c>
      <c r="J261">
        <f>Tabela1[[#This Row],[przed produkcja]]+Tabela1[[#This Row],[produkcja]]</f>
        <v>6740</v>
      </c>
      <c r="K261">
        <f>IF(Tabela1[[#This Row],[po produkcji]]-Tabela1[[#This Row],[wielkosc_zamowienia]]&lt;0,Tabela1[[#This Row],[po produkcji]],Tabela1[[#This Row],[po produkcji]]-Tabela1[[#This Row],[wielkosc_zamowienia]])</f>
        <v>6740</v>
      </c>
      <c r="L261">
        <f>IF(Tabela1[[#This Row],[po produkcji]]=Tabela1[[#This Row],[po zamowieniu]],1,0)</f>
        <v>1</v>
      </c>
      <c r="M261">
        <f>IF(Tabela1[[#This Row],[po produkcji]]=Tabela1[[#This Row],[po zamowieniu]],Tabela1[[#This Row],[wielkosc_zamowienia]],0)</f>
        <v>8090</v>
      </c>
    </row>
    <row r="262" spans="1:13" x14ac:dyDescent="0.25">
      <c r="A262">
        <v>260</v>
      </c>
      <c r="B262" s="2">
        <v>44325</v>
      </c>
      <c r="C262" s="1" t="s">
        <v>4</v>
      </c>
      <c r="D262">
        <v>5440</v>
      </c>
      <c r="E262">
        <f>WEEKDAY(Tabela1[[#This Row],[data]],2)</f>
        <v>7</v>
      </c>
      <c r="F262">
        <f>IF(Tabela1[[#This Row],[data]]=B261,1,0)</f>
        <v>1</v>
      </c>
      <c r="G262">
        <f>IF(OR(Tabela1[[#This Row],[dzien tyg]]=6,Tabela1[[#This Row],[dzien tyg]]=7),1,0)</f>
        <v>1</v>
      </c>
      <c r="H262">
        <f t="shared" si="4"/>
        <v>6740</v>
      </c>
      <c r="I262">
        <f>IF(Tabela1[[#This Row],[czy ten sam dzien]]=0,IF(Tabela1[[#This Row],[czy weekend]]=1,$N$5,$N$3),0)</f>
        <v>0</v>
      </c>
      <c r="J262">
        <f>Tabela1[[#This Row],[przed produkcja]]+Tabela1[[#This Row],[produkcja]]</f>
        <v>6740</v>
      </c>
      <c r="K262">
        <f>IF(Tabela1[[#This Row],[po produkcji]]-Tabela1[[#This Row],[wielkosc_zamowienia]]&lt;0,Tabela1[[#This Row],[po produkcji]],Tabela1[[#This Row],[po produkcji]]-Tabela1[[#This Row],[wielkosc_zamowienia]])</f>
        <v>1300</v>
      </c>
      <c r="L262">
        <f>IF(Tabela1[[#This Row],[po produkcji]]=Tabela1[[#This Row],[po zamowieniu]],1,0)</f>
        <v>0</v>
      </c>
      <c r="M262">
        <f>IF(Tabela1[[#This Row],[po produkcji]]=Tabela1[[#This Row],[po zamowieniu]],Tabela1[[#This Row],[wielkosc_zamowienia]],0)</f>
        <v>0</v>
      </c>
    </row>
    <row r="263" spans="1:13" x14ac:dyDescent="0.25">
      <c r="A263">
        <v>261</v>
      </c>
      <c r="B263" s="2">
        <v>44325</v>
      </c>
      <c r="C263" s="1" t="s">
        <v>7</v>
      </c>
      <c r="D263">
        <v>4060</v>
      </c>
      <c r="E263">
        <f>WEEKDAY(Tabela1[[#This Row],[data]],2)</f>
        <v>7</v>
      </c>
      <c r="F263">
        <f>IF(Tabela1[[#This Row],[data]]=B262,1,0)</f>
        <v>1</v>
      </c>
      <c r="G263">
        <f>IF(OR(Tabela1[[#This Row],[dzien tyg]]=6,Tabela1[[#This Row],[dzien tyg]]=7),1,0)</f>
        <v>1</v>
      </c>
      <c r="H263">
        <f t="shared" si="4"/>
        <v>1300</v>
      </c>
      <c r="I263">
        <f>IF(Tabela1[[#This Row],[czy ten sam dzien]]=0,IF(Tabela1[[#This Row],[czy weekend]]=1,$N$5,$N$3),0)</f>
        <v>0</v>
      </c>
      <c r="J263">
        <f>Tabela1[[#This Row],[przed produkcja]]+Tabela1[[#This Row],[produkcja]]</f>
        <v>1300</v>
      </c>
      <c r="K263">
        <f>IF(Tabela1[[#This Row],[po produkcji]]-Tabela1[[#This Row],[wielkosc_zamowienia]]&lt;0,Tabela1[[#This Row],[po produkcji]],Tabela1[[#This Row],[po produkcji]]-Tabela1[[#This Row],[wielkosc_zamowienia]])</f>
        <v>1300</v>
      </c>
      <c r="L263">
        <f>IF(Tabela1[[#This Row],[po produkcji]]=Tabela1[[#This Row],[po zamowieniu]],1,0)</f>
        <v>1</v>
      </c>
      <c r="M263">
        <f>IF(Tabela1[[#This Row],[po produkcji]]=Tabela1[[#This Row],[po zamowieniu]],Tabela1[[#This Row],[wielkosc_zamowienia]],0)</f>
        <v>4060</v>
      </c>
    </row>
    <row r="264" spans="1:13" x14ac:dyDescent="0.25">
      <c r="A264">
        <v>262</v>
      </c>
      <c r="B264" s="2">
        <v>44326</v>
      </c>
      <c r="C264" s="1" t="s">
        <v>5</v>
      </c>
      <c r="D264">
        <v>9620</v>
      </c>
      <c r="E264">
        <f>WEEKDAY(Tabela1[[#This Row],[data]],2)</f>
        <v>1</v>
      </c>
      <c r="F264">
        <f>IF(Tabela1[[#This Row],[data]]=B263,1,0)</f>
        <v>0</v>
      </c>
      <c r="G264">
        <f>IF(OR(Tabela1[[#This Row],[dzien tyg]]=6,Tabela1[[#This Row],[dzien tyg]]=7),1,0)</f>
        <v>0</v>
      </c>
      <c r="H264">
        <f t="shared" si="4"/>
        <v>1300</v>
      </c>
      <c r="I264">
        <f>IF(Tabela1[[#This Row],[czy ten sam dzien]]=0,IF(Tabela1[[#This Row],[czy weekend]]=1,$N$5,$N$3),0)</f>
        <v>12000</v>
      </c>
      <c r="J264">
        <f>Tabela1[[#This Row],[przed produkcja]]+Tabela1[[#This Row],[produkcja]]</f>
        <v>13300</v>
      </c>
      <c r="K264">
        <f>IF(Tabela1[[#This Row],[po produkcji]]-Tabela1[[#This Row],[wielkosc_zamowienia]]&lt;0,Tabela1[[#This Row],[po produkcji]],Tabela1[[#This Row],[po produkcji]]-Tabela1[[#This Row],[wielkosc_zamowienia]])</f>
        <v>3680</v>
      </c>
      <c r="L264">
        <f>IF(Tabela1[[#This Row],[po produkcji]]=Tabela1[[#This Row],[po zamowieniu]],1,0)</f>
        <v>0</v>
      </c>
      <c r="M264">
        <f>IF(Tabela1[[#This Row],[po produkcji]]=Tabela1[[#This Row],[po zamowieniu]],Tabela1[[#This Row],[wielkosc_zamowienia]],0)</f>
        <v>0</v>
      </c>
    </row>
    <row r="265" spans="1:13" x14ac:dyDescent="0.25">
      <c r="A265">
        <v>263</v>
      </c>
      <c r="B265" s="2">
        <v>44327</v>
      </c>
      <c r="C265" s="1" t="s">
        <v>6</v>
      </c>
      <c r="D265">
        <v>9630</v>
      </c>
      <c r="E265">
        <f>WEEKDAY(Tabela1[[#This Row],[data]],2)</f>
        <v>2</v>
      </c>
      <c r="F265">
        <f>IF(Tabela1[[#This Row],[data]]=B264,1,0)</f>
        <v>0</v>
      </c>
      <c r="G265">
        <f>IF(OR(Tabela1[[#This Row],[dzien tyg]]=6,Tabela1[[#This Row],[dzien tyg]]=7),1,0)</f>
        <v>0</v>
      </c>
      <c r="H265">
        <f t="shared" si="4"/>
        <v>3680</v>
      </c>
      <c r="I265">
        <f>IF(Tabela1[[#This Row],[czy ten sam dzien]]=0,IF(Tabela1[[#This Row],[czy weekend]]=1,$N$5,$N$3),0)</f>
        <v>12000</v>
      </c>
      <c r="J265">
        <f>Tabela1[[#This Row],[przed produkcja]]+Tabela1[[#This Row],[produkcja]]</f>
        <v>15680</v>
      </c>
      <c r="K265">
        <f>IF(Tabela1[[#This Row],[po produkcji]]-Tabela1[[#This Row],[wielkosc_zamowienia]]&lt;0,Tabela1[[#This Row],[po produkcji]],Tabela1[[#This Row],[po produkcji]]-Tabela1[[#This Row],[wielkosc_zamowienia]])</f>
        <v>6050</v>
      </c>
      <c r="L265">
        <f>IF(Tabela1[[#This Row],[po produkcji]]=Tabela1[[#This Row],[po zamowieniu]],1,0)</f>
        <v>0</v>
      </c>
      <c r="M265">
        <f>IF(Tabela1[[#This Row],[po produkcji]]=Tabela1[[#This Row],[po zamowieniu]],Tabela1[[#This Row],[wielkosc_zamowienia]],0)</f>
        <v>0</v>
      </c>
    </row>
    <row r="266" spans="1:13" x14ac:dyDescent="0.25">
      <c r="A266">
        <v>264</v>
      </c>
      <c r="B266" s="2">
        <v>44328</v>
      </c>
      <c r="C266" s="1" t="s">
        <v>6</v>
      </c>
      <c r="D266">
        <v>390</v>
      </c>
      <c r="E266">
        <f>WEEKDAY(Tabela1[[#This Row],[data]],2)</f>
        <v>3</v>
      </c>
      <c r="F266">
        <f>IF(Tabela1[[#This Row],[data]]=B265,1,0)</f>
        <v>0</v>
      </c>
      <c r="G266">
        <f>IF(OR(Tabela1[[#This Row],[dzien tyg]]=6,Tabela1[[#This Row],[dzien tyg]]=7),1,0)</f>
        <v>0</v>
      </c>
      <c r="H266">
        <f t="shared" si="4"/>
        <v>6050</v>
      </c>
      <c r="I266">
        <f>IF(Tabela1[[#This Row],[czy ten sam dzien]]=0,IF(Tabela1[[#This Row],[czy weekend]]=1,$N$5,$N$3),0)</f>
        <v>12000</v>
      </c>
      <c r="J266">
        <f>Tabela1[[#This Row],[przed produkcja]]+Tabela1[[#This Row],[produkcja]]</f>
        <v>18050</v>
      </c>
      <c r="K266">
        <f>IF(Tabela1[[#This Row],[po produkcji]]-Tabela1[[#This Row],[wielkosc_zamowienia]]&lt;0,Tabela1[[#This Row],[po produkcji]],Tabela1[[#This Row],[po produkcji]]-Tabela1[[#This Row],[wielkosc_zamowienia]])</f>
        <v>17660</v>
      </c>
      <c r="L266">
        <f>IF(Tabela1[[#This Row],[po produkcji]]=Tabela1[[#This Row],[po zamowieniu]],1,0)</f>
        <v>0</v>
      </c>
      <c r="M266">
        <f>IF(Tabela1[[#This Row],[po produkcji]]=Tabela1[[#This Row],[po zamowieniu]],Tabela1[[#This Row],[wielkosc_zamowienia]],0)</f>
        <v>0</v>
      </c>
    </row>
    <row r="267" spans="1:13" x14ac:dyDescent="0.25">
      <c r="A267">
        <v>265</v>
      </c>
      <c r="B267" s="2">
        <v>44329</v>
      </c>
      <c r="C267" s="1" t="s">
        <v>7</v>
      </c>
      <c r="D267">
        <v>7870</v>
      </c>
      <c r="E267">
        <f>WEEKDAY(Tabela1[[#This Row],[data]],2)</f>
        <v>4</v>
      </c>
      <c r="F267">
        <f>IF(Tabela1[[#This Row],[data]]=B266,1,0)</f>
        <v>0</v>
      </c>
      <c r="G267">
        <f>IF(OR(Tabela1[[#This Row],[dzien tyg]]=6,Tabela1[[#This Row],[dzien tyg]]=7),1,0)</f>
        <v>0</v>
      </c>
      <c r="H267">
        <f t="shared" si="4"/>
        <v>17660</v>
      </c>
      <c r="I267">
        <f>IF(Tabela1[[#This Row],[czy ten sam dzien]]=0,IF(Tabela1[[#This Row],[czy weekend]]=1,$N$5,$N$3),0)</f>
        <v>12000</v>
      </c>
      <c r="J267">
        <f>Tabela1[[#This Row],[przed produkcja]]+Tabela1[[#This Row],[produkcja]]</f>
        <v>29660</v>
      </c>
      <c r="K267">
        <f>IF(Tabela1[[#This Row],[po produkcji]]-Tabela1[[#This Row],[wielkosc_zamowienia]]&lt;0,Tabela1[[#This Row],[po produkcji]],Tabela1[[#This Row],[po produkcji]]-Tabela1[[#This Row],[wielkosc_zamowienia]])</f>
        <v>21790</v>
      </c>
      <c r="L267">
        <f>IF(Tabela1[[#This Row],[po produkcji]]=Tabela1[[#This Row],[po zamowieniu]],1,0)</f>
        <v>0</v>
      </c>
      <c r="M267">
        <f>IF(Tabela1[[#This Row],[po produkcji]]=Tabela1[[#This Row],[po zamowieniu]],Tabela1[[#This Row],[wielkosc_zamowienia]],0)</f>
        <v>0</v>
      </c>
    </row>
    <row r="268" spans="1:13" x14ac:dyDescent="0.25">
      <c r="A268">
        <v>266</v>
      </c>
      <c r="B268" s="2">
        <v>44329</v>
      </c>
      <c r="C268" s="1" t="s">
        <v>5</v>
      </c>
      <c r="D268">
        <v>4100</v>
      </c>
      <c r="E268">
        <f>WEEKDAY(Tabela1[[#This Row],[data]],2)</f>
        <v>4</v>
      </c>
      <c r="F268">
        <f>IF(Tabela1[[#This Row],[data]]=B267,1,0)</f>
        <v>1</v>
      </c>
      <c r="G268">
        <f>IF(OR(Tabela1[[#This Row],[dzien tyg]]=6,Tabela1[[#This Row],[dzien tyg]]=7),1,0)</f>
        <v>0</v>
      </c>
      <c r="H268">
        <f t="shared" si="4"/>
        <v>21790</v>
      </c>
      <c r="I268">
        <f>IF(Tabela1[[#This Row],[czy ten sam dzien]]=0,IF(Tabela1[[#This Row],[czy weekend]]=1,$N$5,$N$3),0)</f>
        <v>0</v>
      </c>
      <c r="J268">
        <f>Tabela1[[#This Row],[przed produkcja]]+Tabela1[[#This Row],[produkcja]]</f>
        <v>21790</v>
      </c>
      <c r="K268">
        <f>IF(Tabela1[[#This Row],[po produkcji]]-Tabela1[[#This Row],[wielkosc_zamowienia]]&lt;0,Tabela1[[#This Row],[po produkcji]],Tabela1[[#This Row],[po produkcji]]-Tabela1[[#This Row],[wielkosc_zamowienia]])</f>
        <v>17690</v>
      </c>
      <c r="L268">
        <f>IF(Tabela1[[#This Row],[po produkcji]]=Tabela1[[#This Row],[po zamowieniu]],1,0)</f>
        <v>0</v>
      </c>
      <c r="M268">
        <f>IF(Tabela1[[#This Row],[po produkcji]]=Tabela1[[#This Row],[po zamowieniu]],Tabela1[[#This Row],[wielkosc_zamowienia]],0)</f>
        <v>0</v>
      </c>
    </row>
    <row r="269" spans="1:13" x14ac:dyDescent="0.25">
      <c r="A269">
        <v>267</v>
      </c>
      <c r="B269" s="2">
        <v>44329</v>
      </c>
      <c r="C269" s="1" t="s">
        <v>4</v>
      </c>
      <c r="D269">
        <v>600</v>
      </c>
      <c r="E269">
        <f>WEEKDAY(Tabela1[[#This Row],[data]],2)</f>
        <v>4</v>
      </c>
      <c r="F269">
        <f>IF(Tabela1[[#This Row],[data]]=B268,1,0)</f>
        <v>1</v>
      </c>
      <c r="G269">
        <f>IF(OR(Tabela1[[#This Row],[dzien tyg]]=6,Tabela1[[#This Row],[dzien tyg]]=7),1,0)</f>
        <v>0</v>
      </c>
      <c r="H269">
        <f t="shared" si="4"/>
        <v>17690</v>
      </c>
      <c r="I269">
        <f>IF(Tabela1[[#This Row],[czy ten sam dzien]]=0,IF(Tabela1[[#This Row],[czy weekend]]=1,$N$5,$N$3),0)</f>
        <v>0</v>
      </c>
      <c r="J269">
        <f>Tabela1[[#This Row],[przed produkcja]]+Tabela1[[#This Row],[produkcja]]</f>
        <v>17690</v>
      </c>
      <c r="K269">
        <f>IF(Tabela1[[#This Row],[po produkcji]]-Tabela1[[#This Row],[wielkosc_zamowienia]]&lt;0,Tabela1[[#This Row],[po produkcji]],Tabela1[[#This Row],[po produkcji]]-Tabela1[[#This Row],[wielkosc_zamowienia]])</f>
        <v>17090</v>
      </c>
      <c r="L269">
        <f>IF(Tabela1[[#This Row],[po produkcji]]=Tabela1[[#This Row],[po zamowieniu]],1,0)</f>
        <v>0</v>
      </c>
      <c r="M269">
        <f>IF(Tabela1[[#This Row],[po produkcji]]=Tabela1[[#This Row],[po zamowieniu]],Tabela1[[#This Row],[wielkosc_zamowienia]],0)</f>
        <v>0</v>
      </c>
    </row>
    <row r="270" spans="1:13" x14ac:dyDescent="0.25">
      <c r="A270">
        <v>268</v>
      </c>
      <c r="B270" s="2">
        <v>44330</v>
      </c>
      <c r="C270" s="1" t="s">
        <v>4</v>
      </c>
      <c r="D270">
        <v>1170</v>
      </c>
      <c r="E270">
        <f>WEEKDAY(Tabela1[[#This Row],[data]],2)</f>
        <v>5</v>
      </c>
      <c r="F270">
        <f>IF(Tabela1[[#This Row],[data]]=B269,1,0)</f>
        <v>0</v>
      </c>
      <c r="G270">
        <f>IF(OR(Tabela1[[#This Row],[dzien tyg]]=6,Tabela1[[#This Row],[dzien tyg]]=7),1,0)</f>
        <v>0</v>
      </c>
      <c r="H270">
        <f t="shared" si="4"/>
        <v>17090</v>
      </c>
      <c r="I270">
        <f>IF(Tabela1[[#This Row],[czy ten sam dzien]]=0,IF(Tabela1[[#This Row],[czy weekend]]=1,$N$5,$N$3),0)</f>
        <v>12000</v>
      </c>
      <c r="J270">
        <f>Tabela1[[#This Row],[przed produkcja]]+Tabela1[[#This Row],[produkcja]]</f>
        <v>29090</v>
      </c>
      <c r="K270">
        <f>IF(Tabela1[[#This Row],[po produkcji]]-Tabela1[[#This Row],[wielkosc_zamowienia]]&lt;0,Tabela1[[#This Row],[po produkcji]],Tabela1[[#This Row],[po produkcji]]-Tabela1[[#This Row],[wielkosc_zamowienia]])</f>
        <v>27920</v>
      </c>
      <c r="L270">
        <f>IF(Tabela1[[#This Row],[po produkcji]]=Tabela1[[#This Row],[po zamowieniu]],1,0)</f>
        <v>0</v>
      </c>
      <c r="M270">
        <f>IF(Tabela1[[#This Row],[po produkcji]]=Tabela1[[#This Row],[po zamowieniu]],Tabela1[[#This Row],[wielkosc_zamowienia]],0)</f>
        <v>0</v>
      </c>
    </row>
    <row r="271" spans="1:13" x14ac:dyDescent="0.25">
      <c r="A271">
        <v>269</v>
      </c>
      <c r="B271" s="2">
        <v>44330</v>
      </c>
      <c r="C271" s="1" t="s">
        <v>7</v>
      </c>
      <c r="D271">
        <v>860</v>
      </c>
      <c r="E271">
        <f>WEEKDAY(Tabela1[[#This Row],[data]],2)</f>
        <v>5</v>
      </c>
      <c r="F271">
        <f>IF(Tabela1[[#This Row],[data]]=B270,1,0)</f>
        <v>1</v>
      </c>
      <c r="G271">
        <f>IF(OR(Tabela1[[#This Row],[dzien tyg]]=6,Tabela1[[#This Row],[dzien tyg]]=7),1,0)</f>
        <v>0</v>
      </c>
      <c r="H271">
        <f t="shared" si="4"/>
        <v>27920</v>
      </c>
      <c r="I271">
        <f>IF(Tabela1[[#This Row],[czy ten sam dzien]]=0,IF(Tabela1[[#This Row],[czy weekend]]=1,$N$5,$N$3),0)</f>
        <v>0</v>
      </c>
      <c r="J271">
        <f>Tabela1[[#This Row],[przed produkcja]]+Tabela1[[#This Row],[produkcja]]</f>
        <v>27920</v>
      </c>
      <c r="K271">
        <f>IF(Tabela1[[#This Row],[po produkcji]]-Tabela1[[#This Row],[wielkosc_zamowienia]]&lt;0,Tabela1[[#This Row],[po produkcji]],Tabela1[[#This Row],[po produkcji]]-Tabela1[[#This Row],[wielkosc_zamowienia]])</f>
        <v>27060</v>
      </c>
      <c r="L271">
        <f>IF(Tabela1[[#This Row],[po produkcji]]=Tabela1[[#This Row],[po zamowieniu]],1,0)</f>
        <v>0</v>
      </c>
      <c r="M271">
        <f>IF(Tabela1[[#This Row],[po produkcji]]=Tabela1[[#This Row],[po zamowieniu]],Tabela1[[#This Row],[wielkosc_zamowienia]],0)</f>
        <v>0</v>
      </c>
    </row>
    <row r="272" spans="1:13" x14ac:dyDescent="0.25">
      <c r="A272">
        <v>270</v>
      </c>
      <c r="B272" s="2">
        <v>44331</v>
      </c>
      <c r="C272" s="1" t="s">
        <v>6</v>
      </c>
      <c r="D272">
        <v>2350</v>
      </c>
      <c r="E272">
        <f>WEEKDAY(Tabela1[[#This Row],[data]],2)</f>
        <v>6</v>
      </c>
      <c r="F272">
        <f>IF(Tabela1[[#This Row],[data]]=B271,1,0)</f>
        <v>0</v>
      </c>
      <c r="G272">
        <f>IF(OR(Tabela1[[#This Row],[dzien tyg]]=6,Tabela1[[#This Row],[dzien tyg]]=7),1,0)</f>
        <v>1</v>
      </c>
      <c r="H272">
        <f t="shared" si="4"/>
        <v>27060</v>
      </c>
      <c r="I272">
        <f>IF(Tabela1[[#This Row],[czy ten sam dzien]]=0,IF(Tabela1[[#This Row],[czy weekend]]=1,$N$5,$N$3),0)</f>
        <v>5000</v>
      </c>
      <c r="J272">
        <f>Tabela1[[#This Row],[przed produkcja]]+Tabela1[[#This Row],[produkcja]]</f>
        <v>32060</v>
      </c>
      <c r="K272">
        <f>IF(Tabela1[[#This Row],[po produkcji]]-Tabela1[[#This Row],[wielkosc_zamowienia]]&lt;0,Tabela1[[#This Row],[po produkcji]],Tabela1[[#This Row],[po produkcji]]-Tabela1[[#This Row],[wielkosc_zamowienia]])</f>
        <v>29710</v>
      </c>
      <c r="L272">
        <f>IF(Tabela1[[#This Row],[po produkcji]]=Tabela1[[#This Row],[po zamowieniu]],1,0)</f>
        <v>0</v>
      </c>
      <c r="M272">
        <f>IF(Tabela1[[#This Row],[po produkcji]]=Tabela1[[#This Row],[po zamowieniu]],Tabela1[[#This Row],[wielkosc_zamowienia]],0)</f>
        <v>0</v>
      </c>
    </row>
    <row r="273" spans="1:13" x14ac:dyDescent="0.25">
      <c r="A273">
        <v>271</v>
      </c>
      <c r="B273" s="2">
        <v>44331</v>
      </c>
      <c r="C273" s="1" t="s">
        <v>7</v>
      </c>
      <c r="D273">
        <v>9230</v>
      </c>
      <c r="E273">
        <f>WEEKDAY(Tabela1[[#This Row],[data]],2)</f>
        <v>6</v>
      </c>
      <c r="F273">
        <f>IF(Tabela1[[#This Row],[data]]=B272,1,0)</f>
        <v>1</v>
      </c>
      <c r="G273">
        <f>IF(OR(Tabela1[[#This Row],[dzien tyg]]=6,Tabela1[[#This Row],[dzien tyg]]=7),1,0)</f>
        <v>1</v>
      </c>
      <c r="H273">
        <f t="shared" si="4"/>
        <v>29710</v>
      </c>
      <c r="I273">
        <f>IF(Tabela1[[#This Row],[czy ten sam dzien]]=0,IF(Tabela1[[#This Row],[czy weekend]]=1,$N$5,$N$3),0)</f>
        <v>0</v>
      </c>
      <c r="J273">
        <f>Tabela1[[#This Row],[przed produkcja]]+Tabela1[[#This Row],[produkcja]]</f>
        <v>29710</v>
      </c>
      <c r="K273">
        <f>IF(Tabela1[[#This Row],[po produkcji]]-Tabela1[[#This Row],[wielkosc_zamowienia]]&lt;0,Tabela1[[#This Row],[po produkcji]],Tabela1[[#This Row],[po produkcji]]-Tabela1[[#This Row],[wielkosc_zamowienia]])</f>
        <v>20480</v>
      </c>
      <c r="L273">
        <f>IF(Tabela1[[#This Row],[po produkcji]]=Tabela1[[#This Row],[po zamowieniu]],1,0)</f>
        <v>0</v>
      </c>
      <c r="M273">
        <f>IF(Tabela1[[#This Row],[po produkcji]]=Tabela1[[#This Row],[po zamowieniu]],Tabela1[[#This Row],[wielkosc_zamowienia]],0)</f>
        <v>0</v>
      </c>
    </row>
    <row r="274" spans="1:13" x14ac:dyDescent="0.25">
      <c r="A274">
        <v>272</v>
      </c>
      <c r="B274" s="2">
        <v>44332</v>
      </c>
      <c r="C274" s="1" t="s">
        <v>4</v>
      </c>
      <c r="D274">
        <v>1200</v>
      </c>
      <c r="E274">
        <f>WEEKDAY(Tabela1[[#This Row],[data]],2)</f>
        <v>7</v>
      </c>
      <c r="F274">
        <f>IF(Tabela1[[#This Row],[data]]=B273,1,0)</f>
        <v>0</v>
      </c>
      <c r="G274">
        <f>IF(OR(Tabela1[[#This Row],[dzien tyg]]=6,Tabela1[[#This Row],[dzien tyg]]=7),1,0)</f>
        <v>1</v>
      </c>
      <c r="H274">
        <f t="shared" si="4"/>
        <v>20480</v>
      </c>
      <c r="I274">
        <f>IF(Tabela1[[#This Row],[czy ten sam dzien]]=0,IF(Tabela1[[#This Row],[czy weekend]]=1,$N$5,$N$3),0)</f>
        <v>5000</v>
      </c>
      <c r="J274">
        <f>Tabela1[[#This Row],[przed produkcja]]+Tabela1[[#This Row],[produkcja]]</f>
        <v>25480</v>
      </c>
      <c r="K274">
        <f>IF(Tabela1[[#This Row],[po produkcji]]-Tabela1[[#This Row],[wielkosc_zamowienia]]&lt;0,Tabela1[[#This Row],[po produkcji]],Tabela1[[#This Row],[po produkcji]]-Tabela1[[#This Row],[wielkosc_zamowienia]])</f>
        <v>24280</v>
      </c>
      <c r="L274">
        <f>IF(Tabela1[[#This Row],[po produkcji]]=Tabela1[[#This Row],[po zamowieniu]],1,0)</f>
        <v>0</v>
      </c>
      <c r="M274">
        <f>IF(Tabela1[[#This Row],[po produkcji]]=Tabela1[[#This Row],[po zamowieniu]],Tabela1[[#This Row],[wielkosc_zamowienia]],0)</f>
        <v>0</v>
      </c>
    </row>
    <row r="275" spans="1:13" x14ac:dyDescent="0.25">
      <c r="A275">
        <v>273</v>
      </c>
      <c r="B275" s="2">
        <v>44332</v>
      </c>
      <c r="C275" s="1" t="s">
        <v>5</v>
      </c>
      <c r="D275">
        <v>7370</v>
      </c>
      <c r="E275">
        <f>WEEKDAY(Tabela1[[#This Row],[data]],2)</f>
        <v>7</v>
      </c>
      <c r="F275">
        <f>IF(Tabela1[[#This Row],[data]]=B274,1,0)</f>
        <v>1</v>
      </c>
      <c r="G275">
        <f>IF(OR(Tabela1[[#This Row],[dzien tyg]]=6,Tabela1[[#This Row],[dzien tyg]]=7),1,0)</f>
        <v>1</v>
      </c>
      <c r="H275">
        <f t="shared" si="4"/>
        <v>24280</v>
      </c>
      <c r="I275">
        <f>IF(Tabela1[[#This Row],[czy ten sam dzien]]=0,IF(Tabela1[[#This Row],[czy weekend]]=1,$N$5,$N$3),0)</f>
        <v>0</v>
      </c>
      <c r="J275">
        <f>Tabela1[[#This Row],[przed produkcja]]+Tabela1[[#This Row],[produkcja]]</f>
        <v>24280</v>
      </c>
      <c r="K275">
        <f>IF(Tabela1[[#This Row],[po produkcji]]-Tabela1[[#This Row],[wielkosc_zamowienia]]&lt;0,Tabela1[[#This Row],[po produkcji]],Tabela1[[#This Row],[po produkcji]]-Tabela1[[#This Row],[wielkosc_zamowienia]])</f>
        <v>16910</v>
      </c>
      <c r="L275">
        <f>IF(Tabela1[[#This Row],[po produkcji]]=Tabela1[[#This Row],[po zamowieniu]],1,0)</f>
        <v>0</v>
      </c>
      <c r="M275">
        <f>IF(Tabela1[[#This Row],[po produkcji]]=Tabela1[[#This Row],[po zamowieniu]],Tabela1[[#This Row],[wielkosc_zamowienia]],0)</f>
        <v>0</v>
      </c>
    </row>
    <row r="276" spans="1:13" x14ac:dyDescent="0.25">
      <c r="A276">
        <v>274</v>
      </c>
      <c r="B276" s="2">
        <v>44333</v>
      </c>
      <c r="C276" s="1" t="s">
        <v>4</v>
      </c>
      <c r="D276">
        <v>2210</v>
      </c>
      <c r="E276">
        <f>WEEKDAY(Tabela1[[#This Row],[data]],2)</f>
        <v>1</v>
      </c>
      <c r="F276">
        <f>IF(Tabela1[[#This Row],[data]]=B275,1,0)</f>
        <v>0</v>
      </c>
      <c r="G276">
        <f>IF(OR(Tabela1[[#This Row],[dzien tyg]]=6,Tabela1[[#This Row],[dzien tyg]]=7),1,0)</f>
        <v>0</v>
      </c>
      <c r="H276">
        <f t="shared" si="4"/>
        <v>16910</v>
      </c>
      <c r="I276">
        <f>IF(Tabela1[[#This Row],[czy ten sam dzien]]=0,IF(Tabela1[[#This Row],[czy weekend]]=1,$N$5,$N$3),0)</f>
        <v>12000</v>
      </c>
      <c r="J276">
        <f>Tabela1[[#This Row],[przed produkcja]]+Tabela1[[#This Row],[produkcja]]</f>
        <v>28910</v>
      </c>
      <c r="K276">
        <f>IF(Tabela1[[#This Row],[po produkcji]]-Tabela1[[#This Row],[wielkosc_zamowienia]]&lt;0,Tabela1[[#This Row],[po produkcji]],Tabela1[[#This Row],[po produkcji]]-Tabela1[[#This Row],[wielkosc_zamowienia]])</f>
        <v>26700</v>
      </c>
      <c r="L276">
        <f>IF(Tabela1[[#This Row],[po produkcji]]=Tabela1[[#This Row],[po zamowieniu]],1,0)</f>
        <v>0</v>
      </c>
      <c r="M276">
        <f>IF(Tabela1[[#This Row],[po produkcji]]=Tabela1[[#This Row],[po zamowieniu]],Tabela1[[#This Row],[wielkosc_zamowienia]],0)</f>
        <v>0</v>
      </c>
    </row>
    <row r="277" spans="1:13" x14ac:dyDescent="0.25">
      <c r="A277">
        <v>275</v>
      </c>
      <c r="B277" s="2">
        <v>44334</v>
      </c>
      <c r="C277" s="1" t="s">
        <v>4</v>
      </c>
      <c r="D277">
        <v>1170</v>
      </c>
      <c r="E277">
        <f>WEEKDAY(Tabela1[[#This Row],[data]],2)</f>
        <v>2</v>
      </c>
      <c r="F277">
        <f>IF(Tabela1[[#This Row],[data]]=B276,1,0)</f>
        <v>0</v>
      </c>
      <c r="G277">
        <f>IF(OR(Tabela1[[#This Row],[dzien tyg]]=6,Tabela1[[#This Row],[dzien tyg]]=7),1,0)</f>
        <v>0</v>
      </c>
      <c r="H277">
        <f t="shared" si="4"/>
        <v>26700</v>
      </c>
      <c r="I277">
        <f>IF(Tabela1[[#This Row],[czy ten sam dzien]]=0,IF(Tabela1[[#This Row],[czy weekend]]=1,$N$5,$N$3),0)</f>
        <v>12000</v>
      </c>
      <c r="J277">
        <f>Tabela1[[#This Row],[przed produkcja]]+Tabela1[[#This Row],[produkcja]]</f>
        <v>38700</v>
      </c>
      <c r="K277">
        <f>IF(Tabela1[[#This Row],[po produkcji]]-Tabela1[[#This Row],[wielkosc_zamowienia]]&lt;0,Tabela1[[#This Row],[po produkcji]],Tabela1[[#This Row],[po produkcji]]-Tabela1[[#This Row],[wielkosc_zamowienia]])</f>
        <v>37530</v>
      </c>
      <c r="L277">
        <f>IF(Tabela1[[#This Row],[po produkcji]]=Tabela1[[#This Row],[po zamowieniu]],1,0)</f>
        <v>0</v>
      </c>
      <c r="M277">
        <f>IF(Tabela1[[#This Row],[po produkcji]]=Tabela1[[#This Row],[po zamowieniu]],Tabela1[[#This Row],[wielkosc_zamowienia]],0)</f>
        <v>0</v>
      </c>
    </row>
    <row r="278" spans="1:13" x14ac:dyDescent="0.25">
      <c r="A278">
        <v>276</v>
      </c>
      <c r="B278" s="2">
        <v>44334</v>
      </c>
      <c r="C278" s="1" t="s">
        <v>6</v>
      </c>
      <c r="D278">
        <v>4170</v>
      </c>
      <c r="E278">
        <f>WEEKDAY(Tabela1[[#This Row],[data]],2)</f>
        <v>2</v>
      </c>
      <c r="F278">
        <f>IF(Tabela1[[#This Row],[data]]=B277,1,0)</f>
        <v>1</v>
      </c>
      <c r="G278">
        <f>IF(OR(Tabela1[[#This Row],[dzien tyg]]=6,Tabela1[[#This Row],[dzien tyg]]=7),1,0)</f>
        <v>0</v>
      </c>
      <c r="H278">
        <f t="shared" si="4"/>
        <v>37530</v>
      </c>
      <c r="I278">
        <f>IF(Tabela1[[#This Row],[czy ten sam dzien]]=0,IF(Tabela1[[#This Row],[czy weekend]]=1,$N$5,$N$3),0)</f>
        <v>0</v>
      </c>
      <c r="J278">
        <f>Tabela1[[#This Row],[przed produkcja]]+Tabela1[[#This Row],[produkcja]]</f>
        <v>37530</v>
      </c>
      <c r="K278">
        <f>IF(Tabela1[[#This Row],[po produkcji]]-Tabela1[[#This Row],[wielkosc_zamowienia]]&lt;0,Tabela1[[#This Row],[po produkcji]],Tabela1[[#This Row],[po produkcji]]-Tabela1[[#This Row],[wielkosc_zamowienia]])</f>
        <v>33360</v>
      </c>
      <c r="L278">
        <f>IF(Tabela1[[#This Row],[po produkcji]]=Tabela1[[#This Row],[po zamowieniu]],1,0)</f>
        <v>0</v>
      </c>
      <c r="M278">
        <f>IF(Tabela1[[#This Row],[po produkcji]]=Tabela1[[#This Row],[po zamowieniu]],Tabela1[[#This Row],[wielkosc_zamowienia]],0)</f>
        <v>0</v>
      </c>
    </row>
    <row r="279" spans="1:13" x14ac:dyDescent="0.25">
      <c r="A279">
        <v>277</v>
      </c>
      <c r="B279" s="2">
        <v>44334</v>
      </c>
      <c r="C279" s="1" t="s">
        <v>5</v>
      </c>
      <c r="D279">
        <v>7330</v>
      </c>
      <c r="E279">
        <f>WEEKDAY(Tabela1[[#This Row],[data]],2)</f>
        <v>2</v>
      </c>
      <c r="F279">
        <f>IF(Tabela1[[#This Row],[data]]=B278,1,0)</f>
        <v>1</v>
      </c>
      <c r="G279">
        <f>IF(OR(Tabela1[[#This Row],[dzien tyg]]=6,Tabela1[[#This Row],[dzien tyg]]=7),1,0)</f>
        <v>0</v>
      </c>
      <c r="H279">
        <f t="shared" si="4"/>
        <v>33360</v>
      </c>
      <c r="I279">
        <f>IF(Tabela1[[#This Row],[czy ten sam dzien]]=0,IF(Tabela1[[#This Row],[czy weekend]]=1,$N$5,$N$3),0)</f>
        <v>0</v>
      </c>
      <c r="J279">
        <f>Tabela1[[#This Row],[przed produkcja]]+Tabela1[[#This Row],[produkcja]]</f>
        <v>33360</v>
      </c>
      <c r="K279">
        <f>IF(Tabela1[[#This Row],[po produkcji]]-Tabela1[[#This Row],[wielkosc_zamowienia]]&lt;0,Tabela1[[#This Row],[po produkcji]],Tabela1[[#This Row],[po produkcji]]-Tabela1[[#This Row],[wielkosc_zamowienia]])</f>
        <v>26030</v>
      </c>
      <c r="L279">
        <f>IF(Tabela1[[#This Row],[po produkcji]]=Tabela1[[#This Row],[po zamowieniu]],1,0)</f>
        <v>0</v>
      </c>
      <c r="M279">
        <f>IF(Tabela1[[#This Row],[po produkcji]]=Tabela1[[#This Row],[po zamowieniu]],Tabela1[[#This Row],[wielkosc_zamowienia]],0)</f>
        <v>0</v>
      </c>
    </row>
    <row r="280" spans="1:13" x14ac:dyDescent="0.25">
      <c r="A280">
        <v>278</v>
      </c>
      <c r="B280" s="2">
        <v>44335</v>
      </c>
      <c r="C280" s="1" t="s">
        <v>6</v>
      </c>
      <c r="D280">
        <v>6170</v>
      </c>
      <c r="E280">
        <f>WEEKDAY(Tabela1[[#This Row],[data]],2)</f>
        <v>3</v>
      </c>
      <c r="F280">
        <f>IF(Tabela1[[#This Row],[data]]=B279,1,0)</f>
        <v>0</v>
      </c>
      <c r="G280">
        <f>IF(OR(Tabela1[[#This Row],[dzien tyg]]=6,Tabela1[[#This Row],[dzien tyg]]=7),1,0)</f>
        <v>0</v>
      </c>
      <c r="H280">
        <f t="shared" si="4"/>
        <v>26030</v>
      </c>
      <c r="I280">
        <f>IF(Tabela1[[#This Row],[czy ten sam dzien]]=0,IF(Tabela1[[#This Row],[czy weekend]]=1,$N$5,$N$3),0)</f>
        <v>12000</v>
      </c>
      <c r="J280">
        <f>Tabela1[[#This Row],[przed produkcja]]+Tabela1[[#This Row],[produkcja]]</f>
        <v>38030</v>
      </c>
      <c r="K280">
        <f>IF(Tabela1[[#This Row],[po produkcji]]-Tabela1[[#This Row],[wielkosc_zamowienia]]&lt;0,Tabela1[[#This Row],[po produkcji]],Tabela1[[#This Row],[po produkcji]]-Tabela1[[#This Row],[wielkosc_zamowienia]])</f>
        <v>31860</v>
      </c>
      <c r="L280">
        <f>IF(Tabela1[[#This Row],[po produkcji]]=Tabela1[[#This Row],[po zamowieniu]],1,0)</f>
        <v>0</v>
      </c>
      <c r="M280">
        <f>IF(Tabela1[[#This Row],[po produkcji]]=Tabela1[[#This Row],[po zamowieniu]],Tabela1[[#This Row],[wielkosc_zamowienia]],0)</f>
        <v>0</v>
      </c>
    </row>
    <row r="281" spans="1:13" x14ac:dyDescent="0.25">
      <c r="A281">
        <v>279</v>
      </c>
      <c r="B281" s="2">
        <v>44335</v>
      </c>
      <c r="C281" s="1" t="s">
        <v>7</v>
      </c>
      <c r="D281">
        <v>5020</v>
      </c>
      <c r="E281">
        <f>WEEKDAY(Tabela1[[#This Row],[data]],2)</f>
        <v>3</v>
      </c>
      <c r="F281">
        <f>IF(Tabela1[[#This Row],[data]]=B280,1,0)</f>
        <v>1</v>
      </c>
      <c r="G281">
        <f>IF(OR(Tabela1[[#This Row],[dzien tyg]]=6,Tabela1[[#This Row],[dzien tyg]]=7),1,0)</f>
        <v>0</v>
      </c>
      <c r="H281">
        <f t="shared" si="4"/>
        <v>31860</v>
      </c>
      <c r="I281">
        <f>IF(Tabela1[[#This Row],[czy ten sam dzien]]=0,IF(Tabela1[[#This Row],[czy weekend]]=1,$N$5,$N$3),0)</f>
        <v>0</v>
      </c>
      <c r="J281">
        <f>Tabela1[[#This Row],[przed produkcja]]+Tabela1[[#This Row],[produkcja]]</f>
        <v>31860</v>
      </c>
      <c r="K281">
        <f>IF(Tabela1[[#This Row],[po produkcji]]-Tabela1[[#This Row],[wielkosc_zamowienia]]&lt;0,Tabela1[[#This Row],[po produkcji]],Tabela1[[#This Row],[po produkcji]]-Tabela1[[#This Row],[wielkosc_zamowienia]])</f>
        <v>26840</v>
      </c>
      <c r="L281">
        <f>IF(Tabela1[[#This Row],[po produkcji]]=Tabela1[[#This Row],[po zamowieniu]],1,0)</f>
        <v>0</v>
      </c>
      <c r="M281">
        <f>IF(Tabela1[[#This Row],[po produkcji]]=Tabela1[[#This Row],[po zamowieniu]],Tabela1[[#This Row],[wielkosc_zamowienia]],0)</f>
        <v>0</v>
      </c>
    </row>
    <row r="282" spans="1:13" x14ac:dyDescent="0.25">
      <c r="A282">
        <v>280</v>
      </c>
      <c r="B282" s="2">
        <v>44335</v>
      </c>
      <c r="C282" s="1" t="s">
        <v>4</v>
      </c>
      <c r="D282">
        <v>4470</v>
      </c>
      <c r="E282">
        <f>WEEKDAY(Tabela1[[#This Row],[data]],2)</f>
        <v>3</v>
      </c>
      <c r="F282">
        <f>IF(Tabela1[[#This Row],[data]]=B281,1,0)</f>
        <v>1</v>
      </c>
      <c r="G282">
        <f>IF(OR(Tabela1[[#This Row],[dzien tyg]]=6,Tabela1[[#This Row],[dzien tyg]]=7),1,0)</f>
        <v>0</v>
      </c>
      <c r="H282">
        <f t="shared" si="4"/>
        <v>26840</v>
      </c>
      <c r="I282">
        <f>IF(Tabela1[[#This Row],[czy ten sam dzien]]=0,IF(Tabela1[[#This Row],[czy weekend]]=1,$N$5,$N$3),0)</f>
        <v>0</v>
      </c>
      <c r="J282">
        <f>Tabela1[[#This Row],[przed produkcja]]+Tabela1[[#This Row],[produkcja]]</f>
        <v>26840</v>
      </c>
      <c r="K282">
        <f>IF(Tabela1[[#This Row],[po produkcji]]-Tabela1[[#This Row],[wielkosc_zamowienia]]&lt;0,Tabela1[[#This Row],[po produkcji]],Tabela1[[#This Row],[po produkcji]]-Tabela1[[#This Row],[wielkosc_zamowienia]])</f>
        <v>22370</v>
      </c>
      <c r="L282">
        <f>IF(Tabela1[[#This Row],[po produkcji]]=Tabela1[[#This Row],[po zamowieniu]],1,0)</f>
        <v>0</v>
      </c>
      <c r="M282">
        <f>IF(Tabela1[[#This Row],[po produkcji]]=Tabela1[[#This Row],[po zamowieniu]],Tabela1[[#This Row],[wielkosc_zamowienia]],0)</f>
        <v>0</v>
      </c>
    </row>
    <row r="283" spans="1:13" x14ac:dyDescent="0.25">
      <c r="A283">
        <v>281</v>
      </c>
      <c r="B283" s="2">
        <v>44335</v>
      </c>
      <c r="C283" s="1" t="s">
        <v>5</v>
      </c>
      <c r="D283">
        <v>8450</v>
      </c>
      <c r="E283">
        <f>WEEKDAY(Tabela1[[#This Row],[data]],2)</f>
        <v>3</v>
      </c>
      <c r="F283">
        <f>IF(Tabela1[[#This Row],[data]]=B282,1,0)</f>
        <v>1</v>
      </c>
      <c r="G283">
        <f>IF(OR(Tabela1[[#This Row],[dzien tyg]]=6,Tabela1[[#This Row],[dzien tyg]]=7),1,0)</f>
        <v>0</v>
      </c>
      <c r="H283">
        <f t="shared" si="4"/>
        <v>22370</v>
      </c>
      <c r="I283">
        <f>IF(Tabela1[[#This Row],[czy ten sam dzien]]=0,IF(Tabela1[[#This Row],[czy weekend]]=1,$N$5,$N$3),0)</f>
        <v>0</v>
      </c>
      <c r="J283">
        <f>Tabela1[[#This Row],[przed produkcja]]+Tabela1[[#This Row],[produkcja]]</f>
        <v>22370</v>
      </c>
      <c r="K283">
        <f>IF(Tabela1[[#This Row],[po produkcji]]-Tabela1[[#This Row],[wielkosc_zamowienia]]&lt;0,Tabela1[[#This Row],[po produkcji]],Tabela1[[#This Row],[po produkcji]]-Tabela1[[#This Row],[wielkosc_zamowienia]])</f>
        <v>13920</v>
      </c>
      <c r="L283">
        <f>IF(Tabela1[[#This Row],[po produkcji]]=Tabela1[[#This Row],[po zamowieniu]],1,0)</f>
        <v>0</v>
      </c>
      <c r="M283">
        <f>IF(Tabela1[[#This Row],[po produkcji]]=Tabela1[[#This Row],[po zamowieniu]],Tabela1[[#This Row],[wielkosc_zamowienia]],0)</f>
        <v>0</v>
      </c>
    </row>
    <row r="284" spans="1:13" x14ac:dyDescent="0.25">
      <c r="A284">
        <v>282</v>
      </c>
      <c r="B284" s="2">
        <v>44336</v>
      </c>
      <c r="C284" s="1" t="s">
        <v>4</v>
      </c>
      <c r="D284">
        <v>2250</v>
      </c>
      <c r="E284">
        <f>WEEKDAY(Tabela1[[#This Row],[data]],2)</f>
        <v>4</v>
      </c>
      <c r="F284">
        <f>IF(Tabela1[[#This Row],[data]]=B283,1,0)</f>
        <v>0</v>
      </c>
      <c r="G284">
        <f>IF(OR(Tabela1[[#This Row],[dzien tyg]]=6,Tabela1[[#This Row],[dzien tyg]]=7),1,0)</f>
        <v>0</v>
      </c>
      <c r="H284">
        <f t="shared" si="4"/>
        <v>13920</v>
      </c>
      <c r="I284">
        <f>IF(Tabela1[[#This Row],[czy ten sam dzien]]=0,IF(Tabela1[[#This Row],[czy weekend]]=1,$N$5,$N$3),0)</f>
        <v>12000</v>
      </c>
      <c r="J284">
        <f>Tabela1[[#This Row],[przed produkcja]]+Tabela1[[#This Row],[produkcja]]</f>
        <v>25920</v>
      </c>
      <c r="K284">
        <f>IF(Tabela1[[#This Row],[po produkcji]]-Tabela1[[#This Row],[wielkosc_zamowienia]]&lt;0,Tabela1[[#This Row],[po produkcji]],Tabela1[[#This Row],[po produkcji]]-Tabela1[[#This Row],[wielkosc_zamowienia]])</f>
        <v>23670</v>
      </c>
      <c r="L284">
        <f>IF(Tabela1[[#This Row],[po produkcji]]=Tabela1[[#This Row],[po zamowieniu]],1,0)</f>
        <v>0</v>
      </c>
      <c r="M284">
        <f>IF(Tabela1[[#This Row],[po produkcji]]=Tabela1[[#This Row],[po zamowieniu]],Tabela1[[#This Row],[wielkosc_zamowienia]],0)</f>
        <v>0</v>
      </c>
    </row>
    <row r="285" spans="1:13" x14ac:dyDescent="0.25">
      <c r="A285">
        <v>283</v>
      </c>
      <c r="B285" s="2">
        <v>44336</v>
      </c>
      <c r="C285" s="1" t="s">
        <v>5</v>
      </c>
      <c r="D285">
        <v>6050</v>
      </c>
      <c r="E285">
        <f>WEEKDAY(Tabela1[[#This Row],[data]],2)</f>
        <v>4</v>
      </c>
      <c r="F285">
        <f>IF(Tabela1[[#This Row],[data]]=B284,1,0)</f>
        <v>1</v>
      </c>
      <c r="G285">
        <f>IF(OR(Tabela1[[#This Row],[dzien tyg]]=6,Tabela1[[#This Row],[dzien tyg]]=7),1,0)</f>
        <v>0</v>
      </c>
      <c r="H285">
        <f t="shared" si="4"/>
        <v>23670</v>
      </c>
      <c r="I285">
        <f>IF(Tabela1[[#This Row],[czy ten sam dzien]]=0,IF(Tabela1[[#This Row],[czy weekend]]=1,$N$5,$N$3),0)</f>
        <v>0</v>
      </c>
      <c r="J285">
        <f>Tabela1[[#This Row],[przed produkcja]]+Tabela1[[#This Row],[produkcja]]</f>
        <v>23670</v>
      </c>
      <c r="K285">
        <f>IF(Tabela1[[#This Row],[po produkcji]]-Tabela1[[#This Row],[wielkosc_zamowienia]]&lt;0,Tabela1[[#This Row],[po produkcji]],Tabela1[[#This Row],[po produkcji]]-Tabela1[[#This Row],[wielkosc_zamowienia]])</f>
        <v>17620</v>
      </c>
      <c r="L285">
        <f>IF(Tabela1[[#This Row],[po produkcji]]=Tabela1[[#This Row],[po zamowieniu]],1,0)</f>
        <v>0</v>
      </c>
      <c r="M285">
        <f>IF(Tabela1[[#This Row],[po produkcji]]=Tabela1[[#This Row],[po zamowieniu]],Tabela1[[#This Row],[wielkosc_zamowienia]],0)</f>
        <v>0</v>
      </c>
    </row>
    <row r="286" spans="1:13" x14ac:dyDescent="0.25">
      <c r="A286">
        <v>284</v>
      </c>
      <c r="B286" s="2">
        <v>44337</v>
      </c>
      <c r="C286" s="1" t="s">
        <v>5</v>
      </c>
      <c r="D286">
        <v>5490</v>
      </c>
      <c r="E286">
        <f>WEEKDAY(Tabela1[[#This Row],[data]],2)</f>
        <v>5</v>
      </c>
      <c r="F286">
        <f>IF(Tabela1[[#This Row],[data]]=B285,1,0)</f>
        <v>0</v>
      </c>
      <c r="G286">
        <f>IF(OR(Tabela1[[#This Row],[dzien tyg]]=6,Tabela1[[#This Row],[dzien tyg]]=7),1,0)</f>
        <v>0</v>
      </c>
      <c r="H286">
        <f t="shared" si="4"/>
        <v>17620</v>
      </c>
      <c r="I286">
        <f>IF(Tabela1[[#This Row],[czy ten sam dzien]]=0,IF(Tabela1[[#This Row],[czy weekend]]=1,$N$5,$N$3),0)</f>
        <v>12000</v>
      </c>
      <c r="J286">
        <f>Tabela1[[#This Row],[przed produkcja]]+Tabela1[[#This Row],[produkcja]]</f>
        <v>29620</v>
      </c>
      <c r="K286">
        <f>IF(Tabela1[[#This Row],[po produkcji]]-Tabela1[[#This Row],[wielkosc_zamowienia]]&lt;0,Tabela1[[#This Row],[po produkcji]],Tabela1[[#This Row],[po produkcji]]-Tabela1[[#This Row],[wielkosc_zamowienia]])</f>
        <v>24130</v>
      </c>
      <c r="L286">
        <f>IF(Tabela1[[#This Row],[po produkcji]]=Tabela1[[#This Row],[po zamowieniu]],1,0)</f>
        <v>0</v>
      </c>
      <c r="M286">
        <f>IF(Tabela1[[#This Row],[po produkcji]]=Tabela1[[#This Row],[po zamowieniu]],Tabela1[[#This Row],[wielkosc_zamowienia]],0)</f>
        <v>0</v>
      </c>
    </row>
    <row r="287" spans="1:13" x14ac:dyDescent="0.25">
      <c r="A287">
        <v>285</v>
      </c>
      <c r="B287" s="2">
        <v>44338</v>
      </c>
      <c r="C287" s="1" t="s">
        <v>7</v>
      </c>
      <c r="D287">
        <v>3000</v>
      </c>
      <c r="E287">
        <f>WEEKDAY(Tabela1[[#This Row],[data]],2)</f>
        <v>6</v>
      </c>
      <c r="F287">
        <f>IF(Tabela1[[#This Row],[data]]=B286,1,0)</f>
        <v>0</v>
      </c>
      <c r="G287">
        <f>IF(OR(Tabela1[[#This Row],[dzien tyg]]=6,Tabela1[[#This Row],[dzien tyg]]=7),1,0)</f>
        <v>1</v>
      </c>
      <c r="H287">
        <f t="shared" si="4"/>
        <v>24130</v>
      </c>
      <c r="I287">
        <f>IF(Tabela1[[#This Row],[czy ten sam dzien]]=0,IF(Tabela1[[#This Row],[czy weekend]]=1,$N$5,$N$3),0)</f>
        <v>5000</v>
      </c>
      <c r="J287">
        <f>Tabela1[[#This Row],[przed produkcja]]+Tabela1[[#This Row],[produkcja]]</f>
        <v>29130</v>
      </c>
      <c r="K287">
        <f>IF(Tabela1[[#This Row],[po produkcji]]-Tabela1[[#This Row],[wielkosc_zamowienia]]&lt;0,Tabela1[[#This Row],[po produkcji]],Tabela1[[#This Row],[po produkcji]]-Tabela1[[#This Row],[wielkosc_zamowienia]])</f>
        <v>26130</v>
      </c>
      <c r="L287">
        <f>IF(Tabela1[[#This Row],[po produkcji]]=Tabela1[[#This Row],[po zamowieniu]],1,0)</f>
        <v>0</v>
      </c>
      <c r="M287">
        <f>IF(Tabela1[[#This Row],[po produkcji]]=Tabela1[[#This Row],[po zamowieniu]],Tabela1[[#This Row],[wielkosc_zamowienia]],0)</f>
        <v>0</v>
      </c>
    </row>
    <row r="288" spans="1:13" x14ac:dyDescent="0.25">
      <c r="A288">
        <v>286</v>
      </c>
      <c r="B288" s="2">
        <v>44338</v>
      </c>
      <c r="C288" s="1" t="s">
        <v>6</v>
      </c>
      <c r="D288">
        <v>9670</v>
      </c>
      <c r="E288">
        <f>WEEKDAY(Tabela1[[#This Row],[data]],2)</f>
        <v>6</v>
      </c>
      <c r="F288">
        <f>IF(Tabela1[[#This Row],[data]]=B287,1,0)</f>
        <v>1</v>
      </c>
      <c r="G288">
        <f>IF(OR(Tabela1[[#This Row],[dzien tyg]]=6,Tabela1[[#This Row],[dzien tyg]]=7),1,0)</f>
        <v>1</v>
      </c>
      <c r="H288">
        <f t="shared" si="4"/>
        <v>26130</v>
      </c>
      <c r="I288">
        <f>IF(Tabela1[[#This Row],[czy ten sam dzien]]=0,IF(Tabela1[[#This Row],[czy weekend]]=1,$N$5,$N$3),0)</f>
        <v>0</v>
      </c>
      <c r="J288">
        <f>Tabela1[[#This Row],[przed produkcja]]+Tabela1[[#This Row],[produkcja]]</f>
        <v>26130</v>
      </c>
      <c r="K288">
        <f>IF(Tabela1[[#This Row],[po produkcji]]-Tabela1[[#This Row],[wielkosc_zamowienia]]&lt;0,Tabela1[[#This Row],[po produkcji]],Tabela1[[#This Row],[po produkcji]]-Tabela1[[#This Row],[wielkosc_zamowienia]])</f>
        <v>16460</v>
      </c>
      <c r="L288">
        <f>IF(Tabela1[[#This Row],[po produkcji]]=Tabela1[[#This Row],[po zamowieniu]],1,0)</f>
        <v>0</v>
      </c>
      <c r="M288">
        <f>IF(Tabela1[[#This Row],[po produkcji]]=Tabela1[[#This Row],[po zamowieniu]],Tabela1[[#This Row],[wielkosc_zamowienia]],0)</f>
        <v>0</v>
      </c>
    </row>
    <row r="289" spans="1:13" x14ac:dyDescent="0.25">
      <c r="A289">
        <v>287</v>
      </c>
      <c r="B289" s="2">
        <v>44339</v>
      </c>
      <c r="C289" s="1" t="s">
        <v>7</v>
      </c>
      <c r="D289">
        <v>3710</v>
      </c>
      <c r="E289">
        <f>WEEKDAY(Tabela1[[#This Row],[data]],2)</f>
        <v>7</v>
      </c>
      <c r="F289">
        <f>IF(Tabela1[[#This Row],[data]]=B288,1,0)</f>
        <v>0</v>
      </c>
      <c r="G289">
        <f>IF(OR(Tabela1[[#This Row],[dzien tyg]]=6,Tabela1[[#This Row],[dzien tyg]]=7),1,0)</f>
        <v>1</v>
      </c>
      <c r="H289">
        <f t="shared" si="4"/>
        <v>16460</v>
      </c>
      <c r="I289">
        <f>IF(Tabela1[[#This Row],[czy ten sam dzien]]=0,IF(Tabela1[[#This Row],[czy weekend]]=1,$N$5,$N$3),0)</f>
        <v>5000</v>
      </c>
      <c r="J289">
        <f>Tabela1[[#This Row],[przed produkcja]]+Tabela1[[#This Row],[produkcja]]</f>
        <v>21460</v>
      </c>
      <c r="K289">
        <f>IF(Tabela1[[#This Row],[po produkcji]]-Tabela1[[#This Row],[wielkosc_zamowienia]]&lt;0,Tabela1[[#This Row],[po produkcji]],Tabela1[[#This Row],[po produkcji]]-Tabela1[[#This Row],[wielkosc_zamowienia]])</f>
        <v>17750</v>
      </c>
      <c r="L289">
        <f>IF(Tabela1[[#This Row],[po produkcji]]=Tabela1[[#This Row],[po zamowieniu]],1,0)</f>
        <v>0</v>
      </c>
      <c r="M289">
        <f>IF(Tabela1[[#This Row],[po produkcji]]=Tabela1[[#This Row],[po zamowieniu]],Tabela1[[#This Row],[wielkosc_zamowienia]],0)</f>
        <v>0</v>
      </c>
    </row>
    <row r="290" spans="1:13" x14ac:dyDescent="0.25">
      <c r="A290">
        <v>288</v>
      </c>
      <c r="B290" s="2">
        <v>44339</v>
      </c>
      <c r="C290" s="1" t="s">
        <v>5</v>
      </c>
      <c r="D290">
        <v>2680</v>
      </c>
      <c r="E290">
        <f>WEEKDAY(Tabela1[[#This Row],[data]],2)</f>
        <v>7</v>
      </c>
      <c r="F290">
        <f>IF(Tabela1[[#This Row],[data]]=B289,1,0)</f>
        <v>1</v>
      </c>
      <c r="G290">
        <f>IF(OR(Tabela1[[#This Row],[dzien tyg]]=6,Tabela1[[#This Row],[dzien tyg]]=7),1,0)</f>
        <v>1</v>
      </c>
      <c r="H290">
        <f t="shared" si="4"/>
        <v>17750</v>
      </c>
      <c r="I290">
        <f>IF(Tabela1[[#This Row],[czy ten sam dzien]]=0,IF(Tabela1[[#This Row],[czy weekend]]=1,$N$5,$N$3),0)</f>
        <v>0</v>
      </c>
      <c r="J290">
        <f>Tabela1[[#This Row],[przed produkcja]]+Tabela1[[#This Row],[produkcja]]</f>
        <v>17750</v>
      </c>
      <c r="K290">
        <f>IF(Tabela1[[#This Row],[po produkcji]]-Tabela1[[#This Row],[wielkosc_zamowienia]]&lt;0,Tabela1[[#This Row],[po produkcji]],Tabela1[[#This Row],[po produkcji]]-Tabela1[[#This Row],[wielkosc_zamowienia]])</f>
        <v>15070</v>
      </c>
      <c r="L290">
        <f>IF(Tabela1[[#This Row],[po produkcji]]=Tabela1[[#This Row],[po zamowieniu]],1,0)</f>
        <v>0</v>
      </c>
      <c r="M290">
        <f>IF(Tabela1[[#This Row],[po produkcji]]=Tabela1[[#This Row],[po zamowieniu]],Tabela1[[#This Row],[wielkosc_zamowienia]],0)</f>
        <v>0</v>
      </c>
    </row>
    <row r="291" spans="1:13" x14ac:dyDescent="0.25">
      <c r="A291">
        <v>289</v>
      </c>
      <c r="B291" s="2">
        <v>44339</v>
      </c>
      <c r="C291" s="1" t="s">
        <v>4</v>
      </c>
      <c r="D291">
        <v>4700</v>
      </c>
      <c r="E291">
        <f>WEEKDAY(Tabela1[[#This Row],[data]],2)</f>
        <v>7</v>
      </c>
      <c r="F291">
        <f>IF(Tabela1[[#This Row],[data]]=B290,1,0)</f>
        <v>1</v>
      </c>
      <c r="G291">
        <f>IF(OR(Tabela1[[#This Row],[dzien tyg]]=6,Tabela1[[#This Row],[dzien tyg]]=7),1,0)</f>
        <v>1</v>
      </c>
      <c r="H291">
        <f t="shared" si="4"/>
        <v>15070</v>
      </c>
      <c r="I291">
        <f>IF(Tabela1[[#This Row],[czy ten sam dzien]]=0,IF(Tabela1[[#This Row],[czy weekend]]=1,$N$5,$N$3),0)</f>
        <v>0</v>
      </c>
      <c r="J291">
        <f>Tabela1[[#This Row],[przed produkcja]]+Tabela1[[#This Row],[produkcja]]</f>
        <v>15070</v>
      </c>
      <c r="K291">
        <f>IF(Tabela1[[#This Row],[po produkcji]]-Tabela1[[#This Row],[wielkosc_zamowienia]]&lt;0,Tabela1[[#This Row],[po produkcji]],Tabela1[[#This Row],[po produkcji]]-Tabela1[[#This Row],[wielkosc_zamowienia]])</f>
        <v>10370</v>
      </c>
      <c r="L291">
        <f>IF(Tabela1[[#This Row],[po produkcji]]=Tabela1[[#This Row],[po zamowieniu]],1,0)</f>
        <v>0</v>
      </c>
      <c r="M291">
        <f>IF(Tabela1[[#This Row],[po produkcji]]=Tabela1[[#This Row],[po zamowieniu]],Tabela1[[#This Row],[wielkosc_zamowienia]],0)</f>
        <v>0</v>
      </c>
    </row>
    <row r="292" spans="1:13" x14ac:dyDescent="0.25">
      <c r="A292">
        <v>290</v>
      </c>
      <c r="B292" s="2">
        <v>44340</v>
      </c>
      <c r="C292" s="1" t="s">
        <v>4</v>
      </c>
      <c r="D292">
        <v>1830</v>
      </c>
      <c r="E292">
        <f>WEEKDAY(Tabela1[[#This Row],[data]],2)</f>
        <v>1</v>
      </c>
      <c r="F292">
        <f>IF(Tabela1[[#This Row],[data]]=B291,1,0)</f>
        <v>0</v>
      </c>
      <c r="G292">
        <f>IF(OR(Tabela1[[#This Row],[dzien tyg]]=6,Tabela1[[#This Row],[dzien tyg]]=7),1,0)</f>
        <v>0</v>
      </c>
      <c r="H292">
        <f t="shared" si="4"/>
        <v>10370</v>
      </c>
      <c r="I292">
        <f>IF(Tabela1[[#This Row],[czy ten sam dzien]]=0,IF(Tabela1[[#This Row],[czy weekend]]=1,$N$5,$N$3),0)</f>
        <v>12000</v>
      </c>
      <c r="J292">
        <f>Tabela1[[#This Row],[przed produkcja]]+Tabela1[[#This Row],[produkcja]]</f>
        <v>22370</v>
      </c>
      <c r="K292">
        <f>IF(Tabela1[[#This Row],[po produkcji]]-Tabela1[[#This Row],[wielkosc_zamowienia]]&lt;0,Tabela1[[#This Row],[po produkcji]],Tabela1[[#This Row],[po produkcji]]-Tabela1[[#This Row],[wielkosc_zamowienia]])</f>
        <v>20540</v>
      </c>
      <c r="L292">
        <f>IF(Tabela1[[#This Row],[po produkcji]]=Tabela1[[#This Row],[po zamowieniu]],1,0)</f>
        <v>0</v>
      </c>
      <c r="M292">
        <f>IF(Tabela1[[#This Row],[po produkcji]]=Tabela1[[#This Row],[po zamowieniu]],Tabela1[[#This Row],[wielkosc_zamowienia]],0)</f>
        <v>0</v>
      </c>
    </row>
    <row r="293" spans="1:13" x14ac:dyDescent="0.25">
      <c r="A293">
        <v>291</v>
      </c>
      <c r="B293" s="2">
        <v>44340</v>
      </c>
      <c r="C293" s="1" t="s">
        <v>5</v>
      </c>
      <c r="D293">
        <v>4100</v>
      </c>
      <c r="E293">
        <f>WEEKDAY(Tabela1[[#This Row],[data]],2)</f>
        <v>1</v>
      </c>
      <c r="F293">
        <f>IF(Tabela1[[#This Row],[data]]=B292,1,0)</f>
        <v>1</v>
      </c>
      <c r="G293">
        <f>IF(OR(Tabela1[[#This Row],[dzien tyg]]=6,Tabela1[[#This Row],[dzien tyg]]=7),1,0)</f>
        <v>0</v>
      </c>
      <c r="H293">
        <f t="shared" si="4"/>
        <v>20540</v>
      </c>
      <c r="I293">
        <f>IF(Tabela1[[#This Row],[czy ten sam dzien]]=0,IF(Tabela1[[#This Row],[czy weekend]]=1,$N$5,$N$3),0)</f>
        <v>0</v>
      </c>
      <c r="J293">
        <f>Tabela1[[#This Row],[przed produkcja]]+Tabela1[[#This Row],[produkcja]]</f>
        <v>20540</v>
      </c>
      <c r="K293">
        <f>IF(Tabela1[[#This Row],[po produkcji]]-Tabela1[[#This Row],[wielkosc_zamowienia]]&lt;0,Tabela1[[#This Row],[po produkcji]],Tabela1[[#This Row],[po produkcji]]-Tabela1[[#This Row],[wielkosc_zamowienia]])</f>
        <v>16440</v>
      </c>
      <c r="L293">
        <f>IF(Tabela1[[#This Row],[po produkcji]]=Tabela1[[#This Row],[po zamowieniu]],1,0)</f>
        <v>0</v>
      </c>
      <c r="M293">
        <f>IF(Tabela1[[#This Row],[po produkcji]]=Tabela1[[#This Row],[po zamowieniu]],Tabela1[[#This Row],[wielkosc_zamowienia]],0)</f>
        <v>0</v>
      </c>
    </row>
    <row r="294" spans="1:13" x14ac:dyDescent="0.25">
      <c r="A294">
        <v>292</v>
      </c>
      <c r="B294" s="2">
        <v>44341</v>
      </c>
      <c r="C294" s="1" t="s">
        <v>7</v>
      </c>
      <c r="D294">
        <v>7870</v>
      </c>
      <c r="E294">
        <f>WEEKDAY(Tabela1[[#This Row],[data]],2)</f>
        <v>2</v>
      </c>
      <c r="F294">
        <f>IF(Tabela1[[#This Row],[data]]=B293,1,0)</f>
        <v>0</v>
      </c>
      <c r="G294">
        <f>IF(OR(Tabela1[[#This Row],[dzien tyg]]=6,Tabela1[[#This Row],[dzien tyg]]=7),1,0)</f>
        <v>0</v>
      </c>
      <c r="H294">
        <f t="shared" si="4"/>
        <v>16440</v>
      </c>
      <c r="I294">
        <f>IF(Tabela1[[#This Row],[czy ten sam dzien]]=0,IF(Tabela1[[#This Row],[czy weekend]]=1,$N$5,$N$3),0)</f>
        <v>12000</v>
      </c>
      <c r="J294">
        <f>Tabela1[[#This Row],[przed produkcja]]+Tabela1[[#This Row],[produkcja]]</f>
        <v>28440</v>
      </c>
      <c r="K294">
        <f>IF(Tabela1[[#This Row],[po produkcji]]-Tabela1[[#This Row],[wielkosc_zamowienia]]&lt;0,Tabela1[[#This Row],[po produkcji]],Tabela1[[#This Row],[po produkcji]]-Tabela1[[#This Row],[wielkosc_zamowienia]])</f>
        <v>20570</v>
      </c>
      <c r="L294">
        <f>IF(Tabela1[[#This Row],[po produkcji]]=Tabela1[[#This Row],[po zamowieniu]],1,0)</f>
        <v>0</v>
      </c>
      <c r="M294">
        <f>IF(Tabela1[[#This Row],[po produkcji]]=Tabela1[[#This Row],[po zamowieniu]],Tabela1[[#This Row],[wielkosc_zamowienia]],0)</f>
        <v>0</v>
      </c>
    </row>
    <row r="295" spans="1:13" x14ac:dyDescent="0.25">
      <c r="A295">
        <v>293</v>
      </c>
      <c r="B295" s="2">
        <v>44341</v>
      </c>
      <c r="C295" s="1" t="s">
        <v>5</v>
      </c>
      <c r="D295">
        <v>7160</v>
      </c>
      <c r="E295">
        <f>WEEKDAY(Tabela1[[#This Row],[data]],2)</f>
        <v>2</v>
      </c>
      <c r="F295">
        <f>IF(Tabela1[[#This Row],[data]]=B294,1,0)</f>
        <v>1</v>
      </c>
      <c r="G295">
        <f>IF(OR(Tabela1[[#This Row],[dzien tyg]]=6,Tabela1[[#This Row],[dzien tyg]]=7),1,0)</f>
        <v>0</v>
      </c>
      <c r="H295">
        <f t="shared" si="4"/>
        <v>20570</v>
      </c>
      <c r="I295">
        <f>IF(Tabela1[[#This Row],[czy ten sam dzien]]=0,IF(Tabela1[[#This Row],[czy weekend]]=1,$N$5,$N$3),0)</f>
        <v>0</v>
      </c>
      <c r="J295">
        <f>Tabela1[[#This Row],[przed produkcja]]+Tabela1[[#This Row],[produkcja]]</f>
        <v>20570</v>
      </c>
      <c r="K295">
        <f>IF(Tabela1[[#This Row],[po produkcji]]-Tabela1[[#This Row],[wielkosc_zamowienia]]&lt;0,Tabela1[[#This Row],[po produkcji]],Tabela1[[#This Row],[po produkcji]]-Tabela1[[#This Row],[wielkosc_zamowienia]])</f>
        <v>13410</v>
      </c>
      <c r="L295">
        <f>IF(Tabela1[[#This Row],[po produkcji]]=Tabela1[[#This Row],[po zamowieniu]],1,0)</f>
        <v>0</v>
      </c>
      <c r="M295">
        <f>IF(Tabela1[[#This Row],[po produkcji]]=Tabela1[[#This Row],[po zamowieniu]],Tabela1[[#This Row],[wielkosc_zamowienia]],0)</f>
        <v>0</v>
      </c>
    </row>
    <row r="296" spans="1:13" x14ac:dyDescent="0.25">
      <c r="A296">
        <v>294</v>
      </c>
      <c r="B296" s="2">
        <v>44341</v>
      </c>
      <c r="C296" s="1" t="s">
        <v>6</v>
      </c>
      <c r="D296">
        <v>9200</v>
      </c>
      <c r="E296">
        <f>WEEKDAY(Tabela1[[#This Row],[data]],2)</f>
        <v>2</v>
      </c>
      <c r="F296">
        <f>IF(Tabela1[[#This Row],[data]]=B295,1,0)</f>
        <v>1</v>
      </c>
      <c r="G296">
        <f>IF(OR(Tabela1[[#This Row],[dzien tyg]]=6,Tabela1[[#This Row],[dzien tyg]]=7),1,0)</f>
        <v>0</v>
      </c>
      <c r="H296">
        <f t="shared" si="4"/>
        <v>13410</v>
      </c>
      <c r="I296">
        <f>IF(Tabela1[[#This Row],[czy ten sam dzien]]=0,IF(Tabela1[[#This Row],[czy weekend]]=1,$N$5,$N$3),0)</f>
        <v>0</v>
      </c>
      <c r="J296">
        <f>Tabela1[[#This Row],[przed produkcja]]+Tabela1[[#This Row],[produkcja]]</f>
        <v>13410</v>
      </c>
      <c r="K296">
        <f>IF(Tabela1[[#This Row],[po produkcji]]-Tabela1[[#This Row],[wielkosc_zamowienia]]&lt;0,Tabela1[[#This Row],[po produkcji]],Tabela1[[#This Row],[po produkcji]]-Tabela1[[#This Row],[wielkosc_zamowienia]])</f>
        <v>4210</v>
      </c>
      <c r="L296">
        <f>IF(Tabela1[[#This Row],[po produkcji]]=Tabela1[[#This Row],[po zamowieniu]],1,0)</f>
        <v>0</v>
      </c>
      <c r="M296">
        <f>IF(Tabela1[[#This Row],[po produkcji]]=Tabela1[[#This Row],[po zamowieniu]],Tabela1[[#This Row],[wielkosc_zamowienia]],0)</f>
        <v>0</v>
      </c>
    </row>
    <row r="297" spans="1:13" x14ac:dyDescent="0.25">
      <c r="A297">
        <v>295</v>
      </c>
      <c r="B297" s="2">
        <v>44342</v>
      </c>
      <c r="C297" s="1" t="s">
        <v>5</v>
      </c>
      <c r="D297">
        <v>7390</v>
      </c>
      <c r="E297">
        <f>WEEKDAY(Tabela1[[#This Row],[data]],2)</f>
        <v>3</v>
      </c>
      <c r="F297">
        <f>IF(Tabela1[[#This Row],[data]]=B296,1,0)</f>
        <v>0</v>
      </c>
      <c r="G297">
        <f>IF(OR(Tabela1[[#This Row],[dzien tyg]]=6,Tabela1[[#This Row],[dzien tyg]]=7),1,0)</f>
        <v>0</v>
      </c>
      <c r="H297">
        <f t="shared" si="4"/>
        <v>4210</v>
      </c>
      <c r="I297">
        <f>IF(Tabela1[[#This Row],[czy ten sam dzien]]=0,IF(Tabela1[[#This Row],[czy weekend]]=1,$N$5,$N$3),0)</f>
        <v>12000</v>
      </c>
      <c r="J297">
        <f>Tabela1[[#This Row],[przed produkcja]]+Tabela1[[#This Row],[produkcja]]</f>
        <v>16210</v>
      </c>
      <c r="K297">
        <f>IF(Tabela1[[#This Row],[po produkcji]]-Tabela1[[#This Row],[wielkosc_zamowienia]]&lt;0,Tabela1[[#This Row],[po produkcji]],Tabela1[[#This Row],[po produkcji]]-Tabela1[[#This Row],[wielkosc_zamowienia]])</f>
        <v>8820</v>
      </c>
      <c r="L297">
        <f>IF(Tabela1[[#This Row],[po produkcji]]=Tabela1[[#This Row],[po zamowieniu]],1,0)</f>
        <v>0</v>
      </c>
      <c r="M297">
        <f>IF(Tabela1[[#This Row],[po produkcji]]=Tabela1[[#This Row],[po zamowieniu]],Tabela1[[#This Row],[wielkosc_zamowienia]],0)</f>
        <v>0</v>
      </c>
    </row>
    <row r="298" spans="1:13" x14ac:dyDescent="0.25">
      <c r="A298">
        <v>296</v>
      </c>
      <c r="B298" s="2">
        <v>44342</v>
      </c>
      <c r="C298" s="1" t="s">
        <v>4</v>
      </c>
      <c r="D298">
        <v>4560</v>
      </c>
      <c r="E298">
        <f>WEEKDAY(Tabela1[[#This Row],[data]],2)</f>
        <v>3</v>
      </c>
      <c r="F298">
        <f>IF(Tabela1[[#This Row],[data]]=B297,1,0)</f>
        <v>1</v>
      </c>
      <c r="G298">
        <f>IF(OR(Tabela1[[#This Row],[dzien tyg]]=6,Tabela1[[#This Row],[dzien tyg]]=7),1,0)</f>
        <v>0</v>
      </c>
      <c r="H298">
        <f t="shared" si="4"/>
        <v>8820</v>
      </c>
      <c r="I298">
        <f>IF(Tabela1[[#This Row],[czy ten sam dzien]]=0,IF(Tabela1[[#This Row],[czy weekend]]=1,$N$5,$N$3),0)</f>
        <v>0</v>
      </c>
      <c r="J298">
        <f>Tabela1[[#This Row],[przed produkcja]]+Tabela1[[#This Row],[produkcja]]</f>
        <v>8820</v>
      </c>
      <c r="K298">
        <f>IF(Tabela1[[#This Row],[po produkcji]]-Tabela1[[#This Row],[wielkosc_zamowienia]]&lt;0,Tabela1[[#This Row],[po produkcji]],Tabela1[[#This Row],[po produkcji]]-Tabela1[[#This Row],[wielkosc_zamowienia]])</f>
        <v>4260</v>
      </c>
      <c r="L298">
        <f>IF(Tabela1[[#This Row],[po produkcji]]=Tabela1[[#This Row],[po zamowieniu]],1,0)</f>
        <v>0</v>
      </c>
      <c r="M298">
        <f>IF(Tabela1[[#This Row],[po produkcji]]=Tabela1[[#This Row],[po zamowieniu]],Tabela1[[#This Row],[wielkosc_zamowienia]],0)</f>
        <v>0</v>
      </c>
    </row>
    <row r="299" spans="1:13" x14ac:dyDescent="0.25">
      <c r="A299">
        <v>297</v>
      </c>
      <c r="B299" s="2">
        <v>44343</v>
      </c>
      <c r="C299" s="1" t="s">
        <v>5</v>
      </c>
      <c r="D299">
        <v>8680</v>
      </c>
      <c r="E299">
        <f>WEEKDAY(Tabela1[[#This Row],[data]],2)</f>
        <v>4</v>
      </c>
      <c r="F299">
        <f>IF(Tabela1[[#This Row],[data]]=B298,1,0)</f>
        <v>0</v>
      </c>
      <c r="G299">
        <f>IF(OR(Tabela1[[#This Row],[dzien tyg]]=6,Tabela1[[#This Row],[dzien tyg]]=7),1,0)</f>
        <v>0</v>
      </c>
      <c r="H299">
        <f t="shared" si="4"/>
        <v>4260</v>
      </c>
      <c r="I299">
        <f>IF(Tabela1[[#This Row],[czy ten sam dzien]]=0,IF(Tabela1[[#This Row],[czy weekend]]=1,$N$5,$N$3),0)</f>
        <v>12000</v>
      </c>
      <c r="J299">
        <f>Tabela1[[#This Row],[przed produkcja]]+Tabela1[[#This Row],[produkcja]]</f>
        <v>16260</v>
      </c>
      <c r="K299">
        <f>IF(Tabela1[[#This Row],[po produkcji]]-Tabela1[[#This Row],[wielkosc_zamowienia]]&lt;0,Tabela1[[#This Row],[po produkcji]],Tabela1[[#This Row],[po produkcji]]-Tabela1[[#This Row],[wielkosc_zamowienia]])</f>
        <v>7580</v>
      </c>
      <c r="L299">
        <f>IF(Tabela1[[#This Row],[po produkcji]]=Tabela1[[#This Row],[po zamowieniu]],1,0)</f>
        <v>0</v>
      </c>
      <c r="M299">
        <f>IF(Tabela1[[#This Row],[po produkcji]]=Tabela1[[#This Row],[po zamowieniu]],Tabela1[[#This Row],[wielkosc_zamowienia]],0)</f>
        <v>0</v>
      </c>
    </row>
    <row r="300" spans="1:13" x14ac:dyDescent="0.25">
      <c r="A300">
        <v>298</v>
      </c>
      <c r="B300" s="2">
        <v>44343</v>
      </c>
      <c r="C300" s="1" t="s">
        <v>4</v>
      </c>
      <c r="D300">
        <v>3110</v>
      </c>
      <c r="E300">
        <f>WEEKDAY(Tabela1[[#This Row],[data]],2)</f>
        <v>4</v>
      </c>
      <c r="F300">
        <f>IF(Tabela1[[#This Row],[data]]=B299,1,0)</f>
        <v>1</v>
      </c>
      <c r="G300">
        <f>IF(OR(Tabela1[[#This Row],[dzien tyg]]=6,Tabela1[[#This Row],[dzien tyg]]=7),1,0)</f>
        <v>0</v>
      </c>
      <c r="H300">
        <f t="shared" si="4"/>
        <v>7580</v>
      </c>
      <c r="I300">
        <f>IF(Tabela1[[#This Row],[czy ten sam dzien]]=0,IF(Tabela1[[#This Row],[czy weekend]]=1,$N$5,$N$3),0)</f>
        <v>0</v>
      </c>
      <c r="J300">
        <f>Tabela1[[#This Row],[przed produkcja]]+Tabela1[[#This Row],[produkcja]]</f>
        <v>7580</v>
      </c>
      <c r="K300">
        <f>IF(Tabela1[[#This Row],[po produkcji]]-Tabela1[[#This Row],[wielkosc_zamowienia]]&lt;0,Tabela1[[#This Row],[po produkcji]],Tabela1[[#This Row],[po produkcji]]-Tabela1[[#This Row],[wielkosc_zamowienia]])</f>
        <v>4470</v>
      </c>
      <c r="L300">
        <f>IF(Tabela1[[#This Row],[po produkcji]]=Tabela1[[#This Row],[po zamowieniu]],1,0)</f>
        <v>0</v>
      </c>
      <c r="M300">
        <f>IF(Tabela1[[#This Row],[po produkcji]]=Tabela1[[#This Row],[po zamowieniu]],Tabela1[[#This Row],[wielkosc_zamowienia]],0)</f>
        <v>0</v>
      </c>
    </row>
    <row r="301" spans="1:13" x14ac:dyDescent="0.25">
      <c r="A301">
        <v>299</v>
      </c>
      <c r="B301" s="2">
        <v>44343</v>
      </c>
      <c r="C301" s="1" t="s">
        <v>7</v>
      </c>
      <c r="D301">
        <v>8770</v>
      </c>
      <c r="E301">
        <f>WEEKDAY(Tabela1[[#This Row],[data]],2)</f>
        <v>4</v>
      </c>
      <c r="F301">
        <f>IF(Tabela1[[#This Row],[data]]=B300,1,0)</f>
        <v>1</v>
      </c>
      <c r="G301">
        <f>IF(OR(Tabela1[[#This Row],[dzien tyg]]=6,Tabela1[[#This Row],[dzien tyg]]=7),1,0)</f>
        <v>0</v>
      </c>
      <c r="H301">
        <f t="shared" si="4"/>
        <v>4470</v>
      </c>
      <c r="I301">
        <f>IF(Tabela1[[#This Row],[czy ten sam dzien]]=0,IF(Tabela1[[#This Row],[czy weekend]]=1,$N$5,$N$3),0)</f>
        <v>0</v>
      </c>
      <c r="J301">
        <f>Tabela1[[#This Row],[przed produkcja]]+Tabela1[[#This Row],[produkcja]]</f>
        <v>4470</v>
      </c>
      <c r="K301">
        <f>IF(Tabela1[[#This Row],[po produkcji]]-Tabela1[[#This Row],[wielkosc_zamowienia]]&lt;0,Tabela1[[#This Row],[po produkcji]],Tabela1[[#This Row],[po produkcji]]-Tabela1[[#This Row],[wielkosc_zamowienia]])</f>
        <v>4470</v>
      </c>
      <c r="L301">
        <f>IF(Tabela1[[#This Row],[po produkcji]]=Tabela1[[#This Row],[po zamowieniu]],1,0)</f>
        <v>1</v>
      </c>
      <c r="M301">
        <f>IF(Tabela1[[#This Row],[po produkcji]]=Tabela1[[#This Row],[po zamowieniu]],Tabela1[[#This Row],[wielkosc_zamowienia]],0)</f>
        <v>8770</v>
      </c>
    </row>
    <row r="302" spans="1:13" x14ac:dyDescent="0.25">
      <c r="A302">
        <v>300</v>
      </c>
      <c r="B302" s="2">
        <v>44344</v>
      </c>
      <c r="C302" s="1" t="s">
        <v>7</v>
      </c>
      <c r="D302">
        <v>6900</v>
      </c>
      <c r="E302">
        <f>WEEKDAY(Tabela1[[#This Row],[data]],2)</f>
        <v>5</v>
      </c>
      <c r="F302">
        <f>IF(Tabela1[[#This Row],[data]]=B301,1,0)</f>
        <v>0</v>
      </c>
      <c r="G302">
        <f>IF(OR(Tabela1[[#This Row],[dzien tyg]]=6,Tabela1[[#This Row],[dzien tyg]]=7),1,0)</f>
        <v>0</v>
      </c>
      <c r="H302">
        <f t="shared" si="4"/>
        <v>4470</v>
      </c>
      <c r="I302">
        <f>IF(Tabela1[[#This Row],[czy ten sam dzien]]=0,IF(Tabela1[[#This Row],[czy weekend]]=1,$N$5,$N$3),0)</f>
        <v>12000</v>
      </c>
      <c r="J302">
        <f>Tabela1[[#This Row],[przed produkcja]]+Tabela1[[#This Row],[produkcja]]</f>
        <v>16470</v>
      </c>
      <c r="K302">
        <f>IF(Tabela1[[#This Row],[po produkcji]]-Tabela1[[#This Row],[wielkosc_zamowienia]]&lt;0,Tabela1[[#This Row],[po produkcji]],Tabela1[[#This Row],[po produkcji]]-Tabela1[[#This Row],[wielkosc_zamowienia]])</f>
        <v>9570</v>
      </c>
      <c r="L302">
        <f>IF(Tabela1[[#This Row],[po produkcji]]=Tabela1[[#This Row],[po zamowieniu]],1,0)</f>
        <v>0</v>
      </c>
      <c r="M302">
        <f>IF(Tabela1[[#This Row],[po produkcji]]=Tabela1[[#This Row],[po zamowieniu]],Tabela1[[#This Row],[wielkosc_zamowienia]],0)</f>
        <v>0</v>
      </c>
    </row>
    <row r="303" spans="1:13" x14ac:dyDescent="0.25">
      <c r="A303">
        <v>301</v>
      </c>
      <c r="B303" s="2">
        <v>44344</v>
      </c>
      <c r="C303" s="1" t="s">
        <v>4</v>
      </c>
      <c r="D303">
        <v>9220</v>
      </c>
      <c r="E303">
        <f>WEEKDAY(Tabela1[[#This Row],[data]],2)</f>
        <v>5</v>
      </c>
      <c r="F303">
        <f>IF(Tabela1[[#This Row],[data]]=B302,1,0)</f>
        <v>1</v>
      </c>
      <c r="G303">
        <f>IF(OR(Tabela1[[#This Row],[dzien tyg]]=6,Tabela1[[#This Row],[dzien tyg]]=7),1,0)</f>
        <v>0</v>
      </c>
      <c r="H303">
        <f t="shared" si="4"/>
        <v>9570</v>
      </c>
      <c r="I303">
        <f>IF(Tabela1[[#This Row],[czy ten sam dzien]]=0,IF(Tabela1[[#This Row],[czy weekend]]=1,$N$5,$N$3),0)</f>
        <v>0</v>
      </c>
      <c r="J303">
        <f>Tabela1[[#This Row],[przed produkcja]]+Tabela1[[#This Row],[produkcja]]</f>
        <v>9570</v>
      </c>
      <c r="K303">
        <f>IF(Tabela1[[#This Row],[po produkcji]]-Tabela1[[#This Row],[wielkosc_zamowienia]]&lt;0,Tabela1[[#This Row],[po produkcji]],Tabela1[[#This Row],[po produkcji]]-Tabela1[[#This Row],[wielkosc_zamowienia]])</f>
        <v>350</v>
      </c>
      <c r="L303">
        <f>IF(Tabela1[[#This Row],[po produkcji]]=Tabela1[[#This Row],[po zamowieniu]],1,0)</f>
        <v>0</v>
      </c>
      <c r="M303">
        <f>IF(Tabela1[[#This Row],[po produkcji]]=Tabela1[[#This Row],[po zamowieniu]],Tabela1[[#This Row],[wielkosc_zamowienia]],0)</f>
        <v>0</v>
      </c>
    </row>
    <row r="304" spans="1:13" x14ac:dyDescent="0.25">
      <c r="A304">
        <v>302</v>
      </c>
      <c r="B304" s="2">
        <v>44345</v>
      </c>
      <c r="C304" s="1" t="s">
        <v>4</v>
      </c>
      <c r="D304">
        <v>9740</v>
      </c>
      <c r="E304">
        <f>WEEKDAY(Tabela1[[#This Row],[data]],2)</f>
        <v>6</v>
      </c>
      <c r="F304">
        <f>IF(Tabela1[[#This Row],[data]]=B303,1,0)</f>
        <v>0</v>
      </c>
      <c r="G304">
        <f>IF(OR(Tabela1[[#This Row],[dzien tyg]]=6,Tabela1[[#This Row],[dzien tyg]]=7),1,0)</f>
        <v>1</v>
      </c>
      <c r="H304">
        <f t="shared" si="4"/>
        <v>350</v>
      </c>
      <c r="I304">
        <f>IF(Tabela1[[#This Row],[czy ten sam dzien]]=0,IF(Tabela1[[#This Row],[czy weekend]]=1,$N$5,$N$3),0)</f>
        <v>5000</v>
      </c>
      <c r="J304">
        <f>Tabela1[[#This Row],[przed produkcja]]+Tabela1[[#This Row],[produkcja]]</f>
        <v>5350</v>
      </c>
      <c r="K304">
        <f>IF(Tabela1[[#This Row],[po produkcji]]-Tabela1[[#This Row],[wielkosc_zamowienia]]&lt;0,Tabela1[[#This Row],[po produkcji]],Tabela1[[#This Row],[po produkcji]]-Tabela1[[#This Row],[wielkosc_zamowienia]])</f>
        <v>5350</v>
      </c>
      <c r="L304">
        <f>IF(Tabela1[[#This Row],[po produkcji]]=Tabela1[[#This Row],[po zamowieniu]],1,0)</f>
        <v>1</v>
      </c>
      <c r="M304">
        <f>IF(Tabela1[[#This Row],[po produkcji]]=Tabela1[[#This Row],[po zamowieniu]],Tabela1[[#This Row],[wielkosc_zamowienia]],0)</f>
        <v>9740</v>
      </c>
    </row>
    <row r="305" spans="1:13" x14ac:dyDescent="0.25">
      <c r="A305">
        <v>303</v>
      </c>
      <c r="B305" s="2">
        <v>44346</v>
      </c>
      <c r="C305" s="1" t="s">
        <v>4</v>
      </c>
      <c r="D305">
        <v>4500</v>
      </c>
      <c r="E305">
        <f>WEEKDAY(Tabela1[[#This Row],[data]],2)</f>
        <v>7</v>
      </c>
      <c r="F305">
        <f>IF(Tabela1[[#This Row],[data]]=B304,1,0)</f>
        <v>0</v>
      </c>
      <c r="G305">
        <f>IF(OR(Tabela1[[#This Row],[dzien tyg]]=6,Tabela1[[#This Row],[dzien tyg]]=7),1,0)</f>
        <v>1</v>
      </c>
      <c r="H305">
        <f t="shared" si="4"/>
        <v>5350</v>
      </c>
      <c r="I305">
        <f>IF(Tabela1[[#This Row],[czy ten sam dzien]]=0,IF(Tabela1[[#This Row],[czy weekend]]=1,$N$5,$N$3),0)</f>
        <v>5000</v>
      </c>
      <c r="J305">
        <f>Tabela1[[#This Row],[przed produkcja]]+Tabela1[[#This Row],[produkcja]]</f>
        <v>10350</v>
      </c>
      <c r="K305">
        <f>IF(Tabela1[[#This Row],[po produkcji]]-Tabela1[[#This Row],[wielkosc_zamowienia]]&lt;0,Tabela1[[#This Row],[po produkcji]],Tabela1[[#This Row],[po produkcji]]-Tabela1[[#This Row],[wielkosc_zamowienia]])</f>
        <v>5850</v>
      </c>
      <c r="L305">
        <f>IF(Tabela1[[#This Row],[po produkcji]]=Tabela1[[#This Row],[po zamowieniu]],1,0)</f>
        <v>0</v>
      </c>
      <c r="M305">
        <f>IF(Tabela1[[#This Row],[po produkcji]]=Tabela1[[#This Row],[po zamowieniu]],Tabela1[[#This Row],[wielkosc_zamowienia]],0)</f>
        <v>0</v>
      </c>
    </row>
    <row r="306" spans="1:13" x14ac:dyDescent="0.25">
      <c r="A306">
        <v>304</v>
      </c>
      <c r="B306" s="2">
        <v>44346</v>
      </c>
      <c r="C306" s="1" t="s">
        <v>6</v>
      </c>
      <c r="D306">
        <v>9950</v>
      </c>
      <c r="E306">
        <f>WEEKDAY(Tabela1[[#This Row],[data]],2)</f>
        <v>7</v>
      </c>
      <c r="F306">
        <f>IF(Tabela1[[#This Row],[data]]=B305,1,0)</f>
        <v>1</v>
      </c>
      <c r="G306">
        <f>IF(OR(Tabela1[[#This Row],[dzien tyg]]=6,Tabela1[[#This Row],[dzien tyg]]=7),1,0)</f>
        <v>1</v>
      </c>
      <c r="H306">
        <f t="shared" si="4"/>
        <v>5850</v>
      </c>
      <c r="I306">
        <f>IF(Tabela1[[#This Row],[czy ten sam dzien]]=0,IF(Tabela1[[#This Row],[czy weekend]]=1,$N$5,$N$3),0)</f>
        <v>0</v>
      </c>
      <c r="J306">
        <f>Tabela1[[#This Row],[przed produkcja]]+Tabela1[[#This Row],[produkcja]]</f>
        <v>5850</v>
      </c>
      <c r="K306">
        <f>IF(Tabela1[[#This Row],[po produkcji]]-Tabela1[[#This Row],[wielkosc_zamowienia]]&lt;0,Tabela1[[#This Row],[po produkcji]],Tabela1[[#This Row],[po produkcji]]-Tabela1[[#This Row],[wielkosc_zamowienia]])</f>
        <v>5850</v>
      </c>
      <c r="L306">
        <f>IF(Tabela1[[#This Row],[po produkcji]]=Tabela1[[#This Row],[po zamowieniu]],1,0)</f>
        <v>1</v>
      </c>
      <c r="M306">
        <f>IF(Tabela1[[#This Row],[po produkcji]]=Tabela1[[#This Row],[po zamowieniu]],Tabela1[[#This Row],[wielkosc_zamowienia]],0)</f>
        <v>9950</v>
      </c>
    </row>
    <row r="307" spans="1:13" x14ac:dyDescent="0.25">
      <c r="A307">
        <v>305</v>
      </c>
      <c r="B307" s="2">
        <v>44347</v>
      </c>
      <c r="C307" s="1" t="s">
        <v>4</v>
      </c>
      <c r="D307">
        <v>9960</v>
      </c>
      <c r="E307">
        <f>WEEKDAY(Tabela1[[#This Row],[data]],2)</f>
        <v>1</v>
      </c>
      <c r="F307">
        <f>IF(Tabela1[[#This Row],[data]]=B306,1,0)</f>
        <v>0</v>
      </c>
      <c r="G307">
        <f>IF(OR(Tabela1[[#This Row],[dzien tyg]]=6,Tabela1[[#This Row],[dzien tyg]]=7),1,0)</f>
        <v>0</v>
      </c>
      <c r="H307">
        <f t="shared" si="4"/>
        <v>5850</v>
      </c>
      <c r="I307">
        <f>IF(Tabela1[[#This Row],[czy ten sam dzien]]=0,IF(Tabela1[[#This Row],[czy weekend]]=1,$N$5,$N$3),0)</f>
        <v>12000</v>
      </c>
      <c r="J307">
        <f>Tabela1[[#This Row],[przed produkcja]]+Tabela1[[#This Row],[produkcja]]</f>
        <v>17850</v>
      </c>
      <c r="K307">
        <f>IF(Tabela1[[#This Row],[po produkcji]]-Tabela1[[#This Row],[wielkosc_zamowienia]]&lt;0,Tabela1[[#This Row],[po produkcji]],Tabela1[[#This Row],[po produkcji]]-Tabela1[[#This Row],[wielkosc_zamowienia]])</f>
        <v>7890</v>
      </c>
      <c r="L307">
        <f>IF(Tabela1[[#This Row],[po produkcji]]=Tabela1[[#This Row],[po zamowieniu]],1,0)</f>
        <v>0</v>
      </c>
      <c r="M307">
        <f>IF(Tabela1[[#This Row],[po produkcji]]=Tabela1[[#This Row],[po zamowieniu]],Tabela1[[#This Row],[wielkosc_zamowienia]],0)</f>
        <v>0</v>
      </c>
    </row>
    <row r="308" spans="1:13" x14ac:dyDescent="0.25">
      <c r="A308">
        <v>306</v>
      </c>
      <c r="B308" s="2">
        <v>44347</v>
      </c>
      <c r="C308" s="1" t="s">
        <v>6</v>
      </c>
      <c r="D308">
        <v>8880</v>
      </c>
      <c r="E308">
        <f>WEEKDAY(Tabela1[[#This Row],[data]],2)</f>
        <v>1</v>
      </c>
      <c r="F308">
        <f>IF(Tabela1[[#This Row],[data]]=B307,1,0)</f>
        <v>1</v>
      </c>
      <c r="G308">
        <f>IF(OR(Tabela1[[#This Row],[dzien tyg]]=6,Tabela1[[#This Row],[dzien tyg]]=7),1,0)</f>
        <v>0</v>
      </c>
      <c r="H308">
        <f t="shared" si="4"/>
        <v>7890</v>
      </c>
      <c r="I308">
        <f>IF(Tabela1[[#This Row],[czy ten sam dzien]]=0,IF(Tabela1[[#This Row],[czy weekend]]=1,$N$5,$N$3),0)</f>
        <v>0</v>
      </c>
      <c r="J308">
        <f>Tabela1[[#This Row],[przed produkcja]]+Tabela1[[#This Row],[produkcja]]</f>
        <v>7890</v>
      </c>
      <c r="K308">
        <f>IF(Tabela1[[#This Row],[po produkcji]]-Tabela1[[#This Row],[wielkosc_zamowienia]]&lt;0,Tabela1[[#This Row],[po produkcji]],Tabela1[[#This Row],[po produkcji]]-Tabela1[[#This Row],[wielkosc_zamowienia]])</f>
        <v>7890</v>
      </c>
      <c r="L308">
        <f>IF(Tabela1[[#This Row],[po produkcji]]=Tabela1[[#This Row],[po zamowieniu]],1,0)</f>
        <v>1</v>
      </c>
      <c r="M308">
        <f>IF(Tabela1[[#This Row],[po produkcji]]=Tabela1[[#This Row],[po zamowieniu]],Tabela1[[#This Row],[wielkosc_zamowienia]],0)</f>
        <v>8880</v>
      </c>
    </row>
    <row r="309" spans="1:13" x14ac:dyDescent="0.25">
      <c r="A309">
        <v>307</v>
      </c>
      <c r="B309" s="2">
        <v>44347</v>
      </c>
      <c r="C309" s="1" t="s">
        <v>5</v>
      </c>
      <c r="D309">
        <v>4160</v>
      </c>
      <c r="E309">
        <f>WEEKDAY(Tabela1[[#This Row],[data]],2)</f>
        <v>1</v>
      </c>
      <c r="F309">
        <f>IF(Tabela1[[#This Row],[data]]=B308,1,0)</f>
        <v>1</v>
      </c>
      <c r="G309">
        <f>IF(OR(Tabela1[[#This Row],[dzien tyg]]=6,Tabela1[[#This Row],[dzien tyg]]=7),1,0)</f>
        <v>0</v>
      </c>
      <c r="H309">
        <f t="shared" si="4"/>
        <v>7890</v>
      </c>
      <c r="I309">
        <f>IF(Tabela1[[#This Row],[czy ten sam dzien]]=0,IF(Tabela1[[#This Row],[czy weekend]]=1,$N$5,$N$3),0)</f>
        <v>0</v>
      </c>
      <c r="J309">
        <f>Tabela1[[#This Row],[przed produkcja]]+Tabela1[[#This Row],[produkcja]]</f>
        <v>7890</v>
      </c>
      <c r="K309">
        <f>IF(Tabela1[[#This Row],[po produkcji]]-Tabela1[[#This Row],[wielkosc_zamowienia]]&lt;0,Tabela1[[#This Row],[po produkcji]],Tabela1[[#This Row],[po produkcji]]-Tabela1[[#This Row],[wielkosc_zamowienia]])</f>
        <v>3730</v>
      </c>
      <c r="L309">
        <f>IF(Tabela1[[#This Row],[po produkcji]]=Tabela1[[#This Row],[po zamowieniu]],1,0)</f>
        <v>0</v>
      </c>
      <c r="M309">
        <f>IF(Tabela1[[#This Row],[po produkcji]]=Tabela1[[#This Row],[po zamowieniu]],Tabela1[[#This Row],[wielkosc_zamowienia]],0)</f>
        <v>0</v>
      </c>
    </row>
    <row r="310" spans="1:13" x14ac:dyDescent="0.25">
      <c r="A310">
        <v>308</v>
      </c>
      <c r="B310" s="2">
        <v>44348</v>
      </c>
      <c r="C310" s="1" t="s">
        <v>5</v>
      </c>
      <c r="D310">
        <v>6300</v>
      </c>
      <c r="E310">
        <f>WEEKDAY(Tabela1[[#This Row],[data]],2)</f>
        <v>2</v>
      </c>
      <c r="F310">
        <f>IF(Tabela1[[#This Row],[data]]=B309,1,0)</f>
        <v>0</v>
      </c>
      <c r="G310">
        <f>IF(OR(Tabela1[[#This Row],[dzien tyg]]=6,Tabela1[[#This Row],[dzien tyg]]=7),1,0)</f>
        <v>0</v>
      </c>
      <c r="H310">
        <f t="shared" si="4"/>
        <v>3730</v>
      </c>
      <c r="I310">
        <f>IF(Tabela1[[#This Row],[czy ten sam dzien]]=0,IF(Tabela1[[#This Row],[czy weekend]]=1,$N$5,$N$3),0)</f>
        <v>12000</v>
      </c>
      <c r="J310">
        <f>Tabela1[[#This Row],[przed produkcja]]+Tabela1[[#This Row],[produkcja]]</f>
        <v>15730</v>
      </c>
      <c r="K310">
        <f>IF(Tabela1[[#This Row],[po produkcji]]-Tabela1[[#This Row],[wielkosc_zamowienia]]&lt;0,Tabela1[[#This Row],[po produkcji]],Tabela1[[#This Row],[po produkcji]]-Tabela1[[#This Row],[wielkosc_zamowienia]])</f>
        <v>9430</v>
      </c>
      <c r="L310">
        <f>IF(Tabela1[[#This Row],[po produkcji]]=Tabela1[[#This Row],[po zamowieniu]],1,0)</f>
        <v>0</v>
      </c>
      <c r="M310">
        <f>IF(Tabela1[[#This Row],[po produkcji]]=Tabela1[[#This Row],[po zamowieniu]],Tabela1[[#This Row],[wielkosc_zamowienia]],0)</f>
        <v>0</v>
      </c>
    </row>
    <row r="311" spans="1:13" x14ac:dyDescent="0.25">
      <c r="A311">
        <v>309</v>
      </c>
      <c r="B311" s="2">
        <v>44348</v>
      </c>
      <c r="C311" s="1" t="s">
        <v>7</v>
      </c>
      <c r="D311">
        <v>9040</v>
      </c>
      <c r="E311">
        <f>WEEKDAY(Tabela1[[#This Row],[data]],2)</f>
        <v>2</v>
      </c>
      <c r="F311">
        <f>IF(Tabela1[[#This Row],[data]]=B310,1,0)</f>
        <v>1</v>
      </c>
      <c r="G311">
        <f>IF(OR(Tabela1[[#This Row],[dzien tyg]]=6,Tabela1[[#This Row],[dzien tyg]]=7),1,0)</f>
        <v>0</v>
      </c>
      <c r="H311">
        <f t="shared" si="4"/>
        <v>9430</v>
      </c>
      <c r="I311">
        <f>IF(Tabela1[[#This Row],[czy ten sam dzien]]=0,IF(Tabela1[[#This Row],[czy weekend]]=1,$N$5,$N$3),0)</f>
        <v>0</v>
      </c>
      <c r="J311">
        <f>Tabela1[[#This Row],[przed produkcja]]+Tabela1[[#This Row],[produkcja]]</f>
        <v>9430</v>
      </c>
      <c r="K311">
        <f>IF(Tabela1[[#This Row],[po produkcji]]-Tabela1[[#This Row],[wielkosc_zamowienia]]&lt;0,Tabela1[[#This Row],[po produkcji]],Tabela1[[#This Row],[po produkcji]]-Tabela1[[#This Row],[wielkosc_zamowienia]])</f>
        <v>390</v>
      </c>
      <c r="L311">
        <f>IF(Tabela1[[#This Row],[po produkcji]]=Tabela1[[#This Row],[po zamowieniu]],1,0)</f>
        <v>0</v>
      </c>
      <c r="M311">
        <f>IF(Tabela1[[#This Row],[po produkcji]]=Tabela1[[#This Row],[po zamowieniu]],Tabela1[[#This Row],[wielkosc_zamowienia]],0)</f>
        <v>0</v>
      </c>
    </row>
    <row r="312" spans="1:13" x14ac:dyDescent="0.25">
      <c r="A312">
        <v>310</v>
      </c>
      <c r="B312" s="2">
        <v>44349</v>
      </c>
      <c r="C312" s="1" t="s">
        <v>7</v>
      </c>
      <c r="D312">
        <v>8880</v>
      </c>
      <c r="E312">
        <f>WEEKDAY(Tabela1[[#This Row],[data]],2)</f>
        <v>3</v>
      </c>
      <c r="F312">
        <f>IF(Tabela1[[#This Row],[data]]=B311,1,0)</f>
        <v>0</v>
      </c>
      <c r="G312">
        <f>IF(OR(Tabela1[[#This Row],[dzien tyg]]=6,Tabela1[[#This Row],[dzien tyg]]=7),1,0)</f>
        <v>0</v>
      </c>
      <c r="H312">
        <f t="shared" si="4"/>
        <v>390</v>
      </c>
      <c r="I312">
        <f>IF(Tabela1[[#This Row],[czy ten sam dzien]]=0,IF(Tabela1[[#This Row],[czy weekend]]=1,$N$5,$N$3),0)</f>
        <v>12000</v>
      </c>
      <c r="J312">
        <f>Tabela1[[#This Row],[przed produkcja]]+Tabela1[[#This Row],[produkcja]]</f>
        <v>12390</v>
      </c>
      <c r="K312">
        <f>IF(Tabela1[[#This Row],[po produkcji]]-Tabela1[[#This Row],[wielkosc_zamowienia]]&lt;0,Tabela1[[#This Row],[po produkcji]],Tabela1[[#This Row],[po produkcji]]-Tabela1[[#This Row],[wielkosc_zamowienia]])</f>
        <v>3510</v>
      </c>
      <c r="L312">
        <f>IF(Tabela1[[#This Row],[po produkcji]]=Tabela1[[#This Row],[po zamowieniu]],1,0)</f>
        <v>0</v>
      </c>
      <c r="M312">
        <f>IF(Tabela1[[#This Row],[po produkcji]]=Tabela1[[#This Row],[po zamowieniu]],Tabela1[[#This Row],[wielkosc_zamowienia]],0)</f>
        <v>0</v>
      </c>
    </row>
    <row r="313" spans="1:13" x14ac:dyDescent="0.25">
      <c r="A313">
        <v>311</v>
      </c>
      <c r="B313" s="2">
        <v>44350</v>
      </c>
      <c r="C313" s="1" t="s">
        <v>4</v>
      </c>
      <c r="D313">
        <v>5030</v>
      </c>
      <c r="E313">
        <f>WEEKDAY(Tabela1[[#This Row],[data]],2)</f>
        <v>4</v>
      </c>
      <c r="F313">
        <f>IF(Tabela1[[#This Row],[data]]=B312,1,0)</f>
        <v>0</v>
      </c>
      <c r="G313">
        <f>IF(OR(Tabela1[[#This Row],[dzien tyg]]=6,Tabela1[[#This Row],[dzien tyg]]=7),1,0)</f>
        <v>0</v>
      </c>
      <c r="H313">
        <f t="shared" si="4"/>
        <v>3510</v>
      </c>
      <c r="I313">
        <f>IF(Tabela1[[#This Row],[czy ten sam dzien]]=0,IF(Tabela1[[#This Row],[czy weekend]]=1,$N$5,$N$3),0)</f>
        <v>12000</v>
      </c>
      <c r="J313">
        <f>Tabela1[[#This Row],[przed produkcja]]+Tabela1[[#This Row],[produkcja]]</f>
        <v>15510</v>
      </c>
      <c r="K313">
        <f>IF(Tabela1[[#This Row],[po produkcji]]-Tabela1[[#This Row],[wielkosc_zamowienia]]&lt;0,Tabela1[[#This Row],[po produkcji]],Tabela1[[#This Row],[po produkcji]]-Tabela1[[#This Row],[wielkosc_zamowienia]])</f>
        <v>10480</v>
      </c>
      <c r="L313">
        <f>IF(Tabela1[[#This Row],[po produkcji]]=Tabela1[[#This Row],[po zamowieniu]],1,0)</f>
        <v>0</v>
      </c>
      <c r="M313">
        <f>IF(Tabela1[[#This Row],[po produkcji]]=Tabela1[[#This Row],[po zamowieniu]],Tabela1[[#This Row],[wielkosc_zamowienia]],0)</f>
        <v>0</v>
      </c>
    </row>
    <row r="314" spans="1:13" x14ac:dyDescent="0.25">
      <c r="A314">
        <v>312</v>
      </c>
      <c r="B314" s="2">
        <v>44350</v>
      </c>
      <c r="C314" s="1" t="s">
        <v>6</v>
      </c>
      <c r="D314">
        <v>6010</v>
      </c>
      <c r="E314">
        <f>WEEKDAY(Tabela1[[#This Row],[data]],2)</f>
        <v>4</v>
      </c>
      <c r="F314">
        <f>IF(Tabela1[[#This Row],[data]]=B313,1,0)</f>
        <v>1</v>
      </c>
      <c r="G314">
        <f>IF(OR(Tabela1[[#This Row],[dzien tyg]]=6,Tabela1[[#This Row],[dzien tyg]]=7),1,0)</f>
        <v>0</v>
      </c>
      <c r="H314">
        <f t="shared" si="4"/>
        <v>10480</v>
      </c>
      <c r="I314">
        <f>IF(Tabela1[[#This Row],[czy ten sam dzien]]=0,IF(Tabela1[[#This Row],[czy weekend]]=1,$N$5,$N$3),0)</f>
        <v>0</v>
      </c>
      <c r="J314">
        <f>Tabela1[[#This Row],[przed produkcja]]+Tabela1[[#This Row],[produkcja]]</f>
        <v>10480</v>
      </c>
      <c r="K314">
        <f>IF(Tabela1[[#This Row],[po produkcji]]-Tabela1[[#This Row],[wielkosc_zamowienia]]&lt;0,Tabela1[[#This Row],[po produkcji]],Tabela1[[#This Row],[po produkcji]]-Tabela1[[#This Row],[wielkosc_zamowienia]])</f>
        <v>4470</v>
      </c>
      <c r="L314">
        <f>IF(Tabela1[[#This Row],[po produkcji]]=Tabela1[[#This Row],[po zamowieniu]],1,0)</f>
        <v>0</v>
      </c>
      <c r="M314">
        <f>IF(Tabela1[[#This Row],[po produkcji]]=Tabela1[[#This Row],[po zamowieniu]],Tabela1[[#This Row],[wielkosc_zamowienia]],0)</f>
        <v>0</v>
      </c>
    </row>
    <row r="315" spans="1:13" x14ac:dyDescent="0.25">
      <c r="A315">
        <v>313</v>
      </c>
      <c r="B315" s="2">
        <v>44351</v>
      </c>
      <c r="C315" s="1" t="s">
        <v>5</v>
      </c>
      <c r="D315">
        <v>8880</v>
      </c>
      <c r="E315">
        <f>WEEKDAY(Tabela1[[#This Row],[data]],2)</f>
        <v>5</v>
      </c>
      <c r="F315">
        <f>IF(Tabela1[[#This Row],[data]]=B314,1,0)</f>
        <v>0</v>
      </c>
      <c r="G315">
        <f>IF(OR(Tabela1[[#This Row],[dzien tyg]]=6,Tabela1[[#This Row],[dzien tyg]]=7),1,0)</f>
        <v>0</v>
      </c>
      <c r="H315">
        <f t="shared" si="4"/>
        <v>4470</v>
      </c>
      <c r="I315">
        <f>IF(Tabela1[[#This Row],[czy ten sam dzien]]=0,IF(Tabela1[[#This Row],[czy weekend]]=1,$N$5,$N$3),0)</f>
        <v>12000</v>
      </c>
      <c r="J315">
        <f>Tabela1[[#This Row],[przed produkcja]]+Tabela1[[#This Row],[produkcja]]</f>
        <v>16470</v>
      </c>
      <c r="K315">
        <f>IF(Tabela1[[#This Row],[po produkcji]]-Tabela1[[#This Row],[wielkosc_zamowienia]]&lt;0,Tabela1[[#This Row],[po produkcji]],Tabela1[[#This Row],[po produkcji]]-Tabela1[[#This Row],[wielkosc_zamowienia]])</f>
        <v>7590</v>
      </c>
      <c r="L315">
        <f>IF(Tabela1[[#This Row],[po produkcji]]=Tabela1[[#This Row],[po zamowieniu]],1,0)</f>
        <v>0</v>
      </c>
      <c r="M315">
        <f>IF(Tabela1[[#This Row],[po produkcji]]=Tabela1[[#This Row],[po zamowieniu]],Tabela1[[#This Row],[wielkosc_zamowienia]],0)</f>
        <v>0</v>
      </c>
    </row>
    <row r="316" spans="1:13" x14ac:dyDescent="0.25">
      <c r="A316">
        <v>314</v>
      </c>
      <c r="B316" s="2">
        <v>44352</v>
      </c>
      <c r="C316" s="1" t="s">
        <v>4</v>
      </c>
      <c r="D316">
        <v>5490</v>
      </c>
      <c r="E316">
        <f>WEEKDAY(Tabela1[[#This Row],[data]],2)</f>
        <v>6</v>
      </c>
      <c r="F316">
        <f>IF(Tabela1[[#This Row],[data]]=B315,1,0)</f>
        <v>0</v>
      </c>
      <c r="G316">
        <f>IF(OR(Tabela1[[#This Row],[dzien tyg]]=6,Tabela1[[#This Row],[dzien tyg]]=7),1,0)</f>
        <v>1</v>
      </c>
      <c r="H316">
        <f t="shared" si="4"/>
        <v>7590</v>
      </c>
      <c r="I316">
        <f>IF(Tabela1[[#This Row],[czy ten sam dzien]]=0,IF(Tabela1[[#This Row],[czy weekend]]=1,$N$5,$N$3),0)</f>
        <v>5000</v>
      </c>
      <c r="J316">
        <f>Tabela1[[#This Row],[przed produkcja]]+Tabela1[[#This Row],[produkcja]]</f>
        <v>12590</v>
      </c>
      <c r="K316">
        <f>IF(Tabela1[[#This Row],[po produkcji]]-Tabela1[[#This Row],[wielkosc_zamowienia]]&lt;0,Tabela1[[#This Row],[po produkcji]],Tabela1[[#This Row],[po produkcji]]-Tabela1[[#This Row],[wielkosc_zamowienia]])</f>
        <v>7100</v>
      </c>
      <c r="L316">
        <f>IF(Tabela1[[#This Row],[po produkcji]]=Tabela1[[#This Row],[po zamowieniu]],1,0)</f>
        <v>0</v>
      </c>
      <c r="M316">
        <f>IF(Tabela1[[#This Row],[po produkcji]]=Tabela1[[#This Row],[po zamowieniu]],Tabela1[[#This Row],[wielkosc_zamowienia]],0)</f>
        <v>0</v>
      </c>
    </row>
    <row r="317" spans="1:13" x14ac:dyDescent="0.25">
      <c r="A317">
        <v>315</v>
      </c>
      <c r="B317" s="2">
        <v>44353</v>
      </c>
      <c r="C317" s="1" t="s">
        <v>7</v>
      </c>
      <c r="D317">
        <v>9370</v>
      </c>
      <c r="E317">
        <f>WEEKDAY(Tabela1[[#This Row],[data]],2)</f>
        <v>7</v>
      </c>
      <c r="F317">
        <f>IF(Tabela1[[#This Row],[data]]=B316,1,0)</f>
        <v>0</v>
      </c>
      <c r="G317">
        <f>IF(OR(Tabela1[[#This Row],[dzien tyg]]=6,Tabela1[[#This Row],[dzien tyg]]=7),1,0)</f>
        <v>1</v>
      </c>
      <c r="H317">
        <f t="shared" si="4"/>
        <v>7100</v>
      </c>
      <c r="I317">
        <f>IF(Tabela1[[#This Row],[czy ten sam dzien]]=0,IF(Tabela1[[#This Row],[czy weekend]]=1,$N$5,$N$3),0)</f>
        <v>5000</v>
      </c>
      <c r="J317">
        <f>Tabela1[[#This Row],[przed produkcja]]+Tabela1[[#This Row],[produkcja]]</f>
        <v>12100</v>
      </c>
      <c r="K317">
        <f>IF(Tabela1[[#This Row],[po produkcji]]-Tabela1[[#This Row],[wielkosc_zamowienia]]&lt;0,Tabela1[[#This Row],[po produkcji]],Tabela1[[#This Row],[po produkcji]]-Tabela1[[#This Row],[wielkosc_zamowienia]])</f>
        <v>2730</v>
      </c>
      <c r="L317">
        <f>IF(Tabela1[[#This Row],[po produkcji]]=Tabela1[[#This Row],[po zamowieniu]],1,0)</f>
        <v>0</v>
      </c>
      <c r="M317">
        <f>IF(Tabela1[[#This Row],[po produkcji]]=Tabela1[[#This Row],[po zamowieniu]],Tabela1[[#This Row],[wielkosc_zamowienia]],0)</f>
        <v>0</v>
      </c>
    </row>
    <row r="318" spans="1:13" x14ac:dyDescent="0.25">
      <c r="A318">
        <v>316</v>
      </c>
      <c r="B318" s="2">
        <v>44353</v>
      </c>
      <c r="C318" s="1" t="s">
        <v>4</v>
      </c>
      <c r="D318">
        <v>6790</v>
      </c>
      <c r="E318">
        <f>WEEKDAY(Tabela1[[#This Row],[data]],2)</f>
        <v>7</v>
      </c>
      <c r="F318">
        <f>IF(Tabela1[[#This Row],[data]]=B317,1,0)</f>
        <v>1</v>
      </c>
      <c r="G318">
        <f>IF(OR(Tabela1[[#This Row],[dzien tyg]]=6,Tabela1[[#This Row],[dzien tyg]]=7),1,0)</f>
        <v>1</v>
      </c>
      <c r="H318">
        <f t="shared" si="4"/>
        <v>2730</v>
      </c>
      <c r="I318">
        <f>IF(Tabela1[[#This Row],[czy ten sam dzien]]=0,IF(Tabela1[[#This Row],[czy weekend]]=1,$N$5,$N$3),0)</f>
        <v>0</v>
      </c>
      <c r="J318">
        <f>Tabela1[[#This Row],[przed produkcja]]+Tabela1[[#This Row],[produkcja]]</f>
        <v>2730</v>
      </c>
      <c r="K318">
        <f>IF(Tabela1[[#This Row],[po produkcji]]-Tabela1[[#This Row],[wielkosc_zamowienia]]&lt;0,Tabela1[[#This Row],[po produkcji]],Tabela1[[#This Row],[po produkcji]]-Tabela1[[#This Row],[wielkosc_zamowienia]])</f>
        <v>2730</v>
      </c>
      <c r="L318">
        <f>IF(Tabela1[[#This Row],[po produkcji]]=Tabela1[[#This Row],[po zamowieniu]],1,0)</f>
        <v>1</v>
      </c>
      <c r="M318">
        <f>IF(Tabela1[[#This Row],[po produkcji]]=Tabela1[[#This Row],[po zamowieniu]],Tabela1[[#This Row],[wielkosc_zamowienia]],0)</f>
        <v>6790</v>
      </c>
    </row>
    <row r="319" spans="1:13" x14ac:dyDescent="0.25">
      <c r="A319">
        <v>317</v>
      </c>
      <c r="B319" s="2">
        <v>44354</v>
      </c>
      <c r="C319" s="1" t="s">
        <v>5</v>
      </c>
      <c r="D319">
        <v>2540</v>
      </c>
      <c r="E319">
        <f>WEEKDAY(Tabela1[[#This Row],[data]],2)</f>
        <v>1</v>
      </c>
      <c r="F319">
        <f>IF(Tabela1[[#This Row],[data]]=B318,1,0)</f>
        <v>0</v>
      </c>
      <c r="G319">
        <f>IF(OR(Tabela1[[#This Row],[dzien tyg]]=6,Tabela1[[#This Row],[dzien tyg]]=7),1,0)</f>
        <v>0</v>
      </c>
      <c r="H319">
        <f t="shared" si="4"/>
        <v>2730</v>
      </c>
      <c r="I319">
        <f>IF(Tabela1[[#This Row],[czy ten sam dzien]]=0,IF(Tabela1[[#This Row],[czy weekend]]=1,$N$5,$N$3),0)</f>
        <v>12000</v>
      </c>
      <c r="J319">
        <f>Tabela1[[#This Row],[przed produkcja]]+Tabela1[[#This Row],[produkcja]]</f>
        <v>14730</v>
      </c>
      <c r="K319">
        <f>IF(Tabela1[[#This Row],[po produkcji]]-Tabela1[[#This Row],[wielkosc_zamowienia]]&lt;0,Tabela1[[#This Row],[po produkcji]],Tabela1[[#This Row],[po produkcji]]-Tabela1[[#This Row],[wielkosc_zamowienia]])</f>
        <v>12190</v>
      </c>
      <c r="L319">
        <f>IF(Tabela1[[#This Row],[po produkcji]]=Tabela1[[#This Row],[po zamowieniu]],1,0)</f>
        <v>0</v>
      </c>
      <c r="M319">
        <f>IF(Tabela1[[#This Row],[po produkcji]]=Tabela1[[#This Row],[po zamowieniu]],Tabela1[[#This Row],[wielkosc_zamowienia]],0)</f>
        <v>0</v>
      </c>
    </row>
    <row r="320" spans="1:13" x14ac:dyDescent="0.25">
      <c r="A320">
        <v>318</v>
      </c>
      <c r="B320" s="2">
        <v>44354</v>
      </c>
      <c r="C320" s="1" t="s">
        <v>4</v>
      </c>
      <c r="D320">
        <v>5530</v>
      </c>
      <c r="E320">
        <f>WEEKDAY(Tabela1[[#This Row],[data]],2)</f>
        <v>1</v>
      </c>
      <c r="F320">
        <f>IF(Tabela1[[#This Row],[data]]=B319,1,0)</f>
        <v>1</v>
      </c>
      <c r="G320">
        <f>IF(OR(Tabela1[[#This Row],[dzien tyg]]=6,Tabela1[[#This Row],[dzien tyg]]=7),1,0)</f>
        <v>0</v>
      </c>
      <c r="H320">
        <f t="shared" si="4"/>
        <v>12190</v>
      </c>
      <c r="I320">
        <f>IF(Tabela1[[#This Row],[czy ten sam dzien]]=0,IF(Tabela1[[#This Row],[czy weekend]]=1,$N$5,$N$3),0)</f>
        <v>0</v>
      </c>
      <c r="J320">
        <f>Tabela1[[#This Row],[przed produkcja]]+Tabela1[[#This Row],[produkcja]]</f>
        <v>12190</v>
      </c>
      <c r="K320">
        <f>IF(Tabela1[[#This Row],[po produkcji]]-Tabela1[[#This Row],[wielkosc_zamowienia]]&lt;0,Tabela1[[#This Row],[po produkcji]],Tabela1[[#This Row],[po produkcji]]-Tabela1[[#This Row],[wielkosc_zamowienia]])</f>
        <v>6660</v>
      </c>
      <c r="L320">
        <f>IF(Tabela1[[#This Row],[po produkcji]]=Tabela1[[#This Row],[po zamowieniu]],1,0)</f>
        <v>0</v>
      </c>
      <c r="M320">
        <f>IF(Tabela1[[#This Row],[po produkcji]]=Tabela1[[#This Row],[po zamowieniu]],Tabela1[[#This Row],[wielkosc_zamowienia]],0)</f>
        <v>0</v>
      </c>
    </row>
    <row r="321" spans="1:13" x14ac:dyDescent="0.25">
      <c r="A321">
        <v>319</v>
      </c>
      <c r="B321" s="2">
        <v>44354</v>
      </c>
      <c r="C321" s="1" t="s">
        <v>7</v>
      </c>
      <c r="D321">
        <v>7020</v>
      </c>
      <c r="E321">
        <f>WEEKDAY(Tabela1[[#This Row],[data]],2)</f>
        <v>1</v>
      </c>
      <c r="F321">
        <f>IF(Tabela1[[#This Row],[data]]=B320,1,0)</f>
        <v>1</v>
      </c>
      <c r="G321">
        <f>IF(OR(Tabela1[[#This Row],[dzien tyg]]=6,Tabela1[[#This Row],[dzien tyg]]=7),1,0)</f>
        <v>0</v>
      </c>
      <c r="H321">
        <f t="shared" si="4"/>
        <v>6660</v>
      </c>
      <c r="I321">
        <f>IF(Tabela1[[#This Row],[czy ten sam dzien]]=0,IF(Tabela1[[#This Row],[czy weekend]]=1,$N$5,$N$3),0)</f>
        <v>0</v>
      </c>
      <c r="J321">
        <f>Tabela1[[#This Row],[przed produkcja]]+Tabela1[[#This Row],[produkcja]]</f>
        <v>6660</v>
      </c>
      <c r="K321">
        <f>IF(Tabela1[[#This Row],[po produkcji]]-Tabela1[[#This Row],[wielkosc_zamowienia]]&lt;0,Tabela1[[#This Row],[po produkcji]],Tabela1[[#This Row],[po produkcji]]-Tabela1[[#This Row],[wielkosc_zamowienia]])</f>
        <v>6660</v>
      </c>
      <c r="L321">
        <f>IF(Tabela1[[#This Row],[po produkcji]]=Tabela1[[#This Row],[po zamowieniu]],1,0)</f>
        <v>1</v>
      </c>
      <c r="M321">
        <f>IF(Tabela1[[#This Row],[po produkcji]]=Tabela1[[#This Row],[po zamowieniu]],Tabela1[[#This Row],[wielkosc_zamowienia]],0)</f>
        <v>7020</v>
      </c>
    </row>
    <row r="322" spans="1:13" x14ac:dyDescent="0.25">
      <c r="A322">
        <v>320</v>
      </c>
      <c r="B322" s="2">
        <v>44355</v>
      </c>
      <c r="C322" s="1" t="s">
        <v>5</v>
      </c>
      <c r="D322">
        <v>2330</v>
      </c>
      <c r="E322">
        <f>WEEKDAY(Tabela1[[#This Row],[data]],2)</f>
        <v>2</v>
      </c>
      <c r="F322">
        <f>IF(Tabela1[[#This Row],[data]]=B321,1,0)</f>
        <v>0</v>
      </c>
      <c r="G322">
        <f>IF(OR(Tabela1[[#This Row],[dzien tyg]]=6,Tabela1[[#This Row],[dzien tyg]]=7),1,0)</f>
        <v>0</v>
      </c>
      <c r="H322">
        <f t="shared" si="4"/>
        <v>6660</v>
      </c>
      <c r="I322">
        <f>IF(Tabela1[[#This Row],[czy ten sam dzien]]=0,IF(Tabela1[[#This Row],[czy weekend]]=1,$N$5,$N$3),0)</f>
        <v>12000</v>
      </c>
      <c r="J322">
        <f>Tabela1[[#This Row],[przed produkcja]]+Tabela1[[#This Row],[produkcja]]</f>
        <v>18660</v>
      </c>
      <c r="K322">
        <f>IF(Tabela1[[#This Row],[po produkcji]]-Tabela1[[#This Row],[wielkosc_zamowienia]]&lt;0,Tabela1[[#This Row],[po produkcji]],Tabela1[[#This Row],[po produkcji]]-Tabela1[[#This Row],[wielkosc_zamowienia]])</f>
        <v>16330</v>
      </c>
      <c r="L322">
        <f>IF(Tabela1[[#This Row],[po produkcji]]=Tabela1[[#This Row],[po zamowieniu]],1,0)</f>
        <v>0</v>
      </c>
      <c r="M322">
        <f>IF(Tabela1[[#This Row],[po produkcji]]=Tabela1[[#This Row],[po zamowieniu]],Tabela1[[#This Row],[wielkosc_zamowienia]],0)</f>
        <v>0</v>
      </c>
    </row>
    <row r="323" spans="1:13" x14ac:dyDescent="0.25">
      <c r="A323">
        <v>321</v>
      </c>
      <c r="B323" s="2">
        <v>44356</v>
      </c>
      <c r="C323" s="1" t="s">
        <v>4</v>
      </c>
      <c r="D323">
        <v>5550</v>
      </c>
      <c r="E323">
        <f>WEEKDAY(Tabela1[[#This Row],[data]],2)</f>
        <v>3</v>
      </c>
      <c r="F323">
        <f>IF(Tabela1[[#This Row],[data]]=B322,1,0)</f>
        <v>0</v>
      </c>
      <c r="G323">
        <f>IF(OR(Tabela1[[#This Row],[dzien tyg]]=6,Tabela1[[#This Row],[dzien tyg]]=7),1,0)</f>
        <v>0</v>
      </c>
      <c r="H323">
        <f t="shared" si="4"/>
        <v>16330</v>
      </c>
      <c r="I323">
        <f>IF(Tabela1[[#This Row],[czy ten sam dzien]]=0,IF(Tabela1[[#This Row],[czy weekend]]=1,$N$5,$N$3),0)</f>
        <v>12000</v>
      </c>
      <c r="J323">
        <f>Tabela1[[#This Row],[przed produkcja]]+Tabela1[[#This Row],[produkcja]]</f>
        <v>28330</v>
      </c>
      <c r="K323">
        <f>IF(Tabela1[[#This Row],[po produkcji]]-Tabela1[[#This Row],[wielkosc_zamowienia]]&lt;0,Tabela1[[#This Row],[po produkcji]],Tabela1[[#This Row],[po produkcji]]-Tabela1[[#This Row],[wielkosc_zamowienia]])</f>
        <v>22780</v>
      </c>
      <c r="L323">
        <f>IF(Tabela1[[#This Row],[po produkcji]]=Tabela1[[#This Row],[po zamowieniu]],1,0)</f>
        <v>0</v>
      </c>
      <c r="M323">
        <f>IF(Tabela1[[#This Row],[po produkcji]]=Tabela1[[#This Row],[po zamowieniu]],Tabela1[[#This Row],[wielkosc_zamowienia]],0)</f>
        <v>0</v>
      </c>
    </row>
    <row r="324" spans="1:13" x14ac:dyDescent="0.25">
      <c r="A324">
        <v>322</v>
      </c>
      <c r="B324" s="2">
        <v>44356</v>
      </c>
      <c r="C324" s="1" t="s">
        <v>6</v>
      </c>
      <c r="D324">
        <v>6150</v>
      </c>
      <c r="E324">
        <f>WEEKDAY(Tabela1[[#This Row],[data]],2)</f>
        <v>3</v>
      </c>
      <c r="F324">
        <f>IF(Tabela1[[#This Row],[data]]=B323,1,0)</f>
        <v>1</v>
      </c>
      <c r="G324">
        <f>IF(OR(Tabela1[[#This Row],[dzien tyg]]=6,Tabela1[[#This Row],[dzien tyg]]=7),1,0)</f>
        <v>0</v>
      </c>
      <c r="H324">
        <f t="shared" si="4"/>
        <v>22780</v>
      </c>
      <c r="I324">
        <f>IF(Tabela1[[#This Row],[czy ten sam dzien]]=0,IF(Tabela1[[#This Row],[czy weekend]]=1,$N$5,$N$3),0)</f>
        <v>0</v>
      </c>
      <c r="J324">
        <f>Tabela1[[#This Row],[przed produkcja]]+Tabela1[[#This Row],[produkcja]]</f>
        <v>22780</v>
      </c>
      <c r="K324">
        <f>IF(Tabela1[[#This Row],[po produkcji]]-Tabela1[[#This Row],[wielkosc_zamowienia]]&lt;0,Tabela1[[#This Row],[po produkcji]],Tabela1[[#This Row],[po produkcji]]-Tabela1[[#This Row],[wielkosc_zamowienia]])</f>
        <v>16630</v>
      </c>
      <c r="L324">
        <f>IF(Tabela1[[#This Row],[po produkcji]]=Tabela1[[#This Row],[po zamowieniu]],1,0)</f>
        <v>0</v>
      </c>
      <c r="M324">
        <f>IF(Tabela1[[#This Row],[po produkcji]]=Tabela1[[#This Row],[po zamowieniu]],Tabela1[[#This Row],[wielkosc_zamowienia]],0)</f>
        <v>0</v>
      </c>
    </row>
    <row r="325" spans="1:13" x14ac:dyDescent="0.25">
      <c r="A325">
        <v>323</v>
      </c>
      <c r="B325" s="2">
        <v>44357</v>
      </c>
      <c r="C325" s="1" t="s">
        <v>7</v>
      </c>
      <c r="D325">
        <v>3220</v>
      </c>
      <c r="E325">
        <f>WEEKDAY(Tabela1[[#This Row],[data]],2)</f>
        <v>4</v>
      </c>
      <c r="F325">
        <f>IF(Tabela1[[#This Row],[data]]=B324,1,0)</f>
        <v>0</v>
      </c>
      <c r="G325">
        <f>IF(OR(Tabela1[[#This Row],[dzien tyg]]=6,Tabela1[[#This Row],[dzien tyg]]=7),1,0)</f>
        <v>0</v>
      </c>
      <c r="H325">
        <f t="shared" ref="H325:H388" si="5">K324</f>
        <v>16630</v>
      </c>
      <c r="I325">
        <f>IF(Tabela1[[#This Row],[czy ten sam dzien]]=0,IF(Tabela1[[#This Row],[czy weekend]]=1,$N$5,$N$3),0)</f>
        <v>12000</v>
      </c>
      <c r="J325">
        <f>Tabela1[[#This Row],[przed produkcja]]+Tabela1[[#This Row],[produkcja]]</f>
        <v>28630</v>
      </c>
      <c r="K325">
        <f>IF(Tabela1[[#This Row],[po produkcji]]-Tabela1[[#This Row],[wielkosc_zamowienia]]&lt;0,Tabela1[[#This Row],[po produkcji]],Tabela1[[#This Row],[po produkcji]]-Tabela1[[#This Row],[wielkosc_zamowienia]])</f>
        <v>25410</v>
      </c>
      <c r="L325">
        <f>IF(Tabela1[[#This Row],[po produkcji]]=Tabela1[[#This Row],[po zamowieniu]],1,0)</f>
        <v>0</v>
      </c>
      <c r="M325">
        <f>IF(Tabela1[[#This Row],[po produkcji]]=Tabela1[[#This Row],[po zamowieniu]],Tabela1[[#This Row],[wielkosc_zamowienia]],0)</f>
        <v>0</v>
      </c>
    </row>
    <row r="326" spans="1:13" x14ac:dyDescent="0.25">
      <c r="A326">
        <v>324</v>
      </c>
      <c r="B326" s="2">
        <v>44357</v>
      </c>
      <c r="C326" s="1" t="s">
        <v>4</v>
      </c>
      <c r="D326">
        <v>4330</v>
      </c>
      <c r="E326">
        <f>WEEKDAY(Tabela1[[#This Row],[data]],2)</f>
        <v>4</v>
      </c>
      <c r="F326">
        <f>IF(Tabela1[[#This Row],[data]]=B325,1,0)</f>
        <v>1</v>
      </c>
      <c r="G326">
        <f>IF(OR(Tabela1[[#This Row],[dzien tyg]]=6,Tabela1[[#This Row],[dzien tyg]]=7),1,0)</f>
        <v>0</v>
      </c>
      <c r="H326">
        <f t="shared" si="5"/>
        <v>25410</v>
      </c>
      <c r="I326">
        <f>IF(Tabela1[[#This Row],[czy ten sam dzien]]=0,IF(Tabela1[[#This Row],[czy weekend]]=1,$N$5,$N$3),0)</f>
        <v>0</v>
      </c>
      <c r="J326">
        <f>Tabela1[[#This Row],[przed produkcja]]+Tabela1[[#This Row],[produkcja]]</f>
        <v>25410</v>
      </c>
      <c r="K326">
        <f>IF(Tabela1[[#This Row],[po produkcji]]-Tabela1[[#This Row],[wielkosc_zamowienia]]&lt;0,Tabela1[[#This Row],[po produkcji]],Tabela1[[#This Row],[po produkcji]]-Tabela1[[#This Row],[wielkosc_zamowienia]])</f>
        <v>21080</v>
      </c>
      <c r="L326">
        <f>IF(Tabela1[[#This Row],[po produkcji]]=Tabela1[[#This Row],[po zamowieniu]],1,0)</f>
        <v>0</v>
      </c>
      <c r="M326">
        <f>IF(Tabela1[[#This Row],[po produkcji]]=Tabela1[[#This Row],[po zamowieniu]],Tabela1[[#This Row],[wielkosc_zamowienia]],0)</f>
        <v>0</v>
      </c>
    </row>
    <row r="327" spans="1:13" x14ac:dyDescent="0.25">
      <c r="A327">
        <v>325</v>
      </c>
      <c r="B327" s="2">
        <v>44357</v>
      </c>
      <c r="C327" s="1" t="s">
        <v>5</v>
      </c>
      <c r="D327">
        <v>4000</v>
      </c>
      <c r="E327">
        <f>WEEKDAY(Tabela1[[#This Row],[data]],2)</f>
        <v>4</v>
      </c>
      <c r="F327">
        <f>IF(Tabela1[[#This Row],[data]]=B326,1,0)</f>
        <v>1</v>
      </c>
      <c r="G327">
        <f>IF(OR(Tabela1[[#This Row],[dzien tyg]]=6,Tabela1[[#This Row],[dzien tyg]]=7),1,0)</f>
        <v>0</v>
      </c>
      <c r="H327">
        <f t="shared" si="5"/>
        <v>21080</v>
      </c>
      <c r="I327">
        <f>IF(Tabela1[[#This Row],[czy ten sam dzien]]=0,IF(Tabela1[[#This Row],[czy weekend]]=1,$N$5,$N$3),0)</f>
        <v>0</v>
      </c>
      <c r="J327">
        <f>Tabela1[[#This Row],[przed produkcja]]+Tabela1[[#This Row],[produkcja]]</f>
        <v>21080</v>
      </c>
      <c r="K327">
        <f>IF(Tabela1[[#This Row],[po produkcji]]-Tabela1[[#This Row],[wielkosc_zamowienia]]&lt;0,Tabela1[[#This Row],[po produkcji]],Tabela1[[#This Row],[po produkcji]]-Tabela1[[#This Row],[wielkosc_zamowienia]])</f>
        <v>17080</v>
      </c>
      <c r="L327">
        <f>IF(Tabela1[[#This Row],[po produkcji]]=Tabela1[[#This Row],[po zamowieniu]],1,0)</f>
        <v>0</v>
      </c>
      <c r="M327">
        <f>IF(Tabela1[[#This Row],[po produkcji]]=Tabela1[[#This Row],[po zamowieniu]],Tabela1[[#This Row],[wielkosc_zamowienia]],0)</f>
        <v>0</v>
      </c>
    </row>
    <row r="328" spans="1:13" x14ac:dyDescent="0.25">
      <c r="A328">
        <v>326</v>
      </c>
      <c r="B328" s="2">
        <v>44358</v>
      </c>
      <c r="C328" s="1" t="s">
        <v>7</v>
      </c>
      <c r="D328">
        <v>4970</v>
      </c>
      <c r="E328">
        <f>WEEKDAY(Tabela1[[#This Row],[data]],2)</f>
        <v>5</v>
      </c>
      <c r="F328">
        <f>IF(Tabela1[[#This Row],[data]]=B327,1,0)</f>
        <v>0</v>
      </c>
      <c r="G328">
        <f>IF(OR(Tabela1[[#This Row],[dzien tyg]]=6,Tabela1[[#This Row],[dzien tyg]]=7),1,0)</f>
        <v>0</v>
      </c>
      <c r="H328">
        <f t="shared" si="5"/>
        <v>17080</v>
      </c>
      <c r="I328">
        <f>IF(Tabela1[[#This Row],[czy ten sam dzien]]=0,IF(Tabela1[[#This Row],[czy weekend]]=1,$N$5,$N$3),0)</f>
        <v>12000</v>
      </c>
      <c r="J328">
        <f>Tabela1[[#This Row],[przed produkcja]]+Tabela1[[#This Row],[produkcja]]</f>
        <v>29080</v>
      </c>
      <c r="K328">
        <f>IF(Tabela1[[#This Row],[po produkcji]]-Tabela1[[#This Row],[wielkosc_zamowienia]]&lt;0,Tabela1[[#This Row],[po produkcji]],Tabela1[[#This Row],[po produkcji]]-Tabela1[[#This Row],[wielkosc_zamowienia]])</f>
        <v>24110</v>
      </c>
      <c r="L328">
        <f>IF(Tabela1[[#This Row],[po produkcji]]=Tabela1[[#This Row],[po zamowieniu]],1,0)</f>
        <v>0</v>
      </c>
      <c r="M328">
        <f>IF(Tabela1[[#This Row],[po produkcji]]=Tabela1[[#This Row],[po zamowieniu]],Tabela1[[#This Row],[wielkosc_zamowienia]],0)</f>
        <v>0</v>
      </c>
    </row>
    <row r="329" spans="1:13" x14ac:dyDescent="0.25">
      <c r="A329">
        <v>327</v>
      </c>
      <c r="B329" s="2">
        <v>44358</v>
      </c>
      <c r="C329" s="1" t="s">
        <v>6</v>
      </c>
      <c r="D329">
        <v>8900</v>
      </c>
      <c r="E329">
        <f>WEEKDAY(Tabela1[[#This Row],[data]],2)</f>
        <v>5</v>
      </c>
      <c r="F329">
        <f>IF(Tabela1[[#This Row],[data]]=B328,1,0)</f>
        <v>1</v>
      </c>
      <c r="G329">
        <f>IF(OR(Tabela1[[#This Row],[dzien tyg]]=6,Tabela1[[#This Row],[dzien tyg]]=7),1,0)</f>
        <v>0</v>
      </c>
      <c r="H329">
        <f t="shared" si="5"/>
        <v>24110</v>
      </c>
      <c r="I329">
        <f>IF(Tabela1[[#This Row],[czy ten sam dzien]]=0,IF(Tabela1[[#This Row],[czy weekend]]=1,$N$5,$N$3),0)</f>
        <v>0</v>
      </c>
      <c r="J329">
        <f>Tabela1[[#This Row],[przed produkcja]]+Tabela1[[#This Row],[produkcja]]</f>
        <v>24110</v>
      </c>
      <c r="K329">
        <f>IF(Tabela1[[#This Row],[po produkcji]]-Tabela1[[#This Row],[wielkosc_zamowienia]]&lt;0,Tabela1[[#This Row],[po produkcji]],Tabela1[[#This Row],[po produkcji]]-Tabela1[[#This Row],[wielkosc_zamowienia]])</f>
        <v>15210</v>
      </c>
      <c r="L329">
        <f>IF(Tabela1[[#This Row],[po produkcji]]=Tabela1[[#This Row],[po zamowieniu]],1,0)</f>
        <v>0</v>
      </c>
      <c r="M329">
        <f>IF(Tabela1[[#This Row],[po produkcji]]=Tabela1[[#This Row],[po zamowieniu]],Tabela1[[#This Row],[wielkosc_zamowienia]],0)</f>
        <v>0</v>
      </c>
    </row>
    <row r="330" spans="1:13" x14ac:dyDescent="0.25">
      <c r="A330">
        <v>328</v>
      </c>
      <c r="B330" s="2">
        <v>44359</v>
      </c>
      <c r="C330" s="1" t="s">
        <v>5</v>
      </c>
      <c r="D330">
        <v>5340</v>
      </c>
      <c r="E330">
        <f>WEEKDAY(Tabela1[[#This Row],[data]],2)</f>
        <v>6</v>
      </c>
      <c r="F330">
        <f>IF(Tabela1[[#This Row],[data]]=B329,1,0)</f>
        <v>0</v>
      </c>
      <c r="G330">
        <f>IF(OR(Tabela1[[#This Row],[dzien tyg]]=6,Tabela1[[#This Row],[dzien tyg]]=7),1,0)</f>
        <v>1</v>
      </c>
      <c r="H330">
        <f t="shared" si="5"/>
        <v>15210</v>
      </c>
      <c r="I330">
        <f>IF(Tabela1[[#This Row],[czy ten sam dzien]]=0,IF(Tabela1[[#This Row],[czy weekend]]=1,$N$5,$N$3),0)</f>
        <v>5000</v>
      </c>
      <c r="J330">
        <f>Tabela1[[#This Row],[przed produkcja]]+Tabela1[[#This Row],[produkcja]]</f>
        <v>20210</v>
      </c>
      <c r="K330">
        <f>IF(Tabela1[[#This Row],[po produkcji]]-Tabela1[[#This Row],[wielkosc_zamowienia]]&lt;0,Tabela1[[#This Row],[po produkcji]],Tabela1[[#This Row],[po produkcji]]-Tabela1[[#This Row],[wielkosc_zamowienia]])</f>
        <v>14870</v>
      </c>
      <c r="L330">
        <f>IF(Tabela1[[#This Row],[po produkcji]]=Tabela1[[#This Row],[po zamowieniu]],1,0)</f>
        <v>0</v>
      </c>
      <c r="M330">
        <f>IF(Tabela1[[#This Row],[po produkcji]]=Tabela1[[#This Row],[po zamowieniu]],Tabela1[[#This Row],[wielkosc_zamowienia]],0)</f>
        <v>0</v>
      </c>
    </row>
    <row r="331" spans="1:13" x14ac:dyDescent="0.25">
      <c r="A331">
        <v>329</v>
      </c>
      <c r="B331" s="2">
        <v>44359</v>
      </c>
      <c r="C331" s="1" t="s">
        <v>4</v>
      </c>
      <c r="D331">
        <v>2240</v>
      </c>
      <c r="E331">
        <f>WEEKDAY(Tabela1[[#This Row],[data]],2)</f>
        <v>6</v>
      </c>
      <c r="F331">
        <f>IF(Tabela1[[#This Row],[data]]=B330,1,0)</f>
        <v>1</v>
      </c>
      <c r="G331">
        <f>IF(OR(Tabela1[[#This Row],[dzien tyg]]=6,Tabela1[[#This Row],[dzien tyg]]=7),1,0)</f>
        <v>1</v>
      </c>
      <c r="H331">
        <f t="shared" si="5"/>
        <v>14870</v>
      </c>
      <c r="I331">
        <f>IF(Tabela1[[#This Row],[czy ten sam dzien]]=0,IF(Tabela1[[#This Row],[czy weekend]]=1,$N$5,$N$3),0)</f>
        <v>0</v>
      </c>
      <c r="J331">
        <f>Tabela1[[#This Row],[przed produkcja]]+Tabela1[[#This Row],[produkcja]]</f>
        <v>14870</v>
      </c>
      <c r="K331">
        <f>IF(Tabela1[[#This Row],[po produkcji]]-Tabela1[[#This Row],[wielkosc_zamowienia]]&lt;0,Tabela1[[#This Row],[po produkcji]],Tabela1[[#This Row],[po produkcji]]-Tabela1[[#This Row],[wielkosc_zamowienia]])</f>
        <v>12630</v>
      </c>
      <c r="L331">
        <f>IF(Tabela1[[#This Row],[po produkcji]]=Tabela1[[#This Row],[po zamowieniu]],1,0)</f>
        <v>0</v>
      </c>
      <c r="M331">
        <f>IF(Tabela1[[#This Row],[po produkcji]]=Tabela1[[#This Row],[po zamowieniu]],Tabela1[[#This Row],[wielkosc_zamowienia]],0)</f>
        <v>0</v>
      </c>
    </row>
    <row r="332" spans="1:13" x14ac:dyDescent="0.25">
      <c r="A332">
        <v>330</v>
      </c>
      <c r="B332" s="2">
        <v>44360</v>
      </c>
      <c r="C332" s="1" t="s">
        <v>4</v>
      </c>
      <c r="D332">
        <v>1810</v>
      </c>
      <c r="E332">
        <f>WEEKDAY(Tabela1[[#This Row],[data]],2)</f>
        <v>7</v>
      </c>
      <c r="F332">
        <f>IF(Tabela1[[#This Row],[data]]=B331,1,0)</f>
        <v>0</v>
      </c>
      <c r="G332">
        <f>IF(OR(Tabela1[[#This Row],[dzien tyg]]=6,Tabela1[[#This Row],[dzien tyg]]=7),1,0)</f>
        <v>1</v>
      </c>
      <c r="H332">
        <f t="shared" si="5"/>
        <v>12630</v>
      </c>
      <c r="I332">
        <f>IF(Tabela1[[#This Row],[czy ten sam dzien]]=0,IF(Tabela1[[#This Row],[czy weekend]]=1,$N$5,$N$3),0)</f>
        <v>5000</v>
      </c>
      <c r="J332">
        <f>Tabela1[[#This Row],[przed produkcja]]+Tabela1[[#This Row],[produkcja]]</f>
        <v>17630</v>
      </c>
      <c r="K332">
        <f>IF(Tabela1[[#This Row],[po produkcji]]-Tabela1[[#This Row],[wielkosc_zamowienia]]&lt;0,Tabela1[[#This Row],[po produkcji]],Tabela1[[#This Row],[po produkcji]]-Tabela1[[#This Row],[wielkosc_zamowienia]])</f>
        <v>15820</v>
      </c>
      <c r="L332">
        <f>IF(Tabela1[[#This Row],[po produkcji]]=Tabela1[[#This Row],[po zamowieniu]],1,0)</f>
        <v>0</v>
      </c>
      <c r="M332">
        <f>IF(Tabela1[[#This Row],[po produkcji]]=Tabela1[[#This Row],[po zamowieniu]],Tabela1[[#This Row],[wielkosc_zamowienia]],0)</f>
        <v>0</v>
      </c>
    </row>
    <row r="333" spans="1:13" x14ac:dyDescent="0.25">
      <c r="A333">
        <v>331</v>
      </c>
      <c r="B333" s="2">
        <v>44360</v>
      </c>
      <c r="C333" s="1" t="s">
        <v>6</v>
      </c>
      <c r="D333">
        <v>7960</v>
      </c>
      <c r="E333">
        <f>WEEKDAY(Tabela1[[#This Row],[data]],2)</f>
        <v>7</v>
      </c>
      <c r="F333">
        <f>IF(Tabela1[[#This Row],[data]]=B332,1,0)</f>
        <v>1</v>
      </c>
      <c r="G333">
        <f>IF(OR(Tabela1[[#This Row],[dzien tyg]]=6,Tabela1[[#This Row],[dzien tyg]]=7),1,0)</f>
        <v>1</v>
      </c>
      <c r="H333">
        <f t="shared" si="5"/>
        <v>15820</v>
      </c>
      <c r="I333">
        <f>IF(Tabela1[[#This Row],[czy ten sam dzien]]=0,IF(Tabela1[[#This Row],[czy weekend]]=1,$N$5,$N$3),0)</f>
        <v>0</v>
      </c>
      <c r="J333">
        <f>Tabela1[[#This Row],[przed produkcja]]+Tabela1[[#This Row],[produkcja]]</f>
        <v>15820</v>
      </c>
      <c r="K333">
        <f>IF(Tabela1[[#This Row],[po produkcji]]-Tabela1[[#This Row],[wielkosc_zamowienia]]&lt;0,Tabela1[[#This Row],[po produkcji]],Tabela1[[#This Row],[po produkcji]]-Tabela1[[#This Row],[wielkosc_zamowienia]])</f>
        <v>7860</v>
      </c>
      <c r="L333">
        <f>IF(Tabela1[[#This Row],[po produkcji]]=Tabela1[[#This Row],[po zamowieniu]],1,0)</f>
        <v>0</v>
      </c>
      <c r="M333">
        <f>IF(Tabela1[[#This Row],[po produkcji]]=Tabela1[[#This Row],[po zamowieniu]],Tabela1[[#This Row],[wielkosc_zamowienia]],0)</f>
        <v>0</v>
      </c>
    </row>
    <row r="334" spans="1:13" x14ac:dyDescent="0.25">
      <c r="A334">
        <v>332</v>
      </c>
      <c r="B334" s="2">
        <v>44360</v>
      </c>
      <c r="C334" s="1" t="s">
        <v>5</v>
      </c>
      <c r="D334">
        <v>9400</v>
      </c>
      <c r="E334">
        <f>WEEKDAY(Tabela1[[#This Row],[data]],2)</f>
        <v>7</v>
      </c>
      <c r="F334">
        <f>IF(Tabela1[[#This Row],[data]]=B333,1,0)</f>
        <v>1</v>
      </c>
      <c r="G334">
        <f>IF(OR(Tabela1[[#This Row],[dzien tyg]]=6,Tabela1[[#This Row],[dzien tyg]]=7),1,0)</f>
        <v>1</v>
      </c>
      <c r="H334">
        <f t="shared" si="5"/>
        <v>7860</v>
      </c>
      <c r="I334">
        <f>IF(Tabela1[[#This Row],[czy ten sam dzien]]=0,IF(Tabela1[[#This Row],[czy weekend]]=1,$N$5,$N$3),0)</f>
        <v>0</v>
      </c>
      <c r="J334">
        <f>Tabela1[[#This Row],[przed produkcja]]+Tabela1[[#This Row],[produkcja]]</f>
        <v>7860</v>
      </c>
      <c r="K334">
        <f>IF(Tabela1[[#This Row],[po produkcji]]-Tabela1[[#This Row],[wielkosc_zamowienia]]&lt;0,Tabela1[[#This Row],[po produkcji]],Tabela1[[#This Row],[po produkcji]]-Tabela1[[#This Row],[wielkosc_zamowienia]])</f>
        <v>7860</v>
      </c>
      <c r="L334">
        <f>IF(Tabela1[[#This Row],[po produkcji]]=Tabela1[[#This Row],[po zamowieniu]],1,0)</f>
        <v>1</v>
      </c>
      <c r="M334">
        <f>IF(Tabela1[[#This Row],[po produkcji]]=Tabela1[[#This Row],[po zamowieniu]],Tabela1[[#This Row],[wielkosc_zamowienia]],0)</f>
        <v>9400</v>
      </c>
    </row>
    <row r="335" spans="1:13" x14ac:dyDescent="0.25">
      <c r="A335">
        <v>333</v>
      </c>
      <c r="B335" s="2">
        <v>44361</v>
      </c>
      <c r="C335" s="1" t="s">
        <v>7</v>
      </c>
      <c r="D335">
        <v>5380</v>
      </c>
      <c r="E335">
        <f>WEEKDAY(Tabela1[[#This Row],[data]],2)</f>
        <v>1</v>
      </c>
      <c r="F335">
        <f>IF(Tabela1[[#This Row],[data]]=B334,1,0)</f>
        <v>0</v>
      </c>
      <c r="G335">
        <f>IF(OR(Tabela1[[#This Row],[dzien tyg]]=6,Tabela1[[#This Row],[dzien tyg]]=7),1,0)</f>
        <v>0</v>
      </c>
      <c r="H335">
        <f t="shared" si="5"/>
        <v>7860</v>
      </c>
      <c r="I335">
        <f>IF(Tabela1[[#This Row],[czy ten sam dzien]]=0,IF(Tabela1[[#This Row],[czy weekend]]=1,$N$5,$N$3),0)</f>
        <v>12000</v>
      </c>
      <c r="J335">
        <f>Tabela1[[#This Row],[przed produkcja]]+Tabela1[[#This Row],[produkcja]]</f>
        <v>19860</v>
      </c>
      <c r="K335">
        <f>IF(Tabela1[[#This Row],[po produkcji]]-Tabela1[[#This Row],[wielkosc_zamowienia]]&lt;0,Tabela1[[#This Row],[po produkcji]],Tabela1[[#This Row],[po produkcji]]-Tabela1[[#This Row],[wielkosc_zamowienia]])</f>
        <v>14480</v>
      </c>
      <c r="L335">
        <f>IF(Tabela1[[#This Row],[po produkcji]]=Tabela1[[#This Row],[po zamowieniu]],1,0)</f>
        <v>0</v>
      </c>
      <c r="M335">
        <f>IF(Tabela1[[#This Row],[po produkcji]]=Tabela1[[#This Row],[po zamowieniu]],Tabela1[[#This Row],[wielkosc_zamowienia]],0)</f>
        <v>0</v>
      </c>
    </row>
    <row r="336" spans="1:13" x14ac:dyDescent="0.25">
      <c r="A336">
        <v>334</v>
      </c>
      <c r="B336" s="2">
        <v>44361</v>
      </c>
      <c r="C336" s="1" t="s">
        <v>5</v>
      </c>
      <c r="D336">
        <v>4220</v>
      </c>
      <c r="E336">
        <f>WEEKDAY(Tabela1[[#This Row],[data]],2)</f>
        <v>1</v>
      </c>
      <c r="F336">
        <f>IF(Tabela1[[#This Row],[data]]=B335,1,0)</f>
        <v>1</v>
      </c>
      <c r="G336">
        <f>IF(OR(Tabela1[[#This Row],[dzien tyg]]=6,Tabela1[[#This Row],[dzien tyg]]=7),1,0)</f>
        <v>0</v>
      </c>
      <c r="H336">
        <f t="shared" si="5"/>
        <v>14480</v>
      </c>
      <c r="I336">
        <f>IF(Tabela1[[#This Row],[czy ten sam dzien]]=0,IF(Tabela1[[#This Row],[czy weekend]]=1,$N$5,$N$3),0)</f>
        <v>0</v>
      </c>
      <c r="J336">
        <f>Tabela1[[#This Row],[przed produkcja]]+Tabela1[[#This Row],[produkcja]]</f>
        <v>14480</v>
      </c>
      <c r="K336">
        <f>IF(Tabela1[[#This Row],[po produkcji]]-Tabela1[[#This Row],[wielkosc_zamowienia]]&lt;0,Tabela1[[#This Row],[po produkcji]],Tabela1[[#This Row],[po produkcji]]-Tabela1[[#This Row],[wielkosc_zamowienia]])</f>
        <v>10260</v>
      </c>
      <c r="L336">
        <f>IF(Tabela1[[#This Row],[po produkcji]]=Tabela1[[#This Row],[po zamowieniu]],1,0)</f>
        <v>0</v>
      </c>
      <c r="M336">
        <f>IF(Tabela1[[#This Row],[po produkcji]]=Tabela1[[#This Row],[po zamowieniu]],Tabela1[[#This Row],[wielkosc_zamowienia]],0)</f>
        <v>0</v>
      </c>
    </row>
    <row r="337" spans="1:13" x14ac:dyDescent="0.25">
      <c r="A337">
        <v>335</v>
      </c>
      <c r="B337" s="2">
        <v>44361</v>
      </c>
      <c r="C337" s="1" t="s">
        <v>4</v>
      </c>
      <c r="D337">
        <v>1230</v>
      </c>
      <c r="E337">
        <f>WEEKDAY(Tabela1[[#This Row],[data]],2)</f>
        <v>1</v>
      </c>
      <c r="F337">
        <f>IF(Tabela1[[#This Row],[data]]=B336,1,0)</f>
        <v>1</v>
      </c>
      <c r="G337">
        <f>IF(OR(Tabela1[[#This Row],[dzien tyg]]=6,Tabela1[[#This Row],[dzien tyg]]=7),1,0)</f>
        <v>0</v>
      </c>
      <c r="H337">
        <f t="shared" si="5"/>
        <v>10260</v>
      </c>
      <c r="I337">
        <f>IF(Tabela1[[#This Row],[czy ten sam dzien]]=0,IF(Tabela1[[#This Row],[czy weekend]]=1,$N$5,$N$3),0)</f>
        <v>0</v>
      </c>
      <c r="J337">
        <f>Tabela1[[#This Row],[przed produkcja]]+Tabela1[[#This Row],[produkcja]]</f>
        <v>10260</v>
      </c>
      <c r="K337">
        <f>IF(Tabela1[[#This Row],[po produkcji]]-Tabela1[[#This Row],[wielkosc_zamowienia]]&lt;0,Tabela1[[#This Row],[po produkcji]],Tabela1[[#This Row],[po produkcji]]-Tabela1[[#This Row],[wielkosc_zamowienia]])</f>
        <v>9030</v>
      </c>
      <c r="L337">
        <f>IF(Tabela1[[#This Row],[po produkcji]]=Tabela1[[#This Row],[po zamowieniu]],1,0)</f>
        <v>0</v>
      </c>
      <c r="M337">
        <f>IF(Tabela1[[#This Row],[po produkcji]]=Tabela1[[#This Row],[po zamowieniu]],Tabela1[[#This Row],[wielkosc_zamowienia]],0)</f>
        <v>0</v>
      </c>
    </row>
    <row r="338" spans="1:13" x14ac:dyDescent="0.25">
      <c r="A338">
        <v>336</v>
      </c>
      <c r="B338" s="2">
        <v>44362</v>
      </c>
      <c r="C338" s="1" t="s">
        <v>7</v>
      </c>
      <c r="D338">
        <v>1920</v>
      </c>
      <c r="E338">
        <f>WEEKDAY(Tabela1[[#This Row],[data]],2)</f>
        <v>2</v>
      </c>
      <c r="F338">
        <f>IF(Tabela1[[#This Row],[data]]=B337,1,0)</f>
        <v>0</v>
      </c>
      <c r="G338">
        <f>IF(OR(Tabela1[[#This Row],[dzien tyg]]=6,Tabela1[[#This Row],[dzien tyg]]=7),1,0)</f>
        <v>0</v>
      </c>
      <c r="H338">
        <f t="shared" si="5"/>
        <v>9030</v>
      </c>
      <c r="I338">
        <f>IF(Tabela1[[#This Row],[czy ten sam dzien]]=0,IF(Tabela1[[#This Row],[czy weekend]]=1,$N$5,$N$3),0)</f>
        <v>12000</v>
      </c>
      <c r="J338">
        <f>Tabela1[[#This Row],[przed produkcja]]+Tabela1[[#This Row],[produkcja]]</f>
        <v>21030</v>
      </c>
      <c r="K338">
        <f>IF(Tabela1[[#This Row],[po produkcji]]-Tabela1[[#This Row],[wielkosc_zamowienia]]&lt;0,Tabela1[[#This Row],[po produkcji]],Tabela1[[#This Row],[po produkcji]]-Tabela1[[#This Row],[wielkosc_zamowienia]])</f>
        <v>19110</v>
      </c>
      <c r="L338">
        <f>IF(Tabela1[[#This Row],[po produkcji]]=Tabela1[[#This Row],[po zamowieniu]],1,0)</f>
        <v>0</v>
      </c>
      <c r="M338">
        <f>IF(Tabela1[[#This Row],[po produkcji]]=Tabela1[[#This Row],[po zamowieniu]],Tabela1[[#This Row],[wielkosc_zamowienia]],0)</f>
        <v>0</v>
      </c>
    </row>
    <row r="339" spans="1:13" x14ac:dyDescent="0.25">
      <c r="A339">
        <v>337</v>
      </c>
      <c r="B339" s="2">
        <v>44362</v>
      </c>
      <c r="C339" s="1" t="s">
        <v>5</v>
      </c>
      <c r="D339">
        <v>6790</v>
      </c>
      <c r="E339">
        <f>WEEKDAY(Tabela1[[#This Row],[data]],2)</f>
        <v>2</v>
      </c>
      <c r="F339">
        <f>IF(Tabela1[[#This Row],[data]]=B338,1,0)</f>
        <v>1</v>
      </c>
      <c r="G339">
        <f>IF(OR(Tabela1[[#This Row],[dzien tyg]]=6,Tabela1[[#This Row],[dzien tyg]]=7),1,0)</f>
        <v>0</v>
      </c>
      <c r="H339">
        <f t="shared" si="5"/>
        <v>19110</v>
      </c>
      <c r="I339">
        <f>IF(Tabela1[[#This Row],[czy ten sam dzien]]=0,IF(Tabela1[[#This Row],[czy weekend]]=1,$N$5,$N$3),0)</f>
        <v>0</v>
      </c>
      <c r="J339">
        <f>Tabela1[[#This Row],[przed produkcja]]+Tabela1[[#This Row],[produkcja]]</f>
        <v>19110</v>
      </c>
      <c r="K339">
        <f>IF(Tabela1[[#This Row],[po produkcji]]-Tabela1[[#This Row],[wielkosc_zamowienia]]&lt;0,Tabela1[[#This Row],[po produkcji]],Tabela1[[#This Row],[po produkcji]]-Tabela1[[#This Row],[wielkosc_zamowienia]])</f>
        <v>12320</v>
      </c>
      <c r="L339">
        <f>IF(Tabela1[[#This Row],[po produkcji]]=Tabela1[[#This Row],[po zamowieniu]],1,0)</f>
        <v>0</v>
      </c>
      <c r="M339">
        <f>IF(Tabela1[[#This Row],[po produkcji]]=Tabela1[[#This Row],[po zamowieniu]],Tabela1[[#This Row],[wielkosc_zamowienia]],0)</f>
        <v>0</v>
      </c>
    </row>
    <row r="340" spans="1:13" x14ac:dyDescent="0.25">
      <c r="A340">
        <v>338</v>
      </c>
      <c r="B340" s="2">
        <v>44362</v>
      </c>
      <c r="C340" s="1" t="s">
        <v>6</v>
      </c>
      <c r="D340">
        <v>7950</v>
      </c>
      <c r="E340">
        <f>WEEKDAY(Tabela1[[#This Row],[data]],2)</f>
        <v>2</v>
      </c>
      <c r="F340">
        <f>IF(Tabela1[[#This Row],[data]]=B339,1,0)</f>
        <v>1</v>
      </c>
      <c r="G340">
        <f>IF(OR(Tabela1[[#This Row],[dzien tyg]]=6,Tabela1[[#This Row],[dzien tyg]]=7),1,0)</f>
        <v>0</v>
      </c>
      <c r="H340">
        <f t="shared" si="5"/>
        <v>12320</v>
      </c>
      <c r="I340">
        <f>IF(Tabela1[[#This Row],[czy ten sam dzien]]=0,IF(Tabela1[[#This Row],[czy weekend]]=1,$N$5,$N$3),0)</f>
        <v>0</v>
      </c>
      <c r="J340">
        <f>Tabela1[[#This Row],[przed produkcja]]+Tabela1[[#This Row],[produkcja]]</f>
        <v>12320</v>
      </c>
      <c r="K340">
        <f>IF(Tabela1[[#This Row],[po produkcji]]-Tabela1[[#This Row],[wielkosc_zamowienia]]&lt;0,Tabela1[[#This Row],[po produkcji]],Tabela1[[#This Row],[po produkcji]]-Tabela1[[#This Row],[wielkosc_zamowienia]])</f>
        <v>4370</v>
      </c>
      <c r="L340">
        <f>IF(Tabela1[[#This Row],[po produkcji]]=Tabela1[[#This Row],[po zamowieniu]],1,0)</f>
        <v>0</v>
      </c>
      <c r="M340">
        <f>IF(Tabela1[[#This Row],[po produkcji]]=Tabela1[[#This Row],[po zamowieniu]],Tabela1[[#This Row],[wielkosc_zamowienia]],0)</f>
        <v>0</v>
      </c>
    </row>
    <row r="341" spans="1:13" x14ac:dyDescent="0.25">
      <c r="A341">
        <v>339</v>
      </c>
      <c r="B341" s="2">
        <v>44363</v>
      </c>
      <c r="C341" s="1" t="s">
        <v>4</v>
      </c>
      <c r="D341">
        <v>3020</v>
      </c>
      <c r="E341">
        <f>WEEKDAY(Tabela1[[#This Row],[data]],2)</f>
        <v>3</v>
      </c>
      <c r="F341">
        <f>IF(Tabela1[[#This Row],[data]]=B340,1,0)</f>
        <v>0</v>
      </c>
      <c r="G341">
        <f>IF(OR(Tabela1[[#This Row],[dzien tyg]]=6,Tabela1[[#This Row],[dzien tyg]]=7),1,0)</f>
        <v>0</v>
      </c>
      <c r="H341">
        <f t="shared" si="5"/>
        <v>4370</v>
      </c>
      <c r="I341">
        <f>IF(Tabela1[[#This Row],[czy ten sam dzien]]=0,IF(Tabela1[[#This Row],[czy weekend]]=1,$N$5,$N$3),0)</f>
        <v>12000</v>
      </c>
      <c r="J341">
        <f>Tabela1[[#This Row],[przed produkcja]]+Tabela1[[#This Row],[produkcja]]</f>
        <v>16370</v>
      </c>
      <c r="K341">
        <f>IF(Tabela1[[#This Row],[po produkcji]]-Tabela1[[#This Row],[wielkosc_zamowienia]]&lt;0,Tabela1[[#This Row],[po produkcji]],Tabela1[[#This Row],[po produkcji]]-Tabela1[[#This Row],[wielkosc_zamowienia]])</f>
        <v>13350</v>
      </c>
      <c r="L341">
        <f>IF(Tabela1[[#This Row],[po produkcji]]=Tabela1[[#This Row],[po zamowieniu]],1,0)</f>
        <v>0</v>
      </c>
      <c r="M341">
        <f>IF(Tabela1[[#This Row],[po produkcji]]=Tabela1[[#This Row],[po zamowieniu]],Tabela1[[#This Row],[wielkosc_zamowienia]],0)</f>
        <v>0</v>
      </c>
    </row>
    <row r="342" spans="1:13" x14ac:dyDescent="0.25">
      <c r="A342">
        <v>340</v>
      </c>
      <c r="B342" s="2">
        <v>44364</v>
      </c>
      <c r="C342" s="1" t="s">
        <v>5</v>
      </c>
      <c r="D342">
        <v>7990</v>
      </c>
      <c r="E342">
        <f>WEEKDAY(Tabela1[[#This Row],[data]],2)</f>
        <v>4</v>
      </c>
      <c r="F342">
        <f>IF(Tabela1[[#This Row],[data]]=B341,1,0)</f>
        <v>0</v>
      </c>
      <c r="G342">
        <f>IF(OR(Tabela1[[#This Row],[dzien tyg]]=6,Tabela1[[#This Row],[dzien tyg]]=7),1,0)</f>
        <v>0</v>
      </c>
      <c r="H342">
        <f t="shared" si="5"/>
        <v>13350</v>
      </c>
      <c r="I342">
        <f>IF(Tabela1[[#This Row],[czy ten sam dzien]]=0,IF(Tabela1[[#This Row],[czy weekend]]=1,$N$5,$N$3),0)</f>
        <v>12000</v>
      </c>
      <c r="J342">
        <f>Tabela1[[#This Row],[przed produkcja]]+Tabela1[[#This Row],[produkcja]]</f>
        <v>25350</v>
      </c>
      <c r="K342">
        <f>IF(Tabela1[[#This Row],[po produkcji]]-Tabela1[[#This Row],[wielkosc_zamowienia]]&lt;0,Tabela1[[#This Row],[po produkcji]],Tabela1[[#This Row],[po produkcji]]-Tabela1[[#This Row],[wielkosc_zamowienia]])</f>
        <v>17360</v>
      </c>
      <c r="L342">
        <f>IF(Tabela1[[#This Row],[po produkcji]]=Tabela1[[#This Row],[po zamowieniu]],1,0)</f>
        <v>0</v>
      </c>
      <c r="M342">
        <f>IF(Tabela1[[#This Row],[po produkcji]]=Tabela1[[#This Row],[po zamowieniu]],Tabela1[[#This Row],[wielkosc_zamowienia]],0)</f>
        <v>0</v>
      </c>
    </row>
    <row r="343" spans="1:13" x14ac:dyDescent="0.25">
      <c r="A343">
        <v>341</v>
      </c>
      <c r="B343" s="2">
        <v>44364</v>
      </c>
      <c r="C343" s="1" t="s">
        <v>6</v>
      </c>
      <c r="D343">
        <v>6390</v>
      </c>
      <c r="E343">
        <f>WEEKDAY(Tabela1[[#This Row],[data]],2)</f>
        <v>4</v>
      </c>
      <c r="F343">
        <f>IF(Tabela1[[#This Row],[data]]=B342,1,0)</f>
        <v>1</v>
      </c>
      <c r="G343">
        <f>IF(OR(Tabela1[[#This Row],[dzien tyg]]=6,Tabela1[[#This Row],[dzien tyg]]=7),1,0)</f>
        <v>0</v>
      </c>
      <c r="H343">
        <f t="shared" si="5"/>
        <v>17360</v>
      </c>
      <c r="I343">
        <f>IF(Tabela1[[#This Row],[czy ten sam dzien]]=0,IF(Tabela1[[#This Row],[czy weekend]]=1,$N$5,$N$3),0)</f>
        <v>0</v>
      </c>
      <c r="J343">
        <f>Tabela1[[#This Row],[przed produkcja]]+Tabela1[[#This Row],[produkcja]]</f>
        <v>17360</v>
      </c>
      <c r="K343">
        <f>IF(Tabela1[[#This Row],[po produkcji]]-Tabela1[[#This Row],[wielkosc_zamowienia]]&lt;0,Tabela1[[#This Row],[po produkcji]],Tabela1[[#This Row],[po produkcji]]-Tabela1[[#This Row],[wielkosc_zamowienia]])</f>
        <v>10970</v>
      </c>
      <c r="L343">
        <f>IF(Tabela1[[#This Row],[po produkcji]]=Tabela1[[#This Row],[po zamowieniu]],1,0)</f>
        <v>0</v>
      </c>
      <c r="M343">
        <f>IF(Tabela1[[#This Row],[po produkcji]]=Tabela1[[#This Row],[po zamowieniu]],Tabela1[[#This Row],[wielkosc_zamowienia]],0)</f>
        <v>0</v>
      </c>
    </row>
    <row r="344" spans="1:13" x14ac:dyDescent="0.25">
      <c r="A344">
        <v>342</v>
      </c>
      <c r="B344" s="2">
        <v>44364</v>
      </c>
      <c r="C344" s="1" t="s">
        <v>4</v>
      </c>
      <c r="D344">
        <v>4180</v>
      </c>
      <c r="E344">
        <f>WEEKDAY(Tabela1[[#This Row],[data]],2)</f>
        <v>4</v>
      </c>
      <c r="F344">
        <f>IF(Tabela1[[#This Row],[data]]=B343,1,0)</f>
        <v>1</v>
      </c>
      <c r="G344">
        <f>IF(OR(Tabela1[[#This Row],[dzien tyg]]=6,Tabela1[[#This Row],[dzien tyg]]=7),1,0)</f>
        <v>0</v>
      </c>
      <c r="H344">
        <f t="shared" si="5"/>
        <v>10970</v>
      </c>
      <c r="I344">
        <f>IF(Tabela1[[#This Row],[czy ten sam dzien]]=0,IF(Tabela1[[#This Row],[czy weekend]]=1,$N$5,$N$3),0)</f>
        <v>0</v>
      </c>
      <c r="J344">
        <f>Tabela1[[#This Row],[przed produkcja]]+Tabela1[[#This Row],[produkcja]]</f>
        <v>10970</v>
      </c>
      <c r="K344">
        <f>IF(Tabela1[[#This Row],[po produkcji]]-Tabela1[[#This Row],[wielkosc_zamowienia]]&lt;0,Tabela1[[#This Row],[po produkcji]],Tabela1[[#This Row],[po produkcji]]-Tabela1[[#This Row],[wielkosc_zamowienia]])</f>
        <v>6790</v>
      </c>
      <c r="L344">
        <f>IF(Tabela1[[#This Row],[po produkcji]]=Tabela1[[#This Row],[po zamowieniu]],1,0)</f>
        <v>0</v>
      </c>
      <c r="M344">
        <f>IF(Tabela1[[#This Row],[po produkcji]]=Tabela1[[#This Row],[po zamowieniu]],Tabela1[[#This Row],[wielkosc_zamowienia]],0)</f>
        <v>0</v>
      </c>
    </row>
    <row r="345" spans="1:13" x14ac:dyDescent="0.25">
      <c r="A345">
        <v>343</v>
      </c>
      <c r="B345" s="2">
        <v>44365</v>
      </c>
      <c r="C345" s="1" t="s">
        <v>7</v>
      </c>
      <c r="D345">
        <v>7940</v>
      </c>
      <c r="E345">
        <f>WEEKDAY(Tabela1[[#This Row],[data]],2)</f>
        <v>5</v>
      </c>
      <c r="F345">
        <f>IF(Tabela1[[#This Row],[data]]=B344,1,0)</f>
        <v>0</v>
      </c>
      <c r="G345">
        <f>IF(OR(Tabela1[[#This Row],[dzien tyg]]=6,Tabela1[[#This Row],[dzien tyg]]=7),1,0)</f>
        <v>0</v>
      </c>
      <c r="H345">
        <f t="shared" si="5"/>
        <v>6790</v>
      </c>
      <c r="I345">
        <f>IF(Tabela1[[#This Row],[czy ten sam dzien]]=0,IF(Tabela1[[#This Row],[czy weekend]]=1,$N$5,$N$3),0)</f>
        <v>12000</v>
      </c>
      <c r="J345">
        <f>Tabela1[[#This Row],[przed produkcja]]+Tabela1[[#This Row],[produkcja]]</f>
        <v>18790</v>
      </c>
      <c r="K345">
        <f>IF(Tabela1[[#This Row],[po produkcji]]-Tabela1[[#This Row],[wielkosc_zamowienia]]&lt;0,Tabela1[[#This Row],[po produkcji]],Tabela1[[#This Row],[po produkcji]]-Tabela1[[#This Row],[wielkosc_zamowienia]])</f>
        <v>10850</v>
      </c>
      <c r="L345">
        <f>IF(Tabela1[[#This Row],[po produkcji]]=Tabela1[[#This Row],[po zamowieniu]],1,0)</f>
        <v>0</v>
      </c>
      <c r="M345">
        <f>IF(Tabela1[[#This Row],[po produkcji]]=Tabela1[[#This Row],[po zamowieniu]],Tabela1[[#This Row],[wielkosc_zamowienia]],0)</f>
        <v>0</v>
      </c>
    </row>
    <row r="346" spans="1:13" x14ac:dyDescent="0.25">
      <c r="A346">
        <v>344</v>
      </c>
      <c r="B346" s="2">
        <v>44365</v>
      </c>
      <c r="C346" s="1" t="s">
        <v>6</v>
      </c>
      <c r="D346">
        <v>8070</v>
      </c>
      <c r="E346">
        <f>WEEKDAY(Tabela1[[#This Row],[data]],2)</f>
        <v>5</v>
      </c>
      <c r="F346">
        <f>IF(Tabela1[[#This Row],[data]]=B345,1,0)</f>
        <v>1</v>
      </c>
      <c r="G346">
        <f>IF(OR(Tabela1[[#This Row],[dzien tyg]]=6,Tabela1[[#This Row],[dzien tyg]]=7),1,0)</f>
        <v>0</v>
      </c>
      <c r="H346">
        <f t="shared" si="5"/>
        <v>10850</v>
      </c>
      <c r="I346">
        <f>IF(Tabela1[[#This Row],[czy ten sam dzien]]=0,IF(Tabela1[[#This Row],[czy weekend]]=1,$N$5,$N$3),0)</f>
        <v>0</v>
      </c>
      <c r="J346">
        <f>Tabela1[[#This Row],[przed produkcja]]+Tabela1[[#This Row],[produkcja]]</f>
        <v>10850</v>
      </c>
      <c r="K346">
        <f>IF(Tabela1[[#This Row],[po produkcji]]-Tabela1[[#This Row],[wielkosc_zamowienia]]&lt;0,Tabela1[[#This Row],[po produkcji]],Tabela1[[#This Row],[po produkcji]]-Tabela1[[#This Row],[wielkosc_zamowienia]])</f>
        <v>2780</v>
      </c>
      <c r="L346">
        <f>IF(Tabela1[[#This Row],[po produkcji]]=Tabela1[[#This Row],[po zamowieniu]],1,0)</f>
        <v>0</v>
      </c>
      <c r="M346">
        <f>IF(Tabela1[[#This Row],[po produkcji]]=Tabela1[[#This Row],[po zamowieniu]],Tabela1[[#This Row],[wielkosc_zamowienia]],0)</f>
        <v>0</v>
      </c>
    </row>
    <row r="347" spans="1:13" x14ac:dyDescent="0.25">
      <c r="A347">
        <v>345</v>
      </c>
      <c r="B347" s="2">
        <v>44365</v>
      </c>
      <c r="C347" s="1" t="s">
        <v>5</v>
      </c>
      <c r="D347">
        <v>6060</v>
      </c>
      <c r="E347">
        <f>WEEKDAY(Tabela1[[#This Row],[data]],2)</f>
        <v>5</v>
      </c>
      <c r="F347">
        <f>IF(Tabela1[[#This Row],[data]]=B346,1,0)</f>
        <v>1</v>
      </c>
      <c r="G347">
        <f>IF(OR(Tabela1[[#This Row],[dzien tyg]]=6,Tabela1[[#This Row],[dzien tyg]]=7),1,0)</f>
        <v>0</v>
      </c>
      <c r="H347">
        <f t="shared" si="5"/>
        <v>2780</v>
      </c>
      <c r="I347">
        <f>IF(Tabela1[[#This Row],[czy ten sam dzien]]=0,IF(Tabela1[[#This Row],[czy weekend]]=1,$N$5,$N$3),0)</f>
        <v>0</v>
      </c>
      <c r="J347">
        <f>Tabela1[[#This Row],[przed produkcja]]+Tabela1[[#This Row],[produkcja]]</f>
        <v>2780</v>
      </c>
      <c r="K347">
        <f>IF(Tabela1[[#This Row],[po produkcji]]-Tabela1[[#This Row],[wielkosc_zamowienia]]&lt;0,Tabela1[[#This Row],[po produkcji]],Tabela1[[#This Row],[po produkcji]]-Tabela1[[#This Row],[wielkosc_zamowienia]])</f>
        <v>2780</v>
      </c>
      <c r="L347">
        <f>IF(Tabela1[[#This Row],[po produkcji]]=Tabela1[[#This Row],[po zamowieniu]],1,0)</f>
        <v>1</v>
      </c>
      <c r="M347">
        <f>IF(Tabela1[[#This Row],[po produkcji]]=Tabela1[[#This Row],[po zamowieniu]],Tabela1[[#This Row],[wielkosc_zamowienia]],0)</f>
        <v>6060</v>
      </c>
    </row>
    <row r="348" spans="1:13" x14ac:dyDescent="0.25">
      <c r="A348">
        <v>346</v>
      </c>
      <c r="B348" s="2">
        <v>44365</v>
      </c>
      <c r="C348" s="1" t="s">
        <v>4</v>
      </c>
      <c r="D348">
        <v>9420</v>
      </c>
      <c r="E348">
        <f>WEEKDAY(Tabela1[[#This Row],[data]],2)</f>
        <v>5</v>
      </c>
      <c r="F348">
        <f>IF(Tabela1[[#This Row],[data]]=B347,1,0)</f>
        <v>1</v>
      </c>
      <c r="G348">
        <f>IF(OR(Tabela1[[#This Row],[dzien tyg]]=6,Tabela1[[#This Row],[dzien tyg]]=7),1,0)</f>
        <v>0</v>
      </c>
      <c r="H348">
        <f t="shared" si="5"/>
        <v>2780</v>
      </c>
      <c r="I348">
        <f>IF(Tabela1[[#This Row],[czy ten sam dzien]]=0,IF(Tabela1[[#This Row],[czy weekend]]=1,$N$5,$N$3),0)</f>
        <v>0</v>
      </c>
      <c r="J348">
        <f>Tabela1[[#This Row],[przed produkcja]]+Tabela1[[#This Row],[produkcja]]</f>
        <v>2780</v>
      </c>
      <c r="K348">
        <f>IF(Tabela1[[#This Row],[po produkcji]]-Tabela1[[#This Row],[wielkosc_zamowienia]]&lt;0,Tabela1[[#This Row],[po produkcji]],Tabela1[[#This Row],[po produkcji]]-Tabela1[[#This Row],[wielkosc_zamowienia]])</f>
        <v>2780</v>
      </c>
      <c r="L348">
        <f>IF(Tabela1[[#This Row],[po produkcji]]=Tabela1[[#This Row],[po zamowieniu]],1,0)</f>
        <v>1</v>
      </c>
      <c r="M348">
        <f>IF(Tabela1[[#This Row],[po produkcji]]=Tabela1[[#This Row],[po zamowieniu]],Tabela1[[#This Row],[wielkosc_zamowienia]],0)</f>
        <v>9420</v>
      </c>
    </row>
    <row r="349" spans="1:13" x14ac:dyDescent="0.25">
      <c r="A349">
        <v>347</v>
      </c>
      <c r="B349" s="2">
        <v>44366</v>
      </c>
      <c r="C349" s="1" t="s">
        <v>7</v>
      </c>
      <c r="D349">
        <v>4440</v>
      </c>
      <c r="E349">
        <f>WEEKDAY(Tabela1[[#This Row],[data]],2)</f>
        <v>6</v>
      </c>
      <c r="F349">
        <f>IF(Tabela1[[#This Row],[data]]=B348,1,0)</f>
        <v>0</v>
      </c>
      <c r="G349">
        <f>IF(OR(Tabela1[[#This Row],[dzien tyg]]=6,Tabela1[[#This Row],[dzien tyg]]=7),1,0)</f>
        <v>1</v>
      </c>
      <c r="H349">
        <f t="shared" si="5"/>
        <v>2780</v>
      </c>
      <c r="I349">
        <f>IF(Tabela1[[#This Row],[czy ten sam dzien]]=0,IF(Tabela1[[#This Row],[czy weekend]]=1,$N$5,$N$3),0)</f>
        <v>5000</v>
      </c>
      <c r="J349">
        <f>Tabela1[[#This Row],[przed produkcja]]+Tabela1[[#This Row],[produkcja]]</f>
        <v>7780</v>
      </c>
      <c r="K349">
        <f>IF(Tabela1[[#This Row],[po produkcji]]-Tabela1[[#This Row],[wielkosc_zamowienia]]&lt;0,Tabela1[[#This Row],[po produkcji]],Tabela1[[#This Row],[po produkcji]]-Tabela1[[#This Row],[wielkosc_zamowienia]])</f>
        <v>3340</v>
      </c>
      <c r="L349">
        <f>IF(Tabela1[[#This Row],[po produkcji]]=Tabela1[[#This Row],[po zamowieniu]],1,0)</f>
        <v>0</v>
      </c>
      <c r="M349">
        <f>IF(Tabela1[[#This Row],[po produkcji]]=Tabela1[[#This Row],[po zamowieniu]],Tabela1[[#This Row],[wielkosc_zamowienia]],0)</f>
        <v>0</v>
      </c>
    </row>
    <row r="350" spans="1:13" x14ac:dyDescent="0.25">
      <c r="A350">
        <v>348</v>
      </c>
      <c r="B350" s="2">
        <v>44367</v>
      </c>
      <c r="C350" s="1" t="s">
        <v>7</v>
      </c>
      <c r="D350">
        <v>3010</v>
      </c>
      <c r="E350">
        <f>WEEKDAY(Tabela1[[#This Row],[data]],2)</f>
        <v>7</v>
      </c>
      <c r="F350">
        <f>IF(Tabela1[[#This Row],[data]]=B349,1,0)</f>
        <v>0</v>
      </c>
      <c r="G350">
        <f>IF(OR(Tabela1[[#This Row],[dzien tyg]]=6,Tabela1[[#This Row],[dzien tyg]]=7),1,0)</f>
        <v>1</v>
      </c>
      <c r="H350">
        <f t="shared" si="5"/>
        <v>3340</v>
      </c>
      <c r="I350">
        <f>IF(Tabela1[[#This Row],[czy ten sam dzien]]=0,IF(Tabela1[[#This Row],[czy weekend]]=1,$N$5,$N$3),0)</f>
        <v>5000</v>
      </c>
      <c r="J350">
        <f>Tabela1[[#This Row],[przed produkcja]]+Tabela1[[#This Row],[produkcja]]</f>
        <v>8340</v>
      </c>
      <c r="K350">
        <f>IF(Tabela1[[#This Row],[po produkcji]]-Tabela1[[#This Row],[wielkosc_zamowienia]]&lt;0,Tabela1[[#This Row],[po produkcji]],Tabela1[[#This Row],[po produkcji]]-Tabela1[[#This Row],[wielkosc_zamowienia]])</f>
        <v>5330</v>
      </c>
      <c r="L350">
        <f>IF(Tabela1[[#This Row],[po produkcji]]=Tabela1[[#This Row],[po zamowieniu]],1,0)</f>
        <v>0</v>
      </c>
      <c r="M350">
        <f>IF(Tabela1[[#This Row],[po produkcji]]=Tabela1[[#This Row],[po zamowieniu]],Tabela1[[#This Row],[wielkosc_zamowienia]],0)</f>
        <v>0</v>
      </c>
    </row>
    <row r="351" spans="1:13" x14ac:dyDescent="0.25">
      <c r="A351">
        <v>349</v>
      </c>
      <c r="B351" s="2">
        <v>44367</v>
      </c>
      <c r="C351" s="1" t="s">
        <v>4</v>
      </c>
      <c r="D351">
        <v>1060</v>
      </c>
      <c r="E351">
        <f>WEEKDAY(Tabela1[[#This Row],[data]],2)</f>
        <v>7</v>
      </c>
      <c r="F351">
        <f>IF(Tabela1[[#This Row],[data]]=B350,1,0)</f>
        <v>1</v>
      </c>
      <c r="G351">
        <f>IF(OR(Tabela1[[#This Row],[dzien tyg]]=6,Tabela1[[#This Row],[dzien tyg]]=7),1,0)</f>
        <v>1</v>
      </c>
      <c r="H351">
        <f t="shared" si="5"/>
        <v>5330</v>
      </c>
      <c r="I351">
        <f>IF(Tabela1[[#This Row],[czy ten sam dzien]]=0,IF(Tabela1[[#This Row],[czy weekend]]=1,$N$5,$N$3),0)</f>
        <v>0</v>
      </c>
      <c r="J351">
        <f>Tabela1[[#This Row],[przed produkcja]]+Tabela1[[#This Row],[produkcja]]</f>
        <v>5330</v>
      </c>
      <c r="K351">
        <f>IF(Tabela1[[#This Row],[po produkcji]]-Tabela1[[#This Row],[wielkosc_zamowienia]]&lt;0,Tabela1[[#This Row],[po produkcji]],Tabela1[[#This Row],[po produkcji]]-Tabela1[[#This Row],[wielkosc_zamowienia]])</f>
        <v>4270</v>
      </c>
      <c r="L351">
        <f>IF(Tabela1[[#This Row],[po produkcji]]=Tabela1[[#This Row],[po zamowieniu]],1,0)</f>
        <v>0</v>
      </c>
      <c r="M351">
        <f>IF(Tabela1[[#This Row],[po produkcji]]=Tabela1[[#This Row],[po zamowieniu]],Tabela1[[#This Row],[wielkosc_zamowienia]],0)</f>
        <v>0</v>
      </c>
    </row>
    <row r="352" spans="1:13" x14ac:dyDescent="0.25">
      <c r="A352">
        <v>350</v>
      </c>
      <c r="B352" s="2">
        <v>44368</v>
      </c>
      <c r="C352" s="1" t="s">
        <v>7</v>
      </c>
      <c r="D352">
        <v>5970</v>
      </c>
      <c r="E352">
        <f>WEEKDAY(Tabela1[[#This Row],[data]],2)</f>
        <v>1</v>
      </c>
      <c r="F352">
        <f>IF(Tabela1[[#This Row],[data]]=B351,1,0)</f>
        <v>0</v>
      </c>
      <c r="G352">
        <f>IF(OR(Tabela1[[#This Row],[dzien tyg]]=6,Tabela1[[#This Row],[dzien tyg]]=7),1,0)</f>
        <v>0</v>
      </c>
      <c r="H352">
        <f t="shared" si="5"/>
        <v>4270</v>
      </c>
      <c r="I352">
        <f>IF(Tabela1[[#This Row],[czy ten sam dzien]]=0,IF(Tabela1[[#This Row],[czy weekend]]=1,$N$5,$N$3),0)</f>
        <v>12000</v>
      </c>
      <c r="J352">
        <f>Tabela1[[#This Row],[przed produkcja]]+Tabela1[[#This Row],[produkcja]]</f>
        <v>16270</v>
      </c>
      <c r="K352">
        <f>IF(Tabela1[[#This Row],[po produkcji]]-Tabela1[[#This Row],[wielkosc_zamowienia]]&lt;0,Tabela1[[#This Row],[po produkcji]],Tabela1[[#This Row],[po produkcji]]-Tabela1[[#This Row],[wielkosc_zamowienia]])</f>
        <v>10300</v>
      </c>
      <c r="L352">
        <f>IF(Tabela1[[#This Row],[po produkcji]]=Tabela1[[#This Row],[po zamowieniu]],1,0)</f>
        <v>0</v>
      </c>
      <c r="M352">
        <f>IF(Tabela1[[#This Row],[po produkcji]]=Tabela1[[#This Row],[po zamowieniu]],Tabela1[[#This Row],[wielkosc_zamowienia]],0)</f>
        <v>0</v>
      </c>
    </row>
    <row r="353" spans="1:13" x14ac:dyDescent="0.25">
      <c r="A353">
        <v>351</v>
      </c>
      <c r="B353" s="2">
        <v>44368</v>
      </c>
      <c r="C353" s="1" t="s">
        <v>5</v>
      </c>
      <c r="D353">
        <v>1180</v>
      </c>
      <c r="E353">
        <f>WEEKDAY(Tabela1[[#This Row],[data]],2)</f>
        <v>1</v>
      </c>
      <c r="F353">
        <f>IF(Tabela1[[#This Row],[data]]=B352,1,0)</f>
        <v>1</v>
      </c>
      <c r="G353">
        <f>IF(OR(Tabela1[[#This Row],[dzien tyg]]=6,Tabela1[[#This Row],[dzien tyg]]=7),1,0)</f>
        <v>0</v>
      </c>
      <c r="H353">
        <f t="shared" si="5"/>
        <v>10300</v>
      </c>
      <c r="I353">
        <f>IF(Tabela1[[#This Row],[czy ten sam dzien]]=0,IF(Tabela1[[#This Row],[czy weekend]]=1,$N$5,$N$3),0)</f>
        <v>0</v>
      </c>
      <c r="J353">
        <f>Tabela1[[#This Row],[przed produkcja]]+Tabela1[[#This Row],[produkcja]]</f>
        <v>10300</v>
      </c>
      <c r="K353">
        <f>IF(Tabela1[[#This Row],[po produkcji]]-Tabela1[[#This Row],[wielkosc_zamowienia]]&lt;0,Tabela1[[#This Row],[po produkcji]],Tabela1[[#This Row],[po produkcji]]-Tabela1[[#This Row],[wielkosc_zamowienia]])</f>
        <v>9120</v>
      </c>
      <c r="L353">
        <f>IF(Tabela1[[#This Row],[po produkcji]]=Tabela1[[#This Row],[po zamowieniu]],1,0)</f>
        <v>0</v>
      </c>
      <c r="M353">
        <f>IF(Tabela1[[#This Row],[po produkcji]]=Tabela1[[#This Row],[po zamowieniu]],Tabela1[[#This Row],[wielkosc_zamowienia]],0)</f>
        <v>0</v>
      </c>
    </row>
    <row r="354" spans="1:13" x14ac:dyDescent="0.25">
      <c r="A354">
        <v>352</v>
      </c>
      <c r="B354" s="2">
        <v>44369</v>
      </c>
      <c r="C354" s="1" t="s">
        <v>5</v>
      </c>
      <c r="D354">
        <v>1510</v>
      </c>
      <c r="E354">
        <f>WEEKDAY(Tabela1[[#This Row],[data]],2)</f>
        <v>2</v>
      </c>
      <c r="F354">
        <f>IF(Tabela1[[#This Row],[data]]=B353,1,0)</f>
        <v>0</v>
      </c>
      <c r="G354">
        <f>IF(OR(Tabela1[[#This Row],[dzien tyg]]=6,Tabela1[[#This Row],[dzien tyg]]=7),1,0)</f>
        <v>0</v>
      </c>
      <c r="H354">
        <f t="shared" si="5"/>
        <v>9120</v>
      </c>
      <c r="I354">
        <f>IF(Tabela1[[#This Row],[czy ten sam dzien]]=0,IF(Tabela1[[#This Row],[czy weekend]]=1,$N$5,$N$3),0)</f>
        <v>12000</v>
      </c>
      <c r="J354">
        <f>Tabela1[[#This Row],[przed produkcja]]+Tabela1[[#This Row],[produkcja]]</f>
        <v>21120</v>
      </c>
      <c r="K354">
        <f>IF(Tabela1[[#This Row],[po produkcji]]-Tabela1[[#This Row],[wielkosc_zamowienia]]&lt;0,Tabela1[[#This Row],[po produkcji]],Tabela1[[#This Row],[po produkcji]]-Tabela1[[#This Row],[wielkosc_zamowienia]])</f>
        <v>19610</v>
      </c>
      <c r="L354">
        <f>IF(Tabela1[[#This Row],[po produkcji]]=Tabela1[[#This Row],[po zamowieniu]],1,0)</f>
        <v>0</v>
      </c>
      <c r="M354">
        <f>IF(Tabela1[[#This Row],[po produkcji]]=Tabela1[[#This Row],[po zamowieniu]],Tabela1[[#This Row],[wielkosc_zamowienia]],0)</f>
        <v>0</v>
      </c>
    </row>
    <row r="355" spans="1:13" x14ac:dyDescent="0.25">
      <c r="A355">
        <v>353</v>
      </c>
      <c r="B355" s="2">
        <v>44370</v>
      </c>
      <c r="C355" s="1" t="s">
        <v>6</v>
      </c>
      <c r="D355">
        <v>5610</v>
      </c>
      <c r="E355">
        <f>WEEKDAY(Tabela1[[#This Row],[data]],2)</f>
        <v>3</v>
      </c>
      <c r="F355">
        <f>IF(Tabela1[[#This Row],[data]]=B354,1,0)</f>
        <v>0</v>
      </c>
      <c r="G355">
        <f>IF(OR(Tabela1[[#This Row],[dzien tyg]]=6,Tabela1[[#This Row],[dzien tyg]]=7),1,0)</f>
        <v>0</v>
      </c>
      <c r="H355">
        <f t="shared" si="5"/>
        <v>19610</v>
      </c>
      <c r="I355">
        <f>IF(Tabela1[[#This Row],[czy ten sam dzien]]=0,IF(Tabela1[[#This Row],[czy weekend]]=1,$N$5,$N$3),0)</f>
        <v>12000</v>
      </c>
      <c r="J355">
        <f>Tabela1[[#This Row],[przed produkcja]]+Tabela1[[#This Row],[produkcja]]</f>
        <v>31610</v>
      </c>
      <c r="K355">
        <f>IF(Tabela1[[#This Row],[po produkcji]]-Tabela1[[#This Row],[wielkosc_zamowienia]]&lt;0,Tabela1[[#This Row],[po produkcji]],Tabela1[[#This Row],[po produkcji]]-Tabela1[[#This Row],[wielkosc_zamowienia]])</f>
        <v>26000</v>
      </c>
      <c r="L355">
        <f>IF(Tabela1[[#This Row],[po produkcji]]=Tabela1[[#This Row],[po zamowieniu]],1,0)</f>
        <v>0</v>
      </c>
      <c r="M355">
        <f>IF(Tabela1[[#This Row],[po produkcji]]=Tabela1[[#This Row],[po zamowieniu]],Tabela1[[#This Row],[wielkosc_zamowienia]],0)</f>
        <v>0</v>
      </c>
    </row>
    <row r="356" spans="1:13" x14ac:dyDescent="0.25">
      <c r="A356">
        <v>354</v>
      </c>
      <c r="B356" s="2">
        <v>44370</v>
      </c>
      <c r="C356" s="1" t="s">
        <v>7</v>
      </c>
      <c r="D356">
        <v>4850</v>
      </c>
      <c r="E356">
        <f>WEEKDAY(Tabela1[[#This Row],[data]],2)</f>
        <v>3</v>
      </c>
      <c r="F356">
        <f>IF(Tabela1[[#This Row],[data]]=B355,1,0)</f>
        <v>1</v>
      </c>
      <c r="G356">
        <f>IF(OR(Tabela1[[#This Row],[dzien tyg]]=6,Tabela1[[#This Row],[dzien tyg]]=7),1,0)</f>
        <v>0</v>
      </c>
      <c r="H356">
        <f t="shared" si="5"/>
        <v>26000</v>
      </c>
      <c r="I356">
        <f>IF(Tabela1[[#This Row],[czy ten sam dzien]]=0,IF(Tabela1[[#This Row],[czy weekend]]=1,$N$5,$N$3),0)</f>
        <v>0</v>
      </c>
      <c r="J356">
        <f>Tabela1[[#This Row],[przed produkcja]]+Tabela1[[#This Row],[produkcja]]</f>
        <v>26000</v>
      </c>
      <c r="K356">
        <f>IF(Tabela1[[#This Row],[po produkcji]]-Tabela1[[#This Row],[wielkosc_zamowienia]]&lt;0,Tabela1[[#This Row],[po produkcji]],Tabela1[[#This Row],[po produkcji]]-Tabela1[[#This Row],[wielkosc_zamowienia]])</f>
        <v>21150</v>
      </c>
      <c r="L356">
        <f>IF(Tabela1[[#This Row],[po produkcji]]=Tabela1[[#This Row],[po zamowieniu]],1,0)</f>
        <v>0</v>
      </c>
      <c r="M356">
        <f>IF(Tabela1[[#This Row],[po produkcji]]=Tabela1[[#This Row],[po zamowieniu]],Tabela1[[#This Row],[wielkosc_zamowienia]],0)</f>
        <v>0</v>
      </c>
    </row>
    <row r="357" spans="1:13" x14ac:dyDescent="0.25">
      <c r="A357">
        <v>355</v>
      </c>
      <c r="B357" s="2">
        <v>44371</v>
      </c>
      <c r="C357" s="1" t="s">
        <v>6</v>
      </c>
      <c r="D357">
        <v>3640</v>
      </c>
      <c r="E357">
        <f>WEEKDAY(Tabela1[[#This Row],[data]],2)</f>
        <v>4</v>
      </c>
      <c r="F357">
        <f>IF(Tabela1[[#This Row],[data]]=B356,1,0)</f>
        <v>0</v>
      </c>
      <c r="G357">
        <f>IF(OR(Tabela1[[#This Row],[dzien tyg]]=6,Tabela1[[#This Row],[dzien tyg]]=7),1,0)</f>
        <v>0</v>
      </c>
      <c r="H357">
        <f t="shared" si="5"/>
        <v>21150</v>
      </c>
      <c r="I357">
        <f>IF(Tabela1[[#This Row],[czy ten sam dzien]]=0,IF(Tabela1[[#This Row],[czy weekend]]=1,$N$5,$N$3),0)</f>
        <v>12000</v>
      </c>
      <c r="J357">
        <f>Tabela1[[#This Row],[przed produkcja]]+Tabela1[[#This Row],[produkcja]]</f>
        <v>33150</v>
      </c>
      <c r="K357">
        <f>IF(Tabela1[[#This Row],[po produkcji]]-Tabela1[[#This Row],[wielkosc_zamowienia]]&lt;0,Tabela1[[#This Row],[po produkcji]],Tabela1[[#This Row],[po produkcji]]-Tabela1[[#This Row],[wielkosc_zamowienia]])</f>
        <v>29510</v>
      </c>
      <c r="L357">
        <f>IF(Tabela1[[#This Row],[po produkcji]]=Tabela1[[#This Row],[po zamowieniu]],1,0)</f>
        <v>0</v>
      </c>
      <c r="M357">
        <f>IF(Tabela1[[#This Row],[po produkcji]]=Tabela1[[#This Row],[po zamowieniu]],Tabela1[[#This Row],[wielkosc_zamowienia]],0)</f>
        <v>0</v>
      </c>
    </row>
    <row r="358" spans="1:13" x14ac:dyDescent="0.25">
      <c r="A358">
        <v>356</v>
      </c>
      <c r="B358" s="2">
        <v>44372</v>
      </c>
      <c r="C358" s="1" t="s">
        <v>6</v>
      </c>
      <c r="D358">
        <v>6950</v>
      </c>
      <c r="E358">
        <f>WEEKDAY(Tabela1[[#This Row],[data]],2)</f>
        <v>5</v>
      </c>
      <c r="F358">
        <f>IF(Tabela1[[#This Row],[data]]=B357,1,0)</f>
        <v>0</v>
      </c>
      <c r="G358">
        <f>IF(OR(Tabela1[[#This Row],[dzien tyg]]=6,Tabela1[[#This Row],[dzien tyg]]=7),1,0)</f>
        <v>0</v>
      </c>
      <c r="H358">
        <f t="shared" si="5"/>
        <v>29510</v>
      </c>
      <c r="I358">
        <f>IF(Tabela1[[#This Row],[czy ten sam dzien]]=0,IF(Tabela1[[#This Row],[czy weekend]]=1,$N$5,$N$3),0)</f>
        <v>12000</v>
      </c>
      <c r="J358">
        <f>Tabela1[[#This Row],[przed produkcja]]+Tabela1[[#This Row],[produkcja]]</f>
        <v>41510</v>
      </c>
      <c r="K358">
        <f>IF(Tabela1[[#This Row],[po produkcji]]-Tabela1[[#This Row],[wielkosc_zamowienia]]&lt;0,Tabela1[[#This Row],[po produkcji]],Tabela1[[#This Row],[po produkcji]]-Tabela1[[#This Row],[wielkosc_zamowienia]])</f>
        <v>34560</v>
      </c>
      <c r="L358">
        <f>IF(Tabela1[[#This Row],[po produkcji]]=Tabela1[[#This Row],[po zamowieniu]],1,0)</f>
        <v>0</v>
      </c>
      <c r="M358">
        <f>IF(Tabela1[[#This Row],[po produkcji]]=Tabela1[[#This Row],[po zamowieniu]],Tabela1[[#This Row],[wielkosc_zamowienia]],0)</f>
        <v>0</v>
      </c>
    </row>
    <row r="359" spans="1:13" x14ac:dyDescent="0.25">
      <c r="A359">
        <v>357</v>
      </c>
      <c r="B359" s="2">
        <v>44372</v>
      </c>
      <c r="C359" s="1" t="s">
        <v>7</v>
      </c>
      <c r="D359">
        <v>3790</v>
      </c>
      <c r="E359">
        <f>WEEKDAY(Tabela1[[#This Row],[data]],2)</f>
        <v>5</v>
      </c>
      <c r="F359">
        <f>IF(Tabela1[[#This Row],[data]]=B358,1,0)</f>
        <v>1</v>
      </c>
      <c r="G359">
        <f>IF(OR(Tabela1[[#This Row],[dzien tyg]]=6,Tabela1[[#This Row],[dzien tyg]]=7),1,0)</f>
        <v>0</v>
      </c>
      <c r="H359">
        <f t="shared" si="5"/>
        <v>34560</v>
      </c>
      <c r="I359">
        <f>IF(Tabela1[[#This Row],[czy ten sam dzien]]=0,IF(Tabela1[[#This Row],[czy weekend]]=1,$N$5,$N$3),0)</f>
        <v>0</v>
      </c>
      <c r="J359">
        <f>Tabela1[[#This Row],[przed produkcja]]+Tabela1[[#This Row],[produkcja]]</f>
        <v>34560</v>
      </c>
      <c r="K359">
        <f>IF(Tabela1[[#This Row],[po produkcji]]-Tabela1[[#This Row],[wielkosc_zamowienia]]&lt;0,Tabela1[[#This Row],[po produkcji]],Tabela1[[#This Row],[po produkcji]]-Tabela1[[#This Row],[wielkosc_zamowienia]])</f>
        <v>30770</v>
      </c>
      <c r="L359">
        <f>IF(Tabela1[[#This Row],[po produkcji]]=Tabela1[[#This Row],[po zamowieniu]],1,0)</f>
        <v>0</v>
      </c>
      <c r="M359">
        <f>IF(Tabela1[[#This Row],[po produkcji]]=Tabela1[[#This Row],[po zamowieniu]],Tabela1[[#This Row],[wielkosc_zamowienia]],0)</f>
        <v>0</v>
      </c>
    </row>
    <row r="360" spans="1:13" x14ac:dyDescent="0.25">
      <c r="A360">
        <v>358</v>
      </c>
      <c r="B360" s="2">
        <v>44373</v>
      </c>
      <c r="C360" s="1" t="s">
        <v>5</v>
      </c>
      <c r="D360">
        <v>6570</v>
      </c>
      <c r="E360">
        <f>WEEKDAY(Tabela1[[#This Row],[data]],2)</f>
        <v>6</v>
      </c>
      <c r="F360">
        <f>IF(Tabela1[[#This Row],[data]]=B359,1,0)</f>
        <v>0</v>
      </c>
      <c r="G360">
        <f>IF(OR(Tabela1[[#This Row],[dzien tyg]]=6,Tabela1[[#This Row],[dzien tyg]]=7),1,0)</f>
        <v>1</v>
      </c>
      <c r="H360">
        <f t="shared" si="5"/>
        <v>30770</v>
      </c>
      <c r="I360">
        <f>IF(Tabela1[[#This Row],[czy ten sam dzien]]=0,IF(Tabela1[[#This Row],[czy weekend]]=1,$N$5,$N$3),0)</f>
        <v>5000</v>
      </c>
      <c r="J360">
        <f>Tabela1[[#This Row],[przed produkcja]]+Tabela1[[#This Row],[produkcja]]</f>
        <v>35770</v>
      </c>
      <c r="K360">
        <f>IF(Tabela1[[#This Row],[po produkcji]]-Tabela1[[#This Row],[wielkosc_zamowienia]]&lt;0,Tabela1[[#This Row],[po produkcji]],Tabela1[[#This Row],[po produkcji]]-Tabela1[[#This Row],[wielkosc_zamowienia]])</f>
        <v>29200</v>
      </c>
      <c r="L360">
        <f>IF(Tabela1[[#This Row],[po produkcji]]=Tabela1[[#This Row],[po zamowieniu]],1,0)</f>
        <v>0</v>
      </c>
      <c r="M360">
        <f>IF(Tabela1[[#This Row],[po produkcji]]=Tabela1[[#This Row],[po zamowieniu]],Tabela1[[#This Row],[wielkosc_zamowienia]],0)</f>
        <v>0</v>
      </c>
    </row>
    <row r="361" spans="1:13" x14ac:dyDescent="0.25">
      <c r="A361">
        <v>359</v>
      </c>
      <c r="B361" s="2">
        <v>44374</v>
      </c>
      <c r="C361" s="1" t="s">
        <v>6</v>
      </c>
      <c r="D361">
        <v>6200</v>
      </c>
      <c r="E361">
        <f>WEEKDAY(Tabela1[[#This Row],[data]],2)</f>
        <v>7</v>
      </c>
      <c r="F361">
        <f>IF(Tabela1[[#This Row],[data]]=B360,1,0)</f>
        <v>0</v>
      </c>
      <c r="G361">
        <f>IF(OR(Tabela1[[#This Row],[dzien tyg]]=6,Tabela1[[#This Row],[dzien tyg]]=7),1,0)</f>
        <v>1</v>
      </c>
      <c r="H361">
        <f t="shared" si="5"/>
        <v>29200</v>
      </c>
      <c r="I361">
        <f>IF(Tabela1[[#This Row],[czy ten sam dzien]]=0,IF(Tabela1[[#This Row],[czy weekend]]=1,$N$5,$N$3),0)</f>
        <v>5000</v>
      </c>
      <c r="J361">
        <f>Tabela1[[#This Row],[przed produkcja]]+Tabela1[[#This Row],[produkcja]]</f>
        <v>34200</v>
      </c>
      <c r="K361">
        <f>IF(Tabela1[[#This Row],[po produkcji]]-Tabela1[[#This Row],[wielkosc_zamowienia]]&lt;0,Tabela1[[#This Row],[po produkcji]],Tabela1[[#This Row],[po produkcji]]-Tabela1[[#This Row],[wielkosc_zamowienia]])</f>
        <v>28000</v>
      </c>
      <c r="L361">
        <f>IF(Tabela1[[#This Row],[po produkcji]]=Tabela1[[#This Row],[po zamowieniu]],1,0)</f>
        <v>0</v>
      </c>
      <c r="M361">
        <f>IF(Tabela1[[#This Row],[po produkcji]]=Tabela1[[#This Row],[po zamowieniu]],Tabela1[[#This Row],[wielkosc_zamowienia]],0)</f>
        <v>0</v>
      </c>
    </row>
    <row r="362" spans="1:13" x14ac:dyDescent="0.25">
      <c r="A362">
        <v>360</v>
      </c>
      <c r="B362" s="2">
        <v>44374</v>
      </c>
      <c r="C362" s="1" t="s">
        <v>4</v>
      </c>
      <c r="D362">
        <v>9010</v>
      </c>
      <c r="E362">
        <f>WEEKDAY(Tabela1[[#This Row],[data]],2)</f>
        <v>7</v>
      </c>
      <c r="F362">
        <f>IF(Tabela1[[#This Row],[data]]=B361,1,0)</f>
        <v>1</v>
      </c>
      <c r="G362">
        <f>IF(OR(Tabela1[[#This Row],[dzien tyg]]=6,Tabela1[[#This Row],[dzien tyg]]=7),1,0)</f>
        <v>1</v>
      </c>
      <c r="H362">
        <f t="shared" si="5"/>
        <v>28000</v>
      </c>
      <c r="I362">
        <f>IF(Tabela1[[#This Row],[czy ten sam dzien]]=0,IF(Tabela1[[#This Row],[czy weekend]]=1,$N$5,$N$3),0)</f>
        <v>0</v>
      </c>
      <c r="J362">
        <f>Tabela1[[#This Row],[przed produkcja]]+Tabela1[[#This Row],[produkcja]]</f>
        <v>28000</v>
      </c>
      <c r="K362">
        <f>IF(Tabela1[[#This Row],[po produkcji]]-Tabela1[[#This Row],[wielkosc_zamowienia]]&lt;0,Tabela1[[#This Row],[po produkcji]],Tabela1[[#This Row],[po produkcji]]-Tabela1[[#This Row],[wielkosc_zamowienia]])</f>
        <v>18990</v>
      </c>
      <c r="L362">
        <f>IF(Tabela1[[#This Row],[po produkcji]]=Tabela1[[#This Row],[po zamowieniu]],1,0)</f>
        <v>0</v>
      </c>
      <c r="M362">
        <f>IF(Tabela1[[#This Row],[po produkcji]]=Tabela1[[#This Row],[po zamowieniu]],Tabela1[[#This Row],[wielkosc_zamowienia]],0)</f>
        <v>0</v>
      </c>
    </row>
    <row r="363" spans="1:13" x14ac:dyDescent="0.25">
      <c r="A363">
        <v>361</v>
      </c>
      <c r="B363" s="2">
        <v>44375</v>
      </c>
      <c r="C363" s="1" t="s">
        <v>7</v>
      </c>
      <c r="D363">
        <v>1510</v>
      </c>
      <c r="E363">
        <f>WEEKDAY(Tabela1[[#This Row],[data]],2)</f>
        <v>1</v>
      </c>
      <c r="F363">
        <f>IF(Tabela1[[#This Row],[data]]=B362,1,0)</f>
        <v>0</v>
      </c>
      <c r="G363">
        <f>IF(OR(Tabela1[[#This Row],[dzien tyg]]=6,Tabela1[[#This Row],[dzien tyg]]=7),1,0)</f>
        <v>0</v>
      </c>
      <c r="H363">
        <f t="shared" si="5"/>
        <v>18990</v>
      </c>
      <c r="I363">
        <f>IF(Tabela1[[#This Row],[czy ten sam dzien]]=0,IF(Tabela1[[#This Row],[czy weekend]]=1,$N$5,$N$3),0)</f>
        <v>12000</v>
      </c>
      <c r="J363">
        <f>Tabela1[[#This Row],[przed produkcja]]+Tabela1[[#This Row],[produkcja]]</f>
        <v>30990</v>
      </c>
      <c r="K363">
        <f>IF(Tabela1[[#This Row],[po produkcji]]-Tabela1[[#This Row],[wielkosc_zamowienia]]&lt;0,Tabela1[[#This Row],[po produkcji]],Tabela1[[#This Row],[po produkcji]]-Tabela1[[#This Row],[wielkosc_zamowienia]])</f>
        <v>29480</v>
      </c>
      <c r="L363">
        <f>IF(Tabela1[[#This Row],[po produkcji]]=Tabela1[[#This Row],[po zamowieniu]],1,0)</f>
        <v>0</v>
      </c>
      <c r="M363">
        <f>IF(Tabela1[[#This Row],[po produkcji]]=Tabela1[[#This Row],[po zamowieniu]],Tabela1[[#This Row],[wielkosc_zamowienia]],0)</f>
        <v>0</v>
      </c>
    </row>
    <row r="364" spans="1:13" x14ac:dyDescent="0.25">
      <c r="A364">
        <v>362</v>
      </c>
      <c r="B364" s="2">
        <v>44376</v>
      </c>
      <c r="C364" s="1" t="s">
        <v>4</v>
      </c>
      <c r="D364">
        <v>2910</v>
      </c>
      <c r="E364">
        <f>WEEKDAY(Tabela1[[#This Row],[data]],2)</f>
        <v>2</v>
      </c>
      <c r="F364">
        <f>IF(Tabela1[[#This Row],[data]]=B363,1,0)</f>
        <v>0</v>
      </c>
      <c r="G364">
        <f>IF(OR(Tabela1[[#This Row],[dzien tyg]]=6,Tabela1[[#This Row],[dzien tyg]]=7),1,0)</f>
        <v>0</v>
      </c>
      <c r="H364">
        <f t="shared" si="5"/>
        <v>29480</v>
      </c>
      <c r="I364">
        <f>IF(Tabela1[[#This Row],[czy ten sam dzien]]=0,IF(Tabela1[[#This Row],[czy weekend]]=1,$N$5,$N$3),0)</f>
        <v>12000</v>
      </c>
      <c r="J364">
        <f>Tabela1[[#This Row],[przed produkcja]]+Tabela1[[#This Row],[produkcja]]</f>
        <v>41480</v>
      </c>
      <c r="K364">
        <f>IF(Tabela1[[#This Row],[po produkcji]]-Tabela1[[#This Row],[wielkosc_zamowienia]]&lt;0,Tabela1[[#This Row],[po produkcji]],Tabela1[[#This Row],[po produkcji]]-Tabela1[[#This Row],[wielkosc_zamowienia]])</f>
        <v>38570</v>
      </c>
      <c r="L364">
        <f>IF(Tabela1[[#This Row],[po produkcji]]=Tabela1[[#This Row],[po zamowieniu]],1,0)</f>
        <v>0</v>
      </c>
      <c r="M364">
        <f>IF(Tabela1[[#This Row],[po produkcji]]=Tabela1[[#This Row],[po zamowieniu]],Tabela1[[#This Row],[wielkosc_zamowienia]],0)</f>
        <v>0</v>
      </c>
    </row>
    <row r="365" spans="1:13" x14ac:dyDescent="0.25">
      <c r="A365">
        <v>363</v>
      </c>
      <c r="B365" s="2">
        <v>44376</v>
      </c>
      <c r="C365" s="1" t="s">
        <v>6</v>
      </c>
      <c r="D365">
        <v>6310</v>
      </c>
      <c r="E365">
        <f>WEEKDAY(Tabela1[[#This Row],[data]],2)</f>
        <v>2</v>
      </c>
      <c r="F365">
        <f>IF(Tabela1[[#This Row],[data]]=B364,1,0)</f>
        <v>1</v>
      </c>
      <c r="G365">
        <f>IF(OR(Tabela1[[#This Row],[dzien tyg]]=6,Tabela1[[#This Row],[dzien tyg]]=7),1,0)</f>
        <v>0</v>
      </c>
      <c r="H365">
        <f t="shared" si="5"/>
        <v>38570</v>
      </c>
      <c r="I365">
        <f>IF(Tabela1[[#This Row],[czy ten sam dzien]]=0,IF(Tabela1[[#This Row],[czy weekend]]=1,$N$5,$N$3),0)</f>
        <v>0</v>
      </c>
      <c r="J365">
        <f>Tabela1[[#This Row],[przed produkcja]]+Tabela1[[#This Row],[produkcja]]</f>
        <v>38570</v>
      </c>
      <c r="K365">
        <f>IF(Tabela1[[#This Row],[po produkcji]]-Tabela1[[#This Row],[wielkosc_zamowienia]]&lt;0,Tabela1[[#This Row],[po produkcji]],Tabela1[[#This Row],[po produkcji]]-Tabela1[[#This Row],[wielkosc_zamowienia]])</f>
        <v>32260</v>
      </c>
      <c r="L365">
        <f>IF(Tabela1[[#This Row],[po produkcji]]=Tabela1[[#This Row],[po zamowieniu]],1,0)</f>
        <v>0</v>
      </c>
      <c r="M365">
        <f>IF(Tabela1[[#This Row],[po produkcji]]=Tabela1[[#This Row],[po zamowieniu]],Tabela1[[#This Row],[wielkosc_zamowienia]],0)</f>
        <v>0</v>
      </c>
    </row>
    <row r="366" spans="1:13" x14ac:dyDescent="0.25">
      <c r="A366">
        <v>364</v>
      </c>
      <c r="B366" s="2">
        <v>44377</v>
      </c>
      <c r="C366" s="1" t="s">
        <v>6</v>
      </c>
      <c r="D366">
        <v>7110</v>
      </c>
      <c r="E366">
        <f>WEEKDAY(Tabela1[[#This Row],[data]],2)</f>
        <v>3</v>
      </c>
      <c r="F366">
        <f>IF(Tabela1[[#This Row],[data]]=B365,1,0)</f>
        <v>0</v>
      </c>
      <c r="G366">
        <f>IF(OR(Tabela1[[#This Row],[dzien tyg]]=6,Tabela1[[#This Row],[dzien tyg]]=7),1,0)</f>
        <v>0</v>
      </c>
      <c r="H366">
        <f t="shared" si="5"/>
        <v>32260</v>
      </c>
      <c r="I366">
        <f>IF(Tabela1[[#This Row],[czy ten sam dzien]]=0,IF(Tabela1[[#This Row],[czy weekend]]=1,$N$5,$N$3),0)</f>
        <v>12000</v>
      </c>
      <c r="J366">
        <f>Tabela1[[#This Row],[przed produkcja]]+Tabela1[[#This Row],[produkcja]]</f>
        <v>44260</v>
      </c>
      <c r="K366">
        <f>IF(Tabela1[[#This Row],[po produkcji]]-Tabela1[[#This Row],[wielkosc_zamowienia]]&lt;0,Tabela1[[#This Row],[po produkcji]],Tabela1[[#This Row],[po produkcji]]-Tabela1[[#This Row],[wielkosc_zamowienia]])</f>
        <v>37150</v>
      </c>
      <c r="L366">
        <f>IF(Tabela1[[#This Row],[po produkcji]]=Tabela1[[#This Row],[po zamowieniu]],1,0)</f>
        <v>0</v>
      </c>
      <c r="M366">
        <f>IF(Tabela1[[#This Row],[po produkcji]]=Tabela1[[#This Row],[po zamowieniu]],Tabela1[[#This Row],[wielkosc_zamowienia]],0)</f>
        <v>0</v>
      </c>
    </row>
    <row r="367" spans="1:13" x14ac:dyDescent="0.25">
      <c r="A367">
        <v>365</v>
      </c>
      <c r="B367" s="2">
        <v>44377</v>
      </c>
      <c r="C367" s="1" t="s">
        <v>5</v>
      </c>
      <c r="D367">
        <v>2540</v>
      </c>
      <c r="E367">
        <f>WEEKDAY(Tabela1[[#This Row],[data]],2)</f>
        <v>3</v>
      </c>
      <c r="F367">
        <f>IF(Tabela1[[#This Row],[data]]=B366,1,0)</f>
        <v>1</v>
      </c>
      <c r="G367">
        <f>IF(OR(Tabela1[[#This Row],[dzien tyg]]=6,Tabela1[[#This Row],[dzien tyg]]=7),1,0)</f>
        <v>0</v>
      </c>
      <c r="H367">
        <f t="shared" si="5"/>
        <v>37150</v>
      </c>
      <c r="I367">
        <f>IF(Tabela1[[#This Row],[czy ten sam dzien]]=0,IF(Tabela1[[#This Row],[czy weekend]]=1,$N$5,$N$3),0)</f>
        <v>0</v>
      </c>
      <c r="J367">
        <f>Tabela1[[#This Row],[przed produkcja]]+Tabela1[[#This Row],[produkcja]]</f>
        <v>37150</v>
      </c>
      <c r="K367">
        <f>IF(Tabela1[[#This Row],[po produkcji]]-Tabela1[[#This Row],[wielkosc_zamowienia]]&lt;0,Tabela1[[#This Row],[po produkcji]],Tabela1[[#This Row],[po produkcji]]-Tabela1[[#This Row],[wielkosc_zamowienia]])</f>
        <v>34610</v>
      </c>
      <c r="L367">
        <f>IF(Tabela1[[#This Row],[po produkcji]]=Tabela1[[#This Row],[po zamowieniu]],1,0)</f>
        <v>0</v>
      </c>
      <c r="M367">
        <f>IF(Tabela1[[#This Row],[po produkcji]]=Tabela1[[#This Row],[po zamowieniu]],Tabela1[[#This Row],[wielkosc_zamowienia]],0)</f>
        <v>0</v>
      </c>
    </row>
    <row r="368" spans="1:13" x14ac:dyDescent="0.25">
      <c r="A368">
        <v>366</v>
      </c>
      <c r="B368" s="2">
        <v>44377</v>
      </c>
      <c r="C368" s="1" t="s">
        <v>7</v>
      </c>
      <c r="D368">
        <v>8140</v>
      </c>
      <c r="E368">
        <f>WEEKDAY(Tabela1[[#This Row],[data]],2)</f>
        <v>3</v>
      </c>
      <c r="F368">
        <f>IF(Tabela1[[#This Row],[data]]=B367,1,0)</f>
        <v>1</v>
      </c>
      <c r="G368">
        <f>IF(OR(Tabela1[[#This Row],[dzien tyg]]=6,Tabela1[[#This Row],[dzien tyg]]=7),1,0)</f>
        <v>0</v>
      </c>
      <c r="H368">
        <f t="shared" si="5"/>
        <v>34610</v>
      </c>
      <c r="I368">
        <f>IF(Tabela1[[#This Row],[czy ten sam dzien]]=0,IF(Tabela1[[#This Row],[czy weekend]]=1,$N$5,$N$3),0)</f>
        <v>0</v>
      </c>
      <c r="J368">
        <f>Tabela1[[#This Row],[przed produkcja]]+Tabela1[[#This Row],[produkcja]]</f>
        <v>34610</v>
      </c>
      <c r="K368">
        <f>IF(Tabela1[[#This Row],[po produkcji]]-Tabela1[[#This Row],[wielkosc_zamowienia]]&lt;0,Tabela1[[#This Row],[po produkcji]],Tabela1[[#This Row],[po produkcji]]-Tabela1[[#This Row],[wielkosc_zamowienia]])</f>
        <v>26470</v>
      </c>
      <c r="L368">
        <f>IF(Tabela1[[#This Row],[po produkcji]]=Tabela1[[#This Row],[po zamowieniu]],1,0)</f>
        <v>0</v>
      </c>
      <c r="M368">
        <f>IF(Tabela1[[#This Row],[po produkcji]]=Tabela1[[#This Row],[po zamowieniu]],Tabela1[[#This Row],[wielkosc_zamowienia]],0)</f>
        <v>0</v>
      </c>
    </row>
    <row r="369" spans="1:13" x14ac:dyDescent="0.25">
      <c r="A369">
        <v>367</v>
      </c>
      <c r="B369" s="2">
        <v>44378</v>
      </c>
      <c r="C369" s="1" t="s">
        <v>4</v>
      </c>
      <c r="D369">
        <v>1740</v>
      </c>
      <c r="E369">
        <f>WEEKDAY(Tabela1[[#This Row],[data]],2)</f>
        <v>4</v>
      </c>
      <c r="F369">
        <f>IF(Tabela1[[#This Row],[data]]=B368,1,0)</f>
        <v>0</v>
      </c>
      <c r="G369">
        <f>IF(OR(Tabela1[[#This Row],[dzien tyg]]=6,Tabela1[[#This Row],[dzien tyg]]=7),1,0)</f>
        <v>0</v>
      </c>
      <c r="H369">
        <f t="shared" si="5"/>
        <v>26470</v>
      </c>
      <c r="I369">
        <f>IF(Tabela1[[#This Row],[czy ten sam dzien]]=0,IF(Tabela1[[#This Row],[czy weekend]]=1,$N$5,$N$3),0)</f>
        <v>12000</v>
      </c>
      <c r="J369">
        <f>Tabela1[[#This Row],[przed produkcja]]+Tabela1[[#This Row],[produkcja]]</f>
        <v>38470</v>
      </c>
      <c r="K369">
        <f>IF(Tabela1[[#This Row],[po produkcji]]-Tabela1[[#This Row],[wielkosc_zamowienia]]&lt;0,Tabela1[[#This Row],[po produkcji]],Tabela1[[#This Row],[po produkcji]]-Tabela1[[#This Row],[wielkosc_zamowienia]])</f>
        <v>36730</v>
      </c>
      <c r="L369">
        <f>IF(Tabela1[[#This Row],[po produkcji]]=Tabela1[[#This Row],[po zamowieniu]],1,0)</f>
        <v>0</v>
      </c>
      <c r="M369">
        <f>IF(Tabela1[[#This Row],[po produkcji]]=Tabela1[[#This Row],[po zamowieniu]],Tabela1[[#This Row],[wielkosc_zamowienia]],0)</f>
        <v>0</v>
      </c>
    </row>
    <row r="370" spans="1:13" x14ac:dyDescent="0.25">
      <c r="A370">
        <v>368</v>
      </c>
      <c r="B370" s="2">
        <v>44378</v>
      </c>
      <c r="C370" s="1" t="s">
        <v>7</v>
      </c>
      <c r="D370">
        <v>5840</v>
      </c>
      <c r="E370">
        <f>WEEKDAY(Tabela1[[#This Row],[data]],2)</f>
        <v>4</v>
      </c>
      <c r="F370">
        <f>IF(Tabela1[[#This Row],[data]]=B369,1,0)</f>
        <v>1</v>
      </c>
      <c r="G370">
        <f>IF(OR(Tabela1[[#This Row],[dzien tyg]]=6,Tabela1[[#This Row],[dzien tyg]]=7),1,0)</f>
        <v>0</v>
      </c>
      <c r="H370">
        <f t="shared" si="5"/>
        <v>36730</v>
      </c>
      <c r="I370">
        <f>IF(Tabela1[[#This Row],[czy ten sam dzien]]=0,IF(Tabela1[[#This Row],[czy weekend]]=1,$N$5,$N$3),0)</f>
        <v>0</v>
      </c>
      <c r="J370">
        <f>Tabela1[[#This Row],[przed produkcja]]+Tabela1[[#This Row],[produkcja]]</f>
        <v>36730</v>
      </c>
      <c r="K370">
        <f>IF(Tabela1[[#This Row],[po produkcji]]-Tabela1[[#This Row],[wielkosc_zamowienia]]&lt;0,Tabela1[[#This Row],[po produkcji]],Tabela1[[#This Row],[po produkcji]]-Tabela1[[#This Row],[wielkosc_zamowienia]])</f>
        <v>30890</v>
      </c>
      <c r="L370">
        <f>IF(Tabela1[[#This Row],[po produkcji]]=Tabela1[[#This Row],[po zamowieniu]],1,0)</f>
        <v>0</v>
      </c>
      <c r="M370">
        <f>IF(Tabela1[[#This Row],[po produkcji]]=Tabela1[[#This Row],[po zamowieniu]],Tabela1[[#This Row],[wielkosc_zamowienia]],0)</f>
        <v>0</v>
      </c>
    </row>
    <row r="371" spans="1:13" x14ac:dyDescent="0.25">
      <c r="A371">
        <v>369</v>
      </c>
      <c r="B371" s="2">
        <v>44379</v>
      </c>
      <c r="C371" s="1" t="s">
        <v>5</v>
      </c>
      <c r="D371">
        <v>3170</v>
      </c>
      <c r="E371">
        <f>WEEKDAY(Tabela1[[#This Row],[data]],2)</f>
        <v>5</v>
      </c>
      <c r="F371">
        <f>IF(Tabela1[[#This Row],[data]]=B370,1,0)</f>
        <v>0</v>
      </c>
      <c r="G371">
        <f>IF(OR(Tabela1[[#This Row],[dzien tyg]]=6,Tabela1[[#This Row],[dzien tyg]]=7),1,0)</f>
        <v>0</v>
      </c>
      <c r="H371">
        <f t="shared" si="5"/>
        <v>30890</v>
      </c>
      <c r="I371">
        <f>IF(Tabela1[[#This Row],[czy ten sam dzien]]=0,IF(Tabela1[[#This Row],[czy weekend]]=1,$N$5,$N$3),0)</f>
        <v>12000</v>
      </c>
      <c r="J371">
        <f>Tabela1[[#This Row],[przed produkcja]]+Tabela1[[#This Row],[produkcja]]</f>
        <v>42890</v>
      </c>
      <c r="K371">
        <f>IF(Tabela1[[#This Row],[po produkcji]]-Tabela1[[#This Row],[wielkosc_zamowienia]]&lt;0,Tabela1[[#This Row],[po produkcji]],Tabela1[[#This Row],[po produkcji]]-Tabela1[[#This Row],[wielkosc_zamowienia]])</f>
        <v>39720</v>
      </c>
      <c r="L371">
        <f>IF(Tabela1[[#This Row],[po produkcji]]=Tabela1[[#This Row],[po zamowieniu]],1,0)</f>
        <v>0</v>
      </c>
      <c r="M371">
        <f>IF(Tabela1[[#This Row],[po produkcji]]=Tabela1[[#This Row],[po zamowieniu]],Tabela1[[#This Row],[wielkosc_zamowienia]],0)</f>
        <v>0</v>
      </c>
    </row>
    <row r="372" spans="1:13" x14ac:dyDescent="0.25">
      <c r="A372">
        <v>370</v>
      </c>
      <c r="B372" s="2">
        <v>44379</v>
      </c>
      <c r="C372" s="1" t="s">
        <v>7</v>
      </c>
      <c r="D372">
        <v>4000</v>
      </c>
      <c r="E372">
        <f>WEEKDAY(Tabela1[[#This Row],[data]],2)</f>
        <v>5</v>
      </c>
      <c r="F372">
        <f>IF(Tabela1[[#This Row],[data]]=B371,1,0)</f>
        <v>1</v>
      </c>
      <c r="G372">
        <f>IF(OR(Tabela1[[#This Row],[dzien tyg]]=6,Tabela1[[#This Row],[dzien tyg]]=7),1,0)</f>
        <v>0</v>
      </c>
      <c r="H372">
        <f t="shared" si="5"/>
        <v>39720</v>
      </c>
      <c r="I372">
        <f>IF(Tabela1[[#This Row],[czy ten sam dzien]]=0,IF(Tabela1[[#This Row],[czy weekend]]=1,$N$5,$N$3),0)</f>
        <v>0</v>
      </c>
      <c r="J372">
        <f>Tabela1[[#This Row],[przed produkcja]]+Tabela1[[#This Row],[produkcja]]</f>
        <v>39720</v>
      </c>
      <c r="K372">
        <f>IF(Tabela1[[#This Row],[po produkcji]]-Tabela1[[#This Row],[wielkosc_zamowienia]]&lt;0,Tabela1[[#This Row],[po produkcji]],Tabela1[[#This Row],[po produkcji]]-Tabela1[[#This Row],[wielkosc_zamowienia]])</f>
        <v>35720</v>
      </c>
      <c r="L372">
        <f>IF(Tabela1[[#This Row],[po produkcji]]=Tabela1[[#This Row],[po zamowieniu]],1,0)</f>
        <v>0</v>
      </c>
      <c r="M372">
        <f>IF(Tabela1[[#This Row],[po produkcji]]=Tabela1[[#This Row],[po zamowieniu]],Tabela1[[#This Row],[wielkosc_zamowienia]],0)</f>
        <v>0</v>
      </c>
    </row>
    <row r="373" spans="1:13" x14ac:dyDescent="0.25">
      <c r="A373">
        <v>371</v>
      </c>
      <c r="B373" s="2">
        <v>44380</v>
      </c>
      <c r="C373" s="1" t="s">
        <v>4</v>
      </c>
      <c r="D373">
        <v>4600</v>
      </c>
      <c r="E373">
        <f>WEEKDAY(Tabela1[[#This Row],[data]],2)</f>
        <v>6</v>
      </c>
      <c r="F373">
        <f>IF(Tabela1[[#This Row],[data]]=B372,1,0)</f>
        <v>0</v>
      </c>
      <c r="G373">
        <f>IF(OR(Tabela1[[#This Row],[dzien tyg]]=6,Tabela1[[#This Row],[dzien tyg]]=7),1,0)</f>
        <v>1</v>
      </c>
      <c r="H373">
        <f t="shared" si="5"/>
        <v>35720</v>
      </c>
      <c r="I373">
        <f>IF(Tabela1[[#This Row],[czy ten sam dzien]]=0,IF(Tabela1[[#This Row],[czy weekend]]=1,$N$5,$N$3),0)</f>
        <v>5000</v>
      </c>
      <c r="J373">
        <f>Tabela1[[#This Row],[przed produkcja]]+Tabela1[[#This Row],[produkcja]]</f>
        <v>40720</v>
      </c>
      <c r="K373">
        <f>IF(Tabela1[[#This Row],[po produkcji]]-Tabela1[[#This Row],[wielkosc_zamowienia]]&lt;0,Tabela1[[#This Row],[po produkcji]],Tabela1[[#This Row],[po produkcji]]-Tabela1[[#This Row],[wielkosc_zamowienia]])</f>
        <v>36120</v>
      </c>
      <c r="L373">
        <f>IF(Tabela1[[#This Row],[po produkcji]]=Tabela1[[#This Row],[po zamowieniu]],1,0)</f>
        <v>0</v>
      </c>
      <c r="M373">
        <f>IF(Tabela1[[#This Row],[po produkcji]]=Tabela1[[#This Row],[po zamowieniu]],Tabela1[[#This Row],[wielkosc_zamowienia]],0)</f>
        <v>0</v>
      </c>
    </row>
    <row r="374" spans="1:13" x14ac:dyDescent="0.25">
      <c r="A374">
        <v>372</v>
      </c>
      <c r="B374" s="2">
        <v>44380</v>
      </c>
      <c r="C374" s="1" t="s">
        <v>5</v>
      </c>
      <c r="D374">
        <v>9870</v>
      </c>
      <c r="E374">
        <f>WEEKDAY(Tabela1[[#This Row],[data]],2)</f>
        <v>6</v>
      </c>
      <c r="F374">
        <f>IF(Tabela1[[#This Row],[data]]=B373,1,0)</f>
        <v>1</v>
      </c>
      <c r="G374">
        <f>IF(OR(Tabela1[[#This Row],[dzien tyg]]=6,Tabela1[[#This Row],[dzien tyg]]=7),1,0)</f>
        <v>1</v>
      </c>
      <c r="H374">
        <f t="shared" si="5"/>
        <v>36120</v>
      </c>
      <c r="I374">
        <f>IF(Tabela1[[#This Row],[czy ten sam dzien]]=0,IF(Tabela1[[#This Row],[czy weekend]]=1,$N$5,$N$3),0)</f>
        <v>0</v>
      </c>
      <c r="J374">
        <f>Tabela1[[#This Row],[przed produkcja]]+Tabela1[[#This Row],[produkcja]]</f>
        <v>36120</v>
      </c>
      <c r="K374">
        <f>IF(Tabela1[[#This Row],[po produkcji]]-Tabela1[[#This Row],[wielkosc_zamowienia]]&lt;0,Tabela1[[#This Row],[po produkcji]],Tabela1[[#This Row],[po produkcji]]-Tabela1[[#This Row],[wielkosc_zamowienia]])</f>
        <v>26250</v>
      </c>
      <c r="L374">
        <f>IF(Tabela1[[#This Row],[po produkcji]]=Tabela1[[#This Row],[po zamowieniu]],1,0)</f>
        <v>0</v>
      </c>
      <c r="M374">
        <f>IF(Tabela1[[#This Row],[po produkcji]]=Tabela1[[#This Row],[po zamowieniu]],Tabela1[[#This Row],[wielkosc_zamowienia]],0)</f>
        <v>0</v>
      </c>
    </row>
    <row r="375" spans="1:13" x14ac:dyDescent="0.25">
      <c r="A375">
        <v>373</v>
      </c>
      <c r="B375" s="2">
        <v>44381</v>
      </c>
      <c r="C375" s="1" t="s">
        <v>5</v>
      </c>
      <c r="D375">
        <v>9390</v>
      </c>
      <c r="E375">
        <f>WEEKDAY(Tabela1[[#This Row],[data]],2)</f>
        <v>7</v>
      </c>
      <c r="F375">
        <f>IF(Tabela1[[#This Row],[data]]=B374,1,0)</f>
        <v>0</v>
      </c>
      <c r="G375">
        <f>IF(OR(Tabela1[[#This Row],[dzien tyg]]=6,Tabela1[[#This Row],[dzien tyg]]=7),1,0)</f>
        <v>1</v>
      </c>
      <c r="H375">
        <f t="shared" si="5"/>
        <v>26250</v>
      </c>
      <c r="I375">
        <f>IF(Tabela1[[#This Row],[czy ten sam dzien]]=0,IF(Tabela1[[#This Row],[czy weekend]]=1,$N$5,$N$3),0)</f>
        <v>5000</v>
      </c>
      <c r="J375">
        <f>Tabela1[[#This Row],[przed produkcja]]+Tabela1[[#This Row],[produkcja]]</f>
        <v>31250</v>
      </c>
      <c r="K375">
        <f>IF(Tabela1[[#This Row],[po produkcji]]-Tabela1[[#This Row],[wielkosc_zamowienia]]&lt;0,Tabela1[[#This Row],[po produkcji]],Tabela1[[#This Row],[po produkcji]]-Tabela1[[#This Row],[wielkosc_zamowienia]])</f>
        <v>21860</v>
      </c>
      <c r="L375">
        <f>IF(Tabela1[[#This Row],[po produkcji]]=Tabela1[[#This Row],[po zamowieniu]],1,0)</f>
        <v>0</v>
      </c>
      <c r="M375">
        <f>IF(Tabela1[[#This Row],[po produkcji]]=Tabela1[[#This Row],[po zamowieniu]],Tabela1[[#This Row],[wielkosc_zamowienia]],0)</f>
        <v>0</v>
      </c>
    </row>
    <row r="376" spans="1:13" x14ac:dyDescent="0.25">
      <c r="A376">
        <v>374</v>
      </c>
      <c r="B376" s="2">
        <v>44382</v>
      </c>
      <c r="C376" s="1" t="s">
        <v>7</v>
      </c>
      <c r="D376">
        <v>1300</v>
      </c>
      <c r="E376">
        <f>WEEKDAY(Tabela1[[#This Row],[data]],2)</f>
        <v>1</v>
      </c>
      <c r="F376">
        <f>IF(Tabela1[[#This Row],[data]]=B375,1,0)</f>
        <v>0</v>
      </c>
      <c r="G376">
        <f>IF(OR(Tabela1[[#This Row],[dzien tyg]]=6,Tabela1[[#This Row],[dzien tyg]]=7),1,0)</f>
        <v>0</v>
      </c>
      <c r="H376">
        <f t="shared" si="5"/>
        <v>21860</v>
      </c>
      <c r="I376">
        <f>IF(Tabela1[[#This Row],[czy ten sam dzien]]=0,IF(Tabela1[[#This Row],[czy weekend]]=1,$N$5,$N$3),0)</f>
        <v>12000</v>
      </c>
      <c r="J376">
        <f>Tabela1[[#This Row],[przed produkcja]]+Tabela1[[#This Row],[produkcja]]</f>
        <v>33860</v>
      </c>
      <c r="K376">
        <f>IF(Tabela1[[#This Row],[po produkcji]]-Tabela1[[#This Row],[wielkosc_zamowienia]]&lt;0,Tabela1[[#This Row],[po produkcji]],Tabela1[[#This Row],[po produkcji]]-Tabela1[[#This Row],[wielkosc_zamowienia]])</f>
        <v>32560</v>
      </c>
      <c r="L376">
        <f>IF(Tabela1[[#This Row],[po produkcji]]=Tabela1[[#This Row],[po zamowieniu]],1,0)</f>
        <v>0</v>
      </c>
      <c r="M376">
        <f>IF(Tabela1[[#This Row],[po produkcji]]=Tabela1[[#This Row],[po zamowieniu]],Tabela1[[#This Row],[wielkosc_zamowienia]],0)</f>
        <v>0</v>
      </c>
    </row>
    <row r="377" spans="1:13" x14ac:dyDescent="0.25">
      <c r="A377">
        <v>375</v>
      </c>
      <c r="B377" s="2">
        <v>44382</v>
      </c>
      <c r="C377" s="1" t="s">
        <v>4</v>
      </c>
      <c r="D377">
        <v>2650</v>
      </c>
      <c r="E377">
        <f>WEEKDAY(Tabela1[[#This Row],[data]],2)</f>
        <v>1</v>
      </c>
      <c r="F377">
        <f>IF(Tabela1[[#This Row],[data]]=B376,1,0)</f>
        <v>1</v>
      </c>
      <c r="G377">
        <f>IF(OR(Tabela1[[#This Row],[dzien tyg]]=6,Tabela1[[#This Row],[dzien tyg]]=7),1,0)</f>
        <v>0</v>
      </c>
      <c r="H377">
        <f t="shared" si="5"/>
        <v>32560</v>
      </c>
      <c r="I377">
        <f>IF(Tabela1[[#This Row],[czy ten sam dzien]]=0,IF(Tabela1[[#This Row],[czy weekend]]=1,$N$5,$N$3),0)</f>
        <v>0</v>
      </c>
      <c r="J377">
        <f>Tabela1[[#This Row],[przed produkcja]]+Tabela1[[#This Row],[produkcja]]</f>
        <v>32560</v>
      </c>
      <c r="K377">
        <f>IF(Tabela1[[#This Row],[po produkcji]]-Tabela1[[#This Row],[wielkosc_zamowienia]]&lt;0,Tabela1[[#This Row],[po produkcji]],Tabela1[[#This Row],[po produkcji]]-Tabela1[[#This Row],[wielkosc_zamowienia]])</f>
        <v>29910</v>
      </c>
      <c r="L377">
        <f>IF(Tabela1[[#This Row],[po produkcji]]=Tabela1[[#This Row],[po zamowieniu]],1,0)</f>
        <v>0</v>
      </c>
      <c r="M377">
        <f>IF(Tabela1[[#This Row],[po produkcji]]=Tabela1[[#This Row],[po zamowieniu]],Tabela1[[#This Row],[wielkosc_zamowienia]],0)</f>
        <v>0</v>
      </c>
    </row>
    <row r="378" spans="1:13" x14ac:dyDescent="0.25">
      <c r="A378">
        <v>376</v>
      </c>
      <c r="B378" s="2">
        <v>44383</v>
      </c>
      <c r="C378" s="1" t="s">
        <v>5</v>
      </c>
      <c r="D378">
        <v>4060</v>
      </c>
      <c r="E378">
        <f>WEEKDAY(Tabela1[[#This Row],[data]],2)</f>
        <v>2</v>
      </c>
      <c r="F378">
        <f>IF(Tabela1[[#This Row],[data]]=B377,1,0)</f>
        <v>0</v>
      </c>
      <c r="G378">
        <f>IF(OR(Tabela1[[#This Row],[dzien tyg]]=6,Tabela1[[#This Row],[dzien tyg]]=7),1,0)</f>
        <v>0</v>
      </c>
      <c r="H378">
        <f t="shared" si="5"/>
        <v>29910</v>
      </c>
      <c r="I378">
        <f>IF(Tabela1[[#This Row],[czy ten sam dzien]]=0,IF(Tabela1[[#This Row],[czy weekend]]=1,$N$5,$N$3),0)</f>
        <v>12000</v>
      </c>
      <c r="J378">
        <f>Tabela1[[#This Row],[przed produkcja]]+Tabela1[[#This Row],[produkcja]]</f>
        <v>41910</v>
      </c>
      <c r="K378">
        <f>IF(Tabela1[[#This Row],[po produkcji]]-Tabela1[[#This Row],[wielkosc_zamowienia]]&lt;0,Tabela1[[#This Row],[po produkcji]],Tabela1[[#This Row],[po produkcji]]-Tabela1[[#This Row],[wielkosc_zamowienia]])</f>
        <v>37850</v>
      </c>
      <c r="L378">
        <f>IF(Tabela1[[#This Row],[po produkcji]]=Tabela1[[#This Row],[po zamowieniu]],1,0)</f>
        <v>0</v>
      </c>
      <c r="M378">
        <f>IF(Tabela1[[#This Row],[po produkcji]]=Tabela1[[#This Row],[po zamowieniu]],Tabela1[[#This Row],[wielkosc_zamowienia]],0)</f>
        <v>0</v>
      </c>
    </row>
    <row r="379" spans="1:13" x14ac:dyDescent="0.25">
      <c r="A379">
        <v>377</v>
      </c>
      <c r="B379" s="2">
        <v>44383</v>
      </c>
      <c r="C379" s="1" t="s">
        <v>4</v>
      </c>
      <c r="D379">
        <v>4460</v>
      </c>
      <c r="E379">
        <f>WEEKDAY(Tabela1[[#This Row],[data]],2)</f>
        <v>2</v>
      </c>
      <c r="F379">
        <f>IF(Tabela1[[#This Row],[data]]=B378,1,0)</f>
        <v>1</v>
      </c>
      <c r="G379">
        <f>IF(OR(Tabela1[[#This Row],[dzien tyg]]=6,Tabela1[[#This Row],[dzien tyg]]=7),1,0)</f>
        <v>0</v>
      </c>
      <c r="H379">
        <f t="shared" si="5"/>
        <v>37850</v>
      </c>
      <c r="I379">
        <f>IF(Tabela1[[#This Row],[czy ten sam dzien]]=0,IF(Tabela1[[#This Row],[czy weekend]]=1,$N$5,$N$3),0)</f>
        <v>0</v>
      </c>
      <c r="J379">
        <f>Tabela1[[#This Row],[przed produkcja]]+Tabela1[[#This Row],[produkcja]]</f>
        <v>37850</v>
      </c>
      <c r="K379">
        <f>IF(Tabela1[[#This Row],[po produkcji]]-Tabela1[[#This Row],[wielkosc_zamowienia]]&lt;0,Tabela1[[#This Row],[po produkcji]],Tabela1[[#This Row],[po produkcji]]-Tabela1[[#This Row],[wielkosc_zamowienia]])</f>
        <v>33390</v>
      </c>
      <c r="L379">
        <f>IF(Tabela1[[#This Row],[po produkcji]]=Tabela1[[#This Row],[po zamowieniu]],1,0)</f>
        <v>0</v>
      </c>
      <c r="M379">
        <f>IF(Tabela1[[#This Row],[po produkcji]]=Tabela1[[#This Row],[po zamowieniu]],Tabela1[[#This Row],[wielkosc_zamowienia]],0)</f>
        <v>0</v>
      </c>
    </row>
    <row r="380" spans="1:13" x14ac:dyDescent="0.25">
      <c r="A380">
        <v>378</v>
      </c>
      <c r="B380" s="2">
        <v>44384</v>
      </c>
      <c r="C380" s="1" t="s">
        <v>6</v>
      </c>
      <c r="D380">
        <v>9390</v>
      </c>
      <c r="E380">
        <f>WEEKDAY(Tabela1[[#This Row],[data]],2)</f>
        <v>3</v>
      </c>
      <c r="F380">
        <f>IF(Tabela1[[#This Row],[data]]=B379,1,0)</f>
        <v>0</v>
      </c>
      <c r="G380">
        <f>IF(OR(Tabela1[[#This Row],[dzien tyg]]=6,Tabela1[[#This Row],[dzien tyg]]=7),1,0)</f>
        <v>0</v>
      </c>
      <c r="H380">
        <f t="shared" si="5"/>
        <v>33390</v>
      </c>
      <c r="I380">
        <f>IF(Tabela1[[#This Row],[czy ten sam dzien]]=0,IF(Tabela1[[#This Row],[czy weekend]]=1,$N$5,$N$3),0)</f>
        <v>12000</v>
      </c>
      <c r="J380">
        <f>Tabela1[[#This Row],[przed produkcja]]+Tabela1[[#This Row],[produkcja]]</f>
        <v>45390</v>
      </c>
      <c r="K380">
        <f>IF(Tabela1[[#This Row],[po produkcji]]-Tabela1[[#This Row],[wielkosc_zamowienia]]&lt;0,Tabela1[[#This Row],[po produkcji]],Tabela1[[#This Row],[po produkcji]]-Tabela1[[#This Row],[wielkosc_zamowienia]])</f>
        <v>36000</v>
      </c>
      <c r="L380">
        <f>IF(Tabela1[[#This Row],[po produkcji]]=Tabela1[[#This Row],[po zamowieniu]],1,0)</f>
        <v>0</v>
      </c>
      <c r="M380">
        <f>IF(Tabela1[[#This Row],[po produkcji]]=Tabela1[[#This Row],[po zamowieniu]],Tabela1[[#This Row],[wielkosc_zamowienia]],0)</f>
        <v>0</v>
      </c>
    </row>
    <row r="381" spans="1:13" x14ac:dyDescent="0.25">
      <c r="A381">
        <v>379</v>
      </c>
      <c r="B381" s="2">
        <v>44384</v>
      </c>
      <c r="C381" s="1" t="s">
        <v>4</v>
      </c>
      <c r="D381">
        <v>9670</v>
      </c>
      <c r="E381">
        <f>WEEKDAY(Tabela1[[#This Row],[data]],2)</f>
        <v>3</v>
      </c>
      <c r="F381">
        <f>IF(Tabela1[[#This Row],[data]]=B380,1,0)</f>
        <v>1</v>
      </c>
      <c r="G381">
        <f>IF(OR(Tabela1[[#This Row],[dzien tyg]]=6,Tabela1[[#This Row],[dzien tyg]]=7),1,0)</f>
        <v>0</v>
      </c>
      <c r="H381">
        <f t="shared" si="5"/>
        <v>36000</v>
      </c>
      <c r="I381">
        <f>IF(Tabela1[[#This Row],[czy ten sam dzien]]=0,IF(Tabela1[[#This Row],[czy weekend]]=1,$N$5,$N$3),0)</f>
        <v>0</v>
      </c>
      <c r="J381">
        <f>Tabela1[[#This Row],[przed produkcja]]+Tabela1[[#This Row],[produkcja]]</f>
        <v>36000</v>
      </c>
      <c r="K381">
        <f>IF(Tabela1[[#This Row],[po produkcji]]-Tabela1[[#This Row],[wielkosc_zamowienia]]&lt;0,Tabela1[[#This Row],[po produkcji]],Tabela1[[#This Row],[po produkcji]]-Tabela1[[#This Row],[wielkosc_zamowienia]])</f>
        <v>26330</v>
      </c>
      <c r="L381">
        <f>IF(Tabela1[[#This Row],[po produkcji]]=Tabela1[[#This Row],[po zamowieniu]],1,0)</f>
        <v>0</v>
      </c>
      <c r="M381">
        <f>IF(Tabela1[[#This Row],[po produkcji]]=Tabela1[[#This Row],[po zamowieniu]],Tabela1[[#This Row],[wielkosc_zamowienia]],0)</f>
        <v>0</v>
      </c>
    </row>
    <row r="382" spans="1:13" x14ac:dyDescent="0.25">
      <c r="A382">
        <v>380</v>
      </c>
      <c r="B382" s="2">
        <v>44384</v>
      </c>
      <c r="C382" s="1" t="s">
        <v>5</v>
      </c>
      <c r="D382">
        <v>3460</v>
      </c>
      <c r="E382">
        <f>WEEKDAY(Tabela1[[#This Row],[data]],2)</f>
        <v>3</v>
      </c>
      <c r="F382">
        <f>IF(Tabela1[[#This Row],[data]]=B381,1,0)</f>
        <v>1</v>
      </c>
      <c r="G382">
        <f>IF(OR(Tabela1[[#This Row],[dzien tyg]]=6,Tabela1[[#This Row],[dzien tyg]]=7),1,0)</f>
        <v>0</v>
      </c>
      <c r="H382">
        <f t="shared" si="5"/>
        <v>26330</v>
      </c>
      <c r="I382">
        <f>IF(Tabela1[[#This Row],[czy ten sam dzien]]=0,IF(Tabela1[[#This Row],[czy weekend]]=1,$N$5,$N$3),0)</f>
        <v>0</v>
      </c>
      <c r="J382">
        <f>Tabela1[[#This Row],[przed produkcja]]+Tabela1[[#This Row],[produkcja]]</f>
        <v>26330</v>
      </c>
      <c r="K382">
        <f>IF(Tabela1[[#This Row],[po produkcji]]-Tabela1[[#This Row],[wielkosc_zamowienia]]&lt;0,Tabela1[[#This Row],[po produkcji]],Tabela1[[#This Row],[po produkcji]]-Tabela1[[#This Row],[wielkosc_zamowienia]])</f>
        <v>22870</v>
      </c>
      <c r="L382">
        <f>IF(Tabela1[[#This Row],[po produkcji]]=Tabela1[[#This Row],[po zamowieniu]],1,0)</f>
        <v>0</v>
      </c>
      <c r="M382">
        <f>IF(Tabela1[[#This Row],[po produkcji]]=Tabela1[[#This Row],[po zamowieniu]],Tabela1[[#This Row],[wielkosc_zamowienia]],0)</f>
        <v>0</v>
      </c>
    </row>
    <row r="383" spans="1:13" x14ac:dyDescent="0.25">
      <c r="A383">
        <v>381</v>
      </c>
      <c r="B383" s="2">
        <v>44385</v>
      </c>
      <c r="C383" s="1" t="s">
        <v>4</v>
      </c>
      <c r="D383">
        <v>2030</v>
      </c>
      <c r="E383">
        <f>WEEKDAY(Tabela1[[#This Row],[data]],2)</f>
        <v>4</v>
      </c>
      <c r="F383">
        <f>IF(Tabela1[[#This Row],[data]]=B382,1,0)</f>
        <v>0</v>
      </c>
      <c r="G383">
        <f>IF(OR(Tabela1[[#This Row],[dzien tyg]]=6,Tabela1[[#This Row],[dzien tyg]]=7),1,0)</f>
        <v>0</v>
      </c>
      <c r="H383">
        <f t="shared" si="5"/>
        <v>22870</v>
      </c>
      <c r="I383">
        <f>IF(Tabela1[[#This Row],[czy ten sam dzien]]=0,IF(Tabela1[[#This Row],[czy weekend]]=1,$N$5,$N$3),0)</f>
        <v>12000</v>
      </c>
      <c r="J383">
        <f>Tabela1[[#This Row],[przed produkcja]]+Tabela1[[#This Row],[produkcja]]</f>
        <v>34870</v>
      </c>
      <c r="K383">
        <f>IF(Tabela1[[#This Row],[po produkcji]]-Tabela1[[#This Row],[wielkosc_zamowienia]]&lt;0,Tabela1[[#This Row],[po produkcji]],Tabela1[[#This Row],[po produkcji]]-Tabela1[[#This Row],[wielkosc_zamowienia]])</f>
        <v>32840</v>
      </c>
      <c r="L383">
        <f>IF(Tabela1[[#This Row],[po produkcji]]=Tabela1[[#This Row],[po zamowieniu]],1,0)</f>
        <v>0</v>
      </c>
      <c r="M383">
        <f>IF(Tabela1[[#This Row],[po produkcji]]=Tabela1[[#This Row],[po zamowieniu]],Tabela1[[#This Row],[wielkosc_zamowienia]],0)</f>
        <v>0</v>
      </c>
    </row>
    <row r="384" spans="1:13" x14ac:dyDescent="0.25">
      <c r="A384">
        <v>382</v>
      </c>
      <c r="B384" s="2">
        <v>44385</v>
      </c>
      <c r="C384" s="1" t="s">
        <v>6</v>
      </c>
      <c r="D384">
        <v>3860</v>
      </c>
      <c r="E384">
        <f>WEEKDAY(Tabela1[[#This Row],[data]],2)</f>
        <v>4</v>
      </c>
      <c r="F384">
        <f>IF(Tabela1[[#This Row],[data]]=B383,1,0)</f>
        <v>1</v>
      </c>
      <c r="G384">
        <f>IF(OR(Tabela1[[#This Row],[dzien tyg]]=6,Tabela1[[#This Row],[dzien tyg]]=7),1,0)</f>
        <v>0</v>
      </c>
      <c r="H384">
        <f t="shared" si="5"/>
        <v>32840</v>
      </c>
      <c r="I384">
        <f>IF(Tabela1[[#This Row],[czy ten sam dzien]]=0,IF(Tabela1[[#This Row],[czy weekend]]=1,$N$5,$N$3),0)</f>
        <v>0</v>
      </c>
      <c r="J384">
        <f>Tabela1[[#This Row],[przed produkcja]]+Tabela1[[#This Row],[produkcja]]</f>
        <v>32840</v>
      </c>
      <c r="K384">
        <f>IF(Tabela1[[#This Row],[po produkcji]]-Tabela1[[#This Row],[wielkosc_zamowienia]]&lt;0,Tabela1[[#This Row],[po produkcji]],Tabela1[[#This Row],[po produkcji]]-Tabela1[[#This Row],[wielkosc_zamowienia]])</f>
        <v>28980</v>
      </c>
      <c r="L384">
        <f>IF(Tabela1[[#This Row],[po produkcji]]=Tabela1[[#This Row],[po zamowieniu]],1,0)</f>
        <v>0</v>
      </c>
      <c r="M384">
        <f>IF(Tabela1[[#This Row],[po produkcji]]=Tabela1[[#This Row],[po zamowieniu]],Tabela1[[#This Row],[wielkosc_zamowienia]],0)</f>
        <v>0</v>
      </c>
    </row>
    <row r="385" spans="1:13" x14ac:dyDescent="0.25">
      <c r="A385">
        <v>383</v>
      </c>
      <c r="B385" s="2">
        <v>44385</v>
      </c>
      <c r="C385" s="1" t="s">
        <v>5</v>
      </c>
      <c r="D385">
        <v>3770</v>
      </c>
      <c r="E385">
        <f>WEEKDAY(Tabela1[[#This Row],[data]],2)</f>
        <v>4</v>
      </c>
      <c r="F385">
        <f>IF(Tabela1[[#This Row],[data]]=B384,1,0)</f>
        <v>1</v>
      </c>
      <c r="G385">
        <f>IF(OR(Tabela1[[#This Row],[dzien tyg]]=6,Tabela1[[#This Row],[dzien tyg]]=7),1,0)</f>
        <v>0</v>
      </c>
      <c r="H385">
        <f t="shared" si="5"/>
        <v>28980</v>
      </c>
      <c r="I385">
        <f>IF(Tabela1[[#This Row],[czy ten sam dzien]]=0,IF(Tabela1[[#This Row],[czy weekend]]=1,$N$5,$N$3),0)</f>
        <v>0</v>
      </c>
      <c r="J385">
        <f>Tabela1[[#This Row],[przed produkcja]]+Tabela1[[#This Row],[produkcja]]</f>
        <v>28980</v>
      </c>
      <c r="K385">
        <f>IF(Tabela1[[#This Row],[po produkcji]]-Tabela1[[#This Row],[wielkosc_zamowienia]]&lt;0,Tabela1[[#This Row],[po produkcji]],Tabela1[[#This Row],[po produkcji]]-Tabela1[[#This Row],[wielkosc_zamowienia]])</f>
        <v>25210</v>
      </c>
      <c r="L385">
        <f>IF(Tabela1[[#This Row],[po produkcji]]=Tabela1[[#This Row],[po zamowieniu]],1,0)</f>
        <v>0</v>
      </c>
      <c r="M385">
        <f>IF(Tabela1[[#This Row],[po produkcji]]=Tabela1[[#This Row],[po zamowieniu]],Tabela1[[#This Row],[wielkosc_zamowienia]],0)</f>
        <v>0</v>
      </c>
    </row>
    <row r="386" spans="1:13" x14ac:dyDescent="0.25">
      <c r="A386">
        <v>384</v>
      </c>
      <c r="B386" s="2">
        <v>44386</v>
      </c>
      <c r="C386" s="1" t="s">
        <v>6</v>
      </c>
      <c r="D386">
        <v>3970</v>
      </c>
      <c r="E386">
        <f>WEEKDAY(Tabela1[[#This Row],[data]],2)</f>
        <v>5</v>
      </c>
      <c r="F386">
        <f>IF(Tabela1[[#This Row],[data]]=B385,1,0)</f>
        <v>0</v>
      </c>
      <c r="G386">
        <f>IF(OR(Tabela1[[#This Row],[dzien tyg]]=6,Tabela1[[#This Row],[dzien tyg]]=7),1,0)</f>
        <v>0</v>
      </c>
      <c r="H386">
        <f t="shared" si="5"/>
        <v>25210</v>
      </c>
      <c r="I386">
        <f>IF(Tabela1[[#This Row],[czy ten sam dzien]]=0,IF(Tabela1[[#This Row],[czy weekend]]=1,$N$5,$N$3),0)</f>
        <v>12000</v>
      </c>
      <c r="J386">
        <f>Tabela1[[#This Row],[przed produkcja]]+Tabela1[[#This Row],[produkcja]]</f>
        <v>37210</v>
      </c>
      <c r="K386">
        <f>IF(Tabela1[[#This Row],[po produkcji]]-Tabela1[[#This Row],[wielkosc_zamowienia]]&lt;0,Tabela1[[#This Row],[po produkcji]],Tabela1[[#This Row],[po produkcji]]-Tabela1[[#This Row],[wielkosc_zamowienia]])</f>
        <v>33240</v>
      </c>
      <c r="L386">
        <f>IF(Tabela1[[#This Row],[po produkcji]]=Tabela1[[#This Row],[po zamowieniu]],1,0)</f>
        <v>0</v>
      </c>
      <c r="M386">
        <f>IF(Tabela1[[#This Row],[po produkcji]]=Tabela1[[#This Row],[po zamowieniu]],Tabela1[[#This Row],[wielkosc_zamowienia]],0)</f>
        <v>0</v>
      </c>
    </row>
    <row r="387" spans="1:13" x14ac:dyDescent="0.25">
      <c r="A387">
        <v>385</v>
      </c>
      <c r="B387" s="2">
        <v>44386</v>
      </c>
      <c r="C387" s="1" t="s">
        <v>4</v>
      </c>
      <c r="D387">
        <v>9280</v>
      </c>
      <c r="E387">
        <f>WEEKDAY(Tabela1[[#This Row],[data]],2)</f>
        <v>5</v>
      </c>
      <c r="F387">
        <f>IF(Tabela1[[#This Row],[data]]=B386,1,0)</f>
        <v>1</v>
      </c>
      <c r="G387">
        <f>IF(OR(Tabela1[[#This Row],[dzien tyg]]=6,Tabela1[[#This Row],[dzien tyg]]=7),1,0)</f>
        <v>0</v>
      </c>
      <c r="H387">
        <f t="shared" si="5"/>
        <v>33240</v>
      </c>
      <c r="I387">
        <f>IF(Tabela1[[#This Row],[czy ten sam dzien]]=0,IF(Tabela1[[#This Row],[czy weekend]]=1,$N$5,$N$3),0)</f>
        <v>0</v>
      </c>
      <c r="J387">
        <f>Tabela1[[#This Row],[przed produkcja]]+Tabela1[[#This Row],[produkcja]]</f>
        <v>33240</v>
      </c>
      <c r="K387">
        <f>IF(Tabela1[[#This Row],[po produkcji]]-Tabela1[[#This Row],[wielkosc_zamowienia]]&lt;0,Tabela1[[#This Row],[po produkcji]],Tabela1[[#This Row],[po produkcji]]-Tabela1[[#This Row],[wielkosc_zamowienia]])</f>
        <v>23960</v>
      </c>
      <c r="L387">
        <f>IF(Tabela1[[#This Row],[po produkcji]]=Tabela1[[#This Row],[po zamowieniu]],1,0)</f>
        <v>0</v>
      </c>
      <c r="M387">
        <f>IF(Tabela1[[#This Row],[po produkcji]]=Tabela1[[#This Row],[po zamowieniu]],Tabela1[[#This Row],[wielkosc_zamowienia]],0)</f>
        <v>0</v>
      </c>
    </row>
    <row r="388" spans="1:13" x14ac:dyDescent="0.25">
      <c r="A388">
        <v>386</v>
      </c>
      <c r="B388" s="2">
        <v>44387</v>
      </c>
      <c r="C388" s="1" t="s">
        <v>7</v>
      </c>
      <c r="D388">
        <v>6930</v>
      </c>
      <c r="E388">
        <f>WEEKDAY(Tabela1[[#This Row],[data]],2)</f>
        <v>6</v>
      </c>
      <c r="F388">
        <f>IF(Tabela1[[#This Row],[data]]=B387,1,0)</f>
        <v>0</v>
      </c>
      <c r="G388">
        <f>IF(OR(Tabela1[[#This Row],[dzien tyg]]=6,Tabela1[[#This Row],[dzien tyg]]=7),1,0)</f>
        <v>1</v>
      </c>
      <c r="H388">
        <f t="shared" si="5"/>
        <v>23960</v>
      </c>
      <c r="I388">
        <f>IF(Tabela1[[#This Row],[czy ten sam dzien]]=0,IF(Tabela1[[#This Row],[czy weekend]]=1,$N$5,$N$3),0)</f>
        <v>5000</v>
      </c>
      <c r="J388">
        <f>Tabela1[[#This Row],[przed produkcja]]+Tabela1[[#This Row],[produkcja]]</f>
        <v>28960</v>
      </c>
      <c r="K388">
        <f>IF(Tabela1[[#This Row],[po produkcji]]-Tabela1[[#This Row],[wielkosc_zamowienia]]&lt;0,Tabela1[[#This Row],[po produkcji]],Tabela1[[#This Row],[po produkcji]]-Tabela1[[#This Row],[wielkosc_zamowienia]])</f>
        <v>22030</v>
      </c>
      <c r="L388">
        <f>IF(Tabela1[[#This Row],[po produkcji]]=Tabela1[[#This Row],[po zamowieniu]],1,0)</f>
        <v>0</v>
      </c>
      <c r="M388">
        <f>IF(Tabela1[[#This Row],[po produkcji]]=Tabela1[[#This Row],[po zamowieniu]],Tabela1[[#This Row],[wielkosc_zamowienia]],0)</f>
        <v>0</v>
      </c>
    </row>
    <row r="389" spans="1:13" x14ac:dyDescent="0.25">
      <c r="A389">
        <v>387</v>
      </c>
      <c r="B389" s="2">
        <v>44388</v>
      </c>
      <c r="C389" s="1" t="s">
        <v>7</v>
      </c>
      <c r="D389">
        <v>2850</v>
      </c>
      <c r="E389">
        <f>WEEKDAY(Tabela1[[#This Row],[data]],2)</f>
        <v>7</v>
      </c>
      <c r="F389">
        <f>IF(Tabela1[[#This Row],[data]]=B388,1,0)</f>
        <v>0</v>
      </c>
      <c r="G389">
        <f>IF(OR(Tabela1[[#This Row],[dzien tyg]]=6,Tabela1[[#This Row],[dzien tyg]]=7),1,0)</f>
        <v>1</v>
      </c>
      <c r="H389">
        <f t="shared" ref="H389:H452" si="6">K388</f>
        <v>22030</v>
      </c>
      <c r="I389">
        <f>IF(Tabela1[[#This Row],[czy ten sam dzien]]=0,IF(Tabela1[[#This Row],[czy weekend]]=1,$N$5,$N$3),0)</f>
        <v>5000</v>
      </c>
      <c r="J389">
        <f>Tabela1[[#This Row],[przed produkcja]]+Tabela1[[#This Row],[produkcja]]</f>
        <v>27030</v>
      </c>
      <c r="K389">
        <f>IF(Tabela1[[#This Row],[po produkcji]]-Tabela1[[#This Row],[wielkosc_zamowienia]]&lt;0,Tabela1[[#This Row],[po produkcji]],Tabela1[[#This Row],[po produkcji]]-Tabela1[[#This Row],[wielkosc_zamowienia]])</f>
        <v>24180</v>
      </c>
      <c r="L389">
        <f>IF(Tabela1[[#This Row],[po produkcji]]=Tabela1[[#This Row],[po zamowieniu]],1,0)</f>
        <v>0</v>
      </c>
      <c r="M389">
        <f>IF(Tabela1[[#This Row],[po produkcji]]=Tabela1[[#This Row],[po zamowieniu]],Tabela1[[#This Row],[wielkosc_zamowienia]],0)</f>
        <v>0</v>
      </c>
    </row>
    <row r="390" spans="1:13" x14ac:dyDescent="0.25">
      <c r="A390">
        <v>388</v>
      </c>
      <c r="B390" s="2">
        <v>44388</v>
      </c>
      <c r="C390" s="1" t="s">
        <v>5</v>
      </c>
      <c r="D390">
        <v>7480</v>
      </c>
      <c r="E390">
        <f>WEEKDAY(Tabela1[[#This Row],[data]],2)</f>
        <v>7</v>
      </c>
      <c r="F390">
        <f>IF(Tabela1[[#This Row],[data]]=B389,1,0)</f>
        <v>1</v>
      </c>
      <c r="G390">
        <f>IF(OR(Tabela1[[#This Row],[dzien tyg]]=6,Tabela1[[#This Row],[dzien tyg]]=7),1,0)</f>
        <v>1</v>
      </c>
      <c r="H390">
        <f t="shared" si="6"/>
        <v>24180</v>
      </c>
      <c r="I390">
        <f>IF(Tabela1[[#This Row],[czy ten sam dzien]]=0,IF(Tabela1[[#This Row],[czy weekend]]=1,$N$5,$N$3),0)</f>
        <v>0</v>
      </c>
      <c r="J390">
        <f>Tabela1[[#This Row],[przed produkcja]]+Tabela1[[#This Row],[produkcja]]</f>
        <v>24180</v>
      </c>
      <c r="K390">
        <f>IF(Tabela1[[#This Row],[po produkcji]]-Tabela1[[#This Row],[wielkosc_zamowienia]]&lt;0,Tabela1[[#This Row],[po produkcji]],Tabela1[[#This Row],[po produkcji]]-Tabela1[[#This Row],[wielkosc_zamowienia]])</f>
        <v>16700</v>
      </c>
      <c r="L390">
        <f>IF(Tabela1[[#This Row],[po produkcji]]=Tabela1[[#This Row],[po zamowieniu]],1,0)</f>
        <v>0</v>
      </c>
      <c r="M390">
        <f>IF(Tabela1[[#This Row],[po produkcji]]=Tabela1[[#This Row],[po zamowieniu]],Tabela1[[#This Row],[wielkosc_zamowienia]],0)</f>
        <v>0</v>
      </c>
    </row>
    <row r="391" spans="1:13" x14ac:dyDescent="0.25">
      <c r="A391">
        <v>389</v>
      </c>
      <c r="B391" s="2">
        <v>44388</v>
      </c>
      <c r="C391" s="1" t="s">
        <v>4</v>
      </c>
      <c r="D391">
        <v>4170</v>
      </c>
      <c r="E391">
        <f>WEEKDAY(Tabela1[[#This Row],[data]],2)</f>
        <v>7</v>
      </c>
      <c r="F391">
        <f>IF(Tabela1[[#This Row],[data]]=B390,1,0)</f>
        <v>1</v>
      </c>
      <c r="G391">
        <f>IF(OR(Tabela1[[#This Row],[dzien tyg]]=6,Tabela1[[#This Row],[dzien tyg]]=7),1,0)</f>
        <v>1</v>
      </c>
      <c r="H391">
        <f t="shared" si="6"/>
        <v>16700</v>
      </c>
      <c r="I391">
        <f>IF(Tabela1[[#This Row],[czy ten sam dzien]]=0,IF(Tabela1[[#This Row],[czy weekend]]=1,$N$5,$N$3),0)</f>
        <v>0</v>
      </c>
      <c r="J391">
        <f>Tabela1[[#This Row],[przed produkcja]]+Tabela1[[#This Row],[produkcja]]</f>
        <v>16700</v>
      </c>
      <c r="K391">
        <f>IF(Tabela1[[#This Row],[po produkcji]]-Tabela1[[#This Row],[wielkosc_zamowienia]]&lt;0,Tabela1[[#This Row],[po produkcji]],Tabela1[[#This Row],[po produkcji]]-Tabela1[[#This Row],[wielkosc_zamowienia]])</f>
        <v>12530</v>
      </c>
      <c r="L391">
        <f>IF(Tabela1[[#This Row],[po produkcji]]=Tabela1[[#This Row],[po zamowieniu]],1,0)</f>
        <v>0</v>
      </c>
      <c r="M391">
        <f>IF(Tabela1[[#This Row],[po produkcji]]=Tabela1[[#This Row],[po zamowieniu]],Tabela1[[#This Row],[wielkosc_zamowienia]],0)</f>
        <v>0</v>
      </c>
    </row>
    <row r="392" spans="1:13" x14ac:dyDescent="0.25">
      <c r="A392">
        <v>390</v>
      </c>
      <c r="B392" s="2">
        <v>44389</v>
      </c>
      <c r="C392" s="1" t="s">
        <v>4</v>
      </c>
      <c r="D392">
        <v>6110</v>
      </c>
      <c r="E392">
        <f>WEEKDAY(Tabela1[[#This Row],[data]],2)</f>
        <v>1</v>
      </c>
      <c r="F392">
        <f>IF(Tabela1[[#This Row],[data]]=B391,1,0)</f>
        <v>0</v>
      </c>
      <c r="G392">
        <f>IF(OR(Tabela1[[#This Row],[dzien tyg]]=6,Tabela1[[#This Row],[dzien tyg]]=7),1,0)</f>
        <v>0</v>
      </c>
      <c r="H392">
        <f t="shared" si="6"/>
        <v>12530</v>
      </c>
      <c r="I392">
        <f>IF(Tabela1[[#This Row],[czy ten sam dzien]]=0,IF(Tabela1[[#This Row],[czy weekend]]=1,$N$5,$N$3),0)</f>
        <v>12000</v>
      </c>
      <c r="J392">
        <f>Tabela1[[#This Row],[przed produkcja]]+Tabela1[[#This Row],[produkcja]]</f>
        <v>24530</v>
      </c>
      <c r="K392">
        <f>IF(Tabela1[[#This Row],[po produkcji]]-Tabela1[[#This Row],[wielkosc_zamowienia]]&lt;0,Tabela1[[#This Row],[po produkcji]],Tabela1[[#This Row],[po produkcji]]-Tabela1[[#This Row],[wielkosc_zamowienia]])</f>
        <v>18420</v>
      </c>
      <c r="L392">
        <f>IF(Tabela1[[#This Row],[po produkcji]]=Tabela1[[#This Row],[po zamowieniu]],1,0)</f>
        <v>0</v>
      </c>
      <c r="M392">
        <f>IF(Tabela1[[#This Row],[po produkcji]]=Tabela1[[#This Row],[po zamowieniu]],Tabela1[[#This Row],[wielkosc_zamowienia]],0)</f>
        <v>0</v>
      </c>
    </row>
    <row r="393" spans="1:13" x14ac:dyDescent="0.25">
      <c r="A393">
        <v>391</v>
      </c>
      <c r="B393" s="2">
        <v>44389</v>
      </c>
      <c r="C393" s="1" t="s">
        <v>7</v>
      </c>
      <c r="D393">
        <v>3250</v>
      </c>
      <c r="E393">
        <f>WEEKDAY(Tabela1[[#This Row],[data]],2)</f>
        <v>1</v>
      </c>
      <c r="F393">
        <f>IF(Tabela1[[#This Row],[data]]=B392,1,0)</f>
        <v>1</v>
      </c>
      <c r="G393">
        <f>IF(OR(Tabela1[[#This Row],[dzien tyg]]=6,Tabela1[[#This Row],[dzien tyg]]=7),1,0)</f>
        <v>0</v>
      </c>
      <c r="H393">
        <f t="shared" si="6"/>
        <v>18420</v>
      </c>
      <c r="I393">
        <f>IF(Tabela1[[#This Row],[czy ten sam dzien]]=0,IF(Tabela1[[#This Row],[czy weekend]]=1,$N$5,$N$3),0)</f>
        <v>0</v>
      </c>
      <c r="J393">
        <f>Tabela1[[#This Row],[przed produkcja]]+Tabela1[[#This Row],[produkcja]]</f>
        <v>18420</v>
      </c>
      <c r="K393">
        <f>IF(Tabela1[[#This Row],[po produkcji]]-Tabela1[[#This Row],[wielkosc_zamowienia]]&lt;0,Tabela1[[#This Row],[po produkcji]],Tabela1[[#This Row],[po produkcji]]-Tabela1[[#This Row],[wielkosc_zamowienia]])</f>
        <v>15170</v>
      </c>
      <c r="L393">
        <f>IF(Tabela1[[#This Row],[po produkcji]]=Tabela1[[#This Row],[po zamowieniu]],1,0)</f>
        <v>0</v>
      </c>
      <c r="M393">
        <f>IF(Tabela1[[#This Row],[po produkcji]]=Tabela1[[#This Row],[po zamowieniu]],Tabela1[[#This Row],[wielkosc_zamowienia]],0)</f>
        <v>0</v>
      </c>
    </row>
    <row r="394" spans="1:13" x14ac:dyDescent="0.25">
      <c r="A394">
        <v>392</v>
      </c>
      <c r="B394" s="2">
        <v>44390</v>
      </c>
      <c r="C394" s="1" t="s">
        <v>4</v>
      </c>
      <c r="D394">
        <v>6930</v>
      </c>
      <c r="E394">
        <f>WEEKDAY(Tabela1[[#This Row],[data]],2)</f>
        <v>2</v>
      </c>
      <c r="F394">
        <f>IF(Tabela1[[#This Row],[data]]=B393,1,0)</f>
        <v>0</v>
      </c>
      <c r="G394">
        <f>IF(OR(Tabela1[[#This Row],[dzien tyg]]=6,Tabela1[[#This Row],[dzien tyg]]=7),1,0)</f>
        <v>0</v>
      </c>
      <c r="H394">
        <f t="shared" si="6"/>
        <v>15170</v>
      </c>
      <c r="I394">
        <f>IF(Tabela1[[#This Row],[czy ten sam dzien]]=0,IF(Tabela1[[#This Row],[czy weekend]]=1,$N$5,$N$3),0)</f>
        <v>12000</v>
      </c>
      <c r="J394">
        <f>Tabela1[[#This Row],[przed produkcja]]+Tabela1[[#This Row],[produkcja]]</f>
        <v>27170</v>
      </c>
      <c r="K394">
        <f>IF(Tabela1[[#This Row],[po produkcji]]-Tabela1[[#This Row],[wielkosc_zamowienia]]&lt;0,Tabela1[[#This Row],[po produkcji]],Tabela1[[#This Row],[po produkcji]]-Tabela1[[#This Row],[wielkosc_zamowienia]])</f>
        <v>20240</v>
      </c>
      <c r="L394">
        <f>IF(Tabela1[[#This Row],[po produkcji]]=Tabela1[[#This Row],[po zamowieniu]],1,0)</f>
        <v>0</v>
      </c>
      <c r="M394">
        <f>IF(Tabela1[[#This Row],[po produkcji]]=Tabela1[[#This Row],[po zamowieniu]],Tabela1[[#This Row],[wielkosc_zamowienia]],0)</f>
        <v>0</v>
      </c>
    </row>
    <row r="395" spans="1:13" x14ac:dyDescent="0.25">
      <c r="A395">
        <v>393</v>
      </c>
      <c r="B395" s="2">
        <v>44390</v>
      </c>
      <c r="C395" s="1" t="s">
        <v>5</v>
      </c>
      <c r="D395">
        <v>4790</v>
      </c>
      <c r="E395">
        <f>WEEKDAY(Tabela1[[#This Row],[data]],2)</f>
        <v>2</v>
      </c>
      <c r="F395">
        <f>IF(Tabela1[[#This Row],[data]]=B394,1,0)</f>
        <v>1</v>
      </c>
      <c r="G395">
        <f>IF(OR(Tabela1[[#This Row],[dzien tyg]]=6,Tabela1[[#This Row],[dzien tyg]]=7),1,0)</f>
        <v>0</v>
      </c>
      <c r="H395">
        <f t="shared" si="6"/>
        <v>20240</v>
      </c>
      <c r="I395">
        <f>IF(Tabela1[[#This Row],[czy ten sam dzien]]=0,IF(Tabela1[[#This Row],[czy weekend]]=1,$N$5,$N$3),0)</f>
        <v>0</v>
      </c>
      <c r="J395">
        <f>Tabela1[[#This Row],[przed produkcja]]+Tabela1[[#This Row],[produkcja]]</f>
        <v>20240</v>
      </c>
      <c r="K395">
        <f>IF(Tabela1[[#This Row],[po produkcji]]-Tabela1[[#This Row],[wielkosc_zamowienia]]&lt;0,Tabela1[[#This Row],[po produkcji]],Tabela1[[#This Row],[po produkcji]]-Tabela1[[#This Row],[wielkosc_zamowienia]])</f>
        <v>15450</v>
      </c>
      <c r="L395">
        <f>IF(Tabela1[[#This Row],[po produkcji]]=Tabela1[[#This Row],[po zamowieniu]],1,0)</f>
        <v>0</v>
      </c>
      <c r="M395">
        <f>IF(Tabela1[[#This Row],[po produkcji]]=Tabela1[[#This Row],[po zamowieniu]],Tabela1[[#This Row],[wielkosc_zamowienia]],0)</f>
        <v>0</v>
      </c>
    </row>
    <row r="396" spans="1:13" x14ac:dyDescent="0.25">
      <c r="A396">
        <v>394</v>
      </c>
      <c r="B396" s="2">
        <v>44390</v>
      </c>
      <c r="C396" s="1" t="s">
        <v>7</v>
      </c>
      <c r="D396">
        <v>3110</v>
      </c>
      <c r="E396">
        <f>WEEKDAY(Tabela1[[#This Row],[data]],2)</f>
        <v>2</v>
      </c>
      <c r="F396">
        <f>IF(Tabela1[[#This Row],[data]]=B395,1,0)</f>
        <v>1</v>
      </c>
      <c r="G396">
        <f>IF(OR(Tabela1[[#This Row],[dzien tyg]]=6,Tabela1[[#This Row],[dzien tyg]]=7),1,0)</f>
        <v>0</v>
      </c>
      <c r="H396">
        <f t="shared" si="6"/>
        <v>15450</v>
      </c>
      <c r="I396">
        <f>IF(Tabela1[[#This Row],[czy ten sam dzien]]=0,IF(Tabela1[[#This Row],[czy weekend]]=1,$N$5,$N$3),0)</f>
        <v>0</v>
      </c>
      <c r="J396">
        <f>Tabela1[[#This Row],[przed produkcja]]+Tabela1[[#This Row],[produkcja]]</f>
        <v>15450</v>
      </c>
      <c r="K396">
        <f>IF(Tabela1[[#This Row],[po produkcji]]-Tabela1[[#This Row],[wielkosc_zamowienia]]&lt;0,Tabela1[[#This Row],[po produkcji]],Tabela1[[#This Row],[po produkcji]]-Tabela1[[#This Row],[wielkosc_zamowienia]])</f>
        <v>12340</v>
      </c>
      <c r="L396">
        <f>IF(Tabela1[[#This Row],[po produkcji]]=Tabela1[[#This Row],[po zamowieniu]],1,0)</f>
        <v>0</v>
      </c>
      <c r="M396">
        <f>IF(Tabela1[[#This Row],[po produkcji]]=Tabela1[[#This Row],[po zamowieniu]],Tabela1[[#This Row],[wielkosc_zamowienia]],0)</f>
        <v>0</v>
      </c>
    </row>
    <row r="397" spans="1:13" x14ac:dyDescent="0.25">
      <c r="A397">
        <v>395</v>
      </c>
      <c r="B397" s="2">
        <v>44391</v>
      </c>
      <c r="C397" s="1" t="s">
        <v>7</v>
      </c>
      <c r="D397">
        <v>6930</v>
      </c>
      <c r="E397">
        <f>WEEKDAY(Tabela1[[#This Row],[data]],2)</f>
        <v>3</v>
      </c>
      <c r="F397">
        <f>IF(Tabela1[[#This Row],[data]]=B396,1,0)</f>
        <v>0</v>
      </c>
      <c r="G397">
        <f>IF(OR(Tabela1[[#This Row],[dzien tyg]]=6,Tabela1[[#This Row],[dzien tyg]]=7),1,0)</f>
        <v>0</v>
      </c>
      <c r="H397">
        <f t="shared" si="6"/>
        <v>12340</v>
      </c>
      <c r="I397">
        <f>IF(Tabela1[[#This Row],[czy ten sam dzien]]=0,IF(Tabela1[[#This Row],[czy weekend]]=1,$N$5,$N$3),0)</f>
        <v>12000</v>
      </c>
      <c r="J397">
        <f>Tabela1[[#This Row],[przed produkcja]]+Tabela1[[#This Row],[produkcja]]</f>
        <v>24340</v>
      </c>
      <c r="K397">
        <f>IF(Tabela1[[#This Row],[po produkcji]]-Tabela1[[#This Row],[wielkosc_zamowienia]]&lt;0,Tabela1[[#This Row],[po produkcji]],Tabela1[[#This Row],[po produkcji]]-Tabela1[[#This Row],[wielkosc_zamowienia]])</f>
        <v>17410</v>
      </c>
      <c r="L397">
        <f>IF(Tabela1[[#This Row],[po produkcji]]=Tabela1[[#This Row],[po zamowieniu]],1,0)</f>
        <v>0</v>
      </c>
      <c r="M397">
        <f>IF(Tabela1[[#This Row],[po produkcji]]=Tabela1[[#This Row],[po zamowieniu]],Tabela1[[#This Row],[wielkosc_zamowienia]],0)</f>
        <v>0</v>
      </c>
    </row>
    <row r="398" spans="1:13" x14ac:dyDescent="0.25">
      <c r="A398">
        <v>396</v>
      </c>
      <c r="B398" s="2">
        <v>44392</v>
      </c>
      <c r="C398" s="1" t="s">
        <v>5</v>
      </c>
      <c r="D398">
        <v>8100</v>
      </c>
      <c r="E398">
        <f>WEEKDAY(Tabela1[[#This Row],[data]],2)</f>
        <v>4</v>
      </c>
      <c r="F398">
        <f>IF(Tabela1[[#This Row],[data]]=B397,1,0)</f>
        <v>0</v>
      </c>
      <c r="G398">
        <f>IF(OR(Tabela1[[#This Row],[dzien tyg]]=6,Tabela1[[#This Row],[dzien tyg]]=7),1,0)</f>
        <v>0</v>
      </c>
      <c r="H398">
        <f t="shared" si="6"/>
        <v>17410</v>
      </c>
      <c r="I398">
        <f>IF(Tabela1[[#This Row],[czy ten sam dzien]]=0,IF(Tabela1[[#This Row],[czy weekend]]=1,$N$5,$N$3),0)</f>
        <v>12000</v>
      </c>
      <c r="J398">
        <f>Tabela1[[#This Row],[przed produkcja]]+Tabela1[[#This Row],[produkcja]]</f>
        <v>29410</v>
      </c>
      <c r="K398">
        <f>IF(Tabela1[[#This Row],[po produkcji]]-Tabela1[[#This Row],[wielkosc_zamowienia]]&lt;0,Tabela1[[#This Row],[po produkcji]],Tabela1[[#This Row],[po produkcji]]-Tabela1[[#This Row],[wielkosc_zamowienia]])</f>
        <v>21310</v>
      </c>
      <c r="L398">
        <f>IF(Tabela1[[#This Row],[po produkcji]]=Tabela1[[#This Row],[po zamowieniu]],1,0)</f>
        <v>0</v>
      </c>
      <c r="M398">
        <f>IF(Tabela1[[#This Row],[po produkcji]]=Tabela1[[#This Row],[po zamowieniu]],Tabela1[[#This Row],[wielkosc_zamowienia]],0)</f>
        <v>0</v>
      </c>
    </row>
    <row r="399" spans="1:13" x14ac:dyDescent="0.25">
      <c r="A399">
        <v>397</v>
      </c>
      <c r="B399" s="2">
        <v>44392</v>
      </c>
      <c r="C399" s="1" t="s">
        <v>7</v>
      </c>
      <c r="D399">
        <v>6600</v>
      </c>
      <c r="E399">
        <f>WEEKDAY(Tabela1[[#This Row],[data]],2)</f>
        <v>4</v>
      </c>
      <c r="F399">
        <f>IF(Tabela1[[#This Row],[data]]=B398,1,0)</f>
        <v>1</v>
      </c>
      <c r="G399">
        <f>IF(OR(Tabela1[[#This Row],[dzien tyg]]=6,Tabela1[[#This Row],[dzien tyg]]=7),1,0)</f>
        <v>0</v>
      </c>
      <c r="H399">
        <f t="shared" si="6"/>
        <v>21310</v>
      </c>
      <c r="I399">
        <f>IF(Tabela1[[#This Row],[czy ten sam dzien]]=0,IF(Tabela1[[#This Row],[czy weekend]]=1,$N$5,$N$3),0)</f>
        <v>0</v>
      </c>
      <c r="J399">
        <f>Tabela1[[#This Row],[przed produkcja]]+Tabela1[[#This Row],[produkcja]]</f>
        <v>21310</v>
      </c>
      <c r="K399">
        <f>IF(Tabela1[[#This Row],[po produkcji]]-Tabela1[[#This Row],[wielkosc_zamowienia]]&lt;0,Tabela1[[#This Row],[po produkcji]],Tabela1[[#This Row],[po produkcji]]-Tabela1[[#This Row],[wielkosc_zamowienia]])</f>
        <v>14710</v>
      </c>
      <c r="L399">
        <f>IF(Tabela1[[#This Row],[po produkcji]]=Tabela1[[#This Row],[po zamowieniu]],1,0)</f>
        <v>0</v>
      </c>
      <c r="M399">
        <f>IF(Tabela1[[#This Row],[po produkcji]]=Tabela1[[#This Row],[po zamowieniu]],Tabela1[[#This Row],[wielkosc_zamowienia]],0)</f>
        <v>0</v>
      </c>
    </row>
    <row r="400" spans="1:13" x14ac:dyDescent="0.25">
      <c r="A400">
        <v>398</v>
      </c>
      <c r="B400" s="2">
        <v>44392</v>
      </c>
      <c r="C400" s="1" t="s">
        <v>4</v>
      </c>
      <c r="D400">
        <v>9850</v>
      </c>
      <c r="E400">
        <f>WEEKDAY(Tabela1[[#This Row],[data]],2)</f>
        <v>4</v>
      </c>
      <c r="F400">
        <f>IF(Tabela1[[#This Row],[data]]=B399,1,0)</f>
        <v>1</v>
      </c>
      <c r="G400">
        <f>IF(OR(Tabela1[[#This Row],[dzien tyg]]=6,Tabela1[[#This Row],[dzien tyg]]=7),1,0)</f>
        <v>0</v>
      </c>
      <c r="H400">
        <f t="shared" si="6"/>
        <v>14710</v>
      </c>
      <c r="I400">
        <f>IF(Tabela1[[#This Row],[czy ten sam dzien]]=0,IF(Tabela1[[#This Row],[czy weekend]]=1,$N$5,$N$3),0)</f>
        <v>0</v>
      </c>
      <c r="J400">
        <f>Tabela1[[#This Row],[przed produkcja]]+Tabela1[[#This Row],[produkcja]]</f>
        <v>14710</v>
      </c>
      <c r="K400">
        <f>IF(Tabela1[[#This Row],[po produkcji]]-Tabela1[[#This Row],[wielkosc_zamowienia]]&lt;0,Tabela1[[#This Row],[po produkcji]],Tabela1[[#This Row],[po produkcji]]-Tabela1[[#This Row],[wielkosc_zamowienia]])</f>
        <v>4860</v>
      </c>
      <c r="L400">
        <f>IF(Tabela1[[#This Row],[po produkcji]]=Tabela1[[#This Row],[po zamowieniu]],1,0)</f>
        <v>0</v>
      </c>
      <c r="M400">
        <f>IF(Tabela1[[#This Row],[po produkcji]]=Tabela1[[#This Row],[po zamowieniu]],Tabela1[[#This Row],[wielkosc_zamowienia]],0)</f>
        <v>0</v>
      </c>
    </row>
    <row r="401" spans="1:13" x14ac:dyDescent="0.25">
      <c r="A401">
        <v>399</v>
      </c>
      <c r="B401" s="2">
        <v>44393</v>
      </c>
      <c r="C401" s="1" t="s">
        <v>4</v>
      </c>
      <c r="D401">
        <v>8950</v>
      </c>
      <c r="E401">
        <f>WEEKDAY(Tabela1[[#This Row],[data]],2)</f>
        <v>5</v>
      </c>
      <c r="F401">
        <f>IF(Tabela1[[#This Row],[data]]=B400,1,0)</f>
        <v>0</v>
      </c>
      <c r="G401">
        <f>IF(OR(Tabela1[[#This Row],[dzien tyg]]=6,Tabela1[[#This Row],[dzien tyg]]=7),1,0)</f>
        <v>0</v>
      </c>
      <c r="H401">
        <f t="shared" si="6"/>
        <v>4860</v>
      </c>
      <c r="I401">
        <f>IF(Tabela1[[#This Row],[czy ten sam dzien]]=0,IF(Tabela1[[#This Row],[czy weekend]]=1,$N$5,$N$3),0)</f>
        <v>12000</v>
      </c>
      <c r="J401">
        <f>Tabela1[[#This Row],[przed produkcja]]+Tabela1[[#This Row],[produkcja]]</f>
        <v>16860</v>
      </c>
      <c r="K401">
        <f>IF(Tabela1[[#This Row],[po produkcji]]-Tabela1[[#This Row],[wielkosc_zamowienia]]&lt;0,Tabela1[[#This Row],[po produkcji]],Tabela1[[#This Row],[po produkcji]]-Tabela1[[#This Row],[wielkosc_zamowienia]])</f>
        <v>7910</v>
      </c>
      <c r="L401">
        <f>IF(Tabela1[[#This Row],[po produkcji]]=Tabela1[[#This Row],[po zamowieniu]],1,0)</f>
        <v>0</v>
      </c>
      <c r="M401">
        <f>IF(Tabela1[[#This Row],[po produkcji]]=Tabela1[[#This Row],[po zamowieniu]],Tabela1[[#This Row],[wielkosc_zamowienia]],0)</f>
        <v>0</v>
      </c>
    </row>
    <row r="402" spans="1:13" x14ac:dyDescent="0.25">
      <c r="A402">
        <v>400</v>
      </c>
      <c r="B402" s="2">
        <v>44394</v>
      </c>
      <c r="C402" s="1" t="s">
        <v>7</v>
      </c>
      <c r="D402">
        <v>3280</v>
      </c>
      <c r="E402">
        <f>WEEKDAY(Tabela1[[#This Row],[data]],2)</f>
        <v>6</v>
      </c>
      <c r="F402">
        <f>IF(Tabela1[[#This Row],[data]]=B401,1,0)</f>
        <v>0</v>
      </c>
      <c r="G402">
        <f>IF(OR(Tabela1[[#This Row],[dzien tyg]]=6,Tabela1[[#This Row],[dzien tyg]]=7),1,0)</f>
        <v>1</v>
      </c>
      <c r="H402">
        <f t="shared" si="6"/>
        <v>7910</v>
      </c>
      <c r="I402">
        <f>IF(Tabela1[[#This Row],[czy ten sam dzien]]=0,IF(Tabela1[[#This Row],[czy weekend]]=1,$N$5,$N$3),0)</f>
        <v>5000</v>
      </c>
      <c r="J402">
        <f>Tabela1[[#This Row],[przed produkcja]]+Tabela1[[#This Row],[produkcja]]</f>
        <v>12910</v>
      </c>
      <c r="K402">
        <f>IF(Tabela1[[#This Row],[po produkcji]]-Tabela1[[#This Row],[wielkosc_zamowienia]]&lt;0,Tabela1[[#This Row],[po produkcji]],Tabela1[[#This Row],[po produkcji]]-Tabela1[[#This Row],[wielkosc_zamowienia]])</f>
        <v>9630</v>
      </c>
      <c r="L402">
        <f>IF(Tabela1[[#This Row],[po produkcji]]=Tabela1[[#This Row],[po zamowieniu]],1,0)</f>
        <v>0</v>
      </c>
      <c r="M402">
        <f>IF(Tabela1[[#This Row],[po produkcji]]=Tabela1[[#This Row],[po zamowieniu]],Tabela1[[#This Row],[wielkosc_zamowienia]],0)</f>
        <v>0</v>
      </c>
    </row>
    <row r="403" spans="1:13" x14ac:dyDescent="0.25">
      <c r="A403">
        <v>401</v>
      </c>
      <c r="B403" s="2">
        <v>44394</v>
      </c>
      <c r="C403" s="1" t="s">
        <v>4</v>
      </c>
      <c r="D403">
        <v>4680</v>
      </c>
      <c r="E403">
        <f>WEEKDAY(Tabela1[[#This Row],[data]],2)</f>
        <v>6</v>
      </c>
      <c r="F403">
        <f>IF(Tabela1[[#This Row],[data]]=B402,1,0)</f>
        <v>1</v>
      </c>
      <c r="G403">
        <f>IF(OR(Tabela1[[#This Row],[dzien tyg]]=6,Tabela1[[#This Row],[dzien tyg]]=7),1,0)</f>
        <v>1</v>
      </c>
      <c r="H403">
        <f t="shared" si="6"/>
        <v>9630</v>
      </c>
      <c r="I403">
        <f>IF(Tabela1[[#This Row],[czy ten sam dzien]]=0,IF(Tabela1[[#This Row],[czy weekend]]=1,$N$5,$N$3),0)</f>
        <v>0</v>
      </c>
      <c r="J403">
        <f>Tabela1[[#This Row],[przed produkcja]]+Tabela1[[#This Row],[produkcja]]</f>
        <v>9630</v>
      </c>
      <c r="K403">
        <f>IF(Tabela1[[#This Row],[po produkcji]]-Tabela1[[#This Row],[wielkosc_zamowienia]]&lt;0,Tabela1[[#This Row],[po produkcji]],Tabela1[[#This Row],[po produkcji]]-Tabela1[[#This Row],[wielkosc_zamowienia]])</f>
        <v>4950</v>
      </c>
      <c r="L403">
        <f>IF(Tabela1[[#This Row],[po produkcji]]=Tabela1[[#This Row],[po zamowieniu]],1,0)</f>
        <v>0</v>
      </c>
      <c r="M403">
        <f>IF(Tabela1[[#This Row],[po produkcji]]=Tabela1[[#This Row],[po zamowieniu]],Tabela1[[#This Row],[wielkosc_zamowienia]],0)</f>
        <v>0</v>
      </c>
    </row>
    <row r="404" spans="1:13" x14ac:dyDescent="0.25">
      <c r="A404">
        <v>402</v>
      </c>
      <c r="B404" s="2">
        <v>44395</v>
      </c>
      <c r="C404" s="1" t="s">
        <v>6</v>
      </c>
      <c r="D404">
        <v>5750</v>
      </c>
      <c r="E404">
        <f>WEEKDAY(Tabela1[[#This Row],[data]],2)</f>
        <v>7</v>
      </c>
      <c r="F404">
        <f>IF(Tabela1[[#This Row],[data]]=B403,1,0)</f>
        <v>0</v>
      </c>
      <c r="G404">
        <f>IF(OR(Tabela1[[#This Row],[dzien tyg]]=6,Tabela1[[#This Row],[dzien tyg]]=7),1,0)</f>
        <v>1</v>
      </c>
      <c r="H404">
        <f t="shared" si="6"/>
        <v>4950</v>
      </c>
      <c r="I404">
        <f>IF(Tabela1[[#This Row],[czy ten sam dzien]]=0,IF(Tabela1[[#This Row],[czy weekend]]=1,$N$5,$N$3),0)</f>
        <v>5000</v>
      </c>
      <c r="J404">
        <f>Tabela1[[#This Row],[przed produkcja]]+Tabela1[[#This Row],[produkcja]]</f>
        <v>9950</v>
      </c>
      <c r="K404">
        <f>IF(Tabela1[[#This Row],[po produkcji]]-Tabela1[[#This Row],[wielkosc_zamowienia]]&lt;0,Tabela1[[#This Row],[po produkcji]],Tabela1[[#This Row],[po produkcji]]-Tabela1[[#This Row],[wielkosc_zamowienia]])</f>
        <v>4200</v>
      </c>
      <c r="L404">
        <f>IF(Tabela1[[#This Row],[po produkcji]]=Tabela1[[#This Row],[po zamowieniu]],1,0)</f>
        <v>0</v>
      </c>
      <c r="M404">
        <f>IF(Tabela1[[#This Row],[po produkcji]]=Tabela1[[#This Row],[po zamowieniu]],Tabela1[[#This Row],[wielkosc_zamowienia]],0)</f>
        <v>0</v>
      </c>
    </row>
    <row r="405" spans="1:13" x14ac:dyDescent="0.25">
      <c r="A405">
        <v>403</v>
      </c>
      <c r="B405" s="2">
        <v>44395</v>
      </c>
      <c r="C405" s="1" t="s">
        <v>5</v>
      </c>
      <c r="D405">
        <v>7000</v>
      </c>
      <c r="E405">
        <f>WEEKDAY(Tabela1[[#This Row],[data]],2)</f>
        <v>7</v>
      </c>
      <c r="F405">
        <f>IF(Tabela1[[#This Row],[data]]=B404,1,0)</f>
        <v>1</v>
      </c>
      <c r="G405">
        <f>IF(OR(Tabela1[[#This Row],[dzien tyg]]=6,Tabela1[[#This Row],[dzien tyg]]=7),1,0)</f>
        <v>1</v>
      </c>
      <c r="H405">
        <f t="shared" si="6"/>
        <v>4200</v>
      </c>
      <c r="I405">
        <f>IF(Tabela1[[#This Row],[czy ten sam dzien]]=0,IF(Tabela1[[#This Row],[czy weekend]]=1,$N$5,$N$3),0)</f>
        <v>0</v>
      </c>
      <c r="J405">
        <f>Tabela1[[#This Row],[przed produkcja]]+Tabela1[[#This Row],[produkcja]]</f>
        <v>4200</v>
      </c>
      <c r="K405">
        <f>IF(Tabela1[[#This Row],[po produkcji]]-Tabela1[[#This Row],[wielkosc_zamowienia]]&lt;0,Tabela1[[#This Row],[po produkcji]],Tabela1[[#This Row],[po produkcji]]-Tabela1[[#This Row],[wielkosc_zamowienia]])</f>
        <v>4200</v>
      </c>
      <c r="L405">
        <f>IF(Tabela1[[#This Row],[po produkcji]]=Tabela1[[#This Row],[po zamowieniu]],1,0)</f>
        <v>1</v>
      </c>
      <c r="M405">
        <f>IF(Tabela1[[#This Row],[po produkcji]]=Tabela1[[#This Row],[po zamowieniu]],Tabela1[[#This Row],[wielkosc_zamowienia]],0)</f>
        <v>7000</v>
      </c>
    </row>
    <row r="406" spans="1:13" x14ac:dyDescent="0.25">
      <c r="A406">
        <v>404</v>
      </c>
      <c r="B406" s="2">
        <v>44396</v>
      </c>
      <c r="C406" s="1" t="s">
        <v>4</v>
      </c>
      <c r="D406">
        <v>5870</v>
      </c>
      <c r="E406">
        <f>WEEKDAY(Tabela1[[#This Row],[data]],2)</f>
        <v>1</v>
      </c>
      <c r="F406">
        <f>IF(Tabela1[[#This Row],[data]]=B405,1,0)</f>
        <v>0</v>
      </c>
      <c r="G406">
        <f>IF(OR(Tabela1[[#This Row],[dzien tyg]]=6,Tabela1[[#This Row],[dzien tyg]]=7),1,0)</f>
        <v>0</v>
      </c>
      <c r="H406">
        <f t="shared" si="6"/>
        <v>4200</v>
      </c>
      <c r="I406">
        <f>IF(Tabela1[[#This Row],[czy ten sam dzien]]=0,IF(Tabela1[[#This Row],[czy weekend]]=1,$N$5,$N$3),0)</f>
        <v>12000</v>
      </c>
      <c r="J406">
        <f>Tabela1[[#This Row],[przed produkcja]]+Tabela1[[#This Row],[produkcja]]</f>
        <v>16200</v>
      </c>
      <c r="K406">
        <f>IF(Tabela1[[#This Row],[po produkcji]]-Tabela1[[#This Row],[wielkosc_zamowienia]]&lt;0,Tabela1[[#This Row],[po produkcji]],Tabela1[[#This Row],[po produkcji]]-Tabela1[[#This Row],[wielkosc_zamowienia]])</f>
        <v>10330</v>
      </c>
      <c r="L406">
        <f>IF(Tabela1[[#This Row],[po produkcji]]=Tabela1[[#This Row],[po zamowieniu]],1,0)</f>
        <v>0</v>
      </c>
      <c r="M406">
        <f>IF(Tabela1[[#This Row],[po produkcji]]=Tabela1[[#This Row],[po zamowieniu]],Tabela1[[#This Row],[wielkosc_zamowienia]],0)</f>
        <v>0</v>
      </c>
    </row>
    <row r="407" spans="1:13" x14ac:dyDescent="0.25">
      <c r="A407">
        <v>405</v>
      </c>
      <c r="B407" s="2">
        <v>44396</v>
      </c>
      <c r="C407" s="1" t="s">
        <v>7</v>
      </c>
      <c r="D407">
        <v>6070</v>
      </c>
      <c r="E407">
        <f>WEEKDAY(Tabela1[[#This Row],[data]],2)</f>
        <v>1</v>
      </c>
      <c r="F407">
        <f>IF(Tabela1[[#This Row],[data]]=B406,1,0)</f>
        <v>1</v>
      </c>
      <c r="G407">
        <f>IF(OR(Tabela1[[#This Row],[dzien tyg]]=6,Tabela1[[#This Row],[dzien tyg]]=7),1,0)</f>
        <v>0</v>
      </c>
      <c r="H407">
        <f t="shared" si="6"/>
        <v>10330</v>
      </c>
      <c r="I407">
        <f>IF(Tabela1[[#This Row],[czy ten sam dzien]]=0,IF(Tabela1[[#This Row],[czy weekend]]=1,$N$5,$N$3),0)</f>
        <v>0</v>
      </c>
      <c r="J407">
        <f>Tabela1[[#This Row],[przed produkcja]]+Tabela1[[#This Row],[produkcja]]</f>
        <v>10330</v>
      </c>
      <c r="K407">
        <f>IF(Tabela1[[#This Row],[po produkcji]]-Tabela1[[#This Row],[wielkosc_zamowienia]]&lt;0,Tabela1[[#This Row],[po produkcji]],Tabela1[[#This Row],[po produkcji]]-Tabela1[[#This Row],[wielkosc_zamowienia]])</f>
        <v>4260</v>
      </c>
      <c r="L407">
        <f>IF(Tabela1[[#This Row],[po produkcji]]=Tabela1[[#This Row],[po zamowieniu]],1,0)</f>
        <v>0</v>
      </c>
      <c r="M407">
        <f>IF(Tabela1[[#This Row],[po produkcji]]=Tabela1[[#This Row],[po zamowieniu]],Tabela1[[#This Row],[wielkosc_zamowienia]],0)</f>
        <v>0</v>
      </c>
    </row>
    <row r="408" spans="1:13" x14ac:dyDescent="0.25">
      <c r="A408">
        <v>406</v>
      </c>
      <c r="B408" s="2">
        <v>44397</v>
      </c>
      <c r="C408" s="1" t="s">
        <v>4</v>
      </c>
      <c r="D408">
        <v>1500</v>
      </c>
      <c r="E408">
        <f>WEEKDAY(Tabela1[[#This Row],[data]],2)</f>
        <v>2</v>
      </c>
      <c r="F408">
        <f>IF(Tabela1[[#This Row],[data]]=B407,1,0)</f>
        <v>0</v>
      </c>
      <c r="G408">
        <f>IF(OR(Tabela1[[#This Row],[dzien tyg]]=6,Tabela1[[#This Row],[dzien tyg]]=7),1,0)</f>
        <v>0</v>
      </c>
      <c r="H408">
        <f t="shared" si="6"/>
        <v>4260</v>
      </c>
      <c r="I408">
        <f>IF(Tabela1[[#This Row],[czy ten sam dzien]]=0,IF(Tabela1[[#This Row],[czy weekend]]=1,$N$5,$N$3),0)</f>
        <v>12000</v>
      </c>
      <c r="J408">
        <f>Tabela1[[#This Row],[przed produkcja]]+Tabela1[[#This Row],[produkcja]]</f>
        <v>16260</v>
      </c>
      <c r="K408">
        <f>IF(Tabela1[[#This Row],[po produkcji]]-Tabela1[[#This Row],[wielkosc_zamowienia]]&lt;0,Tabela1[[#This Row],[po produkcji]],Tabela1[[#This Row],[po produkcji]]-Tabela1[[#This Row],[wielkosc_zamowienia]])</f>
        <v>14760</v>
      </c>
      <c r="L408">
        <f>IF(Tabela1[[#This Row],[po produkcji]]=Tabela1[[#This Row],[po zamowieniu]],1,0)</f>
        <v>0</v>
      </c>
      <c r="M408">
        <f>IF(Tabela1[[#This Row],[po produkcji]]=Tabela1[[#This Row],[po zamowieniu]],Tabela1[[#This Row],[wielkosc_zamowienia]],0)</f>
        <v>0</v>
      </c>
    </row>
    <row r="409" spans="1:13" x14ac:dyDescent="0.25">
      <c r="A409">
        <v>407</v>
      </c>
      <c r="B409" s="2">
        <v>44397</v>
      </c>
      <c r="C409" s="1" t="s">
        <v>5</v>
      </c>
      <c r="D409">
        <v>6820</v>
      </c>
      <c r="E409">
        <f>WEEKDAY(Tabela1[[#This Row],[data]],2)</f>
        <v>2</v>
      </c>
      <c r="F409">
        <f>IF(Tabela1[[#This Row],[data]]=B408,1,0)</f>
        <v>1</v>
      </c>
      <c r="G409">
        <f>IF(OR(Tabela1[[#This Row],[dzien tyg]]=6,Tabela1[[#This Row],[dzien tyg]]=7),1,0)</f>
        <v>0</v>
      </c>
      <c r="H409">
        <f t="shared" si="6"/>
        <v>14760</v>
      </c>
      <c r="I409">
        <f>IF(Tabela1[[#This Row],[czy ten sam dzien]]=0,IF(Tabela1[[#This Row],[czy weekend]]=1,$N$5,$N$3),0)</f>
        <v>0</v>
      </c>
      <c r="J409">
        <f>Tabela1[[#This Row],[przed produkcja]]+Tabela1[[#This Row],[produkcja]]</f>
        <v>14760</v>
      </c>
      <c r="K409">
        <f>IF(Tabela1[[#This Row],[po produkcji]]-Tabela1[[#This Row],[wielkosc_zamowienia]]&lt;0,Tabela1[[#This Row],[po produkcji]],Tabela1[[#This Row],[po produkcji]]-Tabela1[[#This Row],[wielkosc_zamowienia]])</f>
        <v>7940</v>
      </c>
      <c r="L409">
        <f>IF(Tabela1[[#This Row],[po produkcji]]=Tabela1[[#This Row],[po zamowieniu]],1,0)</f>
        <v>0</v>
      </c>
      <c r="M409">
        <f>IF(Tabela1[[#This Row],[po produkcji]]=Tabela1[[#This Row],[po zamowieniu]],Tabela1[[#This Row],[wielkosc_zamowienia]],0)</f>
        <v>0</v>
      </c>
    </row>
    <row r="410" spans="1:13" x14ac:dyDescent="0.25">
      <c r="A410">
        <v>408</v>
      </c>
      <c r="B410" s="2">
        <v>44398</v>
      </c>
      <c r="C410" s="1" t="s">
        <v>4</v>
      </c>
      <c r="D410">
        <v>2150</v>
      </c>
      <c r="E410">
        <f>WEEKDAY(Tabela1[[#This Row],[data]],2)</f>
        <v>3</v>
      </c>
      <c r="F410">
        <f>IF(Tabela1[[#This Row],[data]]=B409,1,0)</f>
        <v>0</v>
      </c>
      <c r="G410">
        <f>IF(OR(Tabela1[[#This Row],[dzien tyg]]=6,Tabela1[[#This Row],[dzien tyg]]=7),1,0)</f>
        <v>0</v>
      </c>
      <c r="H410">
        <f t="shared" si="6"/>
        <v>7940</v>
      </c>
      <c r="I410">
        <f>IF(Tabela1[[#This Row],[czy ten sam dzien]]=0,IF(Tabela1[[#This Row],[czy weekend]]=1,$N$5,$N$3),0)</f>
        <v>12000</v>
      </c>
      <c r="J410">
        <f>Tabela1[[#This Row],[przed produkcja]]+Tabela1[[#This Row],[produkcja]]</f>
        <v>19940</v>
      </c>
      <c r="K410">
        <f>IF(Tabela1[[#This Row],[po produkcji]]-Tabela1[[#This Row],[wielkosc_zamowienia]]&lt;0,Tabela1[[#This Row],[po produkcji]],Tabela1[[#This Row],[po produkcji]]-Tabela1[[#This Row],[wielkosc_zamowienia]])</f>
        <v>17790</v>
      </c>
      <c r="L410">
        <f>IF(Tabela1[[#This Row],[po produkcji]]=Tabela1[[#This Row],[po zamowieniu]],1,0)</f>
        <v>0</v>
      </c>
      <c r="M410">
        <f>IF(Tabela1[[#This Row],[po produkcji]]=Tabela1[[#This Row],[po zamowieniu]],Tabela1[[#This Row],[wielkosc_zamowienia]],0)</f>
        <v>0</v>
      </c>
    </row>
    <row r="411" spans="1:13" x14ac:dyDescent="0.25">
      <c r="A411">
        <v>409</v>
      </c>
      <c r="B411" s="2">
        <v>44399</v>
      </c>
      <c r="C411" s="1" t="s">
        <v>7</v>
      </c>
      <c r="D411">
        <v>6600</v>
      </c>
      <c r="E411">
        <f>WEEKDAY(Tabela1[[#This Row],[data]],2)</f>
        <v>4</v>
      </c>
      <c r="F411">
        <f>IF(Tabela1[[#This Row],[data]]=B410,1,0)</f>
        <v>0</v>
      </c>
      <c r="G411">
        <f>IF(OR(Tabela1[[#This Row],[dzien tyg]]=6,Tabela1[[#This Row],[dzien tyg]]=7),1,0)</f>
        <v>0</v>
      </c>
      <c r="H411">
        <f t="shared" si="6"/>
        <v>17790</v>
      </c>
      <c r="I411">
        <f>IF(Tabela1[[#This Row],[czy ten sam dzien]]=0,IF(Tabela1[[#This Row],[czy weekend]]=1,$N$5,$N$3),0)</f>
        <v>12000</v>
      </c>
      <c r="J411">
        <f>Tabela1[[#This Row],[przed produkcja]]+Tabela1[[#This Row],[produkcja]]</f>
        <v>29790</v>
      </c>
      <c r="K411">
        <f>IF(Tabela1[[#This Row],[po produkcji]]-Tabela1[[#This Row],[wielkosc_zamowienia]]&lt;0,Tabela1[[#This Row],[po produkcji]],Tabela1[[#This Row],[po produkcji]]-Tabela1[[#This Row],[wielkosc_zamowienia]])</f>
        <v>23190</v>
      </c>
      <c r="L411">
        <f>IF(Tabela1[[#This Row],[po produkcji]]=Tabela1[[#This Row],[po zamowieniu]],1,0)</f>
        <v>0</v>
      </c>
      <c r="M411">
        <f>IF(Tabela1[[#This Row],[po produkcji]]=Tabela1[[#This Row],[po zamowieniu]],Tabela1[[#This Row],[wielkosc_zamowienia]],0)</f>
        <v>0</v>
      </c>
    </row>
    <row r="412" spans="1:13" x14ac:dyDescent="0.25">
      <c r="A412">
        <v>410</v>
      </c>
      <c r="B412" s="2">
        <v>44399</v>
      </c>
      <c r="C412" s="1" t="s">
        <v>5</v>
      </c>
      <c r="D412">
        <v>7270</v>
      </c>
      <c r="E412">
        <f>WEEKDAY(Tabela1[[#This Row],[data]],2)</f>
        <v>4</v>
      </c>
      <c r="F412">
        <f>IF(Tabela1[[#This Row],[data]]=B411,1,0)</f>
        <v>1</v>
      </c>
      <c r="G412">
        <f>IF(OR(Tabela1[[#This Row],[dzien tyg]]=6,Tabela1[[#This Row],[dzien tyg]]=7),1,0)</f>
        <v>0</v>
      </c>
      <c r="H412">
        <f t="shared" si="6"/>
        <v>23190</v>
      </c>
      <c r="I412">
        <f>IF(Tabela1[[#This Row],[czy ten sam dzien]]=0,IF(Tabela1[[#This Row],[czy weekend]]=1,$N$5,$N$3),0)</f>
        <v>0</v>
      </c>
      <c r="J412">
        <f>Tabela1[[#This Row],[przed produkcja]]+Tabela1[[#This Row],[produkcja]]</f>
        <v>23190</v>
      </c>
      <c r="K412">
        <f>IF(Tabela1[[#This Row],[po produkcji]]-Tabela1[[#This Row],[wielkosc_zamowienia]]&lt;0,Tabela1[[#This Row],[po produkcji]],Tabela1[[#This Row],[po produkcji]]-Tabela1[[#This Row],[wielkosc_zamowienia]])</f>
        <v>15920</v>
      </c>
      <c r="L412">
        <f>IF(Tabela1[[#This Row],[po produkcji]]=Tabela1[[#This Row],[po zamowieniu]],1,0)</f>
        <v>0</v>
      </c>
      <c r="M412">
        <f>IF(Tabela1[[#This Row],[po produkcji]]=Tabela1[[#This Row],[po zamowieniu]],Tabela1[[#This Row],[wielkosc_zamowienia]],0)</f>
        <v>0</v>
      </c>
    </row>
    <row r="413" spans="1:13" x14ac:dyDescent="0.25">
      <c r="A413">
        <v>411</v>
      </c>
      <c r="B413" s="2">
        <v>44399</v>
      </c>
      <c r="C413" s="1" t="s">
        <v>4</v>
      </c>
      <c r="D413">
        <v>1560</v>
      </c>
      <c r="E413">
        <f>WEEKDAY(Tabela1[[#This Row],[data]],2)</f>
        <v>4</v>
      </c>
      <c r="F413">
        <f>IF(Tabela1[[#This Row],[data]]=B412,1,0)</f>
        <v>1</v>
      </c>
      <c r="G413">
        <f>IF(OR(Tabela1[[#This Row],[dzien tyg]]=6,Tabela1[[#This Row],[dzien tyg]]=7),1,0)</f>
        <v>0</v>
      </c>
      <c r="H413">
        <f t="shared" si="6"/>
        <v>15920</v>
      </c>
      <c r="I413">
        <f>IF(Tabela1[[#This Row],[czy ten sam dzien]]=0,IF(Tabela1[[#This Row],[czy weekend]]=1,$N$5,$N$3),0)</f>
        <v>0</v>
      </c>
      <c r="J413">
        <f>Tabela1[[#This Row],[przed produkcja]]+Tabela1[[#This Row],[produkcja]]</f>
        <v>15920</v>
      </c>
      <c r="K413">
        <f>IF(Tabela1[[#This Row],[po produkcji]]-Tabela1[[#This Row],[wielkosc_zamowienia]]&lt;0,Tabela1[[#This Row],[po produkcji]],Tabela1[[#This Row],[po produkcji]]-Tabela1[[#This Row],[wielkosc_zamowienia]])</f>
        <v>14360</v>
      </c>
      <c r="L413">
        <f>IF(Tabela1[[#This Row],[po produkcji]]=Tabela1[[#This Row],[po zamowieniu]],1,0)</f>
        <v>0</v>
      </c>
      <c r="M413">
        <f>IF(Tabela1[[#This Row],[po produkcji]]=Tabela1[[#This Row],[po zamowieniu]],Tabela1[[#This Row],[wielkosc_zamowienia]],0)</f>
        <v>0</v>
      </c>
    </row>
    <row r="414" spans="1:13" x14ac:dyDescent="0.25">
      <c r="A414">
        <v>412</v>
      </c>
      <c r="B414" s="2">
        <v>44399</v>
      </c>
      <c r="C414" s="1" t="s">
        <v>6</v>
      </c>
      <c r="D414">
        <v>7040</v>
      </c>
      <c r="E414">
        <f>WEEKDAY(Tabela1[[#This Row],[data]],2)</f>
        <v>4</v>
      </c>
      <c r="F414">
        <f>IF(Tabela1[[#This Row],[data]]=B413,1,0)</f>
        <v>1</v>
      </c>
      <c r="G414">
        <f>IF(OR(Tabela1[[#This Row],[dzien tyg]]=6,Tabela1[[#This Row],[dzien tyg]]=7),1,0)</f>
        <v>0</v>
      </c>
      <c r="H414">
        <f t="shared" si="6"/>
        <v>14360</v>
      </c>
      <c r="I414">
        <f>IF(Tabela1[[#This Row],[czy ten sam dzien]]=0,IF(Tabela1[[#This Row],[czy weekend]]=1,$N$5,$N$3),0)</f>
        <v>0</v>
      </c>
      <c r="J414">
        <f>Tabela1[[#This Row],[przed produkcja]]+Tabela1[[#This Row],[produkcja]]</f>
        <v>14360</v>
      </c>
      <c r="K414">
        <f>IF(Tabela1[[#This Row],[po produkcji]]-Tabela1[[#This Row],[wielkosc_zamowienia]]&lt;0,Tabela1[[#This Row],[po produkcji]],Tabela1[[#This Row],[po produkcji]]-Tabela1[[#This Row],[wielkosc_zamowienia]])</f>
        <v>7320</v>
      </c>
      <c r="L414">
        <f>IF(Tabela1[[#This Row],[po produkcji]]=Tabela1[[#This Row],[po zamowieniu]],1,0)</f>
        <v>0</v>
      </c>
      <c r="M414">
        <f>IF(Tabela1[[#This Row],[po produkcji]]=Tabela1[[#This Row],[po zamowieniu]],Tabela1[[#This Row],[wielkosc_zamowienia]],0)</f>
        <v>0</v>
      </c>
    </row>
    <row r="415" spans="1:13" x14ac:dyDescent="0.25">
      <c r="A415">
        <v>413</v>
      </c>
      <c r="B415" s="2">
        <v>44400</v>
      </c>
      <c r="C415" s="1" t="s">
        <v>7</v>
      </c>
      <c r="D415">
        <v>2470</v>
      </c>
      <c r="E415">
        <f>WEEKDAY(Tabela1[[#This Row],[data]],2)</f>
        <v>5</v>
      </c>
      <c r="F415">
        <f>IF(Tabela1[[#This Row],[data]]=B414,1,0)</f>
        <v>0</v>
      </c>
      <c r="G415">
        <f>IF(OR(Tabela1[[#This Row],[dzien tyg]]=6,Tabela1[[#This Row],[dzien tyg]]=7),1,0)</f>
        <v>0</v>
      </c>
      <c r="H415">
        <f t="shared" si="6"/>
        <v>7320</v>
      </c>
      <c r="I415">
        <f>IF(Tabela1[[#This Row],[czy ten sam dzien]]=0,IF(Tabela1[[#This Row],[czy weekend]]=1,$N$5,$N$3),0)</f>
        <v>12000</v>
      </c>
      <c r="J415">
        <f>Tabela1[[#This Row],[przed produkcja]]+Tabela1[[#This Row],[produkcja]]</f>
        <v>19320</v>
      </c>
      <c r="K415">
        <f>IF(Tabela1[[#This Row],[po produkcji]]-Tabela1[[#This Row],[wielkosc_zamowienia]]&lt;0,Tabela1[[#This Row],[po produkcji]],Tabela1[[#This Row],[po produkcji]]-Tabela1[[#This Row],[wielkosc_zamowienia]])</f>
        <v>16850</v>
      </c>
      <c r="L415">
        <f>IF(Tabela1[[#This Row],[po produkcji]]=Tabela1[[#This Row],[po zamowieniu]],1,0)</f>
        <v>0</v>
      </c>
      <c r="M415">
        <f>IF(Tabela1[[#This Row],[po produkcji]]=Tabela1[[#This Row],[po zamowieniu]],Tabela1[[#This Row],[wielkosc_zamowienia]],0)</f>
        <v>0</v>
      </c>
    </row>
    <row r="416" spans="1:13" x14ac:dyDescent="0.25">
      <c r="A416">
        <v>414</v>
      </c>
      <c r="B416" s="2">
        <v>44400</v>
      </c>
      <c r="C416" s="1" t="s">
        <v>4</v>
      </c>
      <c r="D416">
        <v>8550</v>
      </c>
      <c r="E416">
        <f>WEEKDAY(Tabela1[[#This Row],[data]],2)</f>
        <v>5</v>
      </c>
      <c r="F416">
        <f>IF(Tabela1[[#This Row],[data]]=B415,1,0)</f>
        <v>1</v>
      </c>
      <c r="G416">
        <f>IF(OR(Tabela1[[#This Row],[dzien tyg]]=6,Tabela1[[#This Row],[dzien tyg]]=7),1,0)</f>
        <v>0</v>
      </c>
      <c r="H416">
        <f t="shared" si="6"/>
        <v>16850</v>
      </c>
      <c r="I416">
        <f>IF(Tabela1[[#This Row],[czy ten sam dzien]]=0,IF(Tabela1[[#This Row],[czy weekend]]=1,$N$5,$N$3),0)</f>
        <v>0</v>
      </c>
      <c r="J416">
        <f>Tabela1[[#This Row],[przed produkcja]]+Tabela1[[#This Row],[produkcja]]</f>
        <v>16850</v>
      </c>
      <c r="K416">
        <f>IF(Tabela1[[#This Row],[po produkcji]]-Tabela1[[#This Row],[wielkosc_zamowienia]]&lt;0,Tabela1[[#This Row],[po produkcji]],Tabela1[[#This Row],[po produkcji]]-Tabela1[[#This Row],[wielkosc_zamowienia]])</f>
        <v>8300</v>
      </c>
      <c r="L416">
        <f>IF(Tabela1[[#This Row],[po produkcji]]=Tabela1[[#This Row],[po zamowieniu]],1,0)</f>
        <v>0</v>
      </c>
      <c r="M416">
        <f>IF(Tabela1[[#This Row],[po produkcji]]=Tabela1[[#This Row],[po zamowieniu]],Tabela1[[#This Row],[wielkosc_zamowienia]],0)</f>
        <v>0</v>
      </c>
    </row>
    <row r="417" spans="1:13" x14ac:dyDescent="0.25">
      <c r="A417">
        <v>415</v>
      </c>
      <c r="B417" s="2">
        <v>44400</v>
      </c>
      <c r="C417" s="1" t="s">
        <v>5</v>
      </c>
      <c r="D417">
        <v>6160</v>
      </c>
      <c r="E417">
        <f>WEEKDAY(Tabela1[[#This Row],[data]],2)</f>
        <v>5</v>
      </c>
      <c r="F417">
        <f>IF(Tabela1[[#This Row],[data]]=B416,1,0)</f>
        <v>1</v>
      </c>
      <c r="G417">
        <f>IF(OR(Tabela1[[#This Row],[dzien tyg]]=6,Tabela1[[#This Row],[dzien tyg]]=7),1,0)</f>
        <v>0</v>
      </c>
      <c r="H417">
        <f t="shared" si="6"/>
        <v>8300</v>
      </c>
      <c r="I417">
        <f>IF(Tabela1[[#This Row],[czy ten sam dzien]]=0,IF(Tabela1[[#This Row],[czy weekend]]=1,$N$5,$N$3),0)</f>
        <v>0</v>
      </c>
      <c r="J417">
        <f>Tabela1[[#This Row],[przed produkcja]]+Tabela1[[#This Row],[produkcja]]</f>
        <v>8300</v>
      </c>
      <c r="K417">
        <f>IF(Tabela1[[#This Row],[po produkcji]]-Tabela1[[#This Row],[wielkosc_zamowienia]]&lt;0,Tabela1[[#This Row],[po produkcji]],Tabela1[[#This Row],[po produkcji]]-Tabela1[[#This Row],[wielkosc_zamowienia]])</f>
        <v>2140</v>
      </c>
      <c r="L417">
        <f>IF(Tabela1[[#This Row],[po produkcji]]=Tabela1[[#This Row],[po zamowieniu]],1,0)</f>
        <v>0</v>
      </c>
      <c r="M417">
        <f>IF(Tabela1[[#This Row],[po produkcji]]=Tabela1[[#This Row],[po zamowieniu]],Tabela1[[#This Row],[wielkosc_zamowienia]],0)</f>
        <v>0</v>
      </c>
    </row>
    <row r="418" spans="1:13" x14ac:dyDescent="0.25">
      <c r="A418">
        <v>416</v>
      </c>
      <c r="B418" s="2">
        <v>44401</v>
      </c>
      <c r="C418" s="1" t="s">
        <v>7</v>
      </c>
      <c r="D418">
        <v>9010</v>
      </c>
      <c r="E418">
        <f>WEEKDAY(Tabela1[[#This Row],[data]],2)</f>
        <v>6</v>
      </c>
      <c r="F418">
        <f>IF(Tabela1[[#This Row],[data]]=B417,1,0)</f>
        <v>0</v>
      </c>
      <c r="G418">
        <f>IF(OR(Tabela1[[#This Row],[dzien tyg]]=6,Tabela1[[#This Row],[dzien tyg]]=7),1,0)</f>
        <v>1</v>
      </c>
      <c r="H418">
        <f t="shared" si="6"/>
        <v>2140</v>
      </c>
      <c r="I418">
        <f>IF(Tabela1[[#This Row],[czy ten sam dzien]]=0,IF(Tabela1[[#This Row],[czy weekend]]=1,$N$5,$N$3),0)</f>
        <v>5000</v>
      </c>
      <c r="J418">
        <f>Tabela1[[#This Row],[przed produkcja]]+Tabela1[[#This Row],[produkcja]]</f>
        <v>7140</v>
      </c>
      <c r="K418">
        <f>IF(Tabela1[[#This Row],[po produkcji]]-Tabela1[[#This Row],[wielkosc_zamowienia]]&lt;0,Tabela1[[#This Row],[po produkcji]],Tabela1[[#This Row],[po produkcji]]-Tabela1[[#This Row],[wielkosc_zamowienia]])</f>
        <v>7140</v>
      </c>
      <c r="L418">
        <f>IF(Tabela1[[#This Row],[po produkcji]]=Tabela1[[#This Row],[po zamowieniu]],1,0)</f>
        <v>1</v>
      </c>
      <c r="M418">
        <f>IF(Tabela1[[#This Row],[po produkcji]]=Tabela1[[#This Row],[po zamowieniu]],Tabela1[[#This Row],[wielkosc_zamowienia]],0)</f>
        <v>9010</v>
      </c>
    </row>
    <row r="419" spans="1:13" x14ac:dyDescent="0.25">
      <c r="A419">
        <v>417</v>
      </c>
      <c r="B419" s="2">
        <v>44401</v>
      </c>
      <c r="C419" s="1" t="s">
        <v>6</v>
      </c>
      <c r="D419">
        <v>1400</v>
      </c>
      <c r="E419">
        <f>WEEKDAY(Tabela1[[#This Row],[data]],2)</f>
        <v>6</v>
      </c>
      <c r="F419">
        <f>IF(Tabela1[[#This Row],[data]]=B418,1,0)</f>
        <v>1</v>
      </c>
      <c r="G419">
        <f>IF(OR(Tabela1[[#This Row],[dzien tyg]]=6,Tabela1[[#This Row],[dzien tyg]]=7),1,0)</f>
        <v>1</v>
      </c>
      <c r="H419">
        <f t="shared" si="6"/>
        <v>7140</v>
      </c>
      <c r="I419">
        <f>IF(Tabela1[[#This Row],[czy ten sam dzien]]=0,IF(Tabela1[[#This Row],[czy weekend]]=1,$N$5,$N$3),0)</f>
        <v>0</v>
      </c>
      <c r="J419">
        <f>Tabela1[[#This Row],[przed produkcja]]+Tabela1[[#This Row],[produkcja]]</f>
        <v>7140</v>
      </c>
      <c r="K419">
        <f>IF(Tabela1[[#This Row],[po produkcji]]-Tabela1[[#This Row],[wielkosc_zamowienia]]&lt;0,Tabela1[[#This Row],[po produkcji]],Tabela1[[#This Row],[po produkcji]]-Tabela1[[#This Row],[wielkosc_zamowienia]])</f>
        <v>5740</v>
      </c>
      <c r="L419">
        <f>IF(Tabela1[[#This Row],[po produkcji]]=Tabela1[[#This Row],[po zamowieniu]],1,0)</f>
        <v>0</v>
      </c>
      <c r="M419">
        <f>IF(Tabela1[[#This Row],[po produkcji]]=Tabela1[[#This Row],[po zamowieniu]],Tabela1[[#This Row],[wielkosc_zamowienia]],0)</f>
        <v>0</v>
      </c>
    </row>
    <row r="420" spans="1:13" x14ac:dyDescent="0.25">
      <c r="A420">
        <v>418</v>
      </c>
      <c r="B420" s="2">
        <v>44401</v>
      </c>
      <c r="C420" s="1" t="s">
        <v>5</v>
      </c>
      <c r="D420">
        <v>7730</v>
      </c>
      <c r="E420">
        <f>WEEKDAY(Tabela1[[#This Row],[data]],2)</f>
        <v>6</v>
      </c>
      <c r="F420">
        <f>IF(Tabela1[[#This Row],[data]]=B419,1,0)</f>
        <v>1</v>
      </c>
      <c r="G420">
        <f>IF(OR(Tabela1[[#This Row],[dzien tyg]]=6,Tabela1[[#This Row],[dzien tyg]]=7),1,0)</f>
        <v>1</v>
      </c>
      <c r="H420">
        <f t="shared" si="6"/>
        <v>5740</v>
      </c>
      <c r="I420">
        <f>IF(Tabela1[[#This Row],[czy ten sam dzien]]=0,IF(Tabela1[[#This Row],[czy weekend]]=1,$N$5,$N$3),0)</f>
        <v>0</v>
      </c>
      <c r="J420">
        <f>Tabela1[[#This Row],[przed produkcja]]+Tabela1[[#This Row],[produkcja]]</f>
        <v>5740</v>
      </c>
      <c r="K420">
        <f>IF(Tabela1[[#This Row],[po produkcji]]-Tabela1[[#This Row],[wielkosc_zamowienia]]&lt;0,Tabela1[[#This Row],[po produkcji]],Tabela1[[#This Row],[po produkcji]]-Tabela1[[#This Row],[wielkosc_zamowienia]])</f>
        <v>5740</v>
      </c>
      <c r="L420">
        <f>IF(Tabela1[[#This Row],[po produkcji]]=Tabela1[[#This Row],[po zamowieniu]],1,0)</f>
        <v>1</v>
      </c>
      <c r="M420">
        <f>IF(Tabela1[[#This Row],[po produkcji]]=Tabela1[[#This Row],[po zamowieniu]],Tabela1[[#This Row],[wielkosc_zamowienia]],0)</f>
        <v>7730</v>
      </c>
    </row>
    <row r="421" spans="1:13" x14ac:dyDescent="0.25">
      <c r="A421">
        <v>419</v>
      </c>
      <c r="B421" s="2">
        <v>44401</v>
      </c>
      <c r="C421" s="1" t="s">
        <v>4</v>
      </c>
      <c r="D421">
        <v>8020</v>
      </c>
      <c r="E421">
        <f>WEEKDAY(Tabela1[[#This Row],[data]],2)</f>
        <v>6</v>
      </c>
      <c r="F421">
        <f>IF(Tabela1[[#This Row],[data]]=B420,1,0)</f>
        <v>1</v>
      </c>
      <c r="G421">
        <f>IF(OR(Tabela1[[#This Row],[dzien tyg]]=6,Tabela1[[#This Row],[dzien tyg]]=7),1,0)</f>
        <v>1</v>
      </c>
      <c r="H421">
        <f t="shared" si="6"/>
        <v>5740</v>
      </c>
      <c r="I421">
        <f>IF(Tabela1[[#This Row],[czy ten sam dzien]]=0,IF(Tabela1[[#This Row],[czy weekend]]=1,$N$5,$N$3),0)</f>
        <v>0</v>
      </c>
      <c r="J421">
        <f>Tabela1[[#This Row],[przed produkcja]]+Tabela1[[#This Row],[produkcja]]</f>
        <v>5740</v>
      </c>
      <c r="K421">
        <f>IF(Tabela1[[#This Row],[po produkcji]]-Tabela1[[#This Row],[wielkosc_zamowienia]]&lt;0,Tabela1[[#This Row],[po produkcji]],Tabela1[[#This Row],[po produkcji]]-Tabela1[[#This Row],[wielkosc_zamowienia]])</f>
        <v>5740</v>
      </c>
      <c r="L421">
        <f>IF(Tabela1[[#This Row],[po produkcji]]=Tabela1[[#This Row],[po zamowieniu]],1,0)</f>
        <v>1</v>
      </c>
      <c r="M421">
        <f>IF(Tabela1[[#This Row],[po produkcji]]=Tabela1[[#This Row],[po zamowieniu]],Tabela1[[#This Row],[wielkosc_zamowienia]],0)</f>
        <v>8020</v>
      </c>
    </row>
    <row r="422" spans="1:13" x14ac:dyDescent="0.25">
      <c r="A422">
        <v>420</v>
      </c>
      <c r="B422" s="2">
        <v>44402</v>
      </c>
      <c r="C422" s="1" t="s">
        <v>4</v>
      </c>
      <c r="D422">
        <v>2730</v>
      </c>
      <c r="E422">
        <f>WEEKDAY(Tabela1[[#This Row],[data]],2)</f>
        <v>7</v>
      </c>
      <c r="F422">
        <f>IF(Tabela1[[#This Row],[data]]=B421,1,0)</f>
        <v>0</v>
      </c>
      <c r="G422">
        <f>IF(OR(Tabela1[[#This Row],[dzien tyg]]=6,Tabela1[[#This Row],[dzien tyg]]=7),1,0)</f>
        <v>1</v>
      </c>
      <c r="H422">
        <f t="shared" si="6"/>
        <v>5740</v>
      </c>
      <c r="I422">
        <f>IF(Tabela1[[#This Row],[czy ten sam dzien]]=0,IF(Tabela1[[#This Row],[czy weekend]]=1,$N$5,$N$3),0)</f>
        <v>5000</v>
      </c>
      <c r="J422">
        <f>Tabela1[[#This Row],[przed produkcja]]+Tabela1[[#This Row],[produkcja]]</f>
        <v>10740</v>
      </c>
      <c r="K422">
        <f>IF(Tabela1[[#This Row],[po produkcji]]-Tabela1[[#This Row],[wielkosc_zamowienia]]&lt;0,Tabela1[[#This Row],[po produkcji]],Tabela1[[#This Row],[po produkcji]]-Tabela1[[#This Row],[wielkosc_zamowienia]])</f>
        <v>8010</v>
      </c>
      <c r="L422">
        <f>IF(Tabela1[[#This Row],[po produkcji]]=Tabela1[[#This Row],[po zamowieniu]],1,0)</f>
        <v>0</v>
      </c>
      <c r="M422">
        <f>IF(Tabela1[[#This Row],[po produkcji]]=Tabela1[[#This Row],[po zamowieniu]],Tabela1[[#This Row],[wielkosc_zamowienia]],0)</f>
        <v>0</v>
      </c>
    </row>
    <row r="423" spans="1:13" x14ac:dyDescent="0.25">
      <c r="A423">
        <v>421</v>
      </c>
      <c r="B423" s="2">
        <v>44403</v>
      </c>
      <c r="C423" s="1" t="s">
        <v>6</v>
      </c>
      <c r="D423">
        <v>8340</v>
      </c>
      <c r="E423">
        <f>WEEKDAY(Tabela1[[#This Row],[data]],2)</f>
        <v>1</v>
      </c>
      <c r="F423">
        <f>IF(Tabela1[[#This Row],[data]]=B422,1,0)</f>
        <v>0</v>
      </c>
      <c r="G423">
        <f>IF(OR(Tabela1[[#This Row],[dzien tyg]]=6,Tabela1[[#This Row],[dzien tyg]]=7),1,0)</f>
        <v>0</v>
      </c>
      <c r="H423">
        <f t="shared" si="6"/>
        <v>8010</v>
      </c>
      <c r="I423">
        <f>IF(Tabela1[[#This Row],[czy ten sam dzien]]=0,IF(Tabela1[[#This Row],[czy weekend]]=1,$N$5,$N$3),0)</f>
        <v>12000</v>
      </c>
      <c r="J423">
        <f>Tabela1[[#This Row],[przed produkcja]]+Tabela1[[#This Row],[produkcja]]</f>
        <v>20010</v>
      </c>
      <c r="K423">
        <f>IF(Tabela1[[#This Row],[po produkcji]]-Tabela1[[#This Row],[wielkosc_zamowienia]]&lt;0,Tabela1[[#This Row],[po produkcji]],Tabela1[[#This Row],[po produkcji]]-Tabela1[[#This Row],[wielkosc_zamowienia]])</f>
        <v>11670</v>
      </c>
      <c r="L423">
        <f>IF(Tabela1[[#This Row],[po produkcji]]=Tabela1[[#This Row],[po zamowieniu]],1,0)</f>
        <v>0</v>
      </c>
      <c r="M423">
        <f>IF(Tabela1[[#This Row],[po produkcji]]=Tabela1[[#This Row],[po zamowieniu]],Tabela1[[#This Row],[wielkosc_zamowienia]],0)</f>
        <v>0</v>
      </c>
    </row>
    <row r="424" spans="1:13" x14ac:dyDescent="0.25">
      <c r="A424">
        <v>422</v>
      </c>
      <c r="B424" s="2">
        <v>44404</v>
      </c>
      <c r="C424" s="1" t="s">
        <v>5</v>
      </c>
      <c r="D424">
        <v>850</v>
      </c>
      <c r="E424">
        <f>WEEKDAY(Tabela1[[#This Row],[data]],2)</f>
        <v>2</v>
      </c>
      <c r="F424">
        <f>IF(Tabela1[[#This Row],[data]]=B423,1,0)</f>
        <v>0</v>
      </c>
      <c r="G424">
        <f>IF(OR(Tabela1[[#This Row],[dzien tyg]]=6,Tabela1[[#This Row],[dzien tyg]]=7),1,0)</f>
        <v>0</v>
      </c>
      <c r="H424">
        <f t="shared" si="6"/>
        <v>11670</v>
      </c>
      <c r="I424">
        <f>IF(Tabela1[[#This Row],[czy ten sam dzien]]=0,IF(Tabela1[[#This Row],[czy weekend]]=1,$N$5,$N$3),0)</f>
        <v>12000</v>
      </c>
      <c r="J424">
        <f>Tabela1[[#This Row],[przed produkcja]]+Tabela1[[#This Row],[produkcja]]</f>
        <v>23670</v>
      </c>
      <c r="K424">
        <f>IF(Tabela1[[#This Row],[po produkcji]]-Tabela1[[#This Row],[wielkosc_zamowienia]]&lt;0,Tabela1[[#This Row],[po produkcji]],Tabela1[[#This Row],[po produkcji]]-Tabela1[[#This Row],[wielkosc_zamowienia]])</f>
        <v>22820</v>
      </c>
      <c r="L424">
        <f>IF(Tabela1[[#This Row],[po produkcji]]=Tabela1[[#This Row],[po zamowieniu]],1,0)</f>
        <v>0</v>
      </c>
      <c r="M424">
        <f>IF(Tabela1[[#This Row],[po produkcji]]=Tabela1[[#This Row],[po zamowieniu]],Tabela1[[#This Row],[wielkosc_zamowienia]],0)</f>
        <v>0</v>
      </c>
    </row>
    <row r="425" spans="1:13" x14ac:dyDescent="0.25">
      <c r="A425">
        <v>423</v>
      </c>
      <c r="B425" s="2">
        <v>44404</v>
      </c>
      <c r="C425" s="1" t="s">
        <v>7</v>
      </c>
      <c r="D425">
        <v>8740</v>
      </c>
      <c r="E425">
        <f>WEEKDAY(Tabela1[[#This Row],[data]],2)</f>
        <v>2</v>
      </c>
      <c r="F425">
        <f>IF(Tabela1[[#This Row],[data]]=B424,1,0)</f>
        <v>1</v>
      </c>
      <c r="G425">
        <f>IF(OR(Tabela1[[#This Row],[dzien tyg]]=6,Tabela1[[#This Row],[dzien tyg]]=7),1,0)</f>
        <v>0</v>
      </c>
      <c r="H425">
        <f t="shared" si="6"/>
        <v>22820</v>
      </c>
      <c r="I425">
        <f>IF(Tabela1[[#This Row],[czy ten sam dzien]]=0,IF(Tabela1[[#This Row],[czy weekend]]=1,$N$5,$N$3),0)</f>
        <v>0</v>
      </c>
      <c r="J425">
        <f>Tabela1[[#This Row],[przed produkcja]]+Tabela1[[#This Row],[produkcja]]</f>
        <v>22820</v>
      </c>
      <c r="K425">
        <f>IF(Tabela1[[#This Row],[po produkcji]]-Tabela1[[#This Row],[wielkosc_zamowienia]]&lt;0,Tabela1[[#This Row],[po produkcji]],Tabela1[[#This Row],[po produkcji]]-Tabela1[[#This Row],[wielkosc_zamowienia]])</f>
        <v>14080</v>
      </c>
      <c r="L425">
        <f>IF(Tabela1[[#This Row],[po produkcji]]=Tabela1[[#This Row],[po zamowieniu]],1,0)</f>
        <v>0</v>
      </c>
      <c r="M425">
        <f>IF(Tabela1[[#This Row],[po produkcji]]=Tabela1[[#This Row],[po zamowieniu]],Tabela1[[#This Row],[wielkosc_zamowienia]],0)</f>
        <v>0</v>
      </c>
    </row>
    <row r="426" spans="1:13" x14ac:dyDescent="0.25">
      <c r="A426">
        <v>424</v>
      </c>
      <c r="B426" s="2">
        <v>44405</v>
      </c>
      <c r="C426" s="1" t="s">
        <v>5</v>
      </c>
      <c r="D426">
        <v>6720</v>
      </c>
      <c r="E426">
        <f>WEEKDAY(Tabela1[[#This Row],[data]],2)</f>
        <v>3</v>
      </c>
      <c r="F426">
        <f>IF(Tabela1[[#This Row],[data]]=B425,1,0)</f>
        <v>0</v>
      </c>
      <c r="G426">
        <f>IF(OR(Tabela1[[#This Row],[dzien tyg]]=6,Tabela1[[#This Row],[dzien tyg]]=7),1,0)</f>
        <v>0</v>
      </c>
      <c r="H426">
        <f t="shared" si="6"/>
        <v>14080</v>
      </c>
      <c r="I426">
        <f>IF(Tabela1[[#This Row],[czy ten sam dzien]]=0,IF(Tabela1[[#This Row],[czy weekend]]=1,$N$5,$N$3),0)</f>
        <v>12000</v>
      </c>
      <c r="J426">
        <f>Tabela1[[#This Row],[przed produkcja]]+Tabela1[[#This Row],[produkcja]]</f>
        <v>26080</v>
      </c>
      <c r="K426">
        <f>IF(Tabela1[[#This Row],[po produkcji]]-Tabela1[[#This Row],[wielkosc_zamowienia]]&lt;0,Tabela1[[#This Row],[po produkcji]],Tabela1[[#This Row],[po produkcji]]-Tabela1[[#This Row],[wielkosc_zamowienia]])</f>
        <v>19360</v>
      </c>
      <c r="L426">
        <f>IF(Tabela1[[#This Row],[po produkcji]]=Tabela1[[#This Row],[po zamowieniu]],1,0)</f>
        <v>0</v>
      </c>
      <c r="M426">
        <f>IF(Tabela1[[#This Row],[po produkcji]]=Tabela1[[#This Row],[po zamowieniu]],Tabela1[[#This Row],[wielkosc_zamowienia]],0)</f>
        <v>0</v>
      </c>
    </row>
    <row r="427" spans="1:13" x14ac:dyDescent="0.25">
      <c r="A427">
        <v>425</v>
      </c>
      <c r="B427" s="2">
        <v>44405</v>
      </c>
      <c r="C427" s="1" t="s">
        <v>4</v>
      </c>
      <c r="D427">
        <v>780</v>
      </c>
      <c r="E427">
        <f>WEEKDAY(Tabela1[[#This Row],[data]],2)</f>
        <v>3</v>
      </c>
      <c r="F427">
        <f>IF(Tabela1[[#This Row],[data]]=B426,1,0)</f>
        <v>1</v>
      </c>
      <c r="G427">
        <f>IF(OR(Tabela1[[#This Row],[dzien tyg]]=6,Tabela1[[#This Row],[dzien tyg]]=7),1,0)</f>
        <v>0</v>
      </c>
      <c r="H427">
        <f t="shared" si="6"/>
        <v>19360</v>
      </c>
      <c r="I427">
        <f>IF(Tabela1[[#This Row],[czy ten sam dzien]]=0,IF(Tabela1[[#This Row],[czy weekend]]=1,$N$5,$N$3),0)</f>
        <v>0</v>
      </c>
      <c r="J427">
        <f>Tabela1[[#This Row],[przed produkcja]]+Tabela1[[#This Row],[produkcja]]</f>
        <v>19360</v>
      </c>
      <c r="K427">
        <f>IF(Tabela1[[#This Row],[po produkcji]]-Tabela1[[#This Row],[wielkosc_zamowienia]]&lt;0,Tabela1[[#This Row],[po produkcji]],Tabela1[[#This Row],[po produkcji]]-Tabela1[[#This Row],[wielkosc_zamowienia]])</f>
        <v>18580</v>
      </c>
      <c r="L427">
        <f>IF(Tabela1[[#This Row],[po produkcji]]=Tabela1[[#This Row],[po zamowieniu]],1,0)</f>
        <v>0</v>
      </c>
      <c r="M427">
        <f>IF(Tabela1[[#This Row],[po produkcji]]=Tabela1[[#This Row],[po zamowieniu]],Tabela1[[#This Row],[wielkosc_zamowienia]],0)</f>
        <v>0</v>
      </c>
    </row>
    <row r="428" spans="1:13" x14ac:dyDescent="0.25">
      <c r="A428">
        <v>426</v>
      </c>
      <c r="B428" s="2">
        <v>44405</v>
      </c>
      <c r="C428" s="1" t="s">
        <v>7</v>
      </c>
      <c r="D428">
        <v>1020</v>
      </c>
      <c r="E428">
        <f>WEEKDAY(Tabela1[[#This Row],[data]],2)</f>
        <v>3</v>
      </c>
      <c r="F428">
        <f>IF(Tabela1[[#This Row],[data]]=B427,1,0)</f>
        <v>1</v>
      </c>
      <c r="G428">
        <f>IF(OR(Tabela1[[#This Row],[dzien tyg]]=6,Tabela1[[#This Row],[dzien tyg]]=7),1,0)</f>
        <v>0</v>
      </c>
      <c r="H428">
        <f t="shared" si="6"/>
        <v>18580</v>
      </c>
      <c r="I428">
        <f>IF(Tabela1[[#This Row],[czy ten sam dzien]]=0,IF(Tabela1[[#This Row],[czy weekend]]=1,$N$5,$N$3),0)</f>
        <v>0</v>
      </c>
      <c r="J428">
        <f>Tabela1[[#This Row],[przed produkcja]]+Tabela1[[#This Row],[produkcja]]</f>
        <v>18580</v>
      </c>
      <c r="K428">
        <f>IF(Tabela1[[#This Row],[po produkcji]]-Tabela1[[#This Row],[wielkosc_zamowienia]]&lt;0,Tabela1[[#This Row],[po produkcji]],Tabela1[[#This Row],[po produkcji]]-Tabela1[[#This Row],[wielkosc_zamowienia]])</f>
        <v>17560</v>
      </c>
      <c r="L428">
        <f>IF(Tabela1[[#This Row],[po produkcji]]=Tabela1[[#This Row],[po zamowieniu]],1,0)</f>
        <v>0</v>
      </c>
      <c r="M428">
        <f>IF(Tabela1[[#This Row],[po produkcji]]=Tabela1[[#This Row],[po zamowieniu]],Tabela1[[#This Row],[wielkosc_zamowienia]],0)</f>
        <v>0</v>
      </c>
    </row>
    <row r="429" spans="1:13" x14ac:dyDescent="0.25">
      <c r="A429">
        <v>427</v>
      </c>
      <c r="B429" s="2">
        <v>44406</v>
      </c>
      <c r="C429" s="1" t="s">
        <v>5</v>
      </c>
      <c r="D429">
        <v>4870</v>
      </c>
      <c r="E429">
        <f>WEEKDAY(Tabela1[[#This Row],[data]],2)</f>
        <v>4</v>
      </c>
      <c r="F429">
        <f>IF(Tabela1[[#This Row],[data]]=B428,1,0)</f>
        <v>0</v>
      </c>
      <c r="G429">
        <f>IF(OR(Tabela1[[#This Row],[dzien tyg]]=6,Tabela1[[#This Row],[dzien tyg]]=7),1,0)</f>
        <v>0</v>
      </c>
      <c r="H429">
        <f t="shared" si="6"/>
        <v>17560</v>
      </c>
      <c r="I429">
        <f>IF(Tabela1[[#This Row],[czy ten sam dzien]]=0,IF(Tabela1[[#This Row],[czy weekend]]=1,$N$5,$N$3),0)</f>
        <v>12000</v>
      </c>
      <c r="J429">
        <f>Tabela1[[#This Row],[przed produkcja]]+Tabela1[[#This Row],[produkcja]]</f>
        <v>29560</v>
      </c>
      <c r="K429">
        <f>IF(Tabela1[[#This Row],[po produkcji]]-Tabela1[[#This Row],[wielkosc_zamowienia]]&lt;0,Tabela1[[#This Row],[po produkcji]],Tabela1[[#This Row],[po produkcji]]-Tabela1[[#This Row],[wielkosc_zamowienia]])</f>
        <v>24690</v>
      </c>
      <c r="L429">
        <f>IF(Tabela1[[#This Row],[po produkcji]]=Tabela1[[#This Row],[po zamowieniu]],1,0)</f>
        <v>0</v>
      </c>
      <c r="M429">
        <f>IF(Tabela1[[#This Row],[po produkcji]]=Tabela1[[#This Row],[po zamowieniu]],Tabela1[[#This Row],[wielkosc_zamowienia]],0)</f>
        <v>0</v>
      </c>
    </row>
    <row r="430" spans="1:13" x14ac:dyDescent="0.25">
      <c r="A430">
        <v>428</v>
      </c>
      <c r="B430" s="2">
        <v>44406</v>
      </c>
      <c r="C430" s="1" t="s">
        <v>6</v>
      </c>
      <c r="D430">
        <v>7250</v>
      </c>
      <c r="E430">
        <f>WEEKDAY(Tabela1[[#This Row],[data]],2)</f>
        <v>4</v>
      </c>
      <c r="F430">
        <f>IF(Tabela1[[#This Row],[data]]=B429,1,0)</f>
        <v>1</v>
      </c>
      <c r="G430">
        <f>IF(OR(Tabela1[[#This Row],[dzien tyg]]=6,Tabela1[[#This Row],[dzien tyg]]=7),1,0)</f>
        <v>0</v>
      </c>
      <c r="H430">
        <f t="shared" si="6"/>
        <v>24690</v>
      </c>
      <c r="I430">
        <f>IF(Tabela1[[#This Row],[czy ten sam dzien]]=0,IF(Tabela1[[#This Row],[czy weekend]]=1,$N$5,$N$3),0)</f>
        <v>0</v>
      </c>
      <c r="J430">
        <f>Tabela1[[#This Row],[przed produkcja]]+Tabela1[[#This Row],[produkcja]]</f>
        <v>24690</v>
      </c>
      <c r="K430">
        <f>IF(Tabela1[[#This Row],[po produkcji]]-Tabela1[[#This Row],[wielkosc_zamowienia]]&lt;0,Tabela1[[#This Row],[po produkcji]],Tabela1[[#This Row],[po produkcji]]-Tabela1[[#This Row],[wielkosc_zamowienia]])</f>
        <v>17440</v>
      </c>
      <c r="L430">
        <f>IF(Tabela1[[#This Row],[po produkcji]]=Tabela1[[#This Row],[po zamowieniu]],1,0)</f>
        <v>0</v>
      </c>
      <c r="M430">
        <f>IF(Tabela1[[#This Row],[po produkcji]]=Tabela1[[#This Row],[po zamowieniu]],Tabela1[[#This Row],[wielkosc_zamowienia]],0)</f>
        <v>0</v>
      </c>
    </row>
    <row r="431" spans="1:13" x14ac:dyDescent="0.25">
      <c r="A431">
        <v>429</v>
      </c>
      <c r="B431" s="2">
        <v>44406</v>
      </c>
      <c r="C431" s="1" t="s">
        <v>4</v>
      </c>
      <c r="D431">
        <v>330</v>
      </c>
      <c r="E431">
        <f>WEEKDAY(Tabela1[[#This Row],[data]],2)</f>
        <v>4</v>
      </c>
      <c r="F431">
        <f>IF(Tabela1[[#This Row],[data]]=B430,1,0)</f>
        <v>1</v>
      </c>
      <c r="G431">
        <f>IF(OR(Tabela1[[#This Row],[dzien tyg]]=6,Tabela1[[#This Row],[dzien tyg]]=7),1,0)</f>
        <v>0</v>
      </c>
      <c r="H431">
        <f t="shared" si="6"/>
        <v>17440</v>
      </c>
      <c r="I431">
        <f>IF(Tabela1[[#This Row],[czy ten sam dzien]]=0,IF(Tabela1[[#This Row],[czy weekend]]=1,$N$5,$N$3),0)</f>
        <v>0</v>
      </c>
      <c r="J431">
        <f>Tabela1[[#This Row],[przed produkcja]]+Tabela1[[#This Row],[produkcja]]</f>
        <v>17440</v>
      </c>
      <c r="K431">
        <f>IF(Tabela1[[#This Row],[po produkcji]]-Tabela1[[#This Row],[wielkosc_zamowienia]]&lt;0,Tabela1[[#This Row],[po produkcji]],Tabela1[[#This Row],[po produkcji]]-Tabela1[[#This Row],[wielkosc_zamowienia]])</f>
        <v>17110</v>
      </c>
      <c r="L431">
        <f>IF(Tabela1[[#This Row],[po produkcji]]=Tabela1[[#This Row],[po zamowieniu]],1,0)</f>
        <v>0</v>
      </c>
      <c r="M431">
        <f>IF(Tabela1[[#This Row],[po produkcji]]=Tabela1[[#This Row],[po zamowieniu]],Tabela1[[#This Row],[wielkosc_zamowienia]],0)</f>
        <v>0</v>
      </c>
    </row>
    <row r="432" spans="1:13" x14ac:dyDescent="0.25">
      <c r="A432">
        <v>430</v>
      </c>
      <c r="B432" s="2">
        <v>44407</v>
      </c>
      <c r="C432" s="1" t="s">
        <v>5</v>
      </c>
      <c r="D432">
        <v>3290</v>
      </c>
      <c r="E432">
        <f>WEEKDAY(Tabela1[[#This Row],[data]],2)</f>
        <v>5</v>
      </c>
      <c r="F432">
        <f>IF(Tabela1[[#This Row],[data]]=B431,1,0)</f>
        <v>0</v>
      </c>
      <c r="G432">
        <f>IF(OR(Tabela1[[#This Row],[dzien tyg]]=6,Tabela1[[#This Row],[dzien tyg]]=7),1,0)</f>
        <v>0</v>
      </c>
      <c r="H432">
        <f t="shared" si="6"/>
        <v>17110</v>
      </c>
      <c r="I432">
        <f>IF(Tabela1[[#This Row],[czy ten sam dzien]]=0,IF(Tabela1[[#This Row],[czy weekend]]=1,$N$5,$N$3),0)</f>
        <v>12000</v>
      </c>
      <c r="J432">
        <f>Tabela1[[#This Row],[przed produkcja]]+Tabela1[[#This Row],[produkcja]]</f>
        <v>29110</v>
      </c>
      <c r="K432">
        <f>IF(Tabela1[[#This Row],[po produkcji]]-Tabela1[[#This Row],[wielkosc_zamowienia]]&lt;0,Tabela1[[#This Row],[po produkcji]],Tabela1[[#This Row],[po produkcji]]-Tabela1[[#This Row],[wielkosc_zamowienia]])</f>
        <v>25820</v>
      </c>
      <c r="L432">
        <f>IF(Tabela1[[#This Row],[po produkcji]]=Tabela1[[#This Row],[po zamowieniu]],1,0)</f>
        <v>0</v>
      </c>
      <c r="M432">
        <f>IF(Tabela1[[#This Row],[po produkcji]]=Tabela1[[#This Row],[po zamowieniu]],Tabela1[[#This Row],[wielkosc_zamowienia]],0)</f>
        <v>0</v>
      </c>
    </row>
    <row r="433" spans="1:13" x14ac:dyDescent="0.25">
      <c r="A433">
        <v>431</v>
      </c>
      <c r="B433" s="2">
        <v>44407</v>
      </c>
      <c r="C433" s="1" t="s">
        <v>6</v>
      </c>
      <c r="D433">
        <v>3820</v>
      </c>
      <c r="E433">
        <f>WEEKDAY(Tabela1[[#This Row],[data]],2)</f>
        <v>5</v>
      </c>
      <c r="F433">
        <f>IF(Tabela1[[#This Row],[data]]=B432,1,0)</f>
        <v>1</v>
      </c>
      <c r="G433">
        <f>IF(OR(Tabela1[[#This Row],[dzien tyg]]=6,Tabela1[[#This Row],[dzien tyg]]=7),1,0)</f>
        <v>0</v>
      </c>
      <c r="H433">
        <f t="shared" si="6"/>
        <v>25820</v>
      </c>
      <c r="I433">
        <f>IF(Tabela1[[#This Row],[czy ten sam dzien]]=0,IF(Tabela1[[#This Row],[czy weekend]]=1,$N$5,$N$3),0)</f>
        <v>0</v>
      </c>
      <c r="J433">
        <f>Tabela1[[#This Row],[przed produkcja]]+Tabela1[[#This Row],[produkcja]]</f>
        <v>25820</v>
      </c>
      <c r="K433">
        <f>IF(Tabela1[[#This Row],[po produkcji]]-Tabela1[[#This Row],[wielkosc_zamowienia]]&lt;0,Tabela1[[#This Row],[po produkcji]],Tabela1[[#This Row],[po produkcji]]-Tabela1[[#This Row],[wielkosc_zamowienia]])</f>
        <v>22000</v>
      </c>
      <c r="L433">
        <f>IF(Tabela1[[#This Row],[po produkcji]]=Tabela1[[#This Row],[po zamowieniu]],1,0)</f>
        <v>0</v>
      </c>
      <c r="M433">
        <f>IF(Tabela1[[#This Row],[po produkcji]]=Tabela1[[#This Row],[po zamowieniu]],Tabela1[[#This Row],[wielkosc_zamowienia]],0)</f>
        <v>0</v>
      </c>
    </row>
    <row r="434" spans="1:13" x14ac:dyDescent="0.25">
      <c r="A434">
        <v>432</v>
      </c>
      <c r="B434" s="2">
        <v>44407</v>
      </c>
      <c r="C434" s="1" t="s">
        <v>4</v>
      </c>
      <c r="D434">
        <v>5660</v>
      </c>
      <c r="E434">
        <f>WEEKDAY(Tabela1[[#This Row],[data]],2)</f>
        <v>5</v>
      </c>
      <c r="F434">
        <f>IF(Tabela1[[#This Row],[data]]=B433,1,0)</f>
        <v>1</v>
      </c>
      <c r="G434">
        <f>IF(OR(Tabela1[[#This Row],[dzien tyg]]=6,Tabela1[[#This Row],[dzien tyg]]=7),1,0)</f>
        <v>0</v>
      </c>
      <c r="H434">
        <f t="shared" si="6"/>
        <v>22000</v>
      </c>
      <c r="I434">
        <f>IF(Tabela1[[#This Row],[czy ten sam dzien]]=0,IF(Tabela1[[#This Row],[czy weekend]]=1,$N$5,$N$3),0)</f>
        <v>0</v>
      </c>
      <c r="J434">
        <f>Tabela1[[#This Row],[przed produkcja]]+Tabela1[[#This Row],[produkcja]]</f>
        <v>22000</v>
      </c>
      <c r="K434">
        <f>IF(Tabela1[[#This Row],[po produkcji]]-Tabela1[[#This Row],[wielkosc_zamowienia]]&lt;0,Tabela1[[#This Row],[po produkcji]],Tabela1[[#This Row],[po produkcji]]-Tabela1[[#This Row],[wielkosc_zamowienia]])</f>
        <v>16340</v>
      </c>
      <c r="L434">
        <f>IF(Tabela1[[#This Row],[po produkcji]]=Tabela1[[#This Row],[po zamowieniu]],1,0)</f>
        <v>0</v>
      </c>
      <c r="M434">
        <f>IF(Tabela1[[#This Row],[po produkcji]]=Tabela1[[#This Row],[po zamowieniu]],Tabela1[[#This Row],[wielkosc_zamowienia]],0)</f>
        <v>0</v>
      </c>
    </row>
    <row r="435" spans="1:13" x14ac:dyDescent="0.25">
      <c r="A435">
        <v>433</v>
      </c>
      <c r="B435" s="2">
        <v>44408</v>
      </c>
      <c r="C435" s="1" t="s">
        <v>4</v>
      </c>
      <c r="D435">
        <v>4200</v>
      </c>
      <c r="E435">
        <f>WEEKDAY(Tabela1[[#This Row],[data]],2)</f>
        <v>6</v>
      </c>
      <c r="F435">
        <f>IF(Tabela1[[#This Row],[data]]=B434,1,0)</f>
        <v>0</v>
      </c>
      <c r="G435">
        <f>IF(OR(Tabela1[[#This Row],[dzien tyg]]=6,Tabela1[[#This Row],[dzien tyg]]=7),1,0)</f>
        <v>1</v>
      </c>
      <c r="H435">
        <f t="shared" si="6"/>
        <v>16340</v>
      </c>
      <c r="I435">
        <f>IF(Tabela1[[#This Row],[czy ten sam dzien]]=0,IF(Tabela1[[#This Row],[czy weekend]]=1,$N$5,$N$3),0)</f>
        <v>5000</v>
      </c>
      <c r="J435">
        <f>Tabela1[[#This Row],[przed produkcja]]+Tabela1[[#This Row],[produkcja]]</f>
        <v>21340</v>
      </c>
      <c r="K435">
        <f>IF(Tabela1[[#This Row],[po produkcji]]-Tabela1[[#This Row],[wielkosc_zamowienia]]&lt;0,Tabela1[[#This Row],[po produkcji]],Tabela1[[#This Row],[po produkcji]]-Tabela1[[#This Row],[wielkosc_zamowienia]])</f>
        <v>17140</v>
      </c>
      <c r="L435">
        <f>IF(Tabela1[[#This Row],[po produkcji]]=Tabela1[[#This Row],[po zamowieniu]],1,0)</f>
        <v>0</v>
      </c>
      <c r="M435">
        <f>IF(Tabela1[[#This Row],[po produkcji]]=Tabela1[[#This Row],[po zamowieniu]],Tabela1[[#This Row],[wielkosc_zamowienia]],0)</f>
        <v>0</v>
      </c>
    </row>
    <row r="436" spans="1:13" x14ac:dyDescent="0.25">
      <c r="A436">
        <v>434</v>
      </c>
      <c r="B436" s="2">
        <v>44408</v>
      </c>
      <c r="C436" s="1" t="s">
        <v>7</v>
      </c>
      <c r="D436">
        <v>5870</v>
      </c>
      <c r="E436">
        <f>WEEKDAY(Tabela1[[#This Row],[data]],2)</f>
        <v>6</v>
      </c>
      <c r="F436">
        <f>IF(Tabela1[[#This Row],[data]]=B435,1,0)</f>
        <v>1</v>
      </c>
      <c r="G436">
        <f>IF(OR(Tabela1[[#This Row],[dzien tyg]]=6,Tabela1[[#This Row],[dzien tyg]]=7),1,0)</f>
        <v>1</v>
      </c>
      <c r="H436">
        <f t="shared" si="6"/>
        <v>17140</v>
      </c>
      <c r="I436">
        <f>IF(Tabela1[[#This Row],[czy ten sam dzien]]=0,IF(Tabela1[[#This Row],[czy weekend]]=1,$N$5,$N$3),0)</f>
        <v>0</v>
      </c>
      <c r="J436">
        <f>Tabela1[[#This Row],[przed produkcja]]+Tabela1[[#This Row],[produkcja]]</f>
        <v>17140</v>
      </c>
      <c r="K436">
        <f>IF(Tabela1[[#This Row],[po produkcji]]-Tabela1[[#This Row],[wielkosc_zamowienia]]&lt;0,Tabela1[[#This Row],[po produkcji]],Tabela1[[#This Row],[po produkcji]]-Tabela1[[#This Row],[wielkosc_zamowienia]])</f>
        <v>11270</v>
      </c>
      <c r="L436">
        <f>IF(Tabela1[[#This Row],[po produkcji]]=Tabela1[[#This Row],[po zamowieniu]],1,0)</f>
        <v>0</v>
      </c>
      <c r="M436">
        <f>IF(Tabela1[[#This Row],[po produkcji]]=Tabela1[[#This Row],[po zamowieniu]],Tabela1[[#This Row],[wielkosc_zamowienia]],0)</f>
        <v>0</v>
      </c>
    </row>
    <row r="437" spans="1:13" x14ac:dyDescent="0.25">
      <c r="A437">
        <v>435</v>
      </c>
      <c r="B437" s="2">
        <v>44408</v>
      </c>
      <c r="C437" s="1" t="s">
        <v>6</v>
      </c>
      <c r="D437">
        <v>1670</v>
      </c>
      <c r="E437">
        <f>WEEKDAY(Tabela1[[#This Row],[data]],2)</f>
        <v>6</v>
      </c>
      <c r="F437">
        <f>IF(Tabela1[[#This Row],[data]]=B436,1,0)</f>
        <v>1</v>
      </c>
      <c r="G437">
        <f>IF(OR(Tabela1[[#This Row],[dzien tyg]]=6,Tabela1[[#This Row],[dzien tyg]]=7),1,0)</f>
        <v>1</v>
      </c>
      <c r="H437">
        <f t="shared" si="6"/>
        <v>11270</v>
      </c>
      <c r="I437">
        <f>IF(Tabela1[[#This Row],[czy ten sam dzien]]=0,IF(Tabela1[[#This Row],[czy weekend]]=1,$N$5,$N$3),0)</f>
        <v>0</v>
      </c>
      <c r="J437">
        <f>Tabela1[[#This Row],[przed produkcja]]+Tabela1[[#This Row],[produkcja]]</f>
        <v>11270</v>
      </c>
      <c r="K437">
        <f>IF(Tabela1[[#This Row],[po produkcji]]-Tabela1[[#This Row],[wielkosc_zamowienia]]&lt;0,Tabela1[[#This Row],[po produkcji]],Tabela1[[#This Row],[po produkcji]]-Tabela1[[#This Row],[wielkosc_zamowienia]])</f>
        <v>9600</v>
      </c>
      <c r="L437">
        <f>IF(Tabela1[[#This Row],[po produkcji]]=Tabela1[[#This Row],[po zamowieniu]],1,0)</f>
        <v>0</v>
      </c>
      <c r="M437">
        <f>IF(Tabela1[[#This Row],[po produkcji]]=Tabela1[[#This Row],[po zamowieniu]],Tabela1[[#This Row],[wielkosc_zamowienia]],0)</f>
        <v>0</v>
      </c>
    </row>
    <row r="438" spans="1:13" x14ac:dyDescent="0.25">
      <c r="A438">
        <v>436</v>
      </c>
      <c r="B438" s="2">
        <v>44408</v>
      </c>
      <c r="C438" s="1" t="s">
        <v>5</v>
      </c>
      <c r="D438">
        <v>3960</v>
      </c>
      <c r="E438">
        <f>WEEKDAY(Tabela1[[#This Row],[data]],2)</f>
        <v>6</v>
      </c>
      <c r="F438">
        <f>IF(Tabela1[[#This Row],[data]]=B437,1,0)</f>
        <v>1</v>
      </c>
      <c r="G438">
        <f>IF(OR(Tabela1[[#This Row],[dzien tyg]]=6,Tabela1[[#This Row],[dzien tyg]]=7),1,0)</f>
        <v>1</v>
      </c>
      <c r="H438">
        <f t="shared" si="6"/>
        <v>9600</v>
      </c>
      <c r="I438">
        <f>IF(Tabela1[[#This Row],[czy ten sam dzien]]=0,IF(Tabela1[[#This Row],[czy weekend]]=1,$N$5,$N$3),0)</f>
        <v>0</v>
      </c>
      <c r="J438">
        <f>Tabela1[[#This Row],[przed produkcja]]+Tabela1[[#This Row],[produkcja]]</f>
        <v>9600</v>
      </c>
      <c r="K438">
        <f>IF(Tabela1[[#This Row],[po produkcji]]-Tabela1[[#This Row],[wielkosc_zamowienia]]&lt;0,Tabela1[[#This Row],[po produkcji]],Tabela1[[#This Row],[po produkcji]]-Tabela1[[#This Row],[wielkosc_zamowienia]])</f>
        <v>5640</v>
      </c>
      <c r="L438">
        <f>IF(Tabela1[[#This Row],[po produkcji]]=Tabela1[[#This Row],[po zamowieniu]],1,0)</f>
        <v>0</v>
      </c>
      <c r="M438">
        <f>IF(Tabela1[[#This Row],[po produkcji]]=Tabela1[[#This Row],[po zamowieniu]],Tabela1[[#This Row],[wielkosc_zamowienia]],0)</f>
        <v>0</v>
      </c>
    </row>
    <row r="439" spans="1:13" x14ac:dyDescent="0.25">
      <c r="A439">
        <v>437</v>
      </c>
      <c r="B439" s="2">
        <v>44409</v>
      </c>
      <c r="C439" s="1" t="s">
        <v>4</v>
      </c>
      <c r="D439">
        <v>4200</v>
      </c>
      <c r="E439">
        <f>WEEKDAY(Tabela1[[#This Row],[data]],2)</f>
        <v>7</v>
      </c>
      <c r="F439">
        <f>IF(Tabela1[[#This Row],[data]]=B438,1,0)</f>
        <v>0</v>
      </c>
      <c r="G439">
        <f>IF(OR(Tabela1[[#This Row],[dzien tyg]]=6,Tabela1[[#This Row],[dzien tyg]]=7),1,0)</f>
        <v>1</v>
      </c>
      <c r="H439">
        <f t="shared" si="6"/>
        <v>5640</v>
      </c>
      <c r="I439">
        <f>IF(Tabela1[[#This Row],[czy ten sam dzien]]=0,IF(Tabela1[[#This Row],[czy weekend]]=1,$N$5,$N$3),0)</f>
        <v>5000</v>
      </c>
      <c r="J439">
        <f>Tabela1[[#This Row],[przed produkcja]]+Tabela1[[#This Row],[produkcja]]</f>
        <v>10640</v>
      </c>
      <c r="K439">
        <f>IF(Tabela1[[#This Row],[po produkcji]]-Tabela1[[#This Row],[wielkosc_zamowienia]]&lt;0,Tabela1[[#This Row],[po produkcji]],Tabela1[[#This Row],[po produkcji]]-Tabela1[[#This Row],[wielkosc_zamowienia]])</f>
        <v>6440</v>
      </c>
      <c r="L439">
        <f>IF(Tabela1[[#This Row],[po produkcji]]=Tabela1[[#This Row],[po zamowieniu]],1,0)</f>
        <v>0</v>
      </c>
      <c r="M439">
        <f>IF(Tabela1[[#This Row],[po produkcji]]=Tabela1[[#This Row],[po zamowieniu]],Tabela1[[#This Row],[wielkosc_zamowienia]],0)</f>
        <v>0</v>
      </c>
    </row>
    <row r="440" spans="1:13" x14ac:dyDescent="0.25">
      <c r="A440">
        <v>438</v>
      </c>
      <c r="B440" s="2">
        <v>44410</v>
      </c>
      <c r="C440" s="1" t="s">
        <v>7</v>
      </c>
      <c r="D440">
        <v>7980</v>
      </c>
      <c r="E440">
        <f>WEEKDAY(Tabela1[[#This Row],[data]],2)</f>
        <v>1</v>
      </c>
      <c r="F440">
        <f>IF(Tabela1[[#This Row],[data]]=B439,1,0)</f>
        <v>0</v>
      </c>
      <c r="G440">
        <f>IF(OR(Tabela1[[#This Row],[dzien tyg]]=6,Tabela1[[#This Row],[dzien tyg]]=7),1,0)</f>
        <v>0</v>
      </c>
      <c r="H440">
        <f t="shared" si="6"/>
        <v>6440</v>
      </c>
      <c r="I440">
        <f>IF(Tabela1[[#This Row],[czy ten sam dzien]]=0,IF(Tabela1[[#This Row],[czy weekend]]=1,$N$5,$N$3),0)</f>
        <v>12000</v>
      </c>
      <c r="J440">
        <f>Tabela1[[#This Row],[przed produkcja]]+Tabela1[[#This Row],[produkcja]]</f>
        <v>18440</v>
      </c>
      <c r="K440">
        <f>IF(Tabela1[[#This Row],[po produkcji]]-Tabela1[[#This Row],[wielkosc_zamowienia]]&lt;0,Tabela1[[#This Row],[po produkcji]],Tabela1[[#This Row],[po produkcji]]-Tabela1[[#This Row],[wielkosc_zamowienia]])</f>
        <v>10460</v>
      </c>
      <c r="L440">
        <f>IF(Tabela1[[#This Row],[po produkcji]]=Tabela1[[#This Row],[po zamowieniu]],1,0)</f>
        <v>0</v>
      </c>
      <c r="M440">
        <f>IF(Tabela1[[#This Row],[po produkcji]]=Tabela1[[#This Row],[po zamowieniu]],Tabela1[[#This Row],[wielkosc_zamowienia]],0)</f>
        <v>0</v>
      </c>
    </row>
    <row r="441" spans="1:13" x14ac:dyDescent="0.25">
      <c r="A441">
        <v>439</v>
      </c>
      <c r="B441" s="2">
        <v>44410</v>
      </c>
      <c r="C441" s="1" t="s">
        <v>4</v>
      </c>
      <c r="D441">
        <v>6110</v>
      </c>
      <c r="E441">
        <f>WEEKDAY(Tabela1[[#This Row],[data]],2)</f>
        <v>1</v>
      </c>
      <c r="F441">
        <f>IF(Tabela1[[#This Row],[data]]=B440,1,0)</f>
        <v>1</v>
      </c>
      <c r="G441">
        <f>IF(OR(Tabela1[[#This Row],[dzien tyg]]=6,Tabela1[[#This Row],[dzien tyg]]=7),1,0)</f>
        <v>0</v>
      </c>
      <c r="H441">
        <f t="shared" si="6"/>
        <v>10460</v>
      </c>
      <c r="I441">
        <f>IF(Tabela1[[#This Row],[czy ten sam dzien]]=0,IF(Tabela1[[#This Row],[czy weekend]]=1,$N$5,$N$3),0)</f>
        <v>0</v>
      </c>
      <c r="J441">
        <f>Tabela1[[#This Row],[przed produkcja]]+Tabela1[[#This Row],[produkcja]]</f>
        <v>10460</v>
      </c>
      <c r="K441">
        <f>IF(Tabela1[[#This Row],[po produkcji]]-Tabela1[[#This Row],[wielkosc_zamowienia]]&lt;0,Tabela1[[#This Row],[po produkcji]],Tabela1[[#This Row],[po produkcji]]-Tabela1[[#This Row],[wielkosc_zamowienia]])</f>
        <v>4350</v>
      </c>
      <c r="L441">
        <f>IF(Tabela1[[#This Row],[po produkcji]]=Tabela1[[#This Row],[po zamowieniu]],1,0)</f>
        <v>0</v>
      </c>
      <c r="M441">
        <f>IF(Tabela1[[#This Row],[po produkcji]]=Tabela1[[#This Row],[po zamowieniu]],Tabela1[[#This Row],[wielkosc_zamowienia]],0)</f>
        <v>0</v>
      </c>
    </row>
    <row r="442" spans="1:13" x14ac:dyDescent="0.25">
      <c r="A442">
        <v>440</v>
      </c>
      <c r="B442" s="2">
        <v>44411</v>
      </c>
      <c r="C442" s="1" t="s">
        <v>7</v>
      </c>
      <c r="D442">
        <v>7750</v>
      </c>
      <c r="E442">
        <f>WEEKDAY(Tabela1[[#This Row],[data]],2)</f>
        <v>2</v>
      </c>
      <c r="F442">
        <f>IF(Tabela1[[#This Row],[data]]=B441,1,0)</f>
        <v>0</v>
      </c>
      <c r="G442">
        <f>IF(OR(Tabela1[[#This Row],[dzien tyg]]=6,Tabela1[[#This Row],[dzien tyg]]=7),1,0)</f>
        <v>0</v>
      </c>
      <c r="H442">
        <f t="shared" si="6"/>
        <v>4350</v>
      </c>
      <c r="I442">
        <f>IF(Tabela1[[#This Row],[czy ten sam dzien]]=0,IF(Tabela1[[#This Row],[czy weekend]]=1,$N$5,$N$3),0)</f>
        <v>12000</v>
      </c>
      <c r="J442">
        <f>Tabela1[[#This Row],[przed produkcja]]+Tabela1[[#This Row],[produkcja]]</f>
        <v>16350</v>
      </c>
      <c r="K442">
        <f>IF(Tabela1[[#This Row],[po produkcji]]-Tabela1[[#This Row],[wielkosc_zamowienia]]&lt;0,Tabela1[[#This Row],[po produkcji]],Tabela1[[#This Row],[po produkcji]]-Tabela1[[#This Row],[wielkosc_zamowienia]])</f>
        <v>8600</v>
      </c>
      <c r="L442">
        <f>IF(Tabela1[[#This Row],[po produkcji]]=Tabela1[[#This Row],[po zamowieniu]],1,0)</f>
        <v>0</v>
      </c>
      <c r="M442">
        <f>IF(Tabela1[[#This Row],[po produkcji]]=Tabela1[[#This Row],[po zamowieniu]],Tabela1[[#This Row],[wielkosc_zamowienia]],0)</f>
        <v>0</v>
      </c>
    </row>
    <row r="443" spans="1:13" x14ac:dyDescent="0.25">
      <c r="A443">
        <v>441</v>
      </c>
      <c r="B443" s="2">
        <v>44411</v>
      </c>
      <c r="C443" s="1" t="s">
        <v>5</v>
      </c>
      <c r="D443">
        <v>7450</v>
      </c>
      <c r="E443">
        <f>WEEKDAY(Tabela1[[#This Row],[data]],2)</f>
        <v>2</v>
      </c>
      <c r="F443">
        <f>IF(Tabela1[[#This Row],[data]]=B442,1,0)</f>
        <v>1</v>
      </c>
      <c r="G443">
        <f>IF(OR(Tabela1[[#This Row],[dzien tyg]]=6,Tabela1[[#This Row],[dzien tyg]]=7),1,0)</f>
        <v>0</v>
      </c>
      <c r="H443">
        <f t="shared" si="6"/>
        <v>8600</v>
      </c>
      <c r="I443">
        <f>IF(Tabela1[[#This Row],[czy ten sam dzien]]=0,IF(Tabela1[[#This Row],[czy weekend]]=1,$N$5,$N$3),0)</f>
        <v>0</v>
      </c>
      <c r="J443">
        <f>Tabela1[[#This Row],[przed produkcja]]+Tabela1[[#This Row],[produkcja]]</f>
        <v>8600</v>
      </c>
      <c r="K443">
        <f>IF(Tabela1[[#This Row],[po produkcji]]-Tabela1[[#This Row],[wielkosc_zamowienia]]&lt;0,Tabela1[[#This Row],[po produkcji]],Tabela1[[#This Row],[po produkcji]]-Tabela1[[#This Row],[wielkosc_zamowienia]])</f>
        <v>1150</v>
      </c>
      <c r="L443">
        <f>IF(Tabela1[[#This Row],[po produkcji]]=Tabela1[[#This Row],[po zamowieniu]],1,0)</f>
        <v>0</v>
      </c>
      <c r="M443">
        <f>IF(Tabela1[[#This Row],[po produkcji]]=Tabela1[[#This Row],[po zamowieniu]],Tabela1[[#This Row],[wielkosc_zamowienia]],0)</f>
        <v>0</v>
      </c>
    </row>
    <row r="444" spans="1:13" x14ac:dyDescent="0.25">
      <c r="A444">
        <v>442</v>
      </c>
      <c r="B444" s="2">
        <v>44412</v>
      </c>
      <c r="C444" s="1" t="s">
        <v>6</v>
      </c>
      <c r="D444">
        <v>3400</v>
      </c>
      <c r="E444">
        <f>WEEKDAY(Tabela1[[#This Row],[data]],2)</f>
        <v>3</v>
      </c>
      <c r="F444">
        <f>IF(Tabela1[[#This Row],[data]]=B443,1,0)</f>
        <v>0</v>
      </c>
      <c r="G444">
        <f>IF(OR(Tabela1[[#This Row],[dzien tyg]]=6,Tabela1[[#This Row],[dzien tyg]]=7),1,0)</f>
        <v>0</v>
      </c>
      <c r="H444">
        <f t="shared" si="6"/>
        <v>1150</v>
      </c>
      <c r="I444">
        <f>IF(Tabela1[[#This Row],[czy ten sam dzien]]=0,IF(Tabela1[[#This Row],[czy weekend]]=1,$N$5,$N$3),0)</f>
        <v>12000</v>
      </c>
      <c r="J444">
        <f>Tabela1[[#This Row],[przed produkcja]]+Tabela1[[#This Row],[produkcja]]</f>
        <v>13150</v>
      </c>
      <c r="K444">
        <f>IF(Tabela1[[#This Row],[po produkcji]]-Tabela1[[#This Row],[wielkosc_zamowienia]]&lt;0,Tabela1[[#This Row],[po produkcji]],Tabela1[[#This Row],[po produkcji]]-Tabela1[[#This Row],[wielkosc_zamowienia]])</f>
        <v>9750</v>
      </c>
      <c r="L444">
        <f>IF(Tabela1[[#This Row],[po produkcji]]=Tabela1[[#This Row],[po zamowieniu]],1,0)</f>
        <v>0</v>
      </c>
      <c r="M444">
        <f>IF(Tabela1[[#This Row],[po produkcji]]=Tabela1[[#This Row],[po zamowieniu]],Tabela1[[#This Row],[wielkosc_zamowienia]],0)</f>
        <v>0</v>
      </c>
    </row>
    <row r="445" spans="1:13" x14ac:dyDescent="0.25">
      <c r="A445">
        <v>443</v>
      </c>
      <c r="B445" s="2">
        <v>44412</v>
      </c>
      <c r="C445" s="1" t="s">
        <v>7</v>
      </c>
      <c r="D445">
        <v>8560</v>
      </c>
      <c r="E445">
        <f>WEEKDAY(Tabela1[[#This Row],[data]],2)</f>
        <v>3</v>
      </c>
      <c r="F445">
        <f>IF(Tabela1[[#This Row],[data]]=B444,1,0)</f>
        <v>1</v>
      </c>
      <c r="G445">
        <f>IF(OR(Tabela1[[#This Row],[dzien tyg]]=6,Tabela1[[#This Row],[dzien tyg]]=7),1,0)</f>
        <v>0</v>
      </c>
      <c r="H445">
        <f t="shared" si="6"/>
        <v>9750</v>
      </c>
      <c r="I445">
        <f>IF(Tabela1[[#This Row],[czy ten sam dzien]]=0,IF(Tabela1[[#This Row],[czy weekend]]=1,$N$5,$N$3),0)</f>
        <v>0</v>
      </c>
      <c r="J445">
        <f>Tabela1[[#This Row],[przed produkcja]]+Tabela1[[#This Row],[produkcja]]</f>
        <v>9750</v>
      </c>
      <c r="K445">
        <f>IF(Tabela1[[#This Row],[po produkcji]]-Tabela1[[#This Row],[wielkosc_zamowienia]]&lt;0,Tabela1[[#This Row],[po produkcji]],Tabela1[[#This Row],[po produkcji]]-Tabela1[[#This Row],[wielkosc_zamowienia]])</f>
        <v>1190</v>
      </c>
      <c r="L445">
        <f>IF(Tabela1[[#This Row],[po produkcji]]=Tabela1[[#This Row],[po zamowieniu]],1,0)</f>
        <v>0</v>
      </c>
      <c r="M445">
        <f>IF(Tabela1[[#This Row],[po produkcji]]=Tabela1[[#This Row],[po zamowieniu]],Tabela1[[#This Row],[wielkosc_zamowienia]],0)</f>
        <v>0</v>
      </c>
    </row>
    <row r="446" spans="1:13" x14ac:dyDescent="0.25">
      <c r="A446">
        <v>444</v>
      </c>
      <c r="B446" s="2">
        <v>44413</v>
      </c>
      <c r="C446" s="1" t="s">
        <v>6</v>
      </c>
      <c r="D446">
        <v>7190</v>
      </c>
      <c r="E446">
        <f>WEEKDAY(Tabela1[[#This Row],[data]],2)</f>
        <v>4</v>
      </c>
      <c r="F446">
        <f>IF(Tabela1[[#This Row],[data]]=B445,1,0)</f>
        <v>0</v>
      </c>
      <c r="G446">
        <f>IF(OR(Tabela1[[#This Row],[dzien tyg]]=6,Tabela1[[#This Row],[dzien tyg]]=7),1,0)</f>
        <v>0</v>
      </c>
      <c r="H446">
        <f t="shared" si="6"/>
        <v>1190</v>
      </c>
      <c r="I446">
        <f>IF(Tabela1[[#This Row],[czy ten sam dzien]]=0,IF(Tabela1[[#This Row],[czy weekend]]=1,$N$5,$N$3),0)</f>
        <v>12000</v>
      </c>
      <c r="J446">
        <f>Tabela1[[#This Row],[przed produkcja]]+Tabela1[[#This Row],[produkcja]]</f>
        <v>13190</v>
      </c>
      <c r="K446">
        <f>IF(Tabela1[[#This Row],[po produkcji]]-Tabela1[[#This Row],[wielkosc_zamowienia]]&lt;0,Tabela1[[#This Row],[po produkcji]],Tabela1[[#This Row],[po produkcji]]-Tabela1[[#This Row],[wielkosc_zamowienia]])</f>
        <v>6000</v>
      </c>
      <c r="L446">
        <f>IF(Tabela1[[#This Row],[po produkcji]]=Tabela1[[#This Row],[po zamowieniu]],1,0)</f>
        <v>0</v>
      </c>
      <c r="M446">
        <f>IF(Tabela1[[#This Row],[po produkcji]]=Tabela1[[#This Row],[po zamowieniu]],Tabela1[[#This Row],[wielkosc_zamowienia]],0)</f>
        <v>0</v>
      </c>
    </row>
    <row r="447" spans="1:13" x14ac:dyDescent="0.25">
      <c r="A447">
        <v>445</v>
      </c>
      <c r="B447" s="2">
        <v>44414</v>
      </c>
      <c r="C447" s="1" t="s">
        <v>6</v>
      </c>
      <c r="D447">
        <v>4590</v>
      </c>
      <c r="E447">
        <f>WEEKDAY(Tabela1[[#This Row],[data]],2)</f>
        <v>5</v>
      </c>
      <c r="F447">
        <f>IF(Tabela1[[#This Row],[data]]=B446,1,0)</f>
        <v>0</v>
      </c>
      <c r="G447">
        <f>IF(OR(Tabela1[[#This Row],[dzien tyg]]=6,Tabela1[[#This Row],[dzien tyg]]=7),1,0)</f>
        <v>0</v>
      </c>
      <c r="H447">
        <f t="shared" si="6"/>
        <v>6000</v>
      </c>
      <c r="I447">
        <f>IF(Tabela1[[#This Row],[czy ten sam dzien]]=0,IF(Tabela1[[#This Row],[czy weekend]]=1,$N$5,$N$3),0)</f>
        <v>12000</v>
      </c>
      <c r="J447">
        <f>Tabela1[[#This Row],[przed produkcja]]+Tabela1[[#This Row],[produkcja]]</f>
        <v>18000</v>
      </c>
      <c r="K447">
        <f>IF(Tabela1[[#This Row],[po produkcji]]-Tabela1[[#This Row],[wielkosc_zamowienia]]&lt;0,Tabela1[[#This Row],[po produkcji]],Tabela1[[#This Row],[po produkcji]]-Tabela1[[#This Row],[wielkosc_zamowienia]])</f>
        <v>13410</v>
      </c>
      <c r="L447">
        <f>IF(Tabela1[[#This Row],[po produkcji]]=Tabela1[[#This Row],[po zamowieniu]],1,0)</f>
        <v>0</v>
      </c>
      <c r="M447">
        <f>IF(Tabela1[[#This Row],[po produkcji]]=Tabela1[[#This Row],[po zamowieniu]],Tabela1[[#This Row],[wielkosc_zamowienia]],0)</f>
        <v>0</v>
      </c>
    </row>
    <row r="448" spans="1:13" x14ac:dyDescent="0.25">
      <c r="A448">
        <v>446</v>
      </c>
      <c r="B448" s="2">
        <v>44415</v>
      </c>
      <c r="C448" s="1" t="s">
        <v>7</v>
      </c>
      <c r="D448">
        <v>4050</v>
      </c>
      <c r="E448">
        <f>WEEKDAY(Tabela1[[#This Row],[data]],2)</f>
        <v>6</v>
      </c>
      <c r="F448">
        <f>IF(Tabela1[[#This Row],[data]]=B447,1,0)</f>
        <v>0</v>
      </c>
      <c r="G448">
        <f>IF(OR(Tabela1[[#This Row],[dzien tyg]]=6,Tabela1[[#This Row],[dzien tyg]]=7),1,0)</f>
        <v>1</v>
      </c>
      <c r="H448">
        <f t="shared" si="6"/>
        <v>13410</v>
      </c>
      <c r="I448">
        <f>IF(Tabela1[[#This Row],[czy ten sam dzien]]=0,IF(Tabela1[[#This Row],[czy weekend]]=1,$N$5,$N$3),0)</f>
        <v>5000</v>
      </c>
      <c r="J448">
        <f>Tabela1[[#This Row],[przed produkcja]]+Tabela1[[#This Row],[produkcja]]</f>
        <v>18410</v>
      </c>
      <c r="K448">
        <f>IF(Tabela1[[#This Row],[po produkcji]]-Tabela1[[#This Row],[wielkosc_zamowienia]]&lt;0,Tabela1[[#This Row],[po produkcji]],Tabela1[[#This Row],[po produkcji]]-Tabela1[[#This Row],[wielkosc_zamowienia]])</f>
        <v>14360</v>
      </c>
      <c r="L448">
        <f>IF(Tabela1[[#This Row],[po produkcji]]=Tabela1[[#This Row],[po zamowieniu]],1,0)</f>
        <v>0</v>
      </c>
      <c r="M448">
        <f>IF(Tabela1[[#This Row],[po produkcji]]=Tabela1[[#This Row],[po zamowieniu]],Tabela1[[#This Row],[wielkosc_zamowienia]],0)</f>
        <v>0</v>
      </c>
    </row>
    <row r="449" spans="1:13" x14ac:dyDescent="0.25">
      <c r="A449">
        <v>447</v>
      </c>
      <c r="B449" s="2">
        <v>44415</v>
      </c>
      <c r="C449" s="1" t="s">
        <v>5</v>
      </c>
      <c r="D449">
        <v>4310</v>
      </c>
      <c r="E449">
        <f>WEEKDAY(Tabela1[[#This Row],[data]],2)</f>
        <v>6</v>
      </c>
      <c r="F449">
        <f>IF(Tabela1[[#This Row],[data]]=B448,1,0)</f>
        <v>1</v>
      </c>
      <c r="G449">
        <f>IF(OR(Tabela1[[#This Row],[dzien tyg]]=6,Tabela1[[#This Row],[dzien tyg]]=7),1,0)</f>
        <v>1</v>
      </c>
      <c r="H449">
        <f t="shared" si="6"/>
        <v>14360</v>
      </c>
      <c r="I449">
        <f>IF(Tabela1[[#This Row],[czy ten sam dzien]]=0,IF(Tabela1[[#This Row],[czy weekend]]=1,$N$5,$N$3),0)</f>
        <v>0</v>
      </c>
      <c r="J449">
        <f>Tabela1[[#This Row],[przed produkcja]]+Tabela1[[#This Row],[produkcja]]</f>
        <v>14360</v>
      </c>
      <c r="K449">
        <f>IF(Tabela1[[#This Row],[po produkcji]]-Tabela1[[#This Row],[wielkosc_zamowienia]]&lt;0,Tabela1[[#This Row],[po produkcji]],Tabela1[[#This Row],[po produkcji]]-Tabela1[[#This Row],[wielkosc_zamowienia]])</f>
        <v>10050</v>
      </c>
      <c r="L449">
        <f>IF(Tabela1[[#This Row],[po produkcji]]=Tabela1[[#This Row],[po zamowieniu]],1,0)</f>
        <v>0</v>
      </c>
      <c r="M449">
        <f>IF(Tabela1[[#This Row],[po produkcji]]=Tabela1[[#This Row],[po zamowieniu]],Tabela1[[#This Row],[wielkosc_zamowienia]],0)</f>
        <v>0</v>
      </c>
    </row>
    <row r="450" spans="1:13" x14ac:dyDescent="0.25">
      <c r="A450">
        <v>448</v>
      </c>
      <c r="B450" s="2">
        <v>44416</v>
      </c>
      <c r="C450" s="1" t="s">
        <v>6</v>
      </c>
      <c r="D450">
        <v>7100</v>
      </c>
      <c r="E450">
        <f>WEEKDAY(Tabela1[[#This Row],[data]],2)</f>
        <v>7</v>
      </c>
      <c r="F450">
        <f>IF(Tabela1[[#This Row],[data]]=B449,1,0)</f>
        <v>0</v>
      </c>
      <c r="G450">
        <f>IF(OR(Tabela1[[#This Row],[dzien tyg]]=6,Tabela1[[#This Row],[dzien tyg]]=7),1,0)</f>
        <v>1</v>
      </c>
      <c r="H450">
        <f t="shared" si="6"/>
        <v>10050</v>
      </c>
      <c r="I450">
        <f>IF(Tabela1[[#This Row],[czy ten sam dzien]]=0,IF(Tabela1[[#This Row],[czy weekend]]=1,$N$5,$N$3),0)</f>
        <v>5000</v>
      </c>
      <c r="J450">
        <f>Tabela1[[#This Row],[przed produkcja]]+Tabela1[[#This Row],[produkcja]]</f>
        <v>15050</v>
      </c>
      <c r="K450">
        <f>IF(Tabela1[[#This Row],[po produkcji]]-Tabela1[[#This Row],[wielkosc_zamowienia]]&lt;0,Tabela1[[#This Row],[po produkcji]],Tabela1[[#This Row],[po produkcji]]-Tabela1[[#This Row],[wielkosc_zamowienia]])</f>
        <v>7950</v>
      </c>
      <c r="L450">
        <f>IF(Tabela1[[#This Row],[po produkcji]]=Tabela1[[#This Row],[po zamowieniu]],1,0)</f>
        <v>0</v>
      </c>
      <c r="M450">
        <f>IF(Tabela1[[#This Row],[po produkcji]]=Tabela1[[#This Row],[po zamowieniu]],Tabela1[[#This Row],[wielkosc_zamowienia]],0)</f>
        <v>0</v>
      </c>
    </row>
    <row r="451" spans="1:13" x14ac:dyDescent="0.25">
      <c r="A451">
        <v>449</v>
      </c>
      <c r="B451" s="2">
        <v>44416</v>
      </c>
      <c r="C451" s="1" t="s">
        <v>4</v>
      </c>
      <c r="D451">
        <v>5280</v>
      </c>
      <c r="E451">
        <f>WEEKDAY(Tabela1[[#This Row],[data]],2)</f>
        <v>7</v>
      </c>
      <c r="F451">
        <f>IF(Tabela1[[#This Row],[data]]=B450,1,0)</f>
        <v>1</v>
      </c>
      <c r="G451">
        <f>IF(OR(Tabela1[[#This Row],[dzien tyg]]=6,Tabela1[[#This Row],[dzien tyg]]=7),1,0)</f>
        <v>1</v>
      </c>
      <c r="H451">
        <f t="shared" si="6"/>
        <v>7950</v>
      </c>
      <c r="I451">
        <f>IF(Tabela1[[#This Row],[czy ten sam dzien]]=0,IF(Tabela1[[#This Row],[czy weekend]]=1,$N$5,$N$3),0)</f>
        <v>0</v>
      </c>
      <c r="J451">
        <f>Tabela1[[#This Row],[przed produkcja]]+Tabela1[[#This Row],[produkcja]]</f>
        <v>7950</v>
      </c>
      <c r="K451">
        <f>IF(Tabela1[[#This Row],[po produkcji]]-Tabela1[[#This Row],[wielkosc_zamowienia]]&lt;0,Tabela1[[#This Row],[po produkcji]],Tabela1[[#This Row],[po produkcji]]-Tabela1[[#This Row],[wielkosc_zamowienia]])</f>
        <v>2670</v>
      </c>
      <c r="L451">
        <f>IF(Tabela1[[#This Row],[po produkcji]]=Tabela1[[#This Row],[po zamowieniu]],1,0)</f>
        <v>0</v>
      </c>
      <c r="M451">
        <f>IF(Tabela1[[#This Row],[po produkcji]]=Tabela1[[#This Row],[po zamowieniu]],Tabela1[[#This Row],[wielkosc_zamowienia]],0)</f>
        <v>0</v>
      </c>
    </row>
    <row r="452" spans="1:13" x14ac:dyDescent="0.25">
      <c r="A452">
        <v>450</v>
      </c>
      <c r="B452" s="2">
        <v>44416</v>
      </c>
      <c r="C452" s="1" t="s">
        <v>7</v>
      </c>
      <c r="D452">
        <v>3350</v>
      </c>
      <c r="E452">
        <f>WEEKDAY(Tabela1[[#This Row],[data]],2)</f>
        <v>7</v>
      </c>
      <c r="F452">
        <f>IF(Tabela1[[#This Row],[data]]=B451,1,0)</f>
        <v>1</v>
      </c>
      <c r="G452">
        <f>IF(OR(Tabela1[[#This Row],[dzien tyg]]=6,Tabela1[[#This Row],[dzien tyg]]=7),1,0)</f>
        <v>1</v>
      </c>
      <c r="H452">
        <f t="shared" si="6"/>
        <v>2670</v>
      </c>
      <c r="I452">
        <f>IF(Tabela1[[#This Row],[czy ten sam dzien]]=0,IF(Tabela1[[#This Row],[czy weekend]]=1,$N$5,$N$3),0)</f>
        <v>0</v>
      </c>
      <c r="J452">
        <f>Tabela1[[#This Row],[przed produkcja]]+Tabela1[[#This Row],[produkcja]]</f>
        <v>2670</v>
      </c>
      <c r="K452">
        <f>IF(Tabela1[[#This Row],[po produkcji]]-Tabela1[[#This Row],[wielkosc_zamowienia]]&lt;0,Tabela1[[#This Row],[po produkcji]],Tabela1[[#This Row],[po produkcji]]-Tabela1[[#This Row],[wielkosc_zamowienia]])</f>
        <v>2670</v>
      </c>
      <c r="L452">
        <f>IF(Tabela1[[#This Row],[po produkcji]]=Tabela1[[#This Row],[po zamowieniu]],1,0)</f>
        <v>1</v>
      </c>
      <c r="M452">
        <f>IF(Tabela1[[#This Row],[po produkcji]]=Tabela1[[#This Row],[po zamowieniu]],Tabela1[[#This Row],[wielkosc_zamowienia]],0)</f>
        <v>3350</v>
      </c>
    </row>
    <row r="453" spans="1:13" x14ac:dyDescent="0.25">
      <c r="A453">
        <v>451</v>
      </c>
      <c r="B453" s="2">
        <v>44417</v>
      </c>
      <c r="C453" s="1" t="s">
        <v>6</v>
      </c>
      <c r="D453">
        <v>7820</v>
      </c>
      <c r="E453">
        <f>WEEKDAY(Tabela1[[#This Row],[data]],2)</f>
        <v>1</v>
      </c>
      <c r="F453">
        <f>IF(Tabela1[[#This Row],[data]]=B452,1,0)</f>
        <v>0</v>
      </c>
      <c r="G453">
        <f>IF(OR(Tabela1[[#This Row],[dzien tyg]]=6,Tabela1[[#This Row],[dzien tyg]]=7),1,0)</f>
        <v>0</v>
      </c>
      <c r="H453">
        <f t="shared" ref="H453:H516" si="7">K452</f>
        <v>2670</v>
      </c>
      <c r="I453">
        <f>IF(Tabela1[[#This Row],[czy ten sam dzien]]=0,IF(Tabela1[[#This Row],[czy weekend]]=1,$N$5,$N$3),0)</f>
        <v>12000</v>
      </c>
      <c r="J453">
        <f>Tabela1[[#This Row],[przed produkcja]]+Tabela1[[#This Row],[produkcja]]</f>
        <v>14670</v>
      </c>
      <c r="K453">
        <f>IF(Tabela1[[#This Row],[po produkcji]]-Tabela1[[#This Row],[wielkosc_zamowienia]]&lt;0,Tabela1[[#This Row],[po produkcji]],Tabela1[[#This Row],[po produkcji]]-Tabela1[[#This Row],[wielkosc_zamowienia]])</f>
        <v>6850</v>
      </c>
      <c r="L453">
        <f>IF(Tabela1[[#This Row],[po produkcji]]=Tabela1[[#This Row],[po zamowieniu]],1,0)</f>
        <v>0</v>
      </c>
      <c r="M453">
        <f>IF(Tabela1[[#This Row],[po produkcji]]=Tabela1[[#This Row],[po zamowieniu]],Tabela1[[#This Row],[wielkosc_zamowienia]],0)</f>
        <v>0</v>
      </c>
    </row>
    <row r="454" spans="1:13" x14ac:dyDescent="0.25">
      <c r="A454">
        <v>452</v>
      </c>
      <c r="B454" s="2">
        <v>44418</v>
      </c>
      <c r="C454" s="1" t="s">
        <v>6</v>
      </c>
      <c r="D454">
        <v>7910</v>
      </c>
      <c r="E454">
        <f>WEEKDAY(Tabela1[[#This Row],[data]],2)</f>
        <v>2</v>
      </c>
      <c r="F454">
        <f>IF(Tabela1[[#This Row],[data]]=B453,1,0)</f>
        <v>0</v>
      </c>
      <c r="G454">
        <f>IF(OR(Tabela1[[#This Row],[dzien tyg]]=6,Tabela1[[#This Row],[dzien tyg]]=7),1,0)</f>
        <v>0</v>
      </c>
      <c r="H454">
        <f t="shared" si="7"/>
        <v>6850</v>
      </c>
      <c r="I454">
        <f>IF(Tabela1[[#This Row],[czy ten sam dzien]]=0,IF(Tabela1[[#This Row],[czy weekend]]=1,$N$5,$N$3),0)</f>
        <v>12000</v>
      </c>
      <c r="J454">
        <f>Tabela1[[#This Row],[przed produkcja]]+Tabela1[[#This Row],[produkcja]]</f>
        <v>18850</v>
      </c>
      <c r="K454">
        <f>IF(Tabela1[[#This Row],[po produkcji]]-Tabela1[[#This Row],[wielkosc_zamowienia]]&lt;0,Tabela1[[#This Row],[po produkcji]],Tabela1[[#This Row],[po produkcji]]-Tabela1[[#This Row],[wielkosc_zamowienia]])</f>
        <v>10940</v>
      </c>
      <c r="L454">
        <f>IF(Tabela1[[#This Row],[po produkcji]]=Tabela1[[#This Row],[po zamowieniu]],1,0)</f>
        <v>0</v>
      </c>
      <c r="M454">
        <f>IF(Tabela1[[#This Row],[po produkcji]]=Tabela1[[#This Row],[po zamowieniu]],Tabela1[[#This Row],[wielkosc_zamowienia]],0)</f>
        <v>0</v>
      </c>
    </row>
    <row r="455" spans="1:13" x14ac:dyDescent="0.25">
      <c r="A455">
        <v>453</v>
      </c>
      <c r="B455" s="2">
        <v>44418</v>
      </c>
      <c r="C455" s="1" t="s">
        <v>5</v>
      </c>
      <c r="D455">
        <v>9000</v>
      </c>
      <c r="E455">
        <f>WEEKDAY(Tabela1[[#This Row],[data]],2)</f>
        <v>2</v>
      </c>
      <c r="F455">
        <f>IF(Tabela1[[#This Row],[data]]=B454,1,0)</f>
        <v>1</v>
      </c>
      <c r="G455">
        <f>IF(OR(Tabela1[[#This Row],[dzien tyg]]=6,Tabela1[[#This Row],[dzien tyg]]=7),1,0)</f>
        <v>0</v>
      </c>
      <c r="H455">
        <f t="shared" si="7"/>
        <v>10940</v>
      </c>
      <c r="I455">
        <f>IF(Tabela1[[#This Row],[czy ten sam dzien]]=0,IF(Tabela1[[#This Row],[czy weekend]]=1,$N$5,$N$3),0)</f>
        <v>0</v>
      </c>
      <c r="J455">
        <f>Tabela1[[#This Row],[przed produkcja]]+Tabela1[[#This Row],[produkcja]]</f>
        <v>10940</v>
      </c>
      <c r="K455">
        <f>IF(Tabela1[[#This Row],[po produkcji]]-Tabela1[[#This Row],[wielkosc_zamowienia]]&lt;0,Tabela1[[#This Row],[po produkcji]],Tabela1[[#This Row],[po produkcji]]-Tabela1[[#This Row],[wielkosc_zamowienia]])</f>
        <v>1940</v>
      </c>
      <c r="L455">
        <f>IF(Tabela1[[#This Row],[po produkcji]]=Tabela1[[#This Row],[po zamowieniu]],1,0)</f>
        <v>0</v>
      </c>
      <c r="M455">
        <f>IF(Tabela1[[#This Row],[po produkcji]]=Tabela1[[#This Row],[po zamowieniu]],Tabela1[[#This Row],[wielkosc_zamowienia]],0)</f>
        <v>0</v>
      </c>
    </row>
    <row r="456" spans="1:13" x14ac:dyDescent="0.25">
      <c r="A456">
        <v>454</v>
      </c>
      <c r="B456" s="2">
        <v>44419</v>
      </c>
      <c r="C456" s="1" t="s">
        <v>5</v>
      </c>
      <c r="D456">
        <v>3240</v>
      </c>
      <c r="E456">
        <f>WEEKDAY(Tabela1[[#This Row],[data]],2)</f>
        <v>3</v>
      </c>
      <c r="F456">
        <f>IF(Tabela1[[#This Row],[data]]=B455,1,0)</f>
        <v>0</v>
      </c>
      <c r="G456">
        <f>IF(OR(Tabela1[[#This Row],[dzien tyg]]=6,Tabela1[[#This Row],[dzien tyg]]=7),1,0)</f>
        <v>0</v>
      </c>
      <c r="H456">
        <f t="shared" si="7"/>
        <v>1940</v>
      </c>
      <c r="I456">
        <f>IF(Tabela1[[#This Row],[czy ten sam dzien]]=0,IF(Tabela1[[#This Row],[czy weekend]]=1,$N$5,$N$3),0)</f>
        <v>12000</v>
      </c>
      <c r="J456">
        <f>Tabela1[[#This Row],[przed produkcja]]+Tabela1[[#This Row],[produkcja]]</f>
        <v>13940</v>
      </c>
      <c r="K456">
        <f>IF(Tabela1[[#This Row],[po produkcji]]-Tabela1[[#This Row],[wielkosc_zamowienia]]&lt;0,Tabela1[[#This Row],[po produkcji]],Tabela1[[#This Row],[po produkcji]]-Tabela1[[#This Row],[wielkosc_zamowienia]])</f>
        <v>10700</v>
      </c>
      <c r="L456">
        <f>IF(Tabela1[[#This Row],[po produkcji]]=Tabela1[[#This Row],[po zamowieniu]],1,0)</f>
        <v>0</v>
      </c>
      <c r="M456">
        <f>IF(Tabela1[[#This Row],[po produkcji]]=Tabela1[[#This Row],[po zamowieniu]],Tabela1[[#This Row],[wielkosc_zamowienia]],0)</f>
        <v>0</v>
      </c>
    </row>
    <row r="457" spans="1:13" x14ac:dyDescent="0.25">
      <c r="A457">
        <v>455</v>
      </c>
      <c r="B457" s="2">
        <v>44419</v>
      </c>
      <c r="C457" s="1" t="s">
        <v>7</v>
      </c>
      <c r="D457">
        <v>8700</v>
      </c>
      <c r="E457">
        <f>WEEKDAY(Tabela1[[#This Row],[data]],2)</f>
        <v>3</v>
      </c>
      <c r="F457">
        <f>IF(Tabela1[[#This Row],[data]]=B456,1,0)</f>
        <v>1</v>
      </c>
      <c r="G457">
        <f>IF(OR(Tabela1[[#This Row],[dzien tyg]]=6,Tabela1[[#This Row],[dzien tyg]]=7),1,0)</f>
        <v>0</v>
      </c>
      <c r="H457">
        <f t="shared" si="7"/>
        <v>10700</v>
      </c>
      <c r="I457">
        <f>IF(Tabela1[[#This Row],[czy ten sam dzien]]=0,IF(Tabela1[[#This Row],[czy weekend]]=1,$N$5,$N$3),0)</f>
        <v>0</v>
      </c>
      <c r="J457">
        <f>Tabela1[[#This Row],[przed produkcja]]+Tabela1[[#This Row],[produkcja]]</f>
        <v>10700</v>
      </c>
      <c r="K457">
        <f>IF(Tabela1[[#This Row],[po produkcji]]-Tabela1[[#This Row],[wielkosc_zamowienia]]&lt;0,Tabela1[[#This Row],[po produkcji]],Tabela1[[#This Row],[po produkcji]]-Tabela1[[#This Row],[wielkosc_zamowienia]])</f>
        <v>2000</v>
      </c>
      <c r="L457">
        <f>IF(Tabela1[[#This Row],[po produkcji]]=Tabela1[[#This Row],[po zamowieniu]],1,0)</f>
        <v>0</v>
      </c>
      <c r="M457">
        <f>IF(Tabela1[[#This Row],[po produkcji]]=Tabela1[[#This Row],[po zamowieniu]],Tabela1[[#This Row],[wielkosc_zamowienia]],0)</f>
        <v>0</v>
      </c>
    </row>
    <row r="458" spans="1:13" x14ac:dyDescent="0.25">
      <c r="A458">
        <v>456</v>
      </c>
      <c r="B458" s="2">
        <v>44419</v>
      </c>
      <c r="C458" s="1" t="s">
        <v>4</v>
      </c>
      <c r="D458">
        <v>8110</v>
      </c>
      <c r="E458">
        <f>WEEKDAY(Tabela1[[#This Row],[data]],2)</f>
        <v>3</v>
      </c>
      <c r="F458">
        <f>IF(Tabela1[[#This Row],[data]]=B457,1,0)</f>
        <v>1</v>
      </c>
      <c r="G458">
        <f>IF(OR(Tabela1[[#This Row],[dzien tyg]]=6,Tabela1[[#This Row],[dzien tyg]]=7),1,0)</f>
        <v>0</v>
      </c>
      <c r="H458">
        <f t="shared" si="7"/>
        <v>2000</v>
      </c>
      <c r="I458">
        <f>IF(Tabela1[[#This Row],[czy ten sam dzien]]=0,IF(Tabela1[[#This Row],[czy weekend]]=1,$N$5,$N$3),0)</f>
        <v>0</v>
      </c>
      <c r="J458">
        <f>Tabela1[[#This Row],[przed produkcja]]+Tabela1[[#This Row],[produkcja]]</f>
        <v>2000</v>
      </c>
      <c r="K458">
        <f>IF(Tabela1[[#This Row],[po produkcji]]-Tabela1[[#This Row],[wielkosc_zamowienia]]&lt;0,Tabela1[[#This Row],[po produkcji]],Tabela1[[#This Row],[po produkcji]]-Tabela1[[#This Row],[wielkosc_zamowienia]])</f>
        <v>2000</v>
      </c>
      <c r="L458">
        <f>IF(Tabela1[[#This Row],[po produkcji]]=Tabela1[[#This Row],[po zamowieniu]],1,0)</f>
        <v>1</v>
      </c>
      <c r="M458">
        <f>IF(Tabela1[[#This Row],[po produkcji]]=Tabela1[[#This Row],[po zamowieniu]],Tabela1[[#This Row],[wielkosc_zamowienia]],0)</f>
        <v>8110</v>
      </c>
    </row>
    <row r="459" spans="1:13" x14ac:dyDescent="0.25">
      <c r="A459">
        <v>457</v>
      </c>
      <c r="B459" s="2">
        <v>44420</v>
      </c>
      <c r="C459" s="1" t="s">
        <v>7</v>
      </c>
      <c r="D459">
        <v>6510</v>
      </c>
      <c r="E459">
        <f>WEEKDAY(Tabela1[[#This Row],[data]],2)</f>
        <v>4</v>
      </c>
      <c r="F459">
        <f>IF(Tabela1[[#This Row],[data]]=B458,1,0)</f>
        <v>0</v>
      </c>
      <c r="G459">
        <f>IF(OR(Tabela1[[#This Row],[dzien tyg]]=6,Tabela1[[#This Row],[dzien tyg]]=7),1,0)</f>
        <v>0</v>
      </c>
      <c r="H459">
        <f t="shared" si="7"/>
        <v>2000</v>
      </c>
      <c r="I459">
        <f>IF(Tabela1[[#This Row],[czy ten sam dzien]]=0,IF(Tabela1[[#This Row],[czy weekend]]=1,$N$5,$N$3),0)</f>
        <v>12000</v>
      </c>
      <c r="J459">
        <f>Tabela1[[#This Row],[przed produkcja]]+Tabela1[[#This Row],[produkcja]]</f>
        <v>14000</v>
      </c>
      <c r="K459">
        <f>IF(Tabela1[[#This Row],[po produkcji]]-Tabela1[[#This Row],[wielkosc_zamowienia]]&lt;0,Tabela1[[#This Row],[po produkcji]],Tabela1[[#This Row],[po produkcji]]-Tabela1[[#This Row],[wielkosc_zamowienia]])</f>
        <v>7490</v>
      </c>
      <c r="L459">
        <f>IF(Tabela1[[#This Row],[po produkcji]]=Tabela1[[#This Row],[po zamowieniu]],1,0)</f>
        <v>0</v>
      </c>
      <c r="M459">
        <f>IF(Tabela1[[#This Row],[po produkcji]]=Tabela1[[#This Row],[po zamowieniu]],Tabela1[[#This Row],[wielkosc_zamowienia]],0)</f>
        <v>0</v>
      </c>
    </row>
    <row r="460" spans="1:13" x14ac:dyDescent="0.25">
      <c r="A460">
        <v>458</v>
      </c>
      <c r="B460" s="2">
        <v>44421</v>
      </c>
      <c r="C460" s="1" t="s">
        <v>5</v>
      </c>
      <c r="D460">
        <v>1150</v>
      </c>
      <c r="E460">
        <f>WEEKDAY(Tabela1[[#This Row],[data]],2)</f>
        <v>5</v>
      </c>
      <c r="F460">
        <f>IF(Tabela1[[#This Row],[data]]=B459,1,0)</f>
        <v>0</v>
      </c>
      <c r="G460">
        <f>IF(OR(Tabela1[[#This Row],[dzien tyg]]=6,Tabela1[[#This Row],[dzien tyg]]=7),1,0)</f>
        <v>0</v>
      </c>
      <c r="H460">
        <f t="shared" si="7"/>
        <v>7490</v>
      </c>
      <c r="I460">
        <f>IF(Tabela1[[#This Row],[czy ten sam dzien]]=0,IF(Tabela1[[#This Row],[czy weekend]]=1,$N$5,$N$3),0)</f>
        <v>12000</v>
      </c>
      <c r="J460">
        <f>Tabela1[[#This Row],[przed produkcja]]+Tabela1[[#This Row],[produkcja]]</f>
        <v>19490</v>
      </c>
      <c r="K460">
        <f>IF(Tabela1[[#This Row],[po produkcji]]-Tabela1[[#This Row],[wielkosc_zamowienia]]&lt;0,Tabela1[[#This Row],[po produkcji]],Tabela1[[#This Row],[po produkcji]]-Tabela1[[#This Row],[wielkosc_zamowienia]])</f>
        <v>18340</v>
      </c>
      <c r="L460">
        <f>IF(Tabela1[[#This Row],[po produkcji]]=Tabela1[[#This Row],[po zamowieniu]],1,0)</f>
        <v>0</v>
      </c>
      <c r="M460">
        <f>IF(Tabela1[[#This Row],[po produkcji]]=Tabela1[[#This Row],[po zamowieniu]],Tabela1[[#This Row],[wielkosc_zamowienia]],0)</f>
        <v>0</v>
      </c>
    </row>
    <row r="461" spans="1:13" x14ac:dyDescent="0.25">
      <c r="A461">
        <v>459</v>
      </c>
      <c r="B461" s="2">
        <v>44422</v>
      </c>
      <c r="C461" s="1" t="s">
        <v>7</v>
      </c>
      <c r="D461">
        <v>9430</v>
      </c>
      <c r="E461">
        <f>WEEKDAY(Tabela1[[#This Row],[data]],2)</f>
        <v>6</v>
      </c>
      <c r="F461">
        <f>IF(Tabela1[[#This Row],[data]]=B460,1,0)</f>
        <v>0</v>
      </c>
      <c r="G461">
        <f>IF(OR(Tabela1[[#This Row],[dzien tyg]]=6,Tabela1[[#This Row],[dzien tyg]]=7),1,0)</f>
        <v>1</v>
      </c>
      <c r="H461">
        <f t="shared" si="7"/>
        <v>18340</v>
      </c>
      <c r="I461">
        <f>IF(Tabela1[[#This Row],[czy ten sam dzien]]=0,IF(Tabela1[[#This Row],[czy weekend]]=1,$N$5,$N$3),0)</f>
        <v>5000</v>
      </c>
      <c r="J461">
        <f>Tabela1[[#This Row],[przed produkcja]]+Tabela1[[#This Row],[produkcja]]</f>
        <v>23340</v>
      </c>
      <c r="K461">
        <f>IF(Tabela1[[#This Row],[po produkcji]]-Tabela1[[#This Row],[wielkosc_zamowienia]]&lt;0,Tabela1[[#This Row],[po produkcji]],Tabela1[[#This Row],[po produkcji]]-Tabela1[[#This Row],[wielkosc_zamowienia]])</f>
        <v>13910</v>
      </c>
      <c r="L461">
        <f>IF(Tabela1[[#This Row],[po produkcji]]=Tabela1[[#This Row],[po zamowieniu]],1,0)</f>
        <v>0</v>
      </c>
      <c r="M461">
        <f>IF(Tabela1[[#This Row],[po produkcji]]=Tabela1[[#This Row],[po zamowieniu]],Tabela1[[#This Row],[wielkosc_zamowienia]],0)</f>
        <v>0</v>
      </c>
    </row>
    <row r="462" spans="1:13" x14ac:dyDescent="0.25">
      <c r="A462">
        <v>460</v>
      </c>
      <c r="B462" s="2">
        <v>44422</v>
      </c>
      <c r="C462" s="1" t="s">
        <v>4</v>
      </c>
      <c r="D462">
        <v>6500</v>
      </c>
      <c r="E462">
        <f>WEEKDAY(Tabela1[[#This Row],[data]],2)</f>
        <v>6</v>
      </c>
      <c r="F462">
        <f>IF(Tabela1[[#This Row],[data]]=B461,1,0)</f>
        <v>1</v>
      </c>
      <c r="G462">
        <f>IF(OR(Tabela1[[#This Row],[dzien tyg]]=6,Tabela1[[#This Row],[dzien tyg]]=7),1,0)</f>
        <v>1</v>
      </c>
      <c r="H462">
        <f t="shared" si="7"/>
        <v>13910</v>
      </c>
      <c r="I462">
        <f>IF(Tabela1[[#This Row],[czy ten sam dzien]]=0,IF(Tabela1[[#This Row],[czy weekend]]=1,$N$5,$N$3),0)</f>
        <v>0</v>
      </c>
      <c r="J462">
        <f>Tabela1[[#This Row],[przed produkcja]]+Tabela1[[#This Row],[produkcja]]</f>
        <v>13910</v>
      </c>
      <c r="K462">
        <f>IF(Tabela1[[#This Row],[po produkcji]]-Tabela1[[#This Row],[wielkosc_zamowienia]]&lt;0,Tabela1[[#This Row],[po produkcji]],Tabela1[[#This Row],[po produkcji]]-Tabela1[[#This Row],[wielkosc_zamowienia]])</f>
        <v>7410</v>
      </c>
      <c r="L462">
        <f>IF(Tabela1[[#This Row],[po produkcji]]=Tabela1[[#This Row],[po zamowieniu]],1,0)</f>
        <v>0</v>
      </c>
      <c r="M462">
        <f>IF(Tabela1[[#This Row],[po produkcji]]=Tabela1[[#This Row],[po zamowieniu]],Tabela1[[#This Row],[wielkosc_zamowienia]],0)</f>
        <v>0</v>
      </c>
    </row>
    <row r="463" spans="1:13" x14ac:dyDescent="0.25">
      <c r="A463">
        <v>461</v>
      </c>
      <c r="B463" s="2">
        <v>44422</v>
      </c>
      <c r="C463" s="1" t="s">
        <v>5</v>
      </c>
      <c r="D463">
        <v>6410</v>
      </c>
      <c r="E463">
        <f>WEEKDAY(Tabela1[[#This Row],[data]],2)</f>
        <v>6</v>
      </c>
      <c r="F463">
        <f>IF(Tabela1[[#This Row],[data]]=B462,1,0)</f>
        <v>1</v>
      </c>
      <c r="G463">
        <f>IF(OR(Tabela1[[#This Row],[dzien tyg]]=6,Tabela1[[#This Row],[dzien tyg]]=7),1,0)</f>
        <v>1</v>
      </c>
      <c r="H463">
        <f t="shared" si="7"/>
        <v>7410</v>
      </c>
      <c r="I463">
        <f>IF(Tabela1[[#This Row],[czy ten sam dzien]]=0,IF(Tabela1[[#This Row],[czy weekend]]=1,$N$5,$N$3),0)</f>
        <v>0</v>
      </c>
      <c r="J463">
        <f>Tabela1[[#This Row],[przed produkcja]]+Tabela1[[#This Row],[produkcja]]</f>
        <v>7410</v>
      </c>
      <c r="K463">
        <f>IF(Tabela1[[#This Row],[po produkcji]]-Tabela1[[#This Row],[wielkosc_zamowienia]]&lt;0,Tabela1[[#This Row],[po produkcji]],Tabela1[[#This Row],[po produkcji]]-Tabela1[[#This Row],[wielkosc_zamowienia]])</f>
        <v>1000</v>
      </c>
      <c r="L463">
        <f>IF(Tabela1[[#This Row],[po produkcji]]=Tabela1[[#This Row],[po zamowieniu]],1,0)</f>
        <v>0</v>
      </c>
      <c r="M463">
        <f>IF(Tabela1[[#This Row],[po produkcji]]=Tabela1[[#This Row],[po zamowieniu]],Tabela1[[#This Row],[wielkosc_zamowienia]],0)</f>
        <v>0</v>
      </c>
    </row>
    <row r="464" spans="1:13" x14ac:dyDescent="0.25">
      <c r="A464">
        <v>462</v>
      </c>
      <c r="B464" s="2">
        <v>44423</v>
      </c>
      <c r="C464" s="1" t="s">
        <v>7</v>
      </c>
      <c r="D464">
        <v>5300</v>
      </c>
      <c r="E464">
        <f>WEEKDAY(Tabela1[[#This Row],[data]],2)</f>
        <v>7</v>
      </c>
      <c r="F464">
        <f>IF(Tabela1[[#This Row],[data]]=B463,1,0)</f>
        <v>0</v>
      </c>
      <c r="G464">
        <f>IF(OR(Tabela1[[#This Row],[dzien tyg]]=6,Tabela1[[#This Row],[dzien tyg]]=7),1,0)</f>
        <v>1</v>
      </c>
      <c r="H464">
        <f t="shared" si="7"/>
        <v>1000</v>
      </c>
      <c r="I464">
        <f>IF(Tabela1[[#This Row],[czy ten sam dzien]]=0,IF(Tabela1[[#This Row],[czy weekend]]=1,$N$5,$N$3),0)</f>
        <v>5000</v>
      </c>
      <c r="J464">
        <f>Tabela1[[#This Row],[przed produkcja]]+Tabela1[[#This Row],[produkcja]]</f>
        <v>6000</v>
      </c>
      <c r="K464">
        <f>IF(Tabela1[[#This Row],[po produkcji]]-Tabela1[[#This Row],[wielkosc_zamowienia]]&lt;0,Tabela1[[#This Row],[po produkcji]],Tabela1[[#This Row],[po produkcji]]-Tabela1[[#This Row],[wielkosc_zamowienia]])</f>
        <v>700</v>
      </c>
      <c r="L464">
        <f>IF(Tabela1[[#This Row],[po produkcji]]=Tabela1[[#This Row],[po zamowieniu]],1,0)</f>
        <v>0</v>
      </c>
      <c r="M464">
        <f>IF(Tabela1[[#This Row],[po produkcji]]=Tabela1[[#This Row],[po zamowieniu]],Tabela1[[#This Row],[wielkosc_zamowienia]],0)</f>
        <v>0</v>
      </c>
    </row>
    <row r="465" spans="1:13" x14ac:dyDescent="0.25">
      <c r="A465">
        <v>463</v>
      </c>
      <c r="B465" s="2">
        <v>44423</v>
      </c>
      <c r="C465" s="1" t="s">
        <v>4</v>
      </c>
      <c r="D465">
        <v>5430</v>
      </c>
      <c r="E465">
        <f>WEEKDAY(Tabela1[[#This Row],[data]],2)</f>
        <v>7</v>
      </c>
      <c r="F465">
        <f>IF(Tabela1[[#This Row],[data]]=B464,1,0)</f>
        <v>1</v>
      </c>
      <c r="G465">
        <f>IF(OR(Tabela1[[#This Row],[dzien tyg]]=6,Tabela1[[#This Row],[dzien tyg]]=7),1,0)</f>
        <v>1</v>
      </c>
      <c r="H465">
        <f t="shared" si="7"/>
        <v>700</v>
      </c>
      <c r="I465">
        <f>IF(Tabela1[[#This Row],[czy ten sam dzien]]=0,IF(Tabela1[[#This Row],[czy weekend]]=1,$N$5,$N$3),0)</f>
        <v>0</v>
      </c>
      <c r="J465">
        <f>Tabela1[[#This Row],[przed produkcja]]+Tabela1[[#This Row],[produkcja]]</f>
        <v>700</v>
      </c>
      <c r="K465">
        <f>IF(Tabela1[[#This Row],[po produkcji]]-Tabela1[[#This Row],[wielkosc_zamowienia]]&lt;0,Tabela1[[#This Row],[po produkcji]],Tabela1[[#This Row],[po produkcji]]-Tabela1[[#This Row],[wielkosc_zamowienia]])</f>
        <v>700</v>
      </c>
      <c r="L465">
        <f>IF(Tabela1[[#This Row],[po produkcji]]=Tabela1[[#This Row],[po zamowieniu]],1,0)</f>
        <v>1</v>
      </c>
      <c r="M465">
        <f>IF(Tabela1[[#This Row],[po produkcji]]=Tabela1[[#This Row],[po zamowieniu]],Tabela1[[#This Row],[wielkosc_zamowienia]],0)</f>
        <v>5430</v>
      </c>
    </row>
    <row r="466" spans="1:13" x14ac:dyDescent="0.25">
      <c r="A466">
        <v>464</v>
      </c>
      <c r="B466" s="2">
        <v>44423</v>
      </c>
      <c r="C466" s="1" t="s">
        <v>5</v>
      </c>
      <c r="D466">
        <v>3660</v>
      </c>
      <c r="E466">
        <f>WEEKDAY(Tabela1[[#This Row],[data]],2)</f>
        <v>7</v>
      </c>
      <c r="F466">
        <f>IF(Tabela1[[#This Row],[data]]=B465,1,0)</f>
        <v>1</v>
      </c>
      <c r="G466">
        <f>IF(OR(Tabela1[[#This Row],[dzien tyg]]=6,Tabela1[[#This Row],[dzien tyg]]=7),1,0)</f>
        <v>1</v>
      </c>
      <c r="H466">
        <f t="shared" si="7"/>
        <v>700</v>
      </c>
      <c r="I466">
        <f>IF(Tabela1[[#This Row],[czy ten sam dzien]]=0,IF(Tabela1[[#This Row],[czy weekend]]=1,$N$5,$N$3),0)</f>
        <v>0</v>
      </c>
      <c r="J466">
        <f>Tabela1[[#This Row],[przed produkcja]]+Tabela1[[#This Row],[produkcja]]</f>
        <v>700</v>
      </c>
      <c r="K466">
        <f>IF(Tabela1[[#This Row],[po produkcji]]-Tabela1[[#This Row],[wielkosc_zamowienia]]&lt;0,Tabela1[[#This Row],[po produkcji]],Tabela1[[#This Row],[po produkcji]]-Tabela1[[#This Row],[wielkosc_zamowienia]])</f>
        <v>700</v>
      </c>
      <c r="L466">
        <f>IF(Tabela1[[#This Row],[po produkcji]]=Tabela1[[#This Row],[po zamowieniu]],1,0)</f>
        <v>1</v>
      </c>
      <c r="M466">
        <f>IF(Tabela1[[#This Row],[po produkcji]]=Tabela1[[#This Row],[po zamowieniu]],Tabela1[[#This Row],[wielkosc_zamowienia]],0)</f>
        <v>3660</v>
      </c>
    </row>
    <row r="467" spans="1:13" x14ac:dyDescent="0.25">
      <c r="A467">
        <v>465</v>
      </c>
      <c r="B467" s="2">
        <v>44424</v>
      </c>
      <c r="C467" s="1" t="s">
        <v>4</v>
      </c>
      <c r="D467">
        <v>3000</v>
      </c>
      <c r="E467">
        <f>WEEKDAY(Tabela1[[#This Row],[data]],2)</f>
        <v>1</v>
      </c>
      <c r="F467">
        <f>IF(Tabela1[[#This Row],[data]]=B466,1,0)</f>
        <v>0</v>
      </c>
      <c r="G467">
        <f>IF(OR(Tabela1[[#This Row],[dzien tyg]]=6,Tabela1[[#This Row],[dzien tyg]]=7),1,0)</f>
        <v>0</v>
      </c>
      <c r="H467">
        <f t="shared" si="7"/>
        <v>700</v>
      </c>
      <c r="I467">
        <f>IF(Tabela1[[#This Row],[czy ten sam dzien]]=0,IF(Tabela1[[#This Row],[czy weekend]]=1,$N$5,$N$3),0)</f>
        <v>12000</v>
      </c>
      <c r="J467">
        <f>Tabela1[[#This Row],[przed produkcja]]+Tabela1[[#This Row],[produkcja]]</f>
        <v>12700</v>
      </c>
      <c r="K467">
        <f>IF(Tabela1[[#This Row],[po produkcji]]-Tabela1[[#This Row],[wielkosc_zamowienia]]&lt;0,Tabela1[[#This Row],[po produkcji]],Tabela1[[#This Row],[po produkcji]]-Tabela1[[#This Row],[wielkosc_zamowienia]])</f>
        <v>9700</v>
      </c>
      <c r="L467">
        <f>IF(Tabela1[[#This Row],[po produkcji]]=Tabela1[[#This Row],[po zamowieniu]],1,0)</f>
        <v>0</v>
      </c>
      <c r="M467">
        <f>IF(Tabela1[[#This Row],[po produkcji]]=Tabela1[[#This Row],[po zamowieniu]],Tabela1[[#This Row],[wielkosc_zamowienia]],0)</f>
        <v>0</v>
      </c>
    </row>
    <row r="468" spans="1:13" x14ac:dyDescent="0.25">
      <c r="A468">
        <v>466</v>
      </c>
      <c r="B468" s="2">
        <v>44424</v>
      </c>
      <c r="C468" s="1" t="s">
        <v>5</v>
      </c>
      <c r="D468">
        <v>6120</v>
      </c>
      <c r="E468">
        <f>WEEKDAY(Tabela1[[#This Row],[data]],2)</f>
        <v>1</v>
      </c>
      <c r="F468">
        <f>IF(Tabela1[[#This Row],[data]]=B467,1,0)</f>
        <v>1</v>
      </c>
      <c r="G468">
        <f>IF(OR(Tabela1[[#This Row],[dzien tyg]]=6,Tabela1[[#This Row],[dzien tyg]]=7),1,0)</f>
        <v>0</v>
      </c>
      <c r="H468">
        <f t="shared" si="7"/>
        <v>9700</v>
      </c>
      <c r="I468">
        <f>IF(Tabela1[[#This Row],[czy ten sam dzien]]=0,IF(Tabela1[[#This Row],[czy weekend]]=1,$N$5,$N$3),0)</f>
        <v>0</v>
      </c>
      <c r="J468">
        <f>Tabela1[[#This Row],[przed produkcja]]+Tabela1[[#This Row],[produkcja]]</f>
        <v>9700</v>
      </c>
      <c r="K468">
        <f>IF(Tabela1[[#This Row],[po produkcji]]-Tabela1[[#This Row],[wielkosc_zamowienia]]&lt;0,Tabela1[[#This Row],[po produkcji]],Tabela1[[#This Row],[po produkcji]]-Tabela1[[#This Row],[wielkosc_zamowienia]])</f>
        <v>3580</v>
      </c>
      <c r="L468">
        <f>IF(Tabela1[[#This Row],[po produkcji]]=Tabela1[[#This Row],[po zamowieniu]],1,0)</f>
        <v>0</v>
      </c>
      <c r="M468">
        <f>IF(Tabela1[[#This Row],[po produkcji]]=Tabela1[[#This Row],[po zamowieniu]],Tabela1[[#This Row],[wielkosc_zamowienia]],0)</f>
        <v>0</v>
      </c>
    </row>
    <row r="469" spans="1:13" x14ac:dyDescent="0.25">
      <c r="A469">
        <v>467</v>
      </c>
      <c r="B469" s="2">
        <v>44424</v>
      </c>
      <c r="C469" s="1" t="s">
        <v>6</v>
      </c>
      <c r="D469">
        <v>5850</v>
      </c>
      <c r="E469">
        <f>WEEKDAY(Tabela1[[#This Row],[data]],2)</f>
        <v>1</v>
      </c>
      <c r="F469">
        <f>IF(Tabela1[[#This Row],[data]]=B468,1,0)</f>
        <v>1</v>
      </c>
      <c r="G469">
        <f>IF(OR(Tabela1[[#This Row],[dzien tyg]]=6,Tabela1[[#This Row],[dzien tyg]]=7),1,0)</f>
        <v>0</v>
      </c>
      <c r="H469">
        <f t="shared" si="7"/>
        <v>3580</v>
      </c>
      <c r="I469">
        <f>IF(Tabela1[[#This Row],[czy ten sam dzien]]=0,IF(Tabela1[[#This Row],[czy weekend]]=1,$N$5,$N$3),0)</f>
        <v>0</v>
      </c>
      <c r="J469">
        <f>Tabela1[[#This Row],[przed produkcja]]+Tabela1[[#This Row],[produkcja]]</f>
        <v>3580</v>
      </c>
      <c r="K469">
        <f>IF(Tabela1[[#This Row],[po produkcji]]-Tabela1[[#This Row],[wielkosc_zamowienia]]&lt;0,Tabela1[[#This Row],[po produkcji]],Tabela1[[#This Row],[po produkcji]]-Tabela1[[#This Row],[wielkosc_zamowienia]])</f>
        <v>3580</v>
      </c>
      <c r="L469">
        <f>IF(Tabela1[[#This Row],[po produkcji]]=Tabela1[[#This Row],[po zamowieniu]],1,0)</f>
        <v>1</v>
      </c>
      <c r="M469">
        <f>IF(Tabela1[[#This Row],[po produkcji]]=Tabela1[[#This Row],[po zamowieniu]],Tabela1[[#This Row],[wielkosc_zamowienia]],0)</f>
        <v>5850</v>
      </c>
    </row>
    <row r="470" spans="1:13" x14ac:dyDescent="0.25">
      <c r="A470">
        <v>468</v>
      </c>
      <c r="B470" s="2">
        <v>44425</v>
      </c>
      <c r="C470" s="1" t="s">
        <v>5</v>
      </c>
      <c r="D470">
        <v>6690</v>
      </c>
      <c r="E470">
        <f>WEEKDAY(Tabela1[[#This Row],[data]],2)</f>
        <v>2</v>
      </c>
      <c r="F470">
        <f>IF(Tabela1[[#This Row],[data]]=B469,1,0)</f>
        <v>0</v>
      </c>
      <c r="G470">
        <f>IF(OR(Tabela1[[#This Row],[dzien tyg]]=6,Tabela1[[#This Row],[dzien tyg]]=7),1,0)</f>
        <v>0</v>
      </c>
      <c r="H470">
        <f t="shared" si="7"/>
        <v>3580</v>
      </c>
      <c r="I470">
        <f>IF(Tabela1[[#This Row],[czy ten sam dzien]]=0,IF(Tabela1[[#This Row],[czy weekend]]=1,$N$5,$N$3),0)</f>
        <v>12000</v>
      </c>
      <c r="J470">
        <f>Tabela1[[#This Row],[przed produkcja]]+Tabela1[[#This Row],[produkcja]]</f>
        <v>15580</v>
      </c>
      <c r="K470">
        <f>IF(Tabela1[[#This Row],[po produkcji]]-Tabela1[[#This Row],[wielkosc_zamowienia]]&lt;0,Tabela1[[#This Row],[po produkcji]],Tabela1[[#This Row],[po produkcji]]-Tabela1[[#This Row],[wielkosc_zamowienia]])</f>
        <v>8890</v>
      </c>
      <c r="L470">
        <f>IF(Tabela1[[#This Row],[po produkcji]]=Tabela1[[#This Row],[po zamowieniu]],1,0)</f>
        <v>0</v>
      </c>
      <c r="M470">
        <f>IF(Tabela1[[#This Row],[po produkcji]]=Tabela1[[#This Row],[po zamowieniu]],Tabela1[[#This Row],[wielkosc_zamowienia]],0)</f>
        <v>0</v>
      </c>
    </row>
    <row r="471" spans="1:13" x14ac:dyDescent="0.25">
      <c r="A471">
        <v>469</v>
      </c>
      <c r="B471" s="2">
        <v>44425</v>
      </c>
      <c r="C471" s="1" t="s">
        <v>4</v>
      </c>
      <c r="D471">
        <v>2510</v>
      </c>
      <c r="E471">
        <f>WEEKDAY(Tabela1[[#This Row],[data]],2)</f>
        <v>2</v>
      </c>
      <c r="F471">
        <f>IF(Tabela1[[#This Row],[data]]=B470,1,0)</f>
        <v>1</v>
      </c>
      <c r="G471">
        <f>IF(OR(Tabela1[[#This Row],[dzien tyg]]=6,Tabela1[[#This Row],[dzien tyg]]=7),1,0)</f>
        <v>0</v>
      </c>
      <c r="H471">
        <f t="shared" si="7"/>
        <v>8890</v>
      </c>
      <c r="I471">
        <f>IF(Tabela1[[#This Row],[czy ten sam dzien]]=0,IF(Tabela1[[#This Row],[czy weekend]]=1,$N$5,$N$3),0)</f>
        <v>0</v>
      </c>
      <c r="J471">
        <f>Tabela1[[#This Row],[przed produkcja]]+Tabela1[[#This Row],[produkcja]]</f>
        <v>8890</v>
      </c>
      <c r="K471">
        <f>IF(Tabela1[[#This Row],[po produkcji]]-Tabela1[[#This Row],[wielkosc_zamowienia]]&lt;0,Tabela1[[#This Row],[po produkcji]],Tabela1[[#This Row],[po produkcji]]-Tabela1[[#This Row],[wielkosc_zamowienia]])</f>
        <v>6380</v>
      </c>
      <c r="L471">
        <f>IF(Tabela1[[#This Row],[po produkcji]]=Tabela1[[#This Row],[po zamowieniu]],1,0)</f>
        <v>0</v>
      </c>
      <c r="M471">
        <f>IF(Tabela1[[#This Row],[po produkcji]]=Tabela1[[#This Row],[po zamowieniu]],Tabela1[[#This Row],[wielkosc_zamowienia]],0)</f>
        <v>0</v>
      </c>
    </row>
    <row r="472" spans="1:13" x14ac:dyDescent="0.25">
      <c r="A472">
        <v>470</v>
      </c>
      <c r="B472" s="2">
        <v>44426</v>
      </c>
      <c r="C472" s="1" t="s">
        <v>6</v>
      </c>
      <c r="D472">
        <v>4090</v>
      </c>
      <c r="E472">
        <f>WEEKDAY(Tabela1[[#This Row],[data]],2)</f>
        <v>3</v>
      </c>
      <c r="F472">
        <f>IF(Tabela1[[#This Row],[data]]=B471,1,0)</f>
        <v>0</v>
      </c>
      <c r="G472">
        <f>IF(OR(Tabela1[[#This Row],[dzien tyg]]=6,Tabela1[[#This Row],[dzien tyg]]=7),1,0)</f>
        <v>0</v>
      </c>
      <c r="H472">
        <f t="shared" si="7"/>
        <v>6380</v>
      </c>
      <c r="I472">
        <f>IF(Tabela1[[#This Row],[czy ten sam dzien]]=0,IF(Tabela1[[#This Row],[czy weekend]]=1,$N$5,$N$3),0)</f>
        <v>12000</v>
      </c>
      <c r="J472">
        <f>Tabela1[[#This Row],[przed produkcja]]+Tabela1[[#This Row],[produkcja]]</f>
        <v>18380</v>
      </c>
      <c r="K472">
        <f>IF(Tabela1[[#This Row],[po produkcji]]-Tabela1[[#This Row],[wielkosc_zamowienia]]&lt;0,Tabela1[[#This Row],[po produkcji]],Tabela1[[#This Row],[po produkcji]]-Tabela1[[#This Row],[wielkosc_zamowienia]])</f>
        <v>14290</v>
      </c>
      <c r="L472">
        <f>IF(Tabela1[[#This Row],[po produkcji]]=Tabela1[[#This Row],[po zamowieniu]],1,0)</f>
        <v>0</v>
      </c>
      <c r="M472">
        <f>IF(Tabela1[[#This Row],[po produkcji]]=Tabela1[[#This Row],[po zamowieniu]],Tabela1[[#This Row],[wielkosc_zamowienia]],0)</f>
        <v>0</v>
      </c>
    </row>
    <row r="473" spans="1:13" x14ac:dyDescent="0.25">
      <c r="A473">
        <v>471</v>
      </c>
      <c r="B473" s="2">
        <v>44427</v>
      </c>
      <c r="C473" s="1" t="s">
        <v>5</v>
      </c>
      <c r="D473">
        <v>4580</v>
      </c>
      <c r="E473">
        <f>WEEKDAY(Tabela1[[#This Row],[data]],2)</f>
        <v>4</v>
      </c>
      <c r="F473">
        <f>IF(Tabela1[[#This Row],[data]]=B472,1,0)</f>
        <v>0</v>
      </c>
      <c r="G473">
        <f>IF(OR(Tabela1[[#This Row],[dzien tyg]]=6,Tabela1[[#This Row],[dzien tyg]]=7),1,0)</f>
        <v>0</v>
      </c>
      <c r="H473">
        <f t="shared" si="7"/>
        <v>14290</v>
      </c>
      <c r="I473">
        <f>IF(Tabela1[[#This Row],[czy ten sam dzien]]=0,IF(Tabela1[[#This Row],[czy weekend]]=1,$N$5,$N$3),0)</f>
        <v>12000</v>
      </c>
      <c r="J473">
        <f>Tabela1[[#This Row],[przed produkcja]]+Tabela1[[#This Row],[produkcja]]</f>
        <v>26290</v>
      </c>
      <c r="K473">
        <f>IF(Tabela1[[#This Row],[po produkcji]]-Tabela1[[#This Row],[wielkosc_zamowienia]]&lt;0,Tabela1[[#This Row],[po produkcji]],Tabela1[[#This Row],[po produkcji]]-Tabela1[[#This Row],[wielkosc_zamowienia]])</f>
        <v>21710</v>
      </c>
      <c r="L473">
        <f>IF(Tabela1[[#This Row],[po produkcji]]=Tabela1[[#This Row],[po zamowieniu]],1,0)</f>
        <v>0</v>
      </c>
      <c r="M473">
        <f>IF(Tabela1[[#This Row],[po produkcji]]=Tabela1[[#This Row],[po zamowieniu]],Tabela1[[#This Row],[wielkosc_zamowienia]],0)</f>
        <v>0</v>
      </c>
    </row>
    <row r="474" spans="1:13" x14ac:dyDescent="0.25">
      <c r="A474">
        <v>472</v>
      </c>
      <c r="B474" s="2">
        <v>44428</v>
      </c>
      <c r="C474" s="1" t="s">
        <v>6</v>
      </c>
      <c r="D474">
        <v>6590</v>
      </c>
      <c r="E474">
        <f>WEEKDAY(Tabela1[[#This Row],[data]],2)</f>
        <v>5</v>
      </c>
      <c r="F474">
        <f>IF(Tabela1[[#This Row],[data]]=B473,1,0)</f>
        <v>0</v>
      </c>
      <c r="G474">
        <f>IF(OR(Tabela1[[#This Row],[dzien tyg]]=6,Tabela1[[#This Row],[dzien tyg]]=7),1,0)</f>
        <v>0</v>
      </c>
      <c r="H474">
        <f t="shared" si="7"/>
        <v>21710</v>
      </c>
      <c r="I474">
        <f>IF(Tabela1[[#This Row],[czy ten sam dzien]]=0,IF(Tabela1[[#This Row],[czy weekend]]=1,$N$5,$N$3),0)</f>
        <v>12000</v>
      </c>
      <c r="J474">
        <f>Tabela1[[#This Row],[przed produkcja]]+Tabela1[[#This Row],[produkcja]]</f>
        <v>33710</v>
      </c>
      <c r="K474">
        <f>IF(Tabela1[[#This Row],[po produkcji]]-Tabela1[[#This Row],[wielkosc_zamowienia]]&lt;0,Tabela1[[#This Row],[po produkcji]],Tabela1[[#This Row],[po produkcji]]-Tabela1[[#This Row],[wielkosc_zamowienia]])</f>
        <v>27120</v>
      </c>
      <c r="L474">
        <f>IF(Tabela1[[#This Row],[po produkcji]]=Tabela1[[#This Row],[po zamowieniu]],1,0)</f>
        <v>0</v>
      </c>
      <c r="M474">
        <f>IF(Tabela1[[#This Row],[po produkcji]]=Tabela1[[#This Row],[po zamowieniu]],Tabela1[[#This Row],[wielkosc_zamowienia]],0)</f>
        <v>0</v>
      </c>
    </row>
    <row r="475" spans="1:13" x14ac:dyDescent="0.25">
      <c r="A475">
        <v>473</v>
      </c>
      <c r="B475" s="2">
        <v>44428</v>
      </c>
      <c r="C475" s="1" t="s">
        <v>4</v>
      </c>
      <c r="D475">
        <v>3060</v>
      </c>
      <c r="E475">
        <f>WEEKDAY(Tabela1[[#This Row],[data]],2)</f>
        <v>5</v>
      </c>
      <c r="F475">
        <f>IF(Tabela1[[#This Row],[data]]=B474,1,0)</f>
        <v>1</v>
      </c>
      <c r="G475">
        <f>IF(OR(Tabela1[[#This Row],[dzien tyg]]=6,Tabela1[[#This Row],[dzien tyg]]=7),1,0)</f>
        <v>0</v>
      </c>
      <c r="H475">
        <f t="shared" si="7"/>
        <v>27120</v>
      </c>
      <c r="I475">
        <f>IF(Tabela1[[#This Row],[czy ten sam dzien]]=0,IF(Tabela1[[#This Row],[czy weekend]]=1,$N$5,$N$3),0)</f>
        <v>0</v>
      </c>
      <c r="J475">
        <f>Tabela1[[#This Row],[przed produkcja]]+Tabela1[[#This Row],[produkcja]]</f>
        <v>27120</v>
      </c>
      <c r="K475">
        <f>IF(Tabela1[[#This Row],[po produkcji]]-Tabela1[[#This Row],[wielkosc_zamowienia]]&lt;0,Tabela1[[#This Row],[po produkcji]],Tabela1[[#This Row],[po produkcji]]-Tabela1[[#This Row],[wielkosc_zamowienia]])</f>
        <v>24060</v>
      </c>
      <c r="L475">
        <f>IF(Tabela1[[#This Row],[po produkcji]]=Tabela1[[#This Row],[po zamowieniu]],1,0)</f>
        <v>0</v>
      </c>
      <c r="M475">
        <f>IF(Tabela1[[#This Row],[po produkcji]]=Tabela1[[#This Row],[po zamowieniu]],Tabela1[[#This Row],[wielkosc_zamowienia]],0)</f>
        <v>0</v>
      </c>
    </row>
    <row r="476" spans="1:13" x14ac:dyDescent="0.25">
      <c r="A476">
        <v>474</v>
      </c>
      <c r="B476" s="2">
        <v>44428</v>
      </c>
      <c r="C476" s="1" t="s">
        <v>7</v>
      </c>
      <c r="D476">
        <v>1220</v>
      </c>
      <c r="E476">
        <f>WEEKDAY(Tabela1[[#This Row],[data]],2)</f>
        <v>5</v>
      </c>
      <c r="F476">
        <f>IF(Tabela1[[#This Row],[data]]=B475,1,0)</f>
        <v>1</v>
      </c>
      <c r="G476">
        <f>IF(OR(Tabela1[[#This Row],[dzien tyg]]=6,Tabela1[[#This Row],[dzien tyg]]=7),1,0)</f>
        <v>0</v>
      </c>
      <c r="H476">
        <f t="shared" si="7"/>
        <v>24060</v>
      </c>
      <c r="I476">
        <f>IF(Tabela1[[#This Row],[czy ten sam dzien]]=0,IF(Tabela1[[#This Row],[czy weekend]]=1,$N$5,$N$3),0)</f>
        <v>0</v>
      </c>
      <c r="J476">
        <f>Tabela1[[#This Row],[przed produkcja]]+Tabela1[[#This Row],[produkcja]]</f>
        <v>24060</v>
      </c>
      <c r="K476">
        <f>IF(Tabela1[[#This Row],[po produkcji]]-Tabela1[[#This Row],[wielkosc_zamowienia]]&lt;0,Tabela1[[#This Row],[po produkcji]],Tabela1[[#This Row],[po produkcji]]-Tabela1[[#This Row],[wielkosc_zamowienia]])</f>
        <v>22840</v>
      </c>
      <c r="L476">
        <f>IF(Tabela1[[#This Row],[po produkcji]]=Tabela1[[#This Row],[po zamowieniu]],1,0)</f>
        <v>0</v>
      </c>
      <c r="M476">
        <f>IF(Tabela1[[#This Row],[po produkcji]]=Tabela1[[#This Row],[po zamowieniu]],Tabela1[[#This Row],[wielkosc_zamowienia]],0)</f>
        <v>0</v>
      </c>
    </row>
    <row r="477" spans="1:13" x14ac:dyDescent="0.25">
      <c r="A477">
        <v>475</v>
      </c>
      <c r="B477" s="2">
        <v>44429</v>
      </c>
      <c r="C477" s="1" t="s">
        <v>7</v>
      </c>
      <c r="D477">
        <v>6590</v>
      </c>
      <c r="E477">
        <f>WEEKDAY(Tabela1[[#This Row],[data]],2)</f>
        <v>6</v>
      </c>
      <c r="F477">
        <f>IF(Tabela1[[#This Row],[data]]=B476,1,0)</f>
        <v>0</v>
      </c>
      <c r="G477">
        <f>IF(OR(Tabela1[[#This Row],[dzien tyg]]=6,Tabela1[[#This Row],[dzien tyg]]=7),1,0)</f>
        <v>1</v>
      </c>
      <c r="H477">
        <f t="shared" si="7"/>
        <v>22840</v>
      </c>
      <c r="I477">
        <f>IF(Tabela1[[#This Row],[czy ten sam dzien]]=0,IF(Tabela1[[#This Row],[czy weekend]]=1,$N$5,$N$3),0)</f>
        <v>5000</v>
      </c>
      <c r="J477">
        <f>Tabela1[[#This Row],[przed produkcja]]+Tabela1[[#This Row],[produkcja]]</f>
        <v>27840</v>
      </c>
      <c r="K477">
        <f>IF(Tabela1[[#This Row],[po produkcji]]-Tabela1[[#This Row],[wielkosc_zamowienia]]&lt;0,Tabela1[[#This Row],[po produkcji]],Tabela1[[#This Row],[po produkcji]]-Tabela1[[#This Row],[wielkosc_zamowienia]])</f>
        <v>21250</v>
      </c>
      <c r="L477">
        <f>IF(Tabela1[[#This Row],[po produkcji]]=Tabela1[[#This Row],[po zamowieniu]],1,0)</f>
        <v>0</v>
      </c>
      <c r="M477">
        <f>IF(Tabela1[[#This Row],[po produkcji]]=Tabela1[[#This Row],[po zamowieniu]],Tabela1[[#This Row],[wielkosc_zamowienia]],0)</f>
        <v>0</v>
      </c>
    </row>
    <row r="478" spans="1:13" x14ac:dyDescent="0.25">
      <c r="A478">
        <v>476</v>
      </c>
      <c r="B478" s="2">
        <v>44430</v>
      </c>
      <c r="C478" s="1" t="s">
        <v>5</v>
      </c>
      <c r="D478">
        <v>7000</v>
      </c>
      <c r="E478">
        <f>WEEKDAY(Tabela1[[#This Row],[data]],2)</f>
        <v>7</v>
      </c>
      <c r="F478">
        <f>IF(Tabela1[[#This Row],[data]]=B477,1,0)</f>
        <v>0</v>
      </c>
      <c r="G478">
        <f>IF(OR(Tabela1[[#This Row],[dzien tyg]]=6,Tabela1[[#This Row],[dzien tyg]]=7),1,0)</f>
        <v>1</v>
      </c>
      <c r="H478">
        <f t="shared" si="7"/>
        <v>21250</v>
      </c>
      <c r="I478">
        <f>IF(Tabela1[[#This Row],[czy ten sam dzien]]=0,IF(Tabela1[[#This Row],[czy weekend]]=1,$N$5,$N$3),0)</f>
        <v>5000</v>
      </c>
      <c r="J478">
        <f>Tabela1[[#This Row],[przed produkcja]]+Tabela1[[#This Row],[produkcja]]</f>
        <v>26250</v>
      </c>
      <c r="K478">
        <f>IF(Tabela1[[#This Row],[po produkcji]]-Tabela1[[#This Row],[wielkosc_zamowienia]]&lt;0,Tabela1[[#This Row],[po produkcji]],Tabela1[[#This Row],[po produkcji]]-Tabela1[[#This Row],[wielkosc_zamowienia]])</f>
        <v>19250</v>
      </c>
      <c r="L478">
        <f>IF(Tabela1[[#This Row],[po produkcji]]=Tabela1[[#This Row],[po zamowieniu]],1,0)</f>
        <v>0</v>
      </c>
      <c r="M478">
        <f>IF(Tabela1[[#This Row],[po produkcji]]=Tabela1[[#This Row],[po zamowieniu]],Tabela1[[#This Row],[wielkosc_zamowienia]],0)</f>
        <v>0</v>
      </c>
    </row>
    <row r="479" spans="1:13" x14ac:dyDescent="0.25">
      <c r="A479">
        <v>477</v>
      </c>
      <c r="B479" s="2">
        <v>44430</v>
      </c>
      <c r="C479" s="1" t="s">
        <v>4</v>
      </c>
      <c r="D479">
        <v>4530</v>
      </c>
      <c r="E479">
        <f>WEEKDAY(Tabela1[[#This Row],[data]],2)</f>
        <v>7</v>
      </c>
      <c r="F479">
        <f>IF(Tabela1[[#This Row],[data]]=B478,1,0)</f>
        <v>1</v>
      </c>
      <c r="G479">
        <f>IF(OR(Tabela1[[#This Row],[dzien tyg]]=6,Tabela1[[#This Row],[dzien tyg]]=7),1,0)</f>
        <v>1</v>
      </c>
      <c r="H479">
        <f t="shared" si="7"/>
        <v>19250</v>
      </c>
      <c r="I479">
        <f>IF(Tabela1[[#This Row],[czy ten sam dzien]]=0,IF(Tabela1[[#This Row],[czy weekend]]=1,$N$5,$N$3),0)</f>
        <v>0</v>
      </c>
      <c r="J479">
        <f>Tabela1[[#This Row],[przed produkcja]]+Tabela1[[#This Row],[produkcja]]</f>
        <v>19250</v>
      </c>
      <c r="K479">
        <f>IF(Tabela1[[#This Row],[po produkcji]]-Tabela1[[#This Row],[wielkosc_zamowienia]]&lt;0,Tabela1[[#This Row],[po produkcji]],Tabela1[[#This Row],[po produkcji]]-Tabela1[[#This Row],[wielkosc_zamowienia]])</f>
        <v>14720</v>
      </c>
      <c r="L479">
        <f>IF(Tabela1[[#This Row],[po produkcji]]=Tabela1[[#This Row],[po zamowieniu]],1,0)</f>
        <v>0</v>
      </c>
      <c r="M479">
        <f>IF(Tabela1[[#This Row],[po produkcji]]=Tabela1[[#This Row],[po zamowieniu]],Tabela1[[#This Row],[wielkosc_zamowienia]],0)</f>
        <v>0</v>
      </c>
    </row>
    <row r="480" spans="1:13" x14ac:dyDescent="0.25">
      <c r="A480">
        <v>478</v>
      </c>
      <c r="B480" s="2">
        <v>44430</v>
      </c>
      <c r="C480" s="1" t="s">
        <v>7</v>
      </c>
      <c r="D480">
        <v>5480</v>
      </c>
      <c r="E480">
        <f>WEEKDAY(Tabela1[[#This Row],[data]],2)</f>
        <v>7</v>
      </c>
      <c r="F480">
        <f>IF(Tabela1[[#This Row],[data]]=B479,1,0)</f>
        <v>1</v>
      </c>
      <c r="G480">
        <f>IF(OR(Tabela1[[#This Row],[dzien tyg]]=6,Tabela1[[#This Row],[dzien tyg]]=7),1,0)</f>
        <v>1</v>
      </c>
      <c r="H480">
        <f t="shared" si="7"/>
        <v>14720</v>
      </c>
      <c r="I480">
        <f>IF(Tabela1[[#This Row],[czy ten sam dzien]]=0,IF(Tabela1[[#This Row],[czy weekend]]=1,$N$5,$N$3),0)</f>
        <v>0</v>
      </c>
      <c r="J480">
        <f>Tabela1[[#This Row],[przed produkcja]]+Tabela1[[#This Row],[produkcja]]</f>
        <v>14720</v>
      </c>
      <c r="K480">
        <f>IF(Tabela1[[#This Row],[po produkcji]]-Tabela1[[#This Row],[wielkosc_zamowienia]]&lt;0,Tabela1[[#This Row],[po produkcji]],Tabela1[[#This Row],[po produkcji]]-Tabela1[[#This Row],[wielkosc_zamowienia]])</f>
        <v>9240</v>
      </c>
      <c r="L480">
        <f>IF(Tabela1[[#This Row],[po produkcji]]=Tabela1[[#This Row],[po zamowieniu]],1,0)</f>
        <v>0</v>
      </c>
      <c r="M480">
        <f>IF(Tabela1[[#This Row],[po produkcji]]=Tabela1[[#This Row],[po zamowieniu]],Tabela1[[#This Row],[wielkosc_zamowienia]],0)</f>
        <v>0</v>
      </c>
    </row>
    <row r="481" spans="1:13" x14ac:dyDescent="0.25">
      <c r="A481">
        <v>479</v>
      </c>
      <c r="B481" s="2">
        <v>44431</v>
      </c>
      <c r="C481" s="1" t="s">
        <v>4</v>
      </c>
      <c r="D481">
        <v>6400</v>
      </c>
      <c r="E481">
        <f>WEEKDAY(Tabela1[[#This Row],[data]],2)</f>
        <v>1</v>
      </c>
      <c r="F481">
        <f>IF(Tabela1[[#This Row],[data]]=B480,1,0)</f>
        <v>0</v>
      </c>
      <c r="G481">
        <f>IF(OR(Tabela1[[#This Row],[dzien tyg]]=6,Tabela1[[#This Row],[dzien tyg]]=7),1,0)</f>
        <v>0</v>
      </c>
      <c r="H481">
        <f t="shared" si="7"/>
        <v>9240</v>
      </c>
      <c r="I481">
        <f>IF(Tabela1[[#This Row],[czy ten sam dzien]]=0,IF(Tabela1[[#This Row],[czy weekend]]=1,$N$5,$N$3),0)</f>
        <v>12000</v>
      </c>
      <c r="J481">
        <f>Tabela1[[#This Row],[przed produkcja]]+Tabela1[[#This Row],[produkcja]]</f>
        <v>21240</v>
      </c>
      <c r="K481">
        <f>IF(Tabela1[[#This Row],[po produkcji]]-Tabela1[[#This Row],[wielkosc_zamowienia]]&lt;0,Tabela1[[#This Row],[po produkcji]],Tabela1[[#This Row],[po produkcji]]-Tabela1[[#This Row],[wielkosc_zamowienia]])</f>
        <v>14840</v>
      </c>
      <c r="L481">
        <f>IF(Tabela1[[#This Row],[po produkcji]]=Tabela1[[#This Row],[po zamowieniu]],1,0)</f>
        <v>0</v>
      </c>
      <c r="M481">
        <f>IF(Tabela1[[#This Row],[po produkcji]]=Tabela1[[#This Row],[po zamowieniu]],Tabela1[[#This Row],[wielkosc_zamowienia]],0)</f>
        <v>0</v>
      </c>
    </row>
    <row r="482" spans="1:13" x14ac:dyDescent="0.25">
      <c r="A482">
        <v>480</v>
      </c>
      <c r="B482" s="2">
        <v>44431</v>
      </c>
      <c r="C482" s="1" t="s">
        <v>5</v>
      </c>
      <c r="D482">
        <v>7870</v>
      </c>
      <c r="E482">
        <f>WEEKDAY(Tabela1[[#This Row],[data]],2)</f>
        <v>1</v>
      </c>
      <c r="F482">
        <f>IF(Tabela1[[#This Row],[data]]=B481,1,0)</f>
        <v>1</v>
      </c>
      <c r="G482">
        <f>IF(OR(Tabela1[[#This Row],[dzien tyg]]=6,Tabela1[[#This Row],[dzien tyg]]=7),1,0)</f>
        <v>0</v>
      </c>
      <c r="H482">
        <f t="shared" si="7"/>
        <v>14840</v>
      </c>
      <c r="I482">
        <f>IF(Tabela1[[#This Row],[czy ten sam dzien]]=0,IF(Tabela1[[#This Row],[czy weekend]]=1,$N$5,$N$3),0)</f>
        <v>0</v>
      </c>
      <c r="J482">
        <f>Tabela1[[#This Row],[przed produkcja]]+Tabela1[[#This Row],[produkcja]]</f>
        <v>14840</v>
      </c>
      <c r="K482">
        <f>IF(Tabela1[[#This Row],[po produkcji]]-Tabela1[[#This Row],[wielkosc_zamowienia]]&lt;0,Tabela1[[#This Row],[po produkcji]],Tabela1[[#This Row],[po produkcji]]-Tabela1[[#This Row],[wielkosc_zamowienia]])</f>
        <v>6970</v>
      </c>
      <c r="L482">
        <f>IF(Tabela1[[#This Row],[po produkcji]]=Tabela1[[#This Row],[po zamowieniu]],1,0)</f>
        <v>0</v>
      </c>
      <c r="M482">
        <f>IF(Tabela1[[#This Row],[po produkcji]]=Tabela1[[#This Row],[po zamowieniu]],Tabela1[[#This Row],[wielkosc_zamowienia]],0)</f>
        <v>0</v>
      </c>
    </row>
    <row r="483" spans="1:13" x14ac:dyDescent="0.25">
      <c r="A483">
        <v>481</v>
      </c>
      <c r="B483" s="2">
        <v>44431</v>
      </c>
      <c r="C483" s="1" t="s">
        <v>7</v>
      </c>
      <c r="D483">
        <v>7490</v>
      </c>
      <c r="E483">
        <f>WEEKDAY(Tabela1[[#This Row],[data]],2)</f>
        <v>1</v>
      </c>
      <c r="F483">
        <f>IF(Tabela1[[#This Row],[data]]=B482,1,0)</f>
        <v>1</v>
      </c>
      <c r="G483">
        <f>IF(OR(Tabela1[[#This Row],[dzien tyg]]=6,Tabela1[[#This Row],[dzien tyg]]=7),1,0)</f>
        <v>0</v>
      </c>
      <c r="H483">
        <f t="shared" si="7"/>
        <v>6970</v>
      </c>
      <c r="I483">
        <f>IF(Tabela1[[#This Row],[czy ten sam dzien]]=0,IF(Tabela1[[#This Row],[czy weekend]]=1,$N$5,$N$3),0)</f>
        <v>0</v>
      </c>
      <c r="J483">
        <f>Tabela1[[#This Row],[przed produkcja]]+Tabela1[[#This Row],[produkcja]]</f>
        <v>6970</v>
      </c>
      <c r="K483">
        <f>IF(Tabela1[[#This Row],[po produkcji]]-Tabela1[[#This Row],[wielkosc_zamowienia]]&lt;0,Tabela1[[#This Row],[po produkcji]],Tabela1[[#This Row],[po produkcji]]-Tabela1[[#This Row],[wielkosc_zamowienia]])</f>
        <v>6970</v>
      </c>
      <c r="L483">
        <f>IF(Tabela1[[#This Row],[po produkcji]]=Tabela1[[#This Row],[po zamowieniu]],1,0)</f>
        <v>1</v>
      </c>
      <c r="M483">
        <f>IF(Tabela1[[#This Row],[po produkcji]]=Tabela1[[#This Row],[po zamowieniu]],Tabela1[[#This Row],[wielkosc_zamowienia]],0)</f>
        <v>7490</v>
      </c>
    </row>
    <row r="484" spans="1:13" x14ac:dyDescent="0.25">
      <c r="A484">
        <v>482</v>
      </c>
      <c r="B484" s="2">
        <v>44432</v>
      </c>
      <c r="C484" s="1" t="s">
        <v>5</v>
      </c>
      <c r="D484">
        <v>6900</v>
      </c>
      <c r="E484">
        <f>WEEKDAY(Tabela1[[#This Row],[data]],2)</f>
        <v>2</v>
      </c>
      <c r="F484">
        <f>IF(Tabela1[[#This Row],[data]]=B483,1,0)</f>
        <v>0</v>
      </c>
      <c r="G484">
        <f>IF(OR(Tabela1[[#This Row],[dzien tyg]]=6,Tabela1[[#This Row],[dzien tyg]]=7),1,0)</f>
        <v>0</v>
      </c>
      <c r="H484">
        <f t="shared" si="7"/>
        <v>6970</v>
      </c>
      <c r="I484">
        <f>IF(Tabela1[[#This Row],[czy ten sam dzien]]=0,IF(Tabela1[[#This Row],[czy weekend]]=1,$N$5,$N$3),0)</f>
        <v>12000</v>
      </c>
      <c r="J484">
        <f>Tabela1[[#This Row],[przed produkcja]]+Tabela1[[#This Row],[produkcja]]</f>
        <v>18970</v>
      </c>
      <c r="K484">
        <f>IF(Tabela1[[#This Row],[po produkcji]]-Tabela1[[#This Row],[wielkosc_zamowienia]]&lt;0,Tabela1[[#This Row],[po produkcji]],Tabela1[[#This Row],[po produkcji]]-Tabela1[[#This Row],[wielkosc_zamowienia]])</f>
        <v>12070</v>
      </c>
      <c r="L484">
        <f>IF(Tabela1[[#This Row],[po produkcji]]=Tabela1[[#This Row],[po zamowieniu]],1,0)</f>
        <v>0</v>
      </c>
      <c r="M484">
        <f>IF(Tabela1[[#This Row],[po produkcji]]=Tabela1[[#This Row],[po zamowieniu]],Tabela1[[#This Row],[wielkosc_zamowienia]],0)</f>
        <v>0</v>
      </c>
    </row>
    <row r="485" spans="1:13" x14ac:dyDescent="0.25">
      <c r="A485">
        <v>483</v>
      </c>
      <c r="B485" s="2">
        <v>44432</v>
      </c>
      <c r="C485" s="1" t="s">
        <v>6</v>
      </c>
      <c r="D485">
        <v>5180</v>
      </c>
      <c r="E485">
        <f>WEEKDAY(Tabela1[[#This Row],[data]],2)</f>
        <v>2</v>
      </c>
      <c r="F485">
        <f>IF(Tabela1[[#This Row],[data]]=B484,1,0)</f>
        <v>1</v>
      </c>
      <c r="G485">
        <f>IF(OR(Tabela1[[#This Row],[dzien tyg]]=6,Tabela1[[#This Row],[dzien tyg]]=7),1,0)</f>
        <v>0</v>
      </c>
      <c r="H485">
        <f t="shared" si="7"/>
        <v>12070</v>
      </c>
      <c r="I485">
        <f>IF(Tabela1[[#This Row],[czy ten sam dzien]]=0,IF(Tabela1[[#This Row],[czy weekend]]=1,$N$5,$N$3),0)</f>
        <v>0</v>
      </c>
      <c r="J485">
        <f>Tabela1[[#This Row],[przed produkcja]]+Tabela1[[#This Row],[produkcja]]</f>
        <v>12070</v>
      </c>
      <c r="K485">
        <f>IF(Tabela1[[#This Row],[po produkcji]]-Tabela1[[#This Row],[wielkosc_zamowienia]]&lt;0,Tabela1[[#This Row],[po produkcji]],Tabela1[[#This Row],[po produkcji]]-Tabela1[[#This Row],[wielkosc_zamowienia]])</f>
        <v>6890</v>
      </c>
      <c r="L485">
        <f>IF(Tabela1[[#This Row],[po produkcji]]=Tabela1[[#This Row],[po zamowieniu]],1,0)</f>
        <v>0</v>
      </c>
      <c r="M485">
        <f>IF(Tabela1[[#This Row],[po produkcji]]=Tabela1[[#This Row],[po zamowieniu]],Tabela1[[#This Row],[wielkosc_zamowienia]],0)</f>
        <v>0</v>
      </c>
    </row>
    <row r="486" spans="1:13" x14ac:dyDescent="0.25">
      <c r="A486">
        <v>484</v>
      </c>
      <c r="B486" s="2">
        <v>44432</v>
      </c>
      <c r="C486" s="1" t="s">
        <v>4</v>
      </c>
      <c r="D486">
        <v>1870</v>
      </c>
      <c r="E486">
        <f>WEEKDAY(Tabela1[[#This Row],[data]],2)</f>
        <v>2</v>
      </c>
      <c r="F486">
        <f>IF(Tabela1[[#This Row],[data]]=B485,1,0)</f>
        <v>1</v>
      </c>
      <c r="G486">
        <f>IF(OR(Tabela1[[#This Row],[dzien tyg]]=6,Tabela1[[#This Row],[dzien tyg]]=7),1,0)</f>
        <v>0</v>
      </c>
      <c r="H486">
        <f t="shared" si="7"/>
        <v>6890</v>
      </c>
      <c r="I486">
        <f>IF(Tabela1[[#This Row],[czy ten sam dzien]]=0,IF(Tabela1[[#This Row],[czy weekend]]=1,$N$5,$N$3),0)</f>
        <v>0</v>
      </c>
      <c r="J486">
        <f>Tabela1[[#This Row],[przed produkcja]]+Tabela1[[#This Row],[produkcja]]</f>
        <v>6890</v>
      </c>
      <c r="K486">
        <f>IF(Tabela1[[#This Row],[po produkcji]]-Tabela1[[#This Row],[wielkosc_zamowienia]]&lt;0,Tabela1[[#This Row],[po produkcji]],Tabela1[[#This Row],[po produkcji]]-Tabela1[[#This Row],[wielkosc_zamowienia]])</f>
        <v>5020</v>
      </c>
      <c r="L486">
        <f>IF(Tabela1[[#This Row],[po produkcji]]=Tabela1[[#This Row],[po zamowieniu]],1,0)</f>
        <v>0</v>
      </c>
      <c r="M486">
        <f>IF(Tabela1[[#This Row],[po produkcji]]=Tabela1[[#This Row],[po zamowieniu]],Tabela1[[#This Row],[wielkosc_zamowienia]],0)</f>
        <v>0</v>
      </c>
    </row>
    <row r="487" spans="1:13" x14ac:dyDescent="0.25">
      <c r="A487">
        <v>485</v>
      </c>
      <c r="B487" s="2">
        <v>44433</v>
      </c>
      <c r="C487" s="1" t="s">
        <v>7</v>
      </c>
      <c r="D487">
        <v>2520</v>
      </c>
      <c r="E487">
        <f>WEEKDAY(Tabela1[[#This Row],[data]],2)</f>
        <v>3</v>
      </c>
      <c r="F487">
        <f>IF(Tabela1[[#This Row],[data]]=B486,1,0)</f>
        <v>0</v>
      </c>
      <c r="G487">
        <f>IF(OR(Tabela1[[#This Row],[dzien tyg]]=6,Tabela1[[#This Row],[dzien tyg]]=7),1,0)</f>
        <v>0</v>
      </c>
      <c r="H487">
        <f t="shared" si="7"/>
        <v>5020</v>
      </c>
      <c r="I487">
        <f>IF(Tabela1[[#This Row],[czy ten sam dzien]]=0,IF(Tabela1[[#This Row],[czy weekend]]=1,$N$5,$N$3),0)</f>
        <v>12000</v>
      </c>
      <c r="J487">
        <f>Tabela1[[#This Row],[przed produkcja]]+Tabela1[[#This Row],[produkcja]]</f>
        <v>17020</v>
      </c>
      <c r="K487">
        <f>IF(Tabela1[[#This Row],[po produkcji]]-Tabela1[[#This Row],[wielkosc_zamowienia]]&lt;0,Tabela1[[#This Row],[po produkcji]],Tabela1[[#This Row],[po produkcji]]-Tabela1[[#This Row],[wielkosc_zamowienia]])</f>
        <v>14500</v>
      </c>
      <c r="L487">
        <f>IF(Tabela1[[#This Row],[po produkcji]]=Tabela1[[#This Row],[po zamowieniu]],1,0)</f>
        <v>0</v>
      </c>
      <c r="M487">
        <f>IF(Tabela1[[#This Row],[po produkcji]]=Tabela1[[#This Row],[po zamowieniu]],Tabela1[[#This Row],[wielkosc_zamowienia]],0)</f>
        <v>0</v>
      </c>
    </row>
    <row r="488" spans="1:13" x14ac:dyDescent="0.25">
      <c r="A488">
        <v>486</v>
      </c>
      <c r="B488" s="2">
        <v>44433</v>
      </c>
      <c r="C488" s="1" t="s">
        <v>5</v>
      </c>
      <c r="D488">
        <v>6360</v>
      </c>
      <c r="E488">
        <f>WEEKDAY(Tabela1[[#This Row],[data]],2)</f>
        <v>3</v>
      </c>
      <c r="F488">
        <f>IF(Tabela1[[#This Row],[data]]=B487,1,0)</f>
        <v>1</v>
      </c>
      <c r="G488">
        <f>IF(OR(Tabela1[[#This Row],[dzien tyg]]=6,Tabela1[[#This Row],[dzien tyg]]=7),1,0)</f>
        <v>0</v>
      </c>
      <c r="H488">
        <f t="shared" si="7"/>
        <v>14500</v>
      </c>
      <c r="I488">
        <f>IF(Tabela1[[#This Row],[czy ten sam dzien]]=0,IF(Tabela1[[#This Row],[czy weekend]]=1,$N$5,$N$3),0)</f>
        <v>0</v>
      </c>
      <c r="J488">
        <f>Tabela1[[#This Row],[przed produkcja]]+Tabela1[[#This Row],[produkcja]]</f>
        <v>14500</v>
      </c>
      <c r="K488">
        <f>IF(Tabela1[[#This Row],[po produkcji]]-Tabela1[[#This Row],[wielkosc_zamowienia]]&lt;0,Tabela1[[#This Row],[po produkcji]],Tabela1[[#This Row],[po produkcji]]-Tabela1[[#This Row],[wielkosc_zamowienia]])</f>
        <v>8140</v>
      </c>
      <c r="L488">
        <f>IF(Tabela1[[#This Row],[po produkcji]]=Tabela1[[#This Row],[po zamowieniu]],1,0)</f>
        <v>0</v>
      </c>
      <c r="M488">
        <f>IF(Tabela1[[#This Row],[po produkcji]]=Tabela1[[#This Row],[po zamowieniu]],Tabela1[[#This Row],[wielkosc_zamowienia]],0)</f>
        <v>0</v>
      </c>
    </row>
    <row r="489" spans="1:13" x14ac:dyDescent="0.25">
      <c r="A489">
        <v>487</v>
      </c>
      <c r="B489" s="2">
        <v>44434</v>
      </c>
      <c r="C489" s="1" t="s">
        <v>4</v>
      </c>
      <c r="D489">
        <v>8890</v>
      </c>
      <c r="E489">
        <f>WEEKDAY(Tabela1[[#This Row],[data]],2)</f>
        <v>4</v>
      </c>
      <c r="F489">
        <f>IF(Tabela1[[#This Row],[data]]=B488,1,0)</f>
        <v>0</v>
      </c>
      <c r="G489">
        <f>IF(OR(Tabela1[[#This Row],[dzien tyg]]=6,Tabela1[[#This Row],[dzien tyg]]=7),1,0)</f>
        <v>0</v>
      </c>
      <c r="H489">
        <f t="shared" si="7"/>
        <v>8140</v>
      </c>
      <c r="I489">
        <f>IF(Tabela1[[#This Row],[czy ten sam dzien]]=0,IF(Tabela1[[#This Row],[czy weekend]]=1,$N$5,$N$3),0)</f>
        <v>12000</v>
      </c>
      <c r="J489">
        <f>Tabela1[[#This Row],[przed produkcja]]+Tabela1[[#This Row],[produkcja]]</f>
        <v>20140</v>
      </c>
      <c r="K489">
        <f>IF(Tabela1[[#This Row],[po produkcji]]-Tabela1[[#This Row],[wielkosc_zamowienia]]&lt;0,Tabela1[[#This Row],[po produkcji]],Tabela1[[#This Row],[po produkcji]]-Tabela1[[#This Row],[wielkosc_zamowienia]])</f>
        <v>11250</v>
      </c>
      <c r="L489">
        <f>IF(Tabela1[[#This Row],[po produkcji]]=Tabela1[[#This Row],[po zamowieniu]],1,0)</f>
        <v>0</v>
      </c>
      <c r="M489">
        <f>IF(Tabela1[[#This Row],[po produkcji]]=Tabela1[[#This Row],[po zamowieniu]],Tabela1[[#This Row],[wielkosc_zamowienia]],0)</f>
        <v>0</v>
      </c>
    </row>
    <row r="490" spans="1:13" x14ac:dyDescent="0.25">
      <c r="A490">
        <v>488</v>
      </c>
      <c r="B490" s="2">
        <v>44435</v>
      </c>
      <c r="C490" s="1" t="s">
        <v>7</v>
      </c>
      <c r="D490">
        <v>1470</v>
      </c>
      <c r="E490">
        <f>WEEKDAY(Tabela1[[#This Row],[data]],2)</f>
        <v>5</v>
      </c>
      <c r="F490">
        <f>IF(Tabela1[[#This Row],[data]]=B489,1,0)</f>
        <v>0</v>
      </c>
      <c r="G490">
        <f>IF(OR(Tabela1[[#This Row],[dzien tyg]]=6,Tabela1[[#This Row],[dzien tyg]]=7),1,0)</f>
        <v>0</v>
      </c>
      <c r="H490">
        <f t="shared" si="7"/>
        <v>11250</v>
      </c>
      <c r="I490">
        <f>IF(Tabela1[[#This Row],[czy ten sam dzien]]=0,IF(Tabela1[[#This Row],[czy weekend]]=1,$N$5,$N$3),0)</f>
        <v>12000</v>
      </c>
      <c r="J490">
        <f>Tabela1[[#This Row],[przed produkcja]]+Tabela1[[#This Row],[produkcja]]</f>
        <v>23250</v>
      </c>
      <c r="K490">
        <f>IF(Tabela1[[#This Row],[po produkcji]]-Tabela1[[#This Row],[wielkosc_zamowienia]]&lt;0,Tabela1[[#This Row],[po produkcji]],Tabela1[[#This Row],[po produkcji]]-Tabela1[[#This Row],[wielkosc_zamowienia]])</f>
        <v>21780</v>
      </c>
      <c r="L490">
        <f>IF(Tabela1[[#This Row],[po produkcji]]=Tabela1[[#This Row],[po zamowieniu]],1,0)</f>
        <v>0</v>
      </c>
      <c r="M490">
        <f>IF(Tabela1[[#This Row],[po produkcji]]=Tabela1[[#This Row],[po zamowieniu]],Tabela1[[#This Row],[wielkosc_zamowienia]],0)</f>
        <v>0</v>
      </c>
    </row>
    <row r="491" spans="1:13" x14ac:dyDescent="0.25">
      <c r="A491">
        <v>489</v>
      </c>
      <c r="B491" s="2">
        <v>44436</v>
      </c>
      <c r="C491" s="1" t="s">
        <v>7</v>
      </c>
      <c r="D491">
        <v>2950</v>
      </c>
      <c r="E491">
        <f>WEEKDAY(Tabela1[[#This Row],[data]],2)</f>
        <v>6</v>
      </c>
      <c r="F491">
        <f>IF(Tabela1[[#This Row],[data]]=B490,1,0)</f>
        <v>0</v>
      </c>
      <c r="G491">
        <f>IF(OR(Tabela1[[#This Row],[dzien tyg]]=6,Tabela1[[#This Row],[dzien tyg]]=7),1,0)</f>
        <v>1</v>
      </c>
      <c r="H491">
        <f t="shared" si="7"/>
        <v>21780</v>
      </c>
      <c r="I491">
        <f>IF(Tabela1[[#This Row],[czy ten sam dzien]]=0,IF(Tabela1[[#This Row],[czy weekend]]=1,$N$5,$N$3),0)</f>
        <v>5000</v>
      </c>
      <c r="J491">
        <f>Tabela1[[#This Row],[przed produkcja]]+Tabela1[[#This Row],[produkcja]]</f>
        <v>26780</v>
      </c>
      <c r="K491">
        <f>IF(Tabela1[[#This Row],[po produkcji]]-Tabela1[[#This Row],[wielkosc_zamowienia]]&lt;0,Tabela1[[#This Row],[po produkcji]],Tabela1[[#This Row],[po produkcji]]-Tabela1[[#This Row],[wielkosc_zamowienia]])</f>
        <v>23830</v>
      </c>
      <c r="L491">
        <f>IF(Tabela1[[#This Row],[po produkcji]]=Tabela1[[#This Row],[po zamowieniu]],1,0)</f>
        <v>0</v>
      </c>
      <c r="M491">
        <f>IF(Tabela1[[#This Row],[po produkcji]]=Tabela1[[#This Row],[po zamowieniu]],Tabela1[[#This Row],[wielkosc_zamowienia]],0)</f>
        <v>0</v>
      </c>
    </row>
    <row r="492" spans="1:13" x14ac:dyDescent="0.25">
      <c r="A492">
        <v>490</v>
      </c>
      <c r="B492" s="2">
        <v>44436</v>
      </c>
      <c r="C492" s="1" t="s">
        <v>4</v>
      </c>
      <c r="D492">
        <v>6730</v>
      </c>
      <c r="E492">
        <f>WEEKDAY(Tabela1[[#This Row],[data]],2)</f>
        <v>6</v>
      </c>
      <c r="F492">
        <f>IF(Tabela1[[#This Row],[data]]=B491,1,0)</f>
        <v>1</v>
      </c>
      <c r="G492">
        <f>IF(OR(Tabela1[[#This Row],[dzien tyg]]=6,Tabela1[[#This Row],[dzien tyg]]=7),1,0)</f>
        <v>1</v>
      </c>
      <c r="H492">
        <f t="shared" si="7"/>
        <v>23830</v>
      </c>
      <c r="I492">
        <f>IF(Tabela1[[#This Row],[czy ten sam dzien]]=0,IF(Tabela1[[#This Row],[czy weekend]]=1,$N$5,$N$3),0)</f>
        <v>0</v>
      </c>
      <c r="J492">
        <f>Tabela1[[#This Row],[przed produkcja]]+Tabela1[[#This Row],[produkcja]]</f>
        <v>23830</v>
      </c>
      <c r="K492">
        <f>IF(Tabela1[[#This Row],[po produkcji]]-Tabela1[[#This Row],[wielkosc_zamowienia]]&lt;0,Tabela1[[#This Row],[po produkcji]],Tabela1[[#This Row],[po produkcji]]-Tabela1[[#This Row],[wielkosc_zamowienia]])</f>
        <v>17100</v>
      </c>
      <c r="L492">
        <f>IF(Tabela1[[#This Row],[po produkcji]]=Tabela1[[#This Row],[po zamowieniu]],1,0)</f>
        <v>0</v>
      </c>
      <c r="M492">
        <f>IF(Tabela1[[#This Row],[po produkcji]]=Tabela1[[#This Row],[po zamowieniu]],Tabela1[[#This Row],[wielkosc_zamowienia]],0)</f>
        <v>0</v>
      </c>
    </row>
    <row r="493" spans="1:13" x14ac:dyDescent="0.25">
      <c r="A493">
        <v>491</v>
      </c>
      <c r="B493" s="2">
        <v>44437</v>
      </c>
      <c r="C493" s="1" t="s">
        <v>5</v>
      </c>
      <c r="D493">
        <v>5530</v>
      </c>
      <c r="E493">
        <f>WEEKDAY(Tabela1[[#This Row],[data]],2)</f>
        <v>7</v>
      </c>
      <c r="F493">
        <f>IF(Tabela1[[#This Row],[data]]=B492,1,0)</f>
        <v>0</v>
      </c>
      <c r="G493">
        <f>IF(OR(Tabela1[[#This Row],[dzien tyg]]=6,Tabela1[[#This Row],[dzien tyg]]=7),1,0)</f>
        <v>1</v>
      </c>
      <c r="H493">
        <f t="shared" si="7"/>
        <v>17100</v>
      </c>
      <c r="I493">
        <f>IF(Tabela1[[#This Row],[czy ten sam dzien]]=0,IF(Tabela1[[#This Row],[czy weekend]]=1,$N$5,$N$3),0)</f>
        <v>5000</v>
      </c>
      <c r="J493">
        <f>Tabela1[[#This Row],[przed produkcja]]+Tabela1[[#This Row],[produkcja]]</f>
        <v>22100</v>
      </c>
      <c r="K493">
        <f>IF(Tabela1[[#This Row],[po produkcji]]-Tabela1[[#This Row],[wielkosc_zamowienia]]&lt;0,Tabela1[[#This Row],[po produkcji]],Tabela1[[#This Row],[po produkcji]]-Tabela1[[#This Row],[wielkosc_zamowienia]])</f>
        <v>16570</v>
      </c>
      <c r="L493">
        <f>IF(Tabela1[[#This Row],[po produkcji]]=Tabela1[[#This Row],[po zamowieniu]],1,0)</f>
        <v>0</v>
      </c>
      <c r="M493">
        <f>IF(Tabela1[[#This Row],[po produkcji]]=Tabela1[[#This Row],[po zamowieniu]],Tabela1[[#This Row],[wielkosc_zamowienia]],0)</f>
        <v>0</v>
      </c>
    </row>
    <row r="494" spans="1:13" x14ac:dyDescent="0.25">
      <c r="A494">
        <v>492</v>
      </c>
      <c r="B494" s="2">
        <v>44437</v>
      </c>
      <c r="C494" s="1" t="s">
        <v>7</v>
      </c>
      <c r="D494">
        <v>6600</v>
      </c>
      <c r="E494">
        <f>WEEKDAY(Tabela1[[#This Row],[data]],2)</f>
        <v>7</v>
      </c>
      <c r="F494">
        <f>IF(Tabela1[[#This Row],[data]]=B493,1,0)</f>
        <v>1</v>
      </c>
      <c r="G494">
        <f>IF(OR(Tabela1[[#This Row],[dzien tyg]]=6,Tabela1[[#This Row],[dzien tyg]]=7),1,0)</f>
        <v>1</v>
      </c>
      <c r="H494">
        <f t="shared" si="7"/>
        <v>16570</v>
      </c>
      <c r="I494">
        <f>IF(Tabela1[[#This Row],[czy ten sam dzien]]=0,IF(Tabela1[[#This Row],[czy weekend]]=1,$N$5,$N$3),0)</f>
        <v>0</v>
      </c>
      <c r="J494">
        <f>Tabela1[[#This Row],[przed produkcja]]+Tabela1[[#This Row],[produkcja]]</f>
        <v>16570</v>
      </c>
      <c r="K494">
        <f>IF(Tabela1[[#This Row],[po produkcji]]-Tabela1[[#This Row],[wielkosc_zamowienia]]&lt;0,Tabela1[[#This Row],[po produkcji]],Tabela1[[#This Row],[po produkcji]]-Tabela1[[#This Row],[wielkosc_zamowienia]])</f>
        <v>9970</v>
      </c>
      <c r="L494">
        <f>IF(Tabela1[[#This Row],[po produkcji]]=Tabela1[[#This Row],[po zamowieniu]],1,0)</f>
        <v>0</v>
      </c>
      <c r="M494">
        <f>IF(Tabela1[[#This Row],[po produkcji]]=Tabela1[[#This Row],[po zamowieniu]],Tabela1[[#This Row],[wielkosc_zamowienia]],0)</f>
        <v>0</v>
      </c>
    </row>
    <row r="495" spans="1:13" x14ac:dyDescent="0.25">
      <c r="A495">
        <v>493</v>
      </c>
      <c r="B495" s="2">
        <v>44438</v>
      </c>
      <c r="C495" s="1" t="s">
        <v>5</v>
      </c>
      <c r="D495">
        <v>7740</v>
      </c>
      <c r="E495">
        <f>WEEKDAY(Tabela1[[#This Row],[data]],2)</f>
        <v>1</v>
      </c>
      <c r="F495">
        <f>IF(Tabela1[[#This Row],[data]]=B494,1,0)</f>
        <v>0</v>
      </c>
      <c r="G495">
        <f>IF(OR(Tabela1[[#This Row],[dzien tyg]]=6,Tabela1[[#This Row],[dzien tyg]]=7),1,0)</f>
        <v>0</v>
      </c>
      <c r="H495">
        <f t="shared" si="7"/>
        <v>9970</v>
      </c>
      <c r="I495">
        <f>IF(Tabela1[[#This Row],[czy ten sam dzien]]=0,IF(Tabela1[[#This Row],[czy weekend]]=1,$N$5,$N$3),0)</f>
        <v>12000</v>
      </c>
      <c r="J495">
        <f>Tabela1[[#This Row],[przed produkcja]]+Tabela1[[#This Row],[produkcja]]</f>
        <v>21970</v>
      </c>
      <c r="K495">
        <f>IF(Tabela1[[#This Row],[po produkcji]]-Tabela1[[#This Row],[wielkosc_zamowienia]]&lt;0,Tabela1[[#This Row],[po produkcji]],Tabela1[[#This Row],[po produkcji]]-Tabela1[[#This Row],[wielkosc_zamowienia]])</f>
        <v>14230</v>
      </c>
      <c r="L495">
        <f>IF(Tabela1[[#This Row],[po produkcji]]=Tabela1[[#This Row],[po zamowieniu]],1,0)</f>
        <v>0</v>
      </c>
      <c r="M495">
        <f>IF(Tabela1[[#This Row],[po produkcji]]=Tabela1[[#This Row],[po zamowieniu]],Tabela1[[#This Row],[wielkosc_zamowienia]],0)</f>
        <v>0</v>
      </c>
    </row>
    <row r="496" spans="1:13" x14ac:dyDescent="0.25">
      <c r="A496">
        <v>494</v>
      </c>
      <c r="B496" s="2">
        <v>44438</v>
      </c>
      <c r="C496" s="1" t="s">
        <v>7</v>
      </c>
      <c r="D496">
        <v>3800</v>
      </c>
      <c r="E496">
        <f>WEEKDAY(Tabela1[[#This Row],[data]],2)</f>
        <v>1</v>
      </c>
      <c r="F496">
        <f>IF(Tabela1[[#This Row],[data]]=B495,1,0)</f>
        <v>1</v>
      </c>
      <c r="G496">
        <f>IF(OR(Tabela1[[#This Row],[dzien tyg]]=6,Tabela1[[#This Row],[dzien tyg]]=7),1,0)</f>
        <v>0</v>
      </c>
      <c r="H496">
        <f t="shared" si="7"/>
        <v>14230</v>
      </c>
      <c r="I496">
        <f>IF(Tabela1[[#This Row],[czy ten sam dzien]]=0,IF(Tabela1[[#This Row],[czy weekend]]=1,$N$5,$N$3),0)</f>
        <v>0</v>
      </c>
      <c r="J496">
        <f>Tabela1[[#This Row],[przed produkcja]]+Tabela1[[#This Row],[produkcja]]</f>
        <v>14230</v>
      </c>
      <c r="K496">
        <f>IF(Tabela1[[#This Row],[po produkcji]]-Tabela1[[#This Row],[wielkosc_zamowienia]]&lt;0,Tabela1[[#This Row],[po produkcji]],Tabela1[[#This Row],[po produkcji]]-Tabela1[[#This Row],[wielkosc_zamowienia]])</f>
        <v>10430</v>
      </c>
      <c r="L496">
        <f>IF(Tabela1[[#This Row],[po produkcji]]=Tabela1[[#This Row],[po zamowieniu]],1,0)</f>
        <v>0</v>
      </c>
      <c r="M496">
        <f>IF(Tabela1[[#This Row],[po produkcji]]=Tabela1[[#This Row],[po zamowieniu]],Tabela1[[#This Row],[wielkosc_zamowienia]],0)</f>
        <v>0</v>
      </c>
    </row>
    <row r="497" spans="1:13" x14ac:dyDescent="0.25">
      <c r="A497">
        <v>495</v>
      </c>
      <c r="B497" s="2">
        <v>44438</v>
      </c>
      <c r="C497" s="1" t="s">
        <v>4</v>
      </c>
      <c r="D497">
        <v>7060</v>
      </c>
      <c r="E497">
        <f>WEEKDAY(Tabela1[[#This Row],[data]],2)</f>
        <v>1</v>
      </c>
      <c r="F497">
        <f>IF(Tabela1[[#This Row],[data]]=B496,1,0)</f>
        <v>1</v>
      </c>
      <c r="G497">
        <f>IF(OR(Tabela1[[#This Row],[dzien tyg]]=6,Tabela1[[#This Row],[dzien tyg]]=7),1,0)</f>
        <v>0</v>
      </c>
      <c r="H497">
        <f t="shared" si="7"/>
        <v>10430</v>
      </c>
      <c r="I497">
        <f>IF(Tabela1[[#This Row],[czy ten sam dzien]]=0,IF(Tabela1[[#This Row],[czy weekend]]=1,$N$5,$N$3),0)</f>
        <v>0</v>
      </c>
      <c r="J497">
        <f>Tabela1[[#This Row],[przed produkcja]]+Tabela1[[#This Row],[produkcja]]</f>
        <v>10430</v>
      </c>
      <c r="K497">
        <f>IF(Tabela1[[#This Row],[po produkcji]]-Tabela1[[#This Row],[wielkosc_zamowienia]]&lt;0,Tabela1[[#This Row],[po produkcji]],Tabela1[[#This Row],[po produkcji]]-Tabela1[[#This Row],[wielkosc_zamowienia]])</f>
        <v>3370</v>
      </c>
      <c r="L497">
        <f>IF(Tabela1[[#This Row],[po produkcji]]=Tabela1[[#This Row],[po zamowieniu]],1,0)</f>
        <v>0</v>
      </c>
      <c r="M497">
        <f>IF(Tabela1[[#This Row],[po produkcji]]=Tabela1[[#This Row],[po zamowieniu]],Tabela1[[#This Row],[wielkosc_zamowienia]],0)</f>
        <v>0</v>
      </c>
    </row>
    <row r="498" spans="1:13" x14ac:dyDescent="0.25">
      <c r="A498">
        <v>496</v>
      </c>
      <c r="B498" s="2">
        <v>44439</v>
      </c>
      <c r="C498" s="1" t="s">
        <v>4</v>
      </c>
      <c r="D498">
        <v>4560</v>
      </c>
      <c r="E498">
        <f>WEEKDAY(Tabela1[[#This Row],[data]],2)</f>
        <v>2</v>
      </c>
      <c r="F498">
        <f>IF(Tabela1[[#This Row],[data]]=B497,1,0)</f>
        <v>0</v>
      </c>
      <c r="G498">
        <f>IF(OR(Tabela1[[#This Row],[dzien tyg]]=6,Tabela1[[#This Row],[dzien tyg]]=7),1,0)</f>
        <v>0</v>
      </c>
      <c r="H498">
        <f t="shared" si="7"/>
        <v>3370</v>
      </c>
      <c r="I498">
        <f>IF(Tabela1[[#This Row],[czy ten sam dzien]]=0,IF(Tabela1[[#This Row],[czy weekend]]=1,$N$5,$N$3),0)</f>
        <v>12000</v>
      </c>
      <c r="J498">
        <f>Tabela1[[#This Row],[przed produkcja]]+Tabela1[[#This Row],[produkcja]]</f>
        <v>15370</v>
      </c>
      <c r="K498">
        <f>IF(Tabela1[[#This Row],[po produkcji]]-Tabela1[[#This Row],[wielkosc_zamowienia]]&lt;0,Tabela1[[#This Row],[po produkcji]],Tabela1[[#This Row],[po produkcji]]-Tabela1[[#This Row],[wielkosc_zamowienia]])</f>
        <v>10810</v>
      </c>
      <c r="L498">
        <f>IF(Tabela1[[#This Row],[po produkcji]]=Tabela1[[#This Row],[po zamowieniu]],1,0)</f>
        <v>0</v>
      </c>
      <c r="M498">
        <f>IF(Tabela1[[#This Row],[po produkcji]]=Tabela1[[#This Row],[po zamowieniu]],Tabela1[[#This Row],[wielkosc_zamowienia]],0)</f>
        <v>0</v>
      </c>
    </row>
    <row r="499" spans="1:13" x14ac:dyDescent="0.25">
      <c r="A499">
        <v>497</v>
      </c>
      <c r="B499" s="2">
        <v>44440</v>
      </c>
      <c r="C499" s="1" t="s">
        <v>4</v>
      </c>
      <c r="D499">
        <v>4620</v>
      </c>
      <c r="E499">
        <f>WEEKDAY(Tabela1[[#This Row],[data]],2)</f>
        <v>3</v>
      </c>
      <c r="F499">
        <f>IF(Tabela1[[#This Row],[data]]=B498,1,0)</f>
        <v>0</v>
      </c>
      <c r="G499">
        <f>IF(OR(Tabela1[[#This Row],[dzien tyg]]=6,Tabela1[[#This Row],[dzien tyg]]=7),1,0)</f>
        <v>0</v>
      </c>
      <c r="H499">
        <f t="shared" si="7"/>
        <v>10810</v>
      </c>
      <c r="I499">
        <f>IF(Tabela1[[#This Row],[czy ten sam dzien]]=0,IF(Tabela1[[#This Row],[czy weekend]]=1,$N$5,$N$3),0)</f>
        <v>12000</v>
      </c>
      <c r="J499">
        <f>Tabela1[[#This Row],[przed produkcja]]+Tabela1[[#This Row],[produkcja]]</f>
        <v>22810</v>
      </c>
      <c r="K499">
        <f>IF(Tabela1[[#This Row],[po produkcji]]-Tabela1[[#This Row],[wielkosc_zamowienia]]&lt;0,Tabela1[[#This Row],[po produkcji]],Tabela1[[#This Row],[po produkcji]]-Tabela1[[#This Row],[wielkosc_zamowienia]])</f>
        <v>18190</v>
      </c>
      <c r="L499">
        <f>IF(Tabela1[[#This Row],[po produkcji]]=Tabela1[[#This Row],[po zamowieniu]],1,0)</f>
        <v>0</v>
      </c>
      <c r="M499">
        <f>IF(Tabela1[[#This Row],[po produkcji]]=Tabela1[[#This Row],[po zamowieniu]],Tabela1[[#This Row],[wielkosc_zamowienia]],0)</f>
        <v>0</v>
      </c>
    </row>
    <row r="500" spans="1:13" x14ac:dyDescent="0.25">
      <c r="A500">
        <v>498</v>
      </c>
      <c r="B500" s="2">
        <v>44440</v>
      </c>
      <c r="C500" s="1" t="s">
        <v>7</v>
      </c>
      <c r="D500">
        <v>1530</v>
      </c>
      <c r="E500">
        <f>WEEKDAY(Tabela1[[#This Row],[data]],2)</f>
        <v>3</v>
      </c>
      <c r="F500">
        <f>IF(Tabela1[[#This Row],[data]]=B499,1,0)</f>
        <v>1</v>
      </c>
      <c r="G500">
        <f>IF(OR(Tabela1[[#This Row],[dzien tyg]]=6,Tabela1[[#This Row],[dzien tyg]]=7),1,0)</f>
        <v>0</v>
      </c>
      <c r="H500">
        <f t="shared" si="7"/>
        <v>18190</v>
      </c>
      <c r="I500">
        <f>IF(Tabela1[[#This Row],[czy ten sam dzien]]=0,IF(Tabela1[[#This Row],[czy weekend]]=1,$N$5,$N$3),0)</f>
        <v>0</v>
      </c>
      <c r="J500">
        <f>Tabela1[[#This Row],[przed produkcja]]+Tabela1[[#This Row],[produkcja]]</f>
        <v>18190</v>
      </c>
      <c r="K500">
        <f>IF(Tabela1[[#This Row],[po produkcji]]-Tabela1[[#This Row],[wielkosc_zamowienia]]&lt;0,Tabela1[[#This Row],[po produkcji]],Tabela1[[#This Row],[po produkcji]]-Tabela1[[#This Row],[wielkosc_zamowienia]])</f>
        <v>16660</v>
      </c>
      <c r="L500">
        <f>IF(Tabela1[[#This Row],[po produkcji]]=Tabela1[[#This Row],[po zamowieniu]],1,0)</f>
        <v>0</v>
      </c>
      <c r="M500">
        <f>IF(Tabela1[[#This Row],[po produkcji]]=Tabela1[[#This Row],[po zamowieniu]],Tabela1[[#This Row],[wielkosc_zamowienia]],0)</f>
        <v>0</v>
      </c>
    </row>
    <row r="501" spans="1:13" x14ac:dyDescent="0.25">
      <c r="A501">
        <v>499</v>
      </c>
      <c r="B501" s="2">
        <v>44441</v>
      </c>
      <c r="C501" s="1" t="s">
        <v>4</v>
      </c>
      <c r="D501">
        <v>6920</v>
      </c>
      <c r="E501">
        <f>WEEKDAY(Tabela1[[#This Row],[data]],2)</f>
        <v>4</v>
      </c>
      <c r="F501">
        <f>IF(Tabela1[[#This Row],[data]]=B500,1,0)</f>
        <v>0</v>
      </c>
      <c r="G501">
        <f>IF(OR(Tabela1[[#This Row],[dzien tyg]]=6,Tabela1[[#This Row],[dzien tyg]]=7),1,0)</f>
        <v>0</v>
      </c>
      <c r="H501">
        <f t="shared" si="7"/>
        <v>16660</v>
      </c>
      <c r="I501">
        <f>IF(Tabela1[[#This Row],[czy ten sam dzien]]=0,IF(Tabela1[[#This Row],[czy weekend]]=1,$N$5,$N$3),0)</f>
        <v>12000</v>
      </c>
      <c r="J501">
        <f>Tabela1[[#This Row],[przed produkcja]]+Tabela1[[#This Row],[produkcja]]</f>
        <v>28660</v>
      </c>
      <c r="K501">
        <f>IF(Tabela1[[#This Row],[po produkcji]]-Tabela1[[#This Row],[wielkosc_zamowienia]]&lt;0,Tabela1[[#This Row],[po produkcji]],Tabela1[[#This Row],[po produkcji]]-Tabela1[[#This Row],[wielkosc_zamowienia]])</f>
        <v>21740</v>
      </c>
      <c r="L501">
        <f>IF(Tabela1[[#This Row],[po produkcji]]=Tabela1[[#This Row],[po zamowieniu]],1,0)</f>
        <v>0</v>
      </c>
      <c r="M501">
        <f>IF(Tabela1[[#This Row],[po produkcji]]=Tabela1[[#This Row],[po zamowieniu]],Tabela1[[#This Row],[wielkosc_zamowienia]],0)</f>
        <v>0</v>
      </c>
    </row>
    <row r="502" spans="1:13" x14ac:dyDescent="0.25">
      <c r="A502">
        <v>500</v>
      </c>
      <c r="B502" s="2">
        <v>44441</v>
      </c>
      <c r="C502" s="1" t="s">
        <v>6</v>
      </c>
      <c r="D502">
        <v>4100</v>
      </c>
      <c r="E502">
        <f>WEEKDAY(Tabela1[[#This Row],[data]],2)</f>
        <v>4</v>
      </c>
      <c r="F502">
        <f>IF(Tabela1[[#This Row],[data]]=B501,1,0)</f>
        <v>1</v>
      </c>
      <c r="G502">
        <f>IF(OR(Tabela1[[#This Row],[dzien tyg]]=6,Tabela1[[#This Row],[dzien tyg]]=7),1,0)</f>
        <v>0</v>
      </c>
      <c r="H502">
        <f t="shared" si="7"/>
        <v>21740</v>
      </c>
      <c r="I502">
        <f>IF(Tabela1[[#This Row],[czy ten sam dzien]]=0,IF(Tabela1[[#This Row],[czy weekend]]=1,$N$5,$N$3),0)</f>
        <v>0</v>
      </c>
      <c r="J502">
        <f>Tabela1[[#This Row],[przed produkcja]]+Tabela1[[#This Row],[produkcja]]</f>
        <v>21740</v>
      </c>
      <c r="K502">
        <f>IF(Tabela1[[#This Row],[po produkcji]]-Tabela1[[#This Row],[wielkosc_zamowienia]]&lt;0,Tabela1[[#This Row],[po produkcji]],Tabela1[[#This Row],[po produkcji]]-Tabela1[[#This Row],[wielkosc_zamowienia]])</f>
        <v>17640</v>
      </c>
      <c r="L502">
        <f>IF(Tabela1[[#This Row],[po produkcji]]=Tabela1[[#This Row],[po zamowieniu]],1,0)</f>
        <v>0</v>
      </c>
      <c r="M502">
        <f>IF(Tabela1[[#This Row],[po produkcji]]=Tabela1[[#This Row],[po zamowieniu]],Tabela1[[#This Row],[wielkosc_zamowienia]],0)</f>
        <v>0</v>
      </c>
    </row>
    <row r="503" spans="1:13" x14ac:dyDescent="0.25">
      <c r="A503">
        <v>501</v>
      </c>
      <c r="B503" s="2">
        <v>44442</v>
      </c>
      <c r="C503" s="1" t="s">
        <v>5</v>
      </c>
      <c r="D503">
        <v>2870</v>
      </c>
      <c r="E503">
        <f>WEEKDAY(Tabela1[[#This Row],[data]],2)</f>
        <v>5</v>
      </c>
      <c r="F503">
        <f>IF(Tabela1[[#This Row],[data]]=B502,1,0)</f>
        <v>0</v>
      </c>
      <c r="G503">
        <f>IF(OR(Tabela1[[#This Row],[dzien tyg]]=6,Tabela1[[#This Row],[dzien tyg]]=7),1,0)</f>
        <v>0</v>
      </c>
      <c r="H503">
        <f t="shared" si="7"/>
        <v>17640</v>
      </c>
      <c r="I503">
        <f>IF(Tabela1[[#This Row],[czy ten sam dzien]]=0,IF(Tabela1[[#This Row],[czy weekend]]=1,$N$5,$N$3),0)</f>
        <v>12000</v>
      </c>
      <c r="J503">
        <f>Tabela1[[#This Row],[przed produkcja]]+Tabela1[[#This Row],[produkcja]]</f>
        <v>29640</v>
      </c>
      <c r="K503">
        <f>IF(Tabela1[[#This Row],[po produkcji]]-Tabela1[[#This Row],[wielkosc_zamowienia]]&lt;0,Tabela1[[#This Row],[po produkcji]],Tabela1[[#This Row],[po produkcji]]-Tabela1[[#This Row],[wielkosc_zamowienia]])</f>
        <v>26770</v>
      </c>
      <c r="L503">
        <f>IF(Tabela1[[#This Row],[po produkcji]]=Tabela1[[#This Row],[po zamowieniu]],1,0)</f>
        <v>0</v>
      </c>
      <c r="M503">
        <f>IF(Tabela1[[#This Row],[po produkcji]]=Tabela1[[#This Row],[po zamowieniu]],Tabela1[[#This Row],[wielkosc_zamowienia]],0)</f>
        <v>0</v>
      </c>
    </row>
    <row r="504" spans="1:13" x14ac:dyDescent="0.25">
      <c r="A504">
        <v>502</v>
      </c>
      <c r="B504" s="2">
        <v>44442</v>
      </c>
      <c r="C504" s="1" t="s">
        <v>4</v>
      </c>
      <c r="D504">
        <v>1160</v>
      </c>
      <c r="E504">
        <f>WEEKDAY(Tabela1[[#This Row],[data]],2)</f>
        <v>5</v>
      </c>
      <c r="F504">
        <f>IF(Tabela1[[#This Row],[data]]=B503,1,0)</f>
        <v>1</v>
      </c>
      <c r="G504">
        <f>IF(OR(Tabela1[[#This Row],[dzien tyg]]=6,Tabela1[[#This Row],[dzien tyg]]=7),1,0)</f>
        <v>0</v>
      </c>
      <c r="H504">
        <f t="shared" si="7"/>
        <v>26770</v>
      </c>
      <c r="I504">
        <f>IF(Tabela1[[#This Row],[czy ten sam dzien]]=0,IF(Tabela1[[#This Row],[czy weekend]]=1,$N$5,$N$3),0)</f>
        <v>0</v>
      </c>
      <c r="J504">
        <f>Tabela1[[#This Row],[przed produkcja]]+Tabela1[[#This Row],[produkcja]]</f>
        <v>26770</v>
      </c>
      <c r="K504">
        <f>IF(Tabela1[[#This Row],[po produkcji]]-Tabela1[[#This Row],[wielkosc_zamowienia]]&lt;0,Tabela1[[#This Row],[po produkcji]],Tabela1[[#This Row],[po produkcji]]-Tabela1[[#This Row],[wielkosc_zamowienia]])</f>
        <v>25610</v>
      </c>
      <c r="L504">
        <f>IF(Tabela1[[#This Row],[po produkcji]]=Tabela1[[#This Row],[po zamowieniu]],1,0)</f>
        <v>0</v>
      </c>
      <c r="M504">
        <f>IF(Tabela1[[#This Row],[po produkcji]]=Tabela1[[#This Row],[po zamowieniu]],Tabela1[[#This Row],[wielkosc_zamowienia]],0)</f>
        <v>0</v>
      </c>
    </row>
    <row r="505" spans="1:13" x14ac:dyDescent="0.25">
      <c r="A505">
        <v>503</v>
      </c>
      <c r="B505" s="2">
        <v>44442</v>
      </c>
      <c r="C505" s="1" t="s">
        <v>6</v>
      </c>
      <c r="D505">
        <v>8460</v>
      </c>
      <c r="E505">
        <f>WEEKDAY(Tabela1[[#This Row],[data]],2)</f>
        <v>5</v>
      </c>
      <c r="F505">
        <f>IF(Tabela1[[#This Row],[data]]=B504,1,0)</f>
        <v>1</v>
      </c>
      <c r="G505">
        <f>IF(OR(Tabela1[[#This Row],[dzien tyg]]=6,Tabela1[[#This Row],[dzien tyg]]=7),1,0)</f>
        <v>0</v>
      </c>
      <c r="H505">
        <f t="shared" si="7"/>
        <v>25610</v>
      </c>
      <c r="I505">
        <f>IF(Tabela1[[#This Row],[czy ten sam dzien]]=0,IF(Tabela1[[#This Row],[czy weekend]]=1,$N$5,$N$3),0)</f>
        <v>0</v>
      </c>
      <c r="J505">
        <f>Tabela1[[#This Row],[przed produkcja]]+Tabela1[[#This Row],[produkcja]]</f>
        <v>25610</v>
      </c>
      <c r="K505">
        <f>IF(Tabela1[[#This Row],[po produkcji]]-Tabela1[[#This Row],[wielkosc_zamowienia]]&lt;0,Tabela1[[#This Row],[po produkcji]],Tabela1[[#This Row],[po produkcji]]-Tabela1[[#This Row],[wielkosc_zamowienia]])</f>
        <v>17150</v>
      </c>
      <c r="L505">
        <f>IF(Tabela1[[#This Row],[po produkcji]]=Tabela1[[#This Row],[po zamowieniu]],1,0)</f>
        <v>0</v>
      </c>
      <c r="M505">
        <f>IF(Tabela1[[#This Row],[po produkcji]]=Tabela1[[#This Row],[po zamowieniu]],Tabela1[[#This Row],[wielkosc_zamowienia]],0)</f>
        <v>0</v>
      </c>
    </row>
    <row r="506" spans="1:13" x14ac:dyDescent="0.25">
      <c r="A506">
        <v>504</v>
      </c>
      <c r="B506" s="2">
        <v>44443</v>
      </c>
      <c r="C506" s="1" t="s">
        <v>5</v>
      </c>
      <c r="D506">
        <v>6880</v>
      </c>
      <c r="E506">
        <f>WEEKDAY(Tabela1[[#This Row],[data]],2)</f>
        <v>6</v>
      </c>
      <c r="F506">
        <f>IF(Tabela1[[#This Row],[data]]=B505,1,0)</f>
        <v>0</v>
      </c>
      <c r="G506">
        <f>IF(OR(Tabela1[[#This Row],[dzien tyg]]=6,Tabela1[[#This Row],[dzien tyg]]=7),1,0)</f>
        <v>1</v>
      </c>
      <c r="H506">
        <f t="shared" si="7"/>
        <v>17150</v>
      </c>
      <c r="I506">
        <f>IF(Tabela1[[#This Row],[czy ten sam dzien]]=0,IF(Tabela1[[#This Row],[czy weekend]]=1,$N$5,$N$3),0)</f>
        <v>5000</v>
      </c>
      <c r="J506">
        <f>Tabela1[[#This Row],[przed produkcja]]+Tabela1[[#This Row],[produkcja]]</f>
        <v>22150</v>
      </c>
      <c r="K506">
        <f>IF(Tabela1[[#This Row],[po produkcji]]-Tabela1[[#This Row],[wielkosc_zamowienia]]&lt;0,Tabela1[[#This Row],[po produkcji]],Tabela1[[#This Row],[po produkcji]]-Tabela1[[#This Row],[wielkosc_zamowienia]])</f>
        <v>15270</v>
      </c>
      <c r="L506">
        <f>IF(Tabela1[[#This Row],[po produkcji]]=Tabela1[[#This Row],[po zamowieniu]],1,0)</f>
        <v>0</v>
      </c>
      <c r="M506">
        <f>IF(Tabela1[[#This Row],[po produkcji]]=Tabela1[[#This Row],[po zamowieniu]],Tabela1[[#This Row],[wielkosc_zamowienia]],0)</f>
        <v>0</v>
      </c>
    </row>
    <row r="507" spans="1:13" x14ac:dyDescent="0.25">
      <c r="A507">
        <v>505</v>
      </c>
      <c r="B507" s="2">
        <v>44444</v>
      </c>
      <c r="C507" s="1" t="s">
        <v>7</v>
      </c>
      <c r="D507">
        <v>3610</v>
      </c>
      <c r="E507">
        <f>WEEKDAY(Tabela1[[#This Row],[data]],2)</f>
        <v>7</v>
      </c>
      <c r="F507">
        <f>IF(Tabela1[[#This Row],[data]]=B506,1,0)</f>
        <v>0</v>
      </c>
      <c r="G507">
        <f>IF(OR(Tabela1[[#This Row],[dzien tyg]]=6,Tabela1[[#This Row],[dzien tyg]]=7),1,0)</f>
        <v>1</v>
      </c>
      <c r="H507">
        <f t="shared" si="7"/>
        <v>15270</v>
      </c>
      <c r="I507">
        <f>IF(Tabela1[[#This Row],[czy ten sam dzien]]=0,IF(Tabela1[[#This Row],[czy weekend]]=1,$N$5,$N$3),0)</f>
        <v>5000</v>
      </c>
      <c r="J507">
        <f>Tabela1[[#This Row],[przed produkcja]]+Tabela1[[#This Row],[produkcja]]</f>
        <v>20270</v>
      </c>
      <c r="K507">
        <f>IF(Tabela1[[#This Row],[po produkcji]]-Tabela1[[#This Row],[wielkosc_zamowienia]]&lt;0,Tabela1[[#This Row],[po produkcji]],Tabela1[[#This Row],[po produkcji]]-Tabela1[[#This Row],[wielkosc_zamowienia]])</f>
        <v>16660</v>
      </c>
      <c r="L507">
        <f>IF(Tabela1[[#This Row],[po produkcji]]=Tabela1[[#This Row],[po zamowieniu]],1,0)</f>
        <v>0</v>
      </c>
      <c r="M507">
        <f>IF(Tabela1[[#This Row],[po produkcji]]=Tabela1[[#This Row],[po zamowieniu]],Tabela1[[#This Row],[wielkosc_zamowienia]],0)</f>
        <v>0</v>
      </c>
    </row>
    <row r="508" spans="1:13" x14ac:dyDescent="0.25">
      <c r="A508">
        <v>506</v>
      </c>
      <c r="B508" s="2">
        <v>44445</v>
      </c>
      <c r="C508" s="1" t="s">
        <v>6</v>
      </c>
      <c r="D508">
        <v>2400</v>
      </c>
      <c r="E508">
        <f>WEEKDAY(Tabela1[[#This Row],[data]],2)</f>
        <v>1</v>
      </c>
      <c r="F508">
        <f>IF(Tabela1[[#This Row],[data]]=B507,1,0)</f>
        <v>0</v>
      </c>
      <c r="G508">
        <f>IF(OR(Tabela1[[#This Row],[dzien tyg]]=6,Tabela1[[#This Row],[dzien tyg]]=7),1,0)</f>
        <v>0</v>
      </c>
      <c r="H508">
        <f t="shared" si="7"/>
        <v>16660</v>
      </c>
      <c r="I508">
        <f>IF(Tabela1[[#This Row],[czy ten sam dzien]]=0,IF(Tabela1[[#This Row],[czy weekend]]=1,$N$5,$N$3),0)</f>
        <v>12000</v>
      </c>
      <c r="J508">
        <f>Tabela1[[#This Row],[przed produkcja]]+Tabela1[[#This Row],[produkcja]]</f>
        <v>28660</v>
      </c>
      <c r="K508">
        <f>IF(Tabela1[[#This Row],[po produkcji]]-Tabela1[[#This Row],[wielkosc_zamowienia]]&lt;0,Tabela1[[#This Row],[po produkcji]],Tabela1[[#This Row],[po produkcji]]-Tabela1[[#This Row],[wielkosc_zamowienia]])</f>
        <v>26260</v>
      </c>
      <c r="L508">
        <f>IF(Tabela1[[#This Row],[po produkcji]]=Tabela1[[#This Row],[po zamowieniu]],1,0)</f>
        <v>0</v>
      </c>
      <c r="M508">
        <f>IF(Tabela1[[#This Row],[po produkcji]]=Tabela1[[#This Row],[po zamowieniu]],Tabela1[[#This Row],[wielkosc_zamowienia]],0)</f>
        <v>0</v>
      </c>
    </row>
    <row r="509" spans="1:13" x14ac:dyDescent="0.25">
      <c r="A509">
        <v>507</v>
      </c>
      <c r="B509" s="2">
        <v>44446</v>
      </c>
      <c r="C509" s="1" t="s">
        <v>5</v>
      </c>
      <c r="D509">
        <v>2660</v>
      </c>
      <c r="E509">
        <f>WEEKDAY(Tabela1[[#This Row],[data]],2)</f>
        <v>2</v>
      </c>
      <c r="F509">
        <f>IF(Tabela1[[#This Row],[data]]=B508,1,0)</f>
        <v>0</v>
      </c>
      <c r="G509">
        <f>IF(OR(Tabela1[[#This Row],[dzien tyg]]=6,Tabela1[[#This Row],[dzien tyg]]=7),1,0)</f>
        <v>0</v>
      </c>
      <c r="H509">
        <f t="shared" si="7"/>
        <v>26260</v>
      </c>
      <c r="I509">
        <f>IF(Tabela1[[#This Row],[czy ten sam dzien]]=0,IF(Tabela1[[#This Row],[czy weekend]]=1,$N$5,$N$3),0)</f>
        <v>12000</v>
      </c>
      <c r="J509">
        <f>Tabela1[[#This Row],[przed produkcja]]+Tabela1[[#This Row],[produkcja]]</f>
        <v>38260</v>
      </c>
      <c r="K509">
        <f>IF(Tabela1[[#This Row],[po produkcji]]-Tabela1[[#This Row],[wielkosc_zamowienia]]&lt;0,Tabela1[[#This Row],[po produkcji]],Tabela1[[#This Row],[po produkcji]]-Tabela1[[#This Row],[wielkosc_zamowienia]])</f>
        <v>35600</v>
      </c>
      <c r="L509">
        <f>IF(Tabela1[[#This Row],[po produkcji]]=Tabela1[[#This Row],[po zamowieniu]],1,0)</f>
        <v>0</v>
      </c>
      <c r="M509">
        <f>IF(Tabela1[[#This Row],[po produkcji]]=Tabela1[[#This Row],[po zamowieniu]],Tabela1[[#This Row],[wielkosc_zamowienia]],0)</f>
        <v>0</v>
      </c>
    </row>
    <row r="510" spans="1:13" x14ac:dyDescent="0.25">
      <c r="A510">
        <v>508</v>
      </c>
      <c r="B510" s="2">
        <v>44447</v>
      </c>
      <c r="C510" s="1" t="s">
        <v>7</v>
      </c>
      <c r="D510">
        <v>9310</v>
      </c>
      <c r="E510">
        <f>WEEKDAY(Tabela1[[#This Row],[data]],2)</f>
        <v>3</v>
      </c>
      <c r="F510">
        <f>IF(Tabela1[[#This Row],[data]]=B509,1,0)</f>
        <v>0</v>
      </c>
      <c r="G510">
        <f>IF(OR(Tabela1[[#This Row],[dzien tyg]]=6,Tabela1[[#This Row],[dzien tyg]]=7),1,0)</f>
        <v>0</v>
      </c>
      <c r="H510">
        <f t="shared" si="7"/>
        <v>35600</v>
      </c>
      <c r="I510">
        <f>IF(Tabela1[[#This Row],[czy ten sam dzien]]=0,IF(Tabela1[[#This Row],[czy weekend]]=1,$N$5,$N$3),0)</f>
        <v>12000</v>
      </c>
      <c r="J510">
        <f>Tabela1[[#This Row],[przed produkcja]]+Tabela1[[#This Row],[produkcja]]</f>
        <v>47600</v>
      </c>
      <c r="K510">
        <f>IF(Tabela1[[#This Row],[po produkcji]]-Tabela1[[#This Row],[wielkosc_zamowienia]]&lt;0,Tabela1[[#This Row],[po produkcji]],Tabela1[[#This Row],[po produkcji]]-Tabela1[[#This Row],[wielkosc_zamowienia]])</f>
        <v>38290</v>
      </c>
      <c r="L510">
        <f>IF(Tabela1[[#This Row],[po produkcji]]=Tabela1[[#This Row],[po zamowieniu]],1,0)</f>
        <v>0</v>
      </c>
      <c r="M510">
        <f>IF(Tabela1[[#This Row],[po produkcji]]=Tabela1[[#This Row],[po zamowieniu]],Tabela1[[#This Row],[wielkosc_zamowienia]],0)</f>
        <v>0</v>
      </c>
    </row>
    <row r="511" spans="1:13" x14ac:dyDescent="0.25">
      <c r="A511">
        <v>509</v>
      </c>
      <c r="B511" s="2">
        <v>44447</v>
      </c>
      <c r="C511" s="1" t="s">
        <v>5</v>
      </c>
      <c r="D511">
        <v>3980</v>
      </c>
      <c r="E511">
        <f>WEEKDAY(Tabela1[[#This Row],[data]],2)</f>
        <v>3</v>
      </c>
      <c r="F511">
        <f>IF(Tabela1[[#This Row],[data]]=B510,1,0)</f>
        <v>1</v>
      </c>
      <c r="G511">
        <f>IF(OR(Tabela1[[#This Row],[dzien tyg]]=6,Tabela1[[#This Row],[dzien tyg]]=7),1,0)</f>
        <v>0</v>
      </c>
      <c r="H511">
        <f t="shared" si="7"/>
        <v>38290</v>
      </c>
      <c r="I511">
        <f>IF(Tabela1[[#This Row],[czy ten sam dzien]]=0,IF(Tabela1[[#This Row],[czy weekend]]=1,$N$5,$N$3),0)</f>
        <v>0</v>
      </c>
      <c r="J511">
        <f>Tabela1[[#This Row],[przed produkcja]]+Tabela1[[#This Row],[produkcja]]</f>
        <v>38290</v>
      </c>
      <c r="K511">
        <f>IF(Tabela1[[#This Row],[po produkcji]]-Tabela1[[#This Row],[wielkosc_zamowienia]]&lt;0,Tabela1[[#This Row],[po produkcji]],Tabela1[[#This Row],[po produkcji]]-Tabela1[[#This Row],[wielkosc_zamowienia]])</f>
        <v>34310</v>
      </c>
      <c r="L511">
        <f>IF(Tabela1[[#This Row],[po produkcji]]=Tabela1[[#This Row],[po zamowieniu]],1,0)</f>
        <v>0</v>
      </c>
      <c r="M511">
        <f>IF(Tabela1[[#This Row],[po produkcji]]=Tabela1[[#This Row],[po zamowieniu]],Tabela1[[#This Row],[wielkosc_zamowienia]],0)</f>
        <v>0</v>
      </c>
    </row>
    <row r="512" spans="1:13" x14ac:dyDescent="0.25">
      <c r="A512">
        <v>510</v>
      </c>
      <c r="B512" s="2">
        <v>44448</v>
      </c>
      <c r="C512" s="1" t="s">
        <v>6</v>
      </c>
      <c r="D512">
        <v>7000</v>
      </c>
      <c r="E512">
        <f>WEEKDAY(Tabela1[[#This Row],[data]],2)</f>
        <v>4</v>
      </c>
      <c r="F512">
        <f>IF(Tabela1[[#This Row],[data]]=B511,1,0)</f>
        <v>0</v>
      </c>
      <c r="G512">
        <f>IF(OR(Tabela1[[#This Row],[dzien tyg]]=6,Tabela1[[#This Row],[dzien tyg]]=7),1,0)</f>
        <v>0</v>
      </c>
      <c r="H512">
        <f t="shared" si="7"/>
        <v>34310</v>
      </c>
      <c r="I512">
        <f>IF(Tabela1[[#This Row],[czy ten sam dzien]]=0,IF(Tabela1[[#This Row],[czy weekend]]=1,$N$5,$N$3),0)</f>
        <v>12000</v>
      </c>
      <c r="J512">
        <f>Tabela1[[#This Row],[przed produkcja]]+Tabela1[[#This Row],[produkcja]]</f>
        <v>46310</v>
      </c>
      <c r="K512">
        <f>IF(Tabela1[[#This Row],[po produkcji]]-Tabela1[[#This Row],[wielkosc_zamowienia]]&lt;0,Tabela1[[#This Row],[po produkcji]],Tabela1[[#This Row],[po produkcji]]-Tabela1[[#This Row],[wielkosc_zamowienia]])</f>
        <v>39310</v>
      </c>
      <c r="L512">
        <f>IF(Tabela1[[#This Row],[po produkcji]]=Tabela1[[#This Row],[po zamowieniu]],1,0)</f>
        <v>0</v>
      </c>
      <c r="M512">
        <f>IF(Tabela1[[#This Row],[po produkcji]]=Tabela1[[#This Row],[po zamowieniu]],Tabela1[[#This Row],[wielkosc_zamowienia]],0)</f>
        <v>0</v>
      </c>
    </row>
    <row r="513" spans="1:13" x14ac:dyDescent="0.25">
      <c r="A513">
        <v>511</v>
      </c>
      <c r="B513" s="2">
        <v>44448</v>
      </c>
      <c r="C513" s="1" t="s">
        <v>5</v>
      </c>
      <c r="D513">
        <v>4660</v>
      </c>
      <c r="E513">
        <f>WEEKDAY(Tabela1[[#This Row],[data]],2)</f>
        <v>4</v>
      </c>
      <c r="F513">
        <f>IF(Tabela1[[#This Row],[data]]=B512,1,0)</f>
        <v>1</v>
      </c>
      <c r="G513">
        <f>IF(OR(Tabela1[[#This Row],[dzien tyg]]=6,Tabela1[[#This Row],[dzien tyg]]=7),1,0)</f>
        <v>0</v>
      </c>
      <c r="H513">
        <f t="shared" si="7"/>
        <v>39310</v>
      </c>
      <c r="I513">
        <f>IF(Tabela1[[#This Row],[czy ten sam dzien]]=0,IF(Tabela1[[#This Row],[czy weekend]]=1,$N$5,$N$3),0)</f>
        <v>0</v>
      </c>
      <c r="J513">
        <f>Tabela1[[#This Row],[przed produkcja]]+Tabela1[[#This Row],[produkcja]]</f>
        <v>39310</v>
      </c>
      <c r="K513">
        <f>IF(Tabela1[[#This Row],[po produkcji]]-Tabela1[[#This Row],[wielkosc_zamowienia]]&lt;0,Tabela1[[#This Row],[po produkcji]],Tabela1[[#This Row],[po produkcji]]-Tabela1[[#This Row],[wielkosc_zamowienia]])</f>
        <v>34650</v>
      </c>
      <c r="L513">
        <f>IF(Tabela1[[#This Row],[po produkcji]]=Tabela1[[#This Row],[po zamowieniu]],1,0)</f>
        <v>0</v>
      </c>
      <c r="M513">
        <f>IF(Tabela1[[#This Row],[po produkcji]]=Tabela1[[#This Row],[po zamowieniu]],Tabela1[[#This Row],[wielkosc_zamowienia]],0)</f>
        <v>0</v>
      </c>
    </row>
    <row r="514" spans="1:13" x14ac:dyDescent="0.25">
      <c r="A514">
        <v>512</v>
      </c>
      <c r="B514" s="2">
        <v>44448</v>
      </c>
      <c r="C514" s="1" t="s">
        <v>4</v>
      </c>
      <c r="D514">
        <v>6620</v>
      </c>
      <c r="E514">
        <f>WEEKDAY(Tabela1[[#This Row],[data]],2)</f>
        <v>4</v>
      </c>
      <c r="F514">
        <f>IF(Tabela1[[#This Row],[data]]=B513,1,0)</f>
        <v>1</v>
      </c>
      <c r="G514">
        <f>IF(OR(Tabela1[[#This Row],[dzien tyg]]=6,Tabela1[[#This Row],[dzien tyg]]=7),1,0)</f>
        <v>0</v>
      </c>
      <c r="H514">
        <f t="shared" si="7"/>
        <v>34650</v>
      </c>
      <c r="I514">
        <f>IF(Tabela1[[#This Row],[czy ten sam dzien]]=0,IF(Tabela1[[#This Row],[czy weekend]]=1,$N$5,$N$3),0)</f>
        <v>0</v>
      </c>
      <c r="J514">
        <f>Tabela1[[#This Row],[przed produkcja]]+Tabela1[[#This Row],[produkcja]]</f>
        <v>34650</v>
      </c>
      <c r="K514">
        <f>IF(Tabela1[[#This Row],[po produkcji]]-Tabela1[[#This Row],[wielkosc_zamowienia]]&lt;0,Tabela1[[#This Row],[po produkcji]],Tabela1[[#This Row],[po produkcji]]-Tabela1[[#This Row],[wielkosc_zamowienia]])</f>
        <v>28030</v>
      </c>
      <c r="L514">
        <f>IF(Tabela1[[#This Row],[po produkcji]]=Tabela1[[#This Row],[po zamowieniu]],1,0)</f>
        <v>0</v>
      </c>
      <c r="M514">
        <f>IF(Tabela1[[#This Row],[po produkcji]]=Tabela1[[#This Row],[po zamowieniu]],Tabela1[[#This Row],[wielkosc_zamowienia]],0)</f>
        <v>0</v>
      </c>
    </row>
    <row r="515" spans="1:13" x14ac:dyDescent="0.25">
      <c r="A515">
        <v>513</v>
      </c>
      <c r="B515" s="2">
        <v>44449</v>
      </c>
      <c r="C515" s="1" t="s">
        <v>6</v>
      </c>
      <c r="D515">
        <v>1690</v>
      </c>
      <c r="E515">
        <f>WEEKDAY(Tabela1[[#This Row],[data]],2)</f>
        <v>5</v>
      </c>
      <c r="F515">
        <f>IF(Tabela1[[#This Row],[data]]=B514,1,0)</f>
        <v>0</v>
      </c>
      <c r="G515">
        <f>IF(OR(Tabela1[[#This Row],[dzien tyg]]=6,Tabela1[[#This Row],[dzien tyg]]=7),1,0)</f>
        <v>0</v>
      </c>
      <c r="H515">
        <f t="shared" si="7"/>
        <v>28030</v>
      </c>
      <c r="I515">
        <f>IF(Tabela1[[#This Row],[czy ten sam dzien]]=0,IF(Tabela1[[#This Row],[czy weekend]]=1,$N$5,$N$3),0)</f>
        <v>12000</v>
      </c>
      <c r="J515">
        <f>Tabela1[[#This Row],[przed produkcja]]+Tabela1[[#This Row],[produkcja]]</f>
        <v>40030</v>
      </c>
      <c r="K515">
        <f>IF(Tabela1[[#This Row],[po produkcji]]-Tabela1[[#This Row],[wielkosc_zamowienia]]&lt;0,Tabela1[[#This Row],[po produkcji]],Tabela1[[#This Row],[po produkcji]]-Tabela1[[#This Row],[wielkosc_zamowienia]])</f>
        <v>38340</v>
      </c>
      <c r="L515">
        <f>IF(Tabela1[[#This Row],[po produkcji]]=Tabela1[[#This Row],[po zamowieniu]],1,0)</f>
        <v>0</v>
      </c>
      <c r="M515">
        <f>IF(Tabela1[[#This Row],[po produkcji]]=Tabela1[[#This Row],[po zamowieniu]],Tabela1[[#This Row],[wielkosc_zamowienia]],0)</f>
        <v>0</v>
      </c>
    </row>
    <row r="516" spans="1:13" x14ac:dyDescent="0.25">
      <c r="A516">
        <v>514</v>
      </c>
      <c r="B516" s="2">
        <v>44449</v>
      </c>
      <c r="C516" s="1" t="s">
        <v>7</v>
      </c>
      <c r="D516">
        <v>6080</v>
      </c>
      <c r="E516">
        <f>WEEKDAY(Tabela1[[#This Row],[data]],2)</f>
        <v>5</v>
      </c>
      <c r="F516">
        <f>IF(Tabela1[[#This Row],[data]]=B515,1,0)</f>
        <v>1</v>
      </c>
      <c r="G516">
        <f>IF(OR(Tabela1[[#This Row],[dzien tyg]]=6,Tabela1[[#This Row],[dzien tyg]]=7),1,0)</f>
        <v>0</v>
      </c>
      <c r="H516">
        <f t="shared" si="7"/>
        <v>38340</v>
      </c>
      <c r="I516">
        <f>IF(Tabela1[[#This Row],[czy ten sam dzien]]=0,IF(Tabela1[[#This Row],[czy weekend]]=1,$N$5,$N$3),0)</f>
        <v>0</v>
      </c>
      <c r="J516">
        <f>Tabela1[[#This Row],[przed produkcja]]+Tabela1[[#This Row],[produkcja]]</f>
        <v>38340</v>
      </c>
      <c r="K516">
        <f>IF(Tabela1[[#This Row],[po produkcji]]-Tabela1[[#This Row],[wielkosc_zamowienia]]&lt;0,Tabela1[[#This Row],[po produkcji]],Tabela1[[#This Row],[po produkcji]]-Tabela1[[#This Row],[wielkosc_zamowienia]])</f>
        <v>32260</v>
      </c>
      <c r="L516">
        <f>IF(Tabela1[[#This Row],[po produkcji]]=Tabela1[[#This Row],[po zamowieniu]],1,0)</f>
        <v>0</v>
      </c>
      <c r="M516">
        <f>IF(Tabela1[[#This Row],[po produkcji]]=Tabela1[[#This Row],[po zamowieniu]],Tabela1[[#This Row],[wielkosc_zamowienia]],0)</f>
        <v>0</v>
      </c>
    </row>
    <row r="517" spans="1:13" x14ac:dyDescent="0.25">
      <c r="A517">
        <v>515</v>
      </c>
      <c r="B517" s="2">
        <v>44450</v>
      </c>
      <c r="C517" s="1" t="s">
        <v>4</v>
      </c>
      <c r="D517">
        <v>1970</v>
      </c>
      <c r="E517">
        <f>WEEKDAY(Tabela1[[#This Row],[data]],2)</f>
        <v>6</v>
      </c>
      <c r="F517">
        <f>IF(Tabela1[[#This Row],[data]]=B516,1,0)</f>
        <v>0</v>
      </c>
      <c r="G517">
        <f>IF(OR(Tabela1[[#This Row],[dzien tyg]]=6,Tabela1[[#This Row],[dzien tyg]]=7),1,0)</f>
        <v>1</v>
      </c>
      <c r="H517">
        <f t="shared" ref="H517:H580" si="8">K516</f>
        <v>32260</v>
      </c>
      <c r="I517">
        <f>IF(Tabela1[[#This Row],[czy ten sam dzien]]=0,IF(Tabela1[[#This Row],[czy weekend]]=1,$N$5,$N$3),0)</f>
        <v>5000</v>
      </c>
      <c r="J517">
        <f>Tabela1[[#This Row],[przed produkcja]]+Tabela1[[#This Row],[produkcja]]</f>
        <v>37260</v>
      </c>
      <c r="K517">
        <f>IF(Tabela1[[#This Row],[po produkcji]]-Tabela1[[#This Row],[wielkosc_zamowienia]]&lt;0,Tabela1[[#This Row],[po produkcji]],Tabela1[[#This Row],[po produkcji]]-Tabela1[[#This Row],[wielkosc_zamowienia]])</f>
        <v>35290</v>
      </c>
      <c r="L517">
        <f>IF(Tabela1[[#This Row],[po produkcji]]=Tabela1[[#This Row],[po zamowieniu]],1,0)</f>
        <v>0</v>
      </c>
      <c r="M517">
        <f>IF(Tabela1[[#This Row],[po produkcji]]=Tabela1[[#This Row],[po zamowieniu]],Tabela1[[#This Row],[wielkosc_zamowienia]],0)</f>
        <v>0</v>
      </c>
    </row>
    <row r="518" spans="1:13" x14ac:dyDescent="0.25">
      <c r="A518">
        <v>516</v>
      </c>
      <c r="B518" s="2">
        <v>44450</v>
      </c>
      <c r="C518" s="1" t="s">
        <v>6</v>
      </c>
      <c r="D518">
        <v>4320</v>
      </c>
      <c r="E518">
        <f>WEEKDAY(Tabela1[[#This Row],[data]],2)</f>
        <v>6</v>
      </c>
      <c r="F518">
        <f>IF(Tabela1[[#This Row],[data]]=B517,1,0)</f>
        <v>1</v>
      </c>
      <c r="G518">
        <f>IF(OR(Tabela1[[#This Row],[dzien tyg]]=6,Tabela1[[#This Row],[dzien tyg]]=7),1,0)</f>
        <v>1</v>
      </c>
      <c r="H518">
        <f t="shared" si="8"/>
        <v>35290</v>
      </c>
      <c r="I518">
        <f>IF(Tabela1[[#This Row],[czy ten sam dzien]]=0,IF(Tabela1[[#This Row],[czy weekend]]=1,$N$5,$N$3),0)</f>
        <v>0</v>
      </c>
      <c r="J518">
        <f>Tabela1[[#This Row],[przed produkcja]]+Tabela1[[#This Row],[produkcja]]</f>
        <v>35290</v>
      </c>
      <c r="K518">
        <f>IF(Tabela1[[#This Row],[po produkcji]]-Tabela1[[#This Row],[wielkosc_zamowienia]]&lt;0,Tabela1[[#This Row],[po produkcji]],Tabela1[[#This Row],[po produkcji]]-Tabela1[[#This Row],[wielkosc_zamowienia]])</f>
        <v>30970</v>
      </c>
      <c r="L518">
        <f>IF(Tabela1[[#This Row],[po produkcji]]=Tabela1[[#This Row],[po zamowieniu]],1,0)</f>
        <v>0</v>
      </c>
      <c r="M518">
        <f>IF(Tabela1[[#This Row],[po produkcji]]=Tabela1[[#This Row],[po zamowieniu]],Tabela1[[#This Row],[wielkosc_zamowienia]],0)</f>
        <v>0</v>
      </c>
    </row>
    <row r="519" spans="1:13" x14ac:dyDescent="0.25">
      <c r="A519">
        <v>517</v>
      </c>
      <c r="B519" s="2">
        <v>44450</v>
      </c>
      <c r="C519" s="1" t="s">
        <v>5</v>
      </c>
      <c r="D519">
        <v>3310</v>
      </c>
      <c r="E519">
        <f>WEEKDAY(Tabela1[[#This Row],[data]],2)</f>
        <v>6</v>
      </c>
      <c r="F519">
        <f>IF(Tabela1[[#This Row],[data]]=B518,1,0)</f>
        <v>1</v>
      </c>
      <c r="G519">
        <f>IF(OR(Tabela1[[#This Row],[dzien tyg]]=6,Tabela1[[#This Row],[dzien tyg]]=7),1,0)</f>
        <v>1</v>
      </c>
      <c r="H519">
        <f t="shared" si="8"/>
        <v>30970</v>
      </c>
      <c r="I519">
        <f>IF(Tabela1[[#This Row],[czy ten sam dzien]]=0,IF(Tabela1[[#This Row],[czy weekend]]=1,$N$5,$N$3),0)</f>
        <v>0</v>
      </c>
      <c r="J519">
        <f>Tabela1[[#This Row],[przed produkcja]]+Tabela1[[#This Row],[produkcja]]</f>
        <v>30970</v>
      </c>
      <c r="K519">
        <f>IF(Tabela1[[#This Row],[po produkcji]]-Tabela1[[#This Row],[wielkosc_zamowienia]]&lt;0,Tabela1[[#This Row],[po produkcji]],Tabela1[[#This Row],[po produkcji]]-Tabela1[[#This Row],[wielkosc_zamowienia]])</f>
        <v>27660</v>
      </c>
      <c r="L519">
        <f>IF(Tabela1[[#This Row],[po produkcji]]=Tabela1[[#This Row],[po zamowieniu]],1,0)</f>
        <v>0</v>
      </c>
      <c r="M519">
        <f>IF(Tabela1[[#This Row],[po produkcji]]=Tabela1[[#This Row],[po zamowieniu]],Tabela1[[#This Row],[wielkosc_zamowienia]],0)</f>
        <v>0</v>
      </c>
    </row>
    <row r="520" spans="1:13" x14ac:dyDescent="0.25">
      <c r="A520">
        <v>518</v>
      </c>
      <c r="B520" s="2">
        <v>44451</v>
      </c>
      <c r="C520" s="1" t="s">
        <v>7</v>
      </c>
      <c r="D520">
        <v>3550</v>
      </c>
      <c r="E520">
        <f>WEEKDAY(Tabela1[[#This Row],[data]],2)</f>
        <v>7</v>
      </c>
      <c r="F520">
        <f>IF(Tabela1[[#This Row],[data]]=B519,1,0)</f>
        <v>0</v>
      </c>
      <c r="G520">
        <f>IF(OR(Tabela1[[#This Row],[dzien tyg]]=6,Tabela1[[#This Row],[dzien tyg]]=7),1,0)</f>
        <v>1</v>
      </c>
      <c r="H520">
        <f t="shared" si="8"/>
        <v>27660</v>
      </c>
      <c r="I520">
        <f>IF(Tabela1[[#This Row],[czy ten sam dzien]]=0,IF(Tabela1[[#This Row],[czy weekend]]=1,$N$5,$N$3),0)</f>
        <v>5000</v>
      </c>
      <c r="J520">
        <f>Tabela1[[#This Row],[przed produkcja]]+Tabela1[[#This Row],[produkcja]]</f>
        <v>32660</v>
      </c>
      <c r="K520">
        <f>IF(Tabela1[[#This Row],[po produkcji]]-Tabela1[[#This Row],[wielkosc_zamowienia]]&lt;0,Tabela1[[#This Row],[po produkcji]],Tabela1[[#This Row],[po produkcji]]-Tabela1[[#This Row],[wielkosc_zamowienia]])</f>
        <v>29110</v>
      </c>
      <c r="L520">
        <f>IF(Tabela1[[#This Row],[po produkcji]]=Tabela1[[#This Row],[po zamowieniu]],1,0)</f>
        <v>0</v>
      </c>
      <c r="M520">
        <f>IF(Tabela1[[#This Row],[po produkcji]]=Tabela1[[#This Row],[po zamowieniu]],Tabela1[[#This Row],[wielkosc_zamowienia]],0)</f>
        <v>0</v>
      </c>
    </row>
    <row r="521" spans="1:13" x14ac:dyDescent="0.25">
      <c r="A521">
        <v>519</v>
      </c>
      <c r="B521" s="2">
        <v>44451</v>
      </c>
      <c r="C521" s="1" t="s">
        <v>4</v>
      </c>
      <c r="D521">
        <v>5210</v>
      </c>
      <c r="E521">
        <f>WEEKDAY(Tabela1[[#This Row],[data]],2)</f>
        <v>7</v>
      </c>
      <c r="F521">
        <f>IF(Tabela1[[#This Row],[data]]=B520,1,0)</f>
        <v>1</v>
      </c>
      <c r="G521">
        <f>IF(OR(Tabela1[[#This Row],[dzien tyg]]=6,Tabela1[[#This Row],[dzien tyg]]=7),1,0)</f>
        <v>1</v>
      </c>
      <c r="H521">
        <f t="shared" si="8"/>
        <v>29110</v>
      </c>
      <c r="I521">
        <f>IF(Tabela1[[#This Row],[czy ten sam dzien]]=0,IF(Tabela1[[#This Row],[czy weekend]]=1,$N$5,$N$3),0)</f>
        <v>0</v>
      </c>
      <c r="J521">
        <f>Tabela1[[#This Row],[przed produkcja]]+Tabela1[[#This Row],[produkcja]]</f>
        <v>29110</v>
      </c>
      <c r="K521">
        <f>IF(Tabela1[[#This Row],[po produkcji]]-Tabela1[[#This Row],[wielkosc_zamowienia]]&lt;0,Tabela1[[#This Row],[po produkcji]],Tabela1[[#This Row],[po produkcji]]-Tabela1[[#This Row],[wielkosc_zamowienia]])</f>
        <v>23900</v>
      </c>
      <c r="L521">
        <f>IF(Tabela1[[#This Row],[po produkcji]]=Tabela1[[#This Row],[po zamowieniu]],1,0)</f>
        <v>0</v>
      </c>
      <c r="M521">
        <f>IF(Tabela1[[#This Row],[po produkcji]]=Tabela1[[#This Row],[po zamowieniu]],Tabela1[[#This Row],[wielkosc_zamowienia]],0)</f>
        <v>0</v>
      </c>
    </row>
    <row r="522" spans="1:13" x14ac:dyDescent="0.25">
      <c r="A522">
        <v>520</v>
      </c>
      <c r="B522" s="2">
        <v>44451</v>
      </c>
      <c r="C522" s="1" t="s">
        <v>5</v>
      </c>
      <c r="D522">
        <v>2990</v>
      </c>
      <c r="E522">
        <f>WEEKDAY(Tabela1[[#This Row],[data]],2)</f>
        <v>7</v>
      </c>
      <c r="F522">
        <f>IF(Tabela1[[#This Row],[data]]=B521,1,0)</f>
        <v>1</v>
      </c>
      <c r="G522">
        <f>IF(OR(Tabela1[[#This Row],[dzien tyg]]=6,Tabela1[[#This Row],[dzien tyg]]=7),1,0)</f>
        <v>1</v>
      </c>
      <c r="H522">
        <f t="shared" si="8"/>
        <v>23900</v>
      </c>
      <c r="I522">
        <f>IF(Tabela1[[#This Row],[czy ten sam dzien]]=0,IF(Tabela1[[#This Row],[czy weekend]]=1,$N$5,$N$3),0)</f>
        <v>0</v>
      </c>
      <c r="J522">
        <f>Tabela1[[#This Row],[przed produkcja]]+Tabela1[[#This Row],[produkcja]]</f>
        <v>23900</v>
      </c>
      <c r="K522">
        <f>IF(Tabela1[[#This Row],[po produkcji]]-Tabela1[[#This Row],[wielkosc_zamowienia]]&lt;0,Tabela1[[#This Row],[po produkcji]],Tabela1[[#This Row],[po produkcji]]-Tabela1[[#This Row],[wielkosc_zamowienia]])</f>
        <v>20910</v>
      </c>
      <c r="L522">
        <f>IF(Tabela1[[#This Row],[po produkcji]]=Tabela1[[#This Row],[po zamowieniu]],1,0)</f>
        <v>0</v>
      </c>
      <c r="M522">
        <f>IF(Tabela1[[#This Row],[po produkcji]]=Tabela1[[#This Row],[po zamowieniu]],Tabela1[[#This Row],[wielkosc_zamowienia]],0)</f>
        <v>0</v>
      </c>
    </row>
    <row r="523" spans="1:13" x14ac:dyDescent="0.25">
      <c r="A523">
        <v>521</v>
      </c>
      <c r="B523" s="2">
        <v>44452</v>
      </c>
      <c r="C523" s="1" t="s">
        <v>6</v>
      </c>
      <c r="D523">
        <v>7890</v>
      </c>
      <c r="E523">
        <f>WEEKDAY(Tabela1[[#This Row],[data]],2)</f>
        <v>1</v>
      </c>
      <c r="F523">
        <f>IF(Tabela1[[#This Row],[data]]=B522,1,0)</f>
        <v>0</v>
      </c>
      <c r="G523">
        <f>IF(OR(Tabela1[[#This Row],[dzien tyg]]=6,Tabela1[[#This Row],[dzien tyg]]=7),1,0)</f>
        <v>0</v>
      </c>
      <c r="H523">
        <f t="shared" si="8"/>
        <v>20910</v>
      </c>
      <c r="I523">
        <f>IF(Tabela1[[#This Row],[czy ten sam dzien]]=0,IF(Tabela1[[#This Row],[czy weekend]]=1,$N$5,$N$3),0)</f>
        <v>12000</v>
      </c>
      <c r="J523">
        <f>Tabela1[[#This Row],[przed produkcja]]+Tabela1[[#This Row],[produkcja]]</f>
        <v>32910</v>
      </c>
      <c r="K523">
        <f>IF(Tabela1[[#This Row],[po produkcji]]-Tabela1[[#This Row],[wielkosc_zamowienia]]&lt;0,Tabela1[[#This Row],[po produkcji]],Tabela1[[#This Row],[po produkcji]]-Tabela1[[#This Row],[wielkosc_zamowienia]])</f>
        <v>25020</v>
      </c>
      <c r="L523">
        <f>IF(Tabela1[[#This Row],[po produkcji]]=Tabela1[[#This Row],[po zamowieniu]],1,0)</f>
        <v>0</v>
      </c>
      <c r="M523">
        <f>IF(Tabela1[[#This Row],[po produkcji]]=Tabela1[[#This Row],[po zamowieniu]],Tabela1[[#This Row],[wielkosc_zamowienia]],0)</f>
        <v>0</v>
      </c>
    </row>
    <row r="524" spans="1:13" x14ac:dyDescent="0.25">
      <c r="A524">
        <v>522</v>
      </c>
      <c r="B524" s="2">
        <v>44452</v>
      </c>
      <c r="C524" s="1" t="s">
        <v>5</v>
      </c>
      <c r="D524">
        <v>3440</v>
      </c>
      <c r="E524">
        <f>WEEKDAY(Tabela1[[#This Row],[data]],2)</f>
        <v>1</v>
      </c>
      <c r="F524">
        <f>IF(Tabela1[[#This Row],[data]]=B523,1,0)</f>
        <v>1</v>
      </c>
      <c r="G524">
        <f>IF(OR(Tabela1[[#This Row],[dzien tyg]]=6,Tabela1[[#This Row],[dzien tyg]]=7),1,0)</f>
        <v>0</v>
      </c>
      <c r="H524">
        <f t="shared" si="8"/>
        <v>25020</v>
      </c>
      <c r="I524">
        <f>IF(Tabela1[[#This Row],[czy ten sam dzien]]=0,IF(Tabela1[[#This Row],[czy weekend]]=1,$N$5,$N$3),0)</f>
        <v>0</v>
      </c>
      <c r="J524">
        <f>Tabela1[[#This Row],[przed produkcja]]+Tabela1[[#This Row],[produkcja]]</f>
        <v>25020</v>
      </c>
      <c r="K524">
        <f>IF(Tabela1[[#This Row],[po produkcji]]-Tabela1[[#This Row],[wielkosc_zamowienia]]&lt;0,Tabela1[[#This Row],[po produkcji]],Tabela1[[#This Row],[po produkcji]]-Tabela1[[#This Row],[wielkosc_zamowienia]])</f>
        <v>21580</v>
      </c>
      <c r="L524">
        <f>IF(Tabela1[[#This Row],[po produkcji]]=Tabela1[[#This Row],[po zamowieniu]],1,0)</f>
        <v>0</v>
      </c>
      <c r="M524">
        <f>IF(Tabela1[[#This Row],[po produkcji]]=Tabela1[[#This Row],[po zamowieniu]],Tabela1[[#This Row],[wielkosc_zamowienia]],0)</f>
        <v>0</v>
      </c>
    </row>
    <row r="525" spans="1:13" x14ac:dyDescent="0.25">
      <c r="A525">
        <v>523</v>
      </c>
      <c r="B525" s="2">
        <v>44452</v>
      </c>
      <c r="C525" s="1" t="s">
        <v>7</v>
      </c>
      <c r="D525">
        <v>6170</v>
      </c>
      <c r="E525">
        <f>WEEKDAY(Tabela1[[#This Row],[data]],2)</f>
        <v>1</v>
      </c>
      <c r="F525">
        <f>IF(Tabela1[[#This Row],[data]]=B524,1,0)</f>
        <v>1</v>
      </c>
      <c r="G525">
        <f>IF(OR(Tabela1[[#This Row],[dzien tyg]]=6,Tabela1[[#This Row],[dzien tyg]]=7),1,0)</f>
        <v>0</v>
      </c>
      <c r="H525">
        <f t="shared" si="8"/>
        <v>21580</v>
      </c>
      <c r="I525">
        <f>IF(Tabela1[[#This Row],[czy ten sam dzien]]=0,IF(Tabela1[[#This Row],[czy weekend]]=1,$N$5,$N$3),0)</f>
        <v>0</v>
      </c>
      <c r="J525">
        <f>Tabela1[[#This Row],[przed produkcja]]+Tabela1[[#This Row],[produkcja]]</f>
        <v>21580</v>
      </c>
      <c r="K525">
        <f>IF(Tabela1[[#This Row],[po produkcji]]-Tabela1[[#This Row],[wielkosc_zamowienia]]&lt;0,Tabela1[[#This Row],[po produkcji]],Tabela1[[#This Row],[po produkcji]]-Tabela1[[#This Row],[wielkosc_zamowienia]])</f>
        <v>15410</v>
      </c>
      <c r="L525">
        <f>IF(Tabela1[[#This Row],[po produkcji]]=Tabela1[[#This Row],[po zamowieniu]],1,0)</f>
        <v>0</v>
      </c>
      <c r="M525">
        <f>IF(Tabela1[[#This Row],[po produkcji]]=Tabela1[[#This Row],[po zamowieniu]],Tabela1[[#This Row],[wielkosc_zamowienia]],0)</f>
        <v>0</v>
      </c>
    </row>
    <row r="526" spans="1:13" x14ac:dyDescent="0.25">
      <c r="A526">
        <v>524</v>
      </c>
      <c r="B526" s="2">
        <v>44453</v>
      </c>
      <c r="C526" s="1" t="s">
        <v>4</v>
      </c>
      <c r="D526">
        <v>8230</v>
      </c>
      <c r="E526">
        <f>WEEKDAY(Tabela1[[#This Row],[data]],2)</f>
        <v>2</v>
      </c>
      <c r="F526">
        <f>IF(Tabela1[[#This Row],[data]]=B525,1,0)</f>
        <v>0</v>
      </c>
      <c r="G526">
        <f>IF(OR(Tabela1[[#This Row],[dzien tyg]]=6,Tabela1[[#This Row],[dzien tyg]]=7),1,0)</f>
        <v>0</v>
      </c>
      <c r="H526">
        <f t="shared" si="8"/>
        <v>15410</v>
      </c>
      <c r="I526">
        <f>IF(Tabela1[[#This Row],[czy ten sam dzien]]=0,IF(Tabela1[[#This Row],[czy weekend]]=1,$N$5,$N$3),0)</f>
        <v>12000</v>
      </c>
      <c r="J526">
        <f>Tabela1[[#This Row],[przed produkcja]]+Tabela1[[#This Row],[produkcja]]</f>
        <v>27410</v>
      </c>
      <c r="K526">
        <f>IF(Tabela1[[#This Row],[po produkcji]]-Tabela1[[#This Row],[wielkosc_zamowienia]]&lt;0,Tabela1[[#This Row],[po produkcji]],Tabela1[[#This Row],[po produkcji]]-Tabela1[[#This Row],[wielkosc_zamowienia]])</f>
        <v>19180</v>
      </c>
      <c r="L526">
        <f>IF(Tabela1[[#This Row],[po produkcji]]=Tabela1[[#This Row],[po zamowieniu]],1,0)</f>
        <v>0</v>
      </c>
      <c r="M526">
        <f>IF(Tabela1[[#This Row],[po produkcji]]=Tabela1[[#This Row],[po zamowieniu]],Tabela1[[#This Row],[wielkosc_zamowienia]],0)</f>
        <v>0</v>
      </c>
    </row>
    <row r="527" spans="1:13" x14ac:dyDescent="0.25">
      <c r="A527">
        <v>525</v>
      </c>
      <c r="B527" s="2">
        <v>44454</v>
      </c>
      <c r="C527" s="1" t="s">
        <v>5</v>
      </c>
      <c r="D527">
        <v>4710</v>
      </c>
      <c r="E527">
        <f>WEEKDAY(Tabela1[[#This Row],[data]],2)</f>
        <v>3</v>
      </c>
      <c r="F527">
        <f>IF(Tabela1[[#This Row],[data]]=B526,1,0)</f>
        <v>0</v>
      </c>
      <c r="G527">
        <f>IF(OR(Tabela1[[#This Row],[dzien tyg]]=6,Tabela1[[#This Row],[dzien tyg]]=7),1,0)</f>
        <v>0</v>
      </c>
      <c r="H527">
        <f t="shared" si="8"/>
        <v>19180</v>
      </c>
      <c r="I527">
        <f>IF(Tabela1[[#This Row],[czy ten sam dzien]]=0,IF(Tabela1[[#This Row],[czy weekend]]=1,$N$5,$N$3),0)</f>
        <v>12000</v>
      </c>
      <c r="J527">
        <f>Tabela1[[#This Row],[przed produkcja]]+Tabela1[[#This Row],[produkcja]]</f>
        <v>31180</v>
      </c>
      <c r="K527">
        <f>IF(Tabela1[[#This Row],[po produkcji]]-Tabela1[[#This Row],[wielkosc_zamowienia]]&lt;0,Tabela1[[#This Row],[po produkcji]],Tabela1[[#This Row],[po produkcji]]-Tabela1[[#This Row],[wielkosc_zamowienia]])</f>
        <v>26470</v>
      </c>
      <c r="L527">
        <f>IF(Tabela1[[#This Row],[po produkcji]]=Tabela1[[#This Row],[po zamowieniu]],1,0)</f>
        <v>0</v>
      </c>
      <c r="M527">
        <f>IF(Tabela1[[#This Row],[po produkcji]]=Tabela1[[#This Row],[po zamowieniu]],Tabela1[[#This Row],[wielkosc_zamowienia]],0)</f>
        <v>0</v>
      </c>
    </row>
    <row r="528" spans="1:13" x14ac:dyDescent="0.25">
      <c r="A528">
        <v>526</v>
      </c>
      <c r="B528" s="2">
        <v>44454</v>
      </c>
      <c r="C528" s="1" t="s">
        <v>6</v>
      </c>
      <c r="D528">
        <v>5870</v>
      </c>
      <c r="E528">
        <f>WEEKDAY(Tabela1[[#This Row],[data]],2)</f>
        <v>3</v>
      </c>
      <c r="F528">
        <f>IF(Tabela1[[#This Row],[data]]=B527,1,0)</f>
        <v>1</v>
      </c>
      <c r="G528">
        <f>IF(OR(Tabela1[[#This Row],[dzien tyg]]=6,Tabela1[[#This Row],[dzien tyg]]=7),1,0)</f>
        <v>0</v>
      </c>
      <c r="H528">
        <f t="shared" si="8"/>
        <v>26470</v>
      </c>
      <c r="I528">
        <f>IF(Tabela1[[#This Row],[czy ten sam dzien]]=0,IF(Tabela1[[#This Row],[czy weekend]]=1,$N$5,$N$3),0)</f>
        <v>0</v>
      </c>
      <c r="J528">
        <f>Tabela1[[#This Row],[przed produkcja]]+Tabela1[[#This Row],[produkcja]]</f>
        <v>26470</v>
      </c>
      <c r="K528">
        <f>IF(Tabela1[[#This Row],[po produkcji]]-Tabela1[[#This Row],[wielkosc_zamowienia]]&lt;0,Tabela1[[#This Row],[po produkcji]],Tabela1[[#This Row],[po produkcji]]-Tabela1[[#This Row],[wielkosc_zamowienia]])</f>
        <v>20600</v>
      </c>
      <c r="L528">
        <f>IF(Tabela1[[#This Row],[po produkcji]]=Tabela1[[#This Row],[po zamowieniu]],1,0)</f>
        <v>0</v>
      </c>
      <c r="M528">
        <f>IF(Tabela1[[#This Row],[po produkcji]]=Tabela1[[#This Row],[po zamowieniu]],Tabela1[[#This Row],[wielkosc_zamowienia]],0)</f>
        <v>0</v>
      </c>
    </row>
    <row r="529" spans="1:13" x14ac:dyDescent="0.25">
      <c r="A529">
        <v>527</v>
      </c>
      <c r="B529" s="2">
        <v>44454</v>
      </c>
      <c r="C529" s="1" t="s">
        <v>7</v>
      </c>
      <c r="D529">
        <v>4400</v>
      </c>
      <c r="E529">
        <f>WEEKDAY(Tabela1[[#This Row],[data]],2)</f>
        <v>3</v>
      </c>
      <c r="F529">
        <f>IF(Tabela1[[#This Row],[data]]=B528,1,0)</f>
        <v>1</v>
      </c>
      <c r="G529">
        <f>IF(OR(Tabela1[[#This Row],[dzien tyg]]=6,Tabela1[[#This Row],[dzien tyg]]=7),1,0)</f>
        <v>0</v>
      </c>
      <c r="H529">
        <f t="shared" si="8"/>
        <v>20600</v>
      </c>
      <c r="I529">
        <f>IF(Tabela1[[#This Row],[czy ten sam dzien]]=0,IF(Tabela1[[#This Row],[czy weekend]]=1,$N$5,$N$3),0)</f>
        <v>0</v>
      </c>
      <c r="J529">
        <f>Tabela1[[#This Row],[przed produkcja]]+Tabela1[[#This Row],[produkcja]]</f>
        <v>20600</v>
      </c>
      <c r="K529">
        <f>IF(Tabela1[[#This Row],[po produkcji]]-Tabela1[[#This Row],[wielkosc_zamowienia]]&lt;0,Tabela1[[#This Row],[po produkcji]],Tabela1[[#This Row],[po produkcji]]-Tabela1[[#This Row],[wielkosc_zamowienia]])</f>
        <v>16200</v>
      </c>
      <c r="L529">
        <f>IF(Tabela1[[#This Row],[po produkcji]]=Tabela1[[#This Row],[po zamowieniu]],1,0)</f>
        <v>0</v>
      </c>
      <c r="M529">
        <f>IF(Tabela1[[#This Row],[po produkcji]]=Tabela1[[#This Row],[po zamowieniu]],Tabela1[[#This Row],[wielkosc_zamowienia]],0)</f>
        <v>0</v>
      </c>
    </row>
    <row r="530" spans="1:13" x14ac:dyDescent="0.25">
      <c r="A530">
        <v>528</v>
      </c>
      <c r="B530" s="2">
        <v>44455</v>
      </c>
      <c r="C530" s="1" t="s">
        <v>4</v>
      </c>
      <c r="D530">
        <v>9580</v>
      </c>
      <c r="E530">
        <f>WEEKDAY(Tabela1[[#This Row],[data]],2)</f>
        <v>4</v>
      </c>
      <c r="F530">
        <f>IF(Tabela1[[#This Row],[data]]=B529,1,0)</f>
        <v>0</v>
      </c>
      <c r="G530">
        <f>IF(OR(Tabela1[[#This Row],[dzien tyg]]=6,Tabela1[[#This Row],[dzien tyg]]=7),1,0)</f>
        <v>0</v>
      </c>
      <c r="H530">
        <f t="shared" si="8"/>
        <v>16200</v>
      </c>
      <c r="I530">
        <f>IF(Tabela1[[#This Row],[czy ten sam dzien]]=0,IF(Tabela1[[#This Row],[czy weekend]]=1,$N$5,$N$3),0)</f>
        <v>12000</v>
      </c>
      <c r="J530">
        <f>Tabela1[[#This Row],[przed produkcja]]+Tabela1[[#This Row],[produkcja]]</f>
        <v>28200</v>
      </c>
      <c r="K530">
        <f>IF(Tabela1[[#This Row],[po produkcji]]-Tabela1[[#This Row],[wielkosc_zamowienia]]&lt;0,Tabela1[[#This Row],[po produkcji]],Tabela1[[#This Row],[po produkcji]]-Tabela1[[#This Row],[wielkosc_zamowienia]])</f>
        <v>18620</v>
      </c>
      <c r="L530">
        <f>IF(Tabela1[[#This Row],[po produkcji]]=Tabela1[[#This Row],[po zamowieniu]],1,0)</f>
        <v>0</v>
      </c>
      <c r="M530">
        <f>IF(Tabela1[[#This Row],[po produkcji]]=Tabela1[[#This Row],[po zamowieniu]],Tabela1[[#This Row],[wielkosc_zamowienia]],0)</f>
        <v>0</v>
      </c>
    </row>
    <row r="531" spans="1:13" x14ac:dyDescent="0.25">
      <c r="A531">
        <v>529</v>
      </c>
      <c r="B531" s="2">
        <v>44456</v>
      </c>
      <c r="C531" s="1" t="s">
        <v>5</v>
      </c>
      <c r="D531">
        <v>6730</v>
      </c>
      <c r="E531">
        <f>WEEKDAY(Tabela1[[#This Row],[data]],2)</f>
        <v>5</v>
      </c>
      <c r="F531">
        <f>IF(Tabela1[[#This Row],[data]]=B530,1,0)</f>
        <v>0</v>
      </c>
      <c r="G531">
        <f>IF(OR(Tabela1[[#This Row],[dzien tyg]]=6,Tabela1[[#This Row],[dzien tyg]]=7),1,0)</f>
        <v>0</v>
      </c>
      <c r="H531">
        <f t="shared" si="8"/>
        <v>18620</v>
      </c>
      <c r="I531">
        <f>IF(Tabela1[[#This Row],[czy ten sam dzien]]=0,IF(Tabela1[[#This Row],[czy weekend]]=1,$N$5,$N$3),0)</f>
        <v>12000</v>
      </c>
      <c r="J531">
        <f>Tabela1[[#This Row],[przed produkcja]]+Tabela1[[#This Row],[produkcja]]</f>
        <v>30620</v>
      </c>
      <c r="K531">
        <f>IF(Tabela1[[#This Row],[po produkcji]]-Tabela1[[#This Row],[wielkosc_zamowienia]]&lt;0,Tabela1[[#This Row],[po produkcji]],Tabela1[[#This Row],[po produkcji]]-Tabela1[[#This Row],[wielkosc_zamowienia]])</f>
        <v>23890</v>
      </c>
      <c r="L531">
        <f>IF(Tabela1[[#This Row],[po produkcji]]=Tabela1[[#This Row],[po zamowieniu]],1,0)</f>
        <v>0</v>
      </c>
      <c r="M531">
        <f>IF(Tabela1[[#This Row],[po produkcji]]=Tabela1[[#This Row],[po zamowieniu]],Tabela1[[#This Row],[wielkosc_zamowienia]],0)</f>
        <v>0</v>
      </c>
    </row>
    <row r="532" spans="1:13" x14ac:dyDescent="0.25">
      <c r="A532">
        <v>530</v>
      </c>
      <c r="B532" s="2">
        <v>44456</v>
      </c>
      <c r="C532" s="1" t="s">
        <v>7</v>
      </c>
      <c r="D532">
        <v>3320</v>
      </c>
      <c r="E532">
        <f>WEEKDAY(Tabela1[[#This Row],[data]],2)</f>
        <v>5</v>
      </c>
      <c r="F532">
        <f>IF(Tabela1[[#This Row],[data]]=B531,1,0)</f>
        <v>1</v>
      </c>
      <c r="G532">
        <f>IF(OR(Tabela1[[#This Row],[dzien tyg]]=6,Tabela1[[#This Row],[dzien tyg]]=7),1,0)</f>
        <v>0</v>
      </c>
      <c r="H532">
        <f t="shared" si="8"/>
        <v>23890</v>
      </c>
      <c r="I532">
        <f>IF(Tabela1[[#This Row],[czy ten sam dzien]]=0,IF(Tabela1[[#This Row],[czy weekend]]=1,$N$5,$N$3),0)</f>
        <v>0</v>
      </c>
      <c r="J532">
        <f>Tabela1[[#This Row],[przed produkcja]]+Tabela1[[#This Row],[produkcja]]</f>
        <v>23890</v>
      </c>
      <c r="K532">
        <f>IF(Tabela1[[#This Row],[po produkcji]]-Tabela1[[#This Row],[wielkosc_zamowienia]]&lt;0,Tabela1[[#This Row],[po produkcji]],Tabela1[[#This Row],[po produkcji]]-Tabela1[[#This Row],[wielkosc_zamowienia]])</f>
        <v>20570</v>
      </c>
      <c r="L532">
        <f>IF(Tabela1[[#This Row],[po produkcji]]=Tabela1[[#This Row],[po zamowieniu]],1,0)</f>
        <v>0</v>
      </c>
      <c r="M532">
        <f>IF(Tabela1[[#This Row],[po produkcji]]=Tabela1[[#This Row],[po zamowieniu]],Tabela1[[#This Row],[wielkosc_zamowienia]],0)</f>
        <v>0</v>
      </c>
    </row>
    <row r="533" spans="1:13" x14ac:dyDescent="0.25">
      <c r="A533">
        <v>531</v>
      </c>
      <c r="B533" s="2">
        <v>44456</v>
      </c>
      <c r="C533" s="1" t="s">
        <v>4</v>
      </c>
      <c r="D533">
        <v>7580</v>
      </c>
      <c r="E533">
        <f>WEEKDAY(Tabela1[[#This Row],[data]],2)</f>
        <v>5</v>
      </c>
      <c r="F533">
        <f>IF(Tabela1[[#This Row],[data]]=B532,1,0)</f>
        <v>1</v>
      </c>
      <c r="G533">
        <f>IF(OR(Tabela1[[#This Row],[dzien tyg]]=6,Tabela1[[#This Row],[dzien tyg]]=7),1,0)</f>
        <v>0</v>
      </c>
      <c r="H533">
        <f t="shared" si="8"/>
        <v>20570</v>
      </c>
      <c r="I533">
        <f>IF(Tabela1[[#This Row],[czy ten sam dzien]]=0,IF(Tabela1[[#This Row],[czy weekend]]=1,$N$5,$N$3),0)</f>
        <v>0</v>
      </c>
      <c r="J533">
        <f>Tabela1[[#This Row],[przed produkcja]]+Tabela1[[#This Row],[produkcja]]</f>
        <v>20570</v>
      </c>
      <c r="K533">
        <f>IF(Tabela1[[#This Row],[po produkcji]]-Tabela1[[#This Row],[wielkosc_zamowienia]]&lt;0,Tabela1[[#This Row],[po produkcji]],Tabela1[[#This Row],[po produkcji]]-Tabela1[[#This Row],[wielkosc_zamowienia]])</f>
        <v>12990</v>
      </c>
      <c r="L533">
        <f>IF(Tabela1[[#This Row],[po produkcji]]=Tabela1[[#This Row],[po zamowieniu]],1,0)</f>
        <v>0</v>
      </c>
      <c r="M533">
        <f>IF(Tabela1[[#This Row],[po produkcji]]=Tabela1[[#This Row],[po zamowieniu]],Tabela1[[#This Row],[wielkosc_zamowienia]],0)</f>
        <v>0</v>
      </c>
    </row>
    <row r="534" spans="1:13" x14ac:dyDescent="0.25">
      <c r="A534">
        <v>532</v>
      </c>
      <c r="B534" s="2">
        <v>44457</v>
      </c>
      <c r="C534" s="1" t="s">
        <v>6</v>
      </c>
      <c r="D534">
        <v>7650</v>
      </c>
      <c r="E534">
        <f>WEEKDAY(Tabela1[[#This Row],[data]],2)</f>
        <v>6</v>
      </c>
      <c r="F534">
        <f>IF(Tabela1[[#This Row],[data]]=B533,1,0)</f>
        <v>0</v>
      </c>
      <c r="G534">
        <f>IF(OR(Tabela1[[#This Row],[dzien tyg]]=6,Tabela1[[#This Row],[dzien tyg]]=7),1,0)</f>
        <v>1</v>
      </c>
      <c r="H534">
        <f t="shared" si="8"/>
        <v>12990</v>
      </c>
      <c r="I534">
        <f>IF(Tabela1[[#This Row],[czy ten sam dzien]]=0,IF(Tabela1[[#This Row],[czy weekend]]=1,$N$5,$N$3),0)</f>
        <v>5000</v>
      </c>
      <c r="J534">
        <f>Tabela1[[#This Row],[przed produkcja]]+Tabela1[[#This Row],[produkcja]]</f>
        <v>17990</v>
      </c>
      <c r="K534">
        <f>IF(Tabela1[[#This Row],[po produkcji]]-Tabela1[[#This Row],[wielkosc_zamowienia]]&lt;0,Tabela1[[#This Row],[po produkcji]],Tabela1[[#This Row],[po produkcji]]-Tabela1[[#This Row],[wielkosc_zamowienia]])</f>
        <v>10340</v>
      </c>
      <c r="L534">
        <f>IF(Tabela1[[#This Row],[po produkcji]]=Tabela1[[#This Row],[po zamowieniu]],1,0)</f>
        <v>0</v>
      </c>
      <c r="M534">
        <f>IF(Tabela1[[#This Row],[po produkcji]]=Tabela1[[#This Row],[po zamowieniu]],Tabela1[[#This Row],[wielkosc_zamowienia]],0)</f>
        <v>0</v>
      </c>
    </row>
    <row r="535" spans="1:13" x14ac:dyDescent="0.25">
      <c r="A535">
        <v>533</v>
      </c>
      <c r="B535" s="2">
        <v>44457</v>
      </c>
      <c r="C535" s="1" t="s">
        <v>5</v>
      </c>
      <c r="D535">
        <v>2640</v>
      </c>
      <c r="E535">
        <f>WEEKDAY(Tabela1[[#This Row],[data]],2)</f>
        <v>6</v>
      </c>
      <c r="F535">
        <f>IF(Tabela1[[#This Row],[data]]=B534,1,0)</f>
        <v>1</v>
      </c>
      <c r="G535">
        <f>IF(OR(Tabela1[[#This Row],[dzien tyg]]=6,Tabela1[[#This Row],[dzien tyg]]=7),1,0)</f>
        <v>1</v>
      </c>
      <c r="H535">
        <f t="shared" si="8"/>
        <v>10340</v>
      </c>
      <c r="I535">
        <f>IF(Tabela1[[#This Row],[czy ten sam dzien]]=0,IF(Tabela1[[#This Row],[czy weekend]]=1,$N$5,$N$3),0)</f>
        <v>0</v>
      </c>
      <c r="J535">
        <f>Tabela1[[#This Row],[przed produkcja]]+Tabela1[[#This Row],[produkcja]]</f>
        <v>10340</v>
      </c>
      <c r="K535">
        <f>IF(Tabela1[[#This Row],[po produkcji]]-Tabela1[[#This Row],[wielkosc_zamowienia]]&lt;0,Tabela1[[#This Row],[po produkcji]],Tabela1[[#This Row],[po produkcji]]-Tabela1[[#This Row],[wielkosc_zamowienia]])</f>
        <v>7700</v>
      </c>
      <c r="L535">
        <f>IF(Tabela1[[#This Row],[po produkcji]]=Tabela1[[#This Row],[po zamowieniu]],1,0)</f>
        <v>0</v>
      </c>
      <c r="M535">
        <f>IF(Tabela1[[#This Row],[po produkcji]]=Tabela1[[#This Row],[po zamowieniu]],Tabela1[[#This Row],[wielkosc_zamowienia]],0)</f>
        <v>0</v>
      </c>
    </row>
    <row r="536" spans="1:13" x14ac:dyDescent="0.25">
      <c r="A536">
        <v>534</v>
      </c>
      <c r="B536" s="2">
        <v>44458</v>
      </c>
      <c r="C536" s="1" t="s">
        <v>7</v>
      </c>
      <c r="D536">
        <v>9750</v>
      </c>
      <c r="E536">
        <f>WEEKDAY(Tabela1[[#This Row],[data]],2)</f>
        <v>7</v>
      </c>
      <c r="F536">
        <f>IF(Tabela1[[#This Row],[data]]=B535,1,0)</f>
        <v>0</v>
      </c>
      <c r="G536">
        <f>IF(OR(Tabela1[[#This Row],[dzien tyg]]=6,Tabela1[[#This Row],[dzien tyg]]=7),1,0)</f>
        <v>1</v>
      </c>
      <c r="H536">
        <f t="shared" si="8"/>
        <v>7700</v>
      </c>
      <c r="I536">
        <f>IF(Tabela1[[#This Row],[czy ten sam dzien]]=0,IF(Tabela1[[#This Row],[czy weekend]]=1,$N$5,$N$3),0)</f>
        <v>5000</v>
      </c>
      <c r="J536">
        <f>Tabela1[[#This Row],[przed produkcja]]+Tabela1[[#This Row],[produkcja]]</f>
        <v>12700</v>
      </c>
      <c r="K536">
        <f>IF(Tabela1[[#This Row],[po produkcji]]-Tabela1[[#This Row],[wielkosc_zamowienia]]&lt;0,Tabela1[[#This Row],[po produkcji]],Tabela1[[#This Row],[po produkcji]]-Tabela1[[#This Row],[wielkosc_zamowienia]])</f>
        <v>2950</v>
      </c>
      <c r="L536">
        <f>IF(Tabela1[[#This Row],[po produkcji]]=Tabela1[[#This Row],[po zamowieniu]],1,0)</f>
        <v>0</v>
      </c>
      <c r="M536">
        <f>IF(Tabela1[[#This Row],[po produkcji]]=Tabela1[[#This Row],[po zamowieniu]],Tabela1[[#This Row],[wielkosc_zamowienia]],0)</f>
        <v>0</v>
      </c>
    </row>
    <row r="537" spans="1:13" x14ac:dyDescent="0.25">
      <c r="A537">
        <v>535</v>
      </c>
      <c r="B537" s="2">
        <v>44458</v>
      </c>
      <c r="C537" s="1" t="s">
        <v>5</v>
      </c>
      <c r="D537">
        <v>9860</v>
      </c>
      <c r="E537">
        <f>WEEKDAY(Tabela1[[#This Row],[data]],2)</f>
        <v>7</v>
      </c>
      <c r="F537">
        <f>IF(Tabela1[[#This Row],[data]]=B536,1,0)</f>
        <v>1</v>
      </c>
      <c r="G537">
        <f>IF(OR(Tabela1[[#This Row],[dzien tyg]]=6,Tabela1[[#This Row],[dzien tyg]]=7),1,0)</f>
        <v>1</v>
      </c>
      <c r="H537">
        <f t="shared" si="8"/>
        <v>2950</v>
      </c>
      <c r="I537">
        <f>IF(Tabela1[[#This Row],[czy ten sam dzien]]=0,IF(Tabela1[[#This Row],[czy weekend]]=1,$N$5,$N$3),0)</f>
        <v>0</v>
      </c>
      <c r="J537">
        <f>Tabela1[[#This Row],[przed produkcja]]+Tabela1[[#This Row],[produkcja]]</f>
        <v>2950</v>
      </c>
      <c r="K537">
        <f>IF(Tabela1[[#This Row],[po produkcji]]-Tabela1[[#This Row],[wielkosc_zamowienia]]&lt;0,Tabela1[[#This Row],[po produkcji]],Tabela1[[#This Row],[po produkcji]]-Tabela1[[#This Row],[wielkosc_zamowienia]])</f>
        <v>2950</v>
      </c>
      <c r="L537">
        <f>IF(Tabela1[[#This Row],[po produkcji]]=Tabela1[[#This Row],[po zamowieniu]],1,0)</f>
        <v>1</v>
      </c>
      <c r="M537">
        <f>IF(Tabela1[[#This Row],[po produkcji]]=Tabela1[[#This Row],[po zamowieniu]],Tabela1[[#This Row],[wielkosc_zamowienia]],0)</f>
        <v>9860</v>
      </c>
    </row>
    <row r="538" spans="1:13" x14ac:dyDescent="0.25">
      <c r="A538">
        <v>536</v>
      </c>
      <c r="B538" s="2">
        <v>44458</v>
      </c>
      <c r="C538" s="1" t="s">
        <v>6</v>
      </c>
      <c r="D538">
        <v>8160</v>
      </c>
      <c r="E538">
        <f>WEEKDAY(Tabela1[[#This Row],[data]],2)</f>
        <v>7</v>
      </c>
      <c r="F538">
        <f>IF(Tabela1[[#This Row],[data]]=B537,1,0)</f>
        <v>1</v>
      </c>
      <c r="G538">
        <f>IF(OR(Tabela1[[#This Row],[dzien tyg]]=6,Tabela1[[#This Row],[dzien tyg]]=7),1,0)</f>
        <v>1</v>
      </c>
      <c r="H538">
        <f t="shared" si="8"/>
        <v>2950</v>
      </c>
      <c r="I538">
        <f>IF(Tabela1[[#This Row],[czy ten sam dzien]]=0,IF(Tabela1[[#This Row],[czy weekend]]=1,$N$5,$N$3),0)</f>
        <v>0</v>
      </c>
      <c r="J538">
        <f>Tabela1[[#This Row],[przed produkcja]]+Tabela1[[#This Row],[produkcja]]</f>
        <v>2950</v>
      </c>
      <c r="K538">
        <f>IF(Tabela1[[#This Row],[po produkcji]]-Tabela1[[#This Row],[wielkosc_zamowienia]]&lt;0,Tabela1[[#This Row],[po produkcji]],Tabela1[[#This Row],[po produkcji]]-Tabela1[[#This Row],[wielkosc_zamowienia]])</f>
        <v>2950</v>
      </c>
      <c r="L538">
        <f>IF(Tabela1[[#This Row],[po produkcji]]=Tabela1[[#This Row],[po zamowieniu]],1,0)</f>
        <v>1</v>
      </c>
      <c r="M538">
        <f>IF(Tabela1[[#This Row],[po produkcji]]=Tabela1[[#This Row],[po zamowieniu]],Tabela1[[#This Row],[wielkosc_zamowienia]],0)</f>
        <v>8160</v>
      </c>
    </row>
    <row r="539" spans="1:13" x14ac:dyDescent="0.25">
      <c r="A539">
        <v>537</v>
      </c>
      <c r="B539" s="2">
        <v>44459</v>
      </c>
      <c r="C539" s="1" t="s">
        <v>4</v>
      </c>
      <c r="D539">
        <v>6280</v>
      </c>
      <c r="E539">
        <f>WEEKDAY(Tabela1[[#This Row],[data]],2)</f>
        <v>1</v>
      </c>
      <c r="F539">
        <f>IF(Tabela1[[#This Row],[data]]=B538,1,0)</f>
        <v>0</v>
      </c>
      <c r="G539">
        <f>IF(OR(Tabela1[[#This Row],[dzien tyg]]=6,Tabela1[[#This Row],[dzien tyg]]=7),1,0)</f>
        <v>0</v>
      </c>
      <c r="H539">
        <f t="shared" si="8"/>
        <v>2950</v>
      </c>
      <c r="I539">
        <f>IF(Tabela1[[#This Row],[czy ten sam dzien]]=0,IF(Tabela1[[#This Row],[czy weekend]]=1,$N$5,$N$3),0)</f>
        <v>12000</v>
      </c>
      <c r="J539">
        <f>Tabela1[[#This Row],[przed produkcja]]+Tabela1[[#This Row],[produkcja]]</f>
        <v>14950</v>
      </c>
      <c r="K539">
        <f>IF(Tabela1[[#This Row],[po produkcji]]-Tabela1[[#This Row],[wielkosc_zamowienia]]&lt;0,Tabela1[[#This Row],[po produkcji]],Tabela1[[#This Row],[po produkcji]]-Tabela1[[#This Row],[wielkosc_zamowienia]])</f>
        <v>8670</v>
      </c>
      <c r="L539">
        <f>IF(Tabela1[[#This Row],[po produkcji]]=Tabela1[[#This Row],[po zamowieniu]],1,0)</f>
        <v>0</v>
      </c>
      <c r="M539">
        <f>IF(Tabela1[[#This Row],[po produkcji]]=Tabela1[[#This Row],[po zamowieniu]],Tabela1[[#This Row],[wielkosc_zamowienia]],0)</f>
        <v>0</v>
      </c>
    </row>
    <row r="540" spans="1:13" x14ac:dyDescent="0.25">
      <c r="A540">
        <v>538</v>
      </c>
      <c r="B540" s="2">
        <v>44459</v>
      </c>
      <c r="C540" s="1" t="s">
        <v>7</v>
      </c>
      <c r="D540">
        <v>6490</v>
      </c>
      <c r="E540">
        <f>WEEKDAY(Tabela1[[#This Row],[data]],2)</f>
        <v>1</v>
      </c>
      <c r="F540">
        <f>IF(Tabela1[[#This Row],[data]]=B539,1,0)</f>
        <v>1</v>
      </c>
      <c r="G540">
        <f>IF(OR(Tabela1[[#This Row],[dzien tyg]]=6,Tabela1[[#This Row],[dzien tyg]]=7),1,0)</f>
        <v>0</v>
      </c>
      <c r="H540">
        <f t="shared" si="8"/>
        <v>8670</v>
      </c>
      <c r="I540">
        <f>IF(Tabela1[[#This Row],[czy ten sam dzien]]=0,IF(Tabela1[[#This Row],[czy weekend]]=1,$N$5,$N$3),0)</f>
        <v>0</v>
      </c>
      <c r="J540">
        <f>Tabela1[[#This Row],[przed produkcja]]+Tabela1[[#This Row],[produkcja]]</f>
        <v>8670</v>
      </c>
      <c r="K540">
        <f>IF(Tabela1[[#This Row],[po produkcji]]-Tabela1[[#This Row],[wielkosc_zamowienia]]&lt;0,Tabela1[[#This Row],[po produkcji]],Tabela1[[#This Row],[po produkcji]]-Tabela1[[#This Row],[wielkosc_zamowienia]])</f>
        <v>2180</v>
      </c>
      <c r="L540">
        <f>IF(Tabela1[[#This Row],[po produkcji]]=Tabela1[[#This Row],[po zamowieniu]],1,0)</f>
        <v>0</v>
      </c>
      <c r="M540">
        <f>IF(Tabela1[[#This Row],[po produkcji]]=Tabela1[[#This Row],[po zamowieniu]],Tabela1[[#This Row],[wielkosc_zamowienia]],0)</f>
        <v>0</v>
      </c>
    </row>
    <row r="541" spans="1:13" x14ac:dyDescent="0.25">
      <c r="A541">
        <v>539</v>
      </c>
      <c r="B541" s="2">
        <v>44460</v>
      </c>
      <c r="C541" s="1" t="s">
        <v>4</v>
      </c>
      <c r="D541">
        <v>4110</v>
      </c>
      <c r="E541">
        <f>WEEKDAY(Tabela1[[#This Row],[data]],2)</f>
        <v>2</v>
      </c>
      <c r="F541">
        <f>IF(Tabela1[[#This Row],[data]]=B540,1,0)</f>
        <v>0</v>
      </c>
      <c r="G541">
        <f>IF(OR(Tabela1[[#This Row],[dzien tyg]]=6,Tabela1[[#This Row],[dzien tyg]]=7),1,0)</f>
        <v>0</v>
      </c>
      <c r="H541">
        <f t="shared" si="8"/>
        <v>2180</v>
      </c>
      <c r="I541">
        <f>IF(Tabela1[[#This Row],[czy ten sam dzien]]=0,IF(Tabela1[[#This Row],[czy weekend]]=1,$N$5,$N$3),0)</f>
        <v>12000</v>
      </c>
      <c r="J541">
        <f>Tabela1[[#This Row],[przed produkcja]]+Tabela1[[#This Row],[produkcja]]</f>
        <v>14180</v>
      </c>
      <c r="K541">
        <f>IF(Tabela1[[#This Row],[po produkcji]]-Tabela1[[#This Row],[wielkosc_zamowienia]]&lt;0,Tabela1[[#This Row],[po produkcji]],Tabela1[[#This Row],[po produkcji]]-Tabela1[[#This Row],[wielkosc_zamowienia]])</f>
        <v>10070</v>
      </c>
      <c r="L541">
        <f>IF(Tabela1[[#This Row],[po produkcji]]=Tabela1[[#This Row],[po zamowieniu]],1,0)</f>
        <v>0</v>
      </c>
      <c r="M541">
        <f>IF(Tabela1[[#This Row],[po produkcji]]=Tabela1[[#This Row],[po zamowieniu]],Tabela1[[#This Row],[wielkosc_zamowienia]],0)</f>
        <v>0</v>
      </c>
    </row>
    <row r="542" spans="1:13" x14ac:dyDescent="0.25">
      <c r="A542">
        <v>540</v>
      </c>
      <c r="B542" s="2">
        <v>44460</v>
      </c>
      <c r="C542" s="1" t="s">
        <v>7</v>
      </c>
      <c r="D542">
        <v>3140</v>
      </c>
      <c r="E542">
        <f>WEEKDAY(Tabela1[[#This Row],[data]],2)</f>
        <v>2</v>
      </c>
      <c r="F542">
        <f>IF(Tabela1[[#This Row],[data]]=B541,1,0)</f>
        <v>1</v>
      </c>
      <c r="G542">
        <f>IF(OR(Tabela1[[#This Row],[dzien tyg]]=6,Tabela1[[#This Row],[dzien tyg]]=7),1,0)</f>
        <v>0</v>
      </c>
      <c r="H542">
        <f t="shared" si="8"/>
        <v>10070</v>
      </c>
      <c r="I542">
        <f>IF(Tabela1[[#This Row],[czy ten sam dzien]]=0,IF(Tabela1[[#This Row],[czy weekend]]=1,$N$5,$N$3),0)</f>
        <v>0</v>
      </c>
      <c r="J542">
        <f>Tabela1[[#This Row],[przed produkcja]]+Tabela1[[#This Row],[produkcja]]</f>
        <v>10070</v>
      </c>
      <c r="K542">
        <f>IF(Tabela1[[#This Row],[po produkcji]]-Tabela1[[#This Row],[wielkosc_zamowienia]]&lt;0,Tabela1[[#This Row],[po produkcji]],Tabela1[[#This Row],[po produkcji]]-Tabela1[[#This Row],[wielkosc_zamowienia]])</f>
        <v>6930</v>
      </c>
      <c r="L542">
        <f>IF(Tabela1[[#This Row],[po produkcji]]=Tabela1[[#This Row],[po zamowieniu]],1,0)</f>
        <v>0</v>
      </c>
      <c r="M542">
        <f>IF(Tabela1[[#This Row],[po produkcji]]=Tabela1[[#This Row],[po zamowieniu]],Tabela1[[#This Row],[wielkosc_zamowienia]],0)</f>
        <v>0</v>
      </c>
    </row>
    <row r="543" spans="1:13" x14ac:dyDescent="0.25">
      <c r="A543">
        <v>541</v>
      </c>
      <c r="B543" s="2">
        <v>44461</v>
      </c>
      <c r="C543" s="1" t="s">
        <v>7</v>
      </c>
      <c r="D543">
        <v>3550</v>
      </c>
      <c r="E543">
        <f>WEEKDAY(Tabela1[[#This Row],[data]],2)</f>
        <v>3</v>
      </c>
      <c r="F543">
        <f>IF(Tabela1[[#This Row],[data]]=B542,1,0)</f>
        <v>0</v>
      </c>
      <c r="G543">
        <f>IF(OR(Tabela1[[#This Row],[dzien tyg]]=6,Tabela1[[#This Row],[dzien tyg]]=7),1,0)</f>
        <v>0</v>
      </c>
      <c r="H543">
        <f t="shared" si="8"/>
        <v>6930</v>
      </c>
      <c r="I543">
        <f>IF(Tabela1[[#This Row],[czy ten sam dzien]]=0,IF(Tabela1[[#This Row],[czy weekend]]=1,$N$5,$N$3),0)</f>
        <v>12000</v>
      </c>
      <c r="J543">
        <f>Tabela1[[#This Row],[przed produkcja]]+Tabela1[[#This Row],[produkcja]]</f>
        <v>18930</v>
      </c>
      <c r="K543">
        <f>IF(Tabela1[[#This Row],[po produkcji]]-Tabela1[[#This Row],[wielkosc_zamowienia]]&lt;0,Tabela1[[#This Row],[po produkcji]],Tabela1[[#This Row],[po produkcji]]-Tabela1[[#This Row],[wielkosc_zamowienia]])</f>
        <v>15380</v>
      </c>
      <c r="L543">
        <f>IF(Tabela1[[#This Row],[po produkcji]]=Tabela1[[#This Row],[po zamowieniu]],1,0)</f>
        <v>0</v>
      </c>
      <c r="M543">
        <f>IF(Tabela1[[#This Row],[po produkcji]]=Tabela1[[#This Row],[po zamowieniu]],Tabela1[[#This Row],[wielkosc_zamowienia]],0)</f>
        <v>0</v>
      </c>
    </row>
    <row r="544" spans="1:13" x14ac:dyDescent="0.25">
      <c r="A544">
        <v>542</v>
      </c>
      <c r="B544" s="2">
        <v>44461</v>
      </c>
      <c r="C544" s="1" t="s">
        <v>6</v>
      </c>
      <c r="D544">
        <v>1280</v>
      </c>
      <c r="E544">
        <f>WEEKDAY(Tabela1[[#This Row],[data]],2)</f>
        <v>3</v>
      </c>
      <c r="F544">
        <f>IF(Tabela1[[#This Row],[data]]=B543,1,0)</f>
        <v>1</v>
      </c>
      <c r="G544">
        <f>IF(OR(Tabela1[[#This Row],[dzien tyg]]=6,Tabela1[[#This Row],[dzien tyg]]=7),1,0)</f>
        <v>0</v>
      </c>
      <c r="H544">
        <f t="shared" si="8"/>
        <v>15380</v>
      </c>
      <c r="I544">
        <f>IF(Tabela1[[#This Row],[czy ten sam dzien]]=0,IF(Tabela1[[#This Row],[czy weekend]]=1,$N$5,$N$3),0)</f>
        <v>0</v>
      </c>
      <c r="J544">
        <f>Tabela1[[#This Row],[przed produkcja]]+Tabela1[[#This Row],[produkcja]]</f>
        <v>15380</v>
      </c>
      <c r="K544">
        <f>IF(Tabela1[[#This Row],[po produkcji]]-Tabela1[[#This Row],[wielkosc_zamowienia]]&lt;0,Tabela1[[#This Row],[po produkcji]],Tabela1[[#This Row],[po produkcji]]-Tabela1[[#This Row],[wielkosc_zamowienia]])</f>
        <v>14100</v>
      </c>
      <c r="L544">
        <f>IF(Tabela1[[#This Row],[po produkcji]]=Tabela1[[#This Row],[po zamowieniu]],1,0)</f>
        <v>0</v>
      </c>
      <c r="M544">
        <f>IF(Tabela1[[#This Row],[po produkcji]]=Tabela1[[#This Row],[po zamowieniu]],Tabela1[[#This Row],[wielkosc_zamowienia]],0)</f>
        <v>0</v>
      </c>
    </row>
    <row r="545" spans="1:13" x14ac:dyDescent="0.25">
      <c r="A545">
        <v>543</v>
      </c>
      <c r="B545" s="2">
        <v>44462</v>
      </c>
      <c r="C545" s="1" t="s">
        <v>6</v>
      </c>
      <c r="D545">
        <v>8360</v>
      </c>
      <c r="E545">
        <f>WEEKDAY(Tabela1[[#This Row],[data]],2)</f>
        <v>4</v>
      </c>
      <c r="F545">
        <f>IF(Tabela1[[#This Row],[data]]=B544,1,0)</f>
        <v>0</v>
      </c>
      <c r="G545">
        <f>IF(OR(Tabela1[[#This Row],[dzien tyg]]=6,Tabela1[[#This Row],[dzien tyg]]=7),1,0)</f>
        <v>0</v>
      </c>
      <c r="H545">
        <f t="shared" si="8"/>
        <v>14100</v>
      </c>
      <c r="I545">
        <f>IF(Tabela1[[#This Row],[czy ten sam dzien]]=0,IF(Tabela1[[#This Row],[czy weekend]]=1,$N$5,$N$3),0)</f>
        <v>12000</v>
      </c>
      <c r="J545">
        <f>Tabela1[[#This Row],[przed produkcja]]+Tabela1[[#This Row],[produkcja]]</f>
        <v>26100</v>
      </c>
      <c r="K545">
        <f>IF(Tabela1[[#This Row],[po produkcji]]-Tabela1[[#This Row],[wielkosc_zamowienia]]&lt;0,Tabela1[[#This Row],[po produkcji]],Tabela1[[#This Row],[po produkcji]]-Tabela1[[#This Row],[wielkosc_zamowienia]])</f>
        <v>17740</v>
      </c>
      <c r="L545">
        <f>IF(Tabela1[[#This Row],[po produkcji]]=Tabela1[[#This Row],[po zamowieniu]],1,0)</f>
        <v>0</v>
      </c>
      <c r="M545">
        <f>IF(Tabela1[[#This Row],[po produkcji]]=Tabela1[[#This Row],[po zamowieniu]],Tabela1[[#This Row],[wielkosc_zamowienia]],0)</f>
        <v>0</v>
      </c>
    </row>
    <row r="546" spans="1:13" x14ac:dyDescent="0.25">
      <c r="A546">
        <v>544</v>
      </c>
      <c r="B546" s="2">
        <v>44463</v>
      </c>
      <c r="C546" s="1" t="s">
        <v>7</v>
      </c>
      <c r="D546">
        <v>2930</v>
      </c>
      <c r="E546">
        <f>WEEKDAY(Tabela1[[#This Row],[data]],2)</f>
        <v>5</v>
      </c>
      <c r="F546">
        <f>IF(Tabela1[[#This Row],[data]]=B545,1,0)</f>
        <v>0</v>
      </c>
      <c r="G546">
        <f>IF(OR(Tabela1[[#This Row],[dzien tyg]]=6,Tabela1[[#This Row],[dzien tyg]]=7),1,0)</f>
        <v>0</v>
      </c>
      <c r="H546">
        <f t="shared" si="8"/>
        <v>17740</v>
      </c>
      <c r="I546">
        <f>IF(Tabela1[[#This Row],[czy ten sam dzien]]=0,IF(Tabela1[[#This Row],[czy weekend]]=1,$N$5,$N$3),0)</f>
        <v>12000</v>
      </c>
      <c r="J546">
        <f>Tabela1[[#This Row],[przed produkcja]]+Tabela1[[#This Row],[produkcja]]</f>
        <v>29740</v>
      </c>
      <c r="K546">
        <f>IF(Tabela1[[#This Row],[po produkcji]]-Tabela1[[#This Row],[wielkosc_zamowienia]]&lt;0,Tabela1[[#This Row],[po produkcji]],Tabela1[[#This Row],[po produkcji]]-Tabela1[[#This Row],[wielkosc_zamowienia]])</f>
        <v>26810</v>
      </c>
      <c r="L546">
        <f>IF(Tabela1[[#This Row],[po produkcji]]=Tabela1[[#This Row],[po zamowieniu]],1,0)</f>
        <v>0</v>
      </c>
      <c r="M546">
        <f>IF(Tabela1[[#This Row],[po produkcji]]=Tabela1[[#This Row],[po zamowieniu]],Tabela1[[#This Row],[wielkosc_zamowienia]],0)</f>
        <v>0</v>
      </c>
    </row>
    <row r="547" spans="1:13" x14ac:dyDescent="0.25">
      <c r="A547">
        <v>545</v>
      </c>
      <c r="B547" s="2">
        <v>44463</v>
      </c>
      <c r="C547" s="1" t="s">
        <v>6</v>
      </c>
      <c r="D547">
        <v>9920</v>
      </c>
      <c r="E547">
        <f>WEEKDAY(Tabela1[[#This Row],[data]],2)</f>
        <v>5</v>
      </c>
      <c r="F547">
        <f>IF(Tabela1[[#This Row],[data]]=B546,1,0)</f>
        <v>1</v>
      </c>
      <c r="G547">
        <f>IF(OR(Tabela1[[#This Row],[dzien tyg]]=6,Tabela1[[#This Row],[dzien tyg]]=7),1,0)</f>
        <v>0</v>
      </c>
      <c r="H547">
        <f t="shared" si="8"/>
        <v>26810</v>
      </c>
      <c r="I547">
        <f>IF(Tabela1[[#This Row],[czy ten sam dzien]]=0,IF(Tabela1[[#This Row],[czy weekend]]=1,$N$5,$N$3),0)</f>
        <v>0</v>
      </c>
      <c r="J547">
        <f>Tabela1[[#This Row],[przed produkcja]]+Tabela1[[#This Row],[produkcja]]</f>
        <v>26810</v>
      </c>
      <c r="K547">
        <f>IF(Tabela1[[#This Row],[po produkcji]]-Tabela1[[#This Row],[wielkosc_zamowienia]]&lt;0,Tabela1[[#This Row],[po produkcji]],Tabela1[[#This Row],[po produkcji]]-Tabela1[[#This Row],[wielkosc_zamowienia]])</f>
        <v>16890</v>
      </c>
      <c r="L547">
        <f>IF(Tabela1[[#This Row],[po produkcji]]=Tabela1[[#This Row],[po zamowieniu]],1,0)</f>
        <v>0</v>
      </c>
      <c r="M547">
        <f>IF(Tabela1[[#This Row],[po produkcji]]=Tabela1[[#This Row],[po zamowieniu]],Tabela1[[#This Row],[wielkosc_zamowienia]],0)</f>
        <v>0</v>
      </c>
    </row>
    <row r="548" spans="1:13" x14ac:dyDescent="0.25">
      <c r="A548">
        <v>546</v>
      </c>
      <c r="B548" s="2">
        <v>44464</v>
      </c>
      <c r="C548" s="1" t="s">
        <v>6</v>
      </c>
      <c r="D548">
        <v>3140</v>
      </c>
      <c r="E548">
        <f>WEEKDAY(Tabela1[[#This Row],[data]],2)</f>
        <v>6</v>
      </c>
      <c r="F548">
        <f>IF(Tabela1[[#This Row],[data]]=B547,1,0)</f>
        <v>0</v>
      </c>
      <c r="G548">
        <f>IF(OR(Tabela1[[#This Row],[dzien tyg]]=6,Tabela1[[#This Row],[dzien tyg]]=7),1,0)</f>
        <v>1</v>
      </c>
      <c r="H548">
        <f t="shared" si="8"/>
        <v>16890</v>
      </c>
      <c r="I548">
        <f>IF(Tabela1[[#This Row],[czy ten sam dzien]]=0,IF(Tabela1[[#This Row],[czy weekend]]=1,$N$5,$N$3),0)</f>
        <v>5000</v>
      </c>
      <c r="J548">
        <f>Tabela1[[#This Row],[przed produkcja]]+Tabela1[[#This Row],[produkcja]]</f>
        <v>21890</v>
      </c>
      <c r="K548">
        <f>IF(Tabela1[[#This Row],[po produkcji]]-Tabela1[[#This Row],[wielkosc_zamowienia]]&lt;0,Tabela1[[#This Row],[po produkcji]],Tabela1[[#This Row],[po produkcji]]-Tabela1[[#This Row],[wielkosc_zamowienia]])</f>
        <v>18750</v>
      </c>
      <c r="L548">
        <f>IF(Tabela1[[#This Row],[po produkcji]]=Tabela1[[#This Row],[po zamowieniu]],1,0)</f>
        <v>0</v>
      </c>
      <c r="M548">
        <f>IF(Tabela1[[#This Row],[po produkcji]]=Tabela1[[#This Row],[po zamowieniu]],Tabela1[[#This Row],[wielkosc_zamowienia]],0)</f>
        <v>0</v>
      </c>
    </row>
    <row r="549" spans="1:13" x14ac:dyDescent="0.25">
      <c r="A549">
        <v>547</v>
      </c>
      <c r="B549" s="2">
        <v>44465</v>
      </c>
      <c r="C549" s="1" t="s">
        <v>4</v>
      </c>
      <c r="D549">
        <v>1010</v>
      </c>
      <c r="E549">
        <f>WEEKDAY(Tabela1[[#This Row],[data]],2)</f>
        <v>7</v>
      </c>
      <c r="F549">
        <f>IF(Tabela1[[#This Row],[data]]=B548,1,0)</f>
        <v>0</v>
      </c>
      <c r="G549">
        <f>IF(OR(Tabela1[[#This Row],[dzien tyg]]=6,Tabela1[[#This Row],[dzien tyg]]=7),1,0)</f>
        <v>1</v>
      </c>
      <c r="H549">
        <f t="shared" si="8"/>
        <v>18750</v>
      </c>
      <c r="I549">
        <f>IF(Tabela1[[#This Row],[czy ten sam dzien]]=0,IF(Tabela1[[#This Row],[czy weekend]]=1,$N$5,$N$3),0)</f>
        <v>5000</v>
      </c>
      <c r="J549">
        <f>Tabela1[[#This Row],[przed produkcja]]+Tabela1[[#This Row],[produkcja]]</f>
        <v>23750</v>
      </c>
      <c r="K549">
        <f>IF(Tabela1[[#This Row],[po produkcji]]-Tabela1[[#This Row],[wielkosc_zamowienia]]&lt;0,Tabela1[[#This Row],[po produkcji]],Tabela1[[#This Row],[po produkcji]]-Tabela1[[#This Row],[wielkosc_zamowienia]])</f>
        <v>22740</v>
      </c>
      <c r="L549">
        <f>IF(Tabela1[[#This Row],[po produkcji]]=Tabela1[[#This Row],[po zamowieniu]],1,0)</f>
        <v>0</v>
      </c>
      <c r="M549">
        <f>IF(Tabela1[[#This Row],[po produkcji]]=Tabela1[[#This Row],[po zamowieniu]],Tabela1[[#This Row],[wielkosc_zamowienia]],0)</f>
        <v>0</v>
      </c>
    </row>
    <row r="550" spans="1:13" x14ac:dyDescent="0.25">
      <c r="A550">
        <v>548</v>
      </c>
      <c r="B550" s="2">
        <v>44466</v>
      </c>
      <c r="C550" s="1" t="s">
        <v>6</v>
      </c>
      <c r="D550">
        <v>9210</v>
      </c>
      <c r="E550">
        <f>WEEKDAY(Tabela1[[#This Row],[data]],2)</f>
        <v>1</v>
      </c>
      <c r="F550">
        <f>IF(Tabela1[[#This Row],[data]]=B549,1,0)</f>
        <v>0</v>
      </c>
      <c r="G550">
        <f>IF(OR(Tabela1[[#This Row],[dzien tyg]]=6,Tabela1[[#This Row],[dzien tyg]]=7),1,0)</f>
        <v>0</v>
      </c>
      <c r="H550">
        <f t="shared" si="8"/>
        <v>22740</v>
      </c>
      <c r="I550">
        <f>IF(Tabela1[[#This Row],[czy ten sam dzien]]=0,IF(Tabela1[[#This Row],[czy weekend]]=1,$N$5,$N$3),0)</f>
        <v>12000</v>
      </c>
      <c r="J550">
        <f>Tabela1[[#This Row],[przed produkcja]]+Tabela1[[#This Row],[produkcja]]</f>
        <v>34740</v>
      </c>
      <c r="K550">
        <f>IF(Tabela1[[#This Row],[po produkcji]]-Tabela1[[#This Row],[wielkosc_zamowienia]]&lt;0,Tabela1[[#This Row],[po produkcji]],Tabela1[[#This Row],[po produkcji]]-Tabela1[[#This Row],[wielkosc_zamowienia]])</f>
        <v>25530</v>
      </c>
      <c r="L550">
        <f>IF(Tabela1[[#This Row],[po produkcji]]=Tabela1[[#This Row],[po zamowieniu]],1,0)</f>
        <v>0</v>
      </c>
      <c r="M550">
        <f>IF(Tabela1[[#This Row],[po produkcji]]=Tabela1[[#This Row],[po zamowieniu]],Tabela1[[#This Row],[wielkosc_zamowienia]],0)</f>
        <v>0</v>
      </c>
    </row>
    <row r="551" spans="1:13" x14ac:dyDescent="0.25">
      <c r="A551">
        <v>549</v>
      </c>
      <c r="B551" s="2">
        <v>44466</v>
      </c>
      <c r="C551" s="1" t="s">
        <v>7</v>
      </c>
      <c r="D551">
        <v>1880</v>
      </c>
      <c r="E551">
        <f>WEEKDAY(Tabela1[[#This Row],[data]],2)</f>
        <v>1</v>
      </c>
      <c r="F551">
        <f>IF(Tabela1[[#This Row],[data]]=B550,1,0)</f>
        <v>1</v>
      </c>
      <c r="G551">
        <f>IF(OR(Tabela1[[#This Row],[dzien tyg]]=6,Tabela1[[#This Row],[dzien tyg]]=7),1,0)</f>
        <v>0</v>
      </c>
      <c r="H551">
        <f t="shared" si="8"/>
        <v>25530</v>
      </c>
      <c r="I551">
        <f>IF(Tabela1[[#This Row],[czy ten sam dzien]]=0,IF(Tabela1[[#This Row],[czy weekend]]=1,$N$5,$N$3),0)</f>
        <v>0</v>
      </c>
      <c r="J551">
        <f>Tabela1[[#This Row],[przed produkcja]]+Tabela1[[#This Row],[produkcja]]</f>
        <v>25530</v>
      </c>
      <c r="K551">
        <f>IF(Tabela1[[#This Row],[po produkcji]]-Tabela1[[#This Row],[wielkosc_zamowienia]]&lt;0,Tabela1[[#This Row],[po produkcji]],Tabela1[[#This Row],[po produkcji]]-Tabela1[[#This Row],[wielkosc_zamowienia]])</f>
        <v>23650</v>
      </c>
      <c r="L551">
        <f>IF(Tabela1[[#This Row],[po produkcji]]=Tabela1[[#This Row],[po zamowieniu]],1,0)</f>
        <v>0</v>
      </c>
      <c r="M551">
        <f>IF(Tabela1[[#This Row],[po produkcji]]=Tabela1[[#This Row],[po zamowieniu]],Tabela1[[#This Row],[wielkosc_zamowienia]],0)</f>
        <v>0</v>
      </c>
    </row>
    <row r="552" spans="1:13" x14ac:dyDescent="0.25">
      <c r="A552">
        <v>550</v>
      </c>
      <c r="B552" s="2">
        <v>44467</v>
      </c>
      <c r="C552" s="1" t="s">
        <v>5</v>
      </c>
      <c r="D552">
        <v>5080</v>
      </c>
      <c r="E552">
        <f>WEEKDAY(Tabela1[[#This Row],[data]],2)</f>
        <v>2</v>
      </c>
      <c r="F552">
        <f>IF(Tabela1[[#This Row],[data]]=B551,1,0)</f>
        <v>0</v>
      </c>
      <c r="G552">
        <f>IF(OR(Tabela1[[#This Row],[dzien tyg]]=6,Tabela1[[#This Row],[dzien tyg]]=7),1,0)</f>
        <v>0</v>
      </c>
      <c r="H552">
        <f t="shared" si="8"/>
        <v>23650</v>
      </c>
      <c r="I552">
        <f>IF(Tabela1[[#This Row],[czy ten sam dzien]]=0,IF(Tabela1[[#This Row],[czy weekend]]=1,$N$5,$N$3),0)</f>
        <v>12000</v>
      </c>
      <c r="J552">
        <f>Tabela1[[#This Row],[przed produkcja]]+Tabela1[[#This Row],[produkcja]]</f>
        <v>35650</v>
      </c>
      <c r="K552">
        <f>IF(Tabela1[[#This Row],[po produkcji]]-Tabela1[[#This Row],[wielkosc_zamowienia]]&lt;0,Tabela1[[#This Row],[po produkcji]],Tabela1[[#This Row],[po produkcji]]-Tabela1[[#This Row],[wielkosc_zamowienia]])</f>
        <v>30570</v>
      </c>
      <c r="L552">
        <f>IF(Tabela1[[#This Row],[po produkcji]]=Tabela1[[#This Row],[po zamowieniu]],1,0)</f>
        <v>0</v>
      </c>
      <c r="M552">
        <f>IF(Tabela1[[#This Row],[po produkcji]]=Tabela1[[#This Row],[po zamowieniu]],Tabela1[[#This Row],[wielkosc_zamowienia]],0)</f>
        <v>0</v>
      </c>
    </row>
    <row r="553" spans="1:13" x14ac:dyDescent="0.25">
      <c r="A553">
        <v>551</v>
      </c>
      <c r="B553" s="2">
        <v>44467</v>
      </c>
      <c r="C553" s="1" t="s">
        <v>7</v>
      </c>
      <c r="D553">
        <v>6540</v>
      </c>
      <c r="E553">
        <f>WEEKDAY(Tabela1[[#This Row],[data]],2)</f>
        <v>2</v>
      </c>
      <c r="F553">
        <f>IF(Tabela1[[#This Row],[data]]=B552,1,0)</f>
        <v>1</v>
      </c>
      <c r="G553">
        <f>IF(OR(Tabela1[[#This Row],[dzien tyg]]=6,Tabela1[[#This Row],[dzien tyg]]=7),1,0)</f>
        <v>0</v>
      </c>
      <c r="H553">
        <f t="shared" si="8"/>
        <v>30570</v>
      </c>
      <c r="I553">
        <f>IF(Tabela1[[#This Row],[czy ten sam dzien]]=0,IF(Tabela1[[#This Row],[czy weekend]]=1,$N$5,$N$3),0)</f>
        <v>0</v>
      </c>
      <c r="J553">
        <f>Tabela1[[#This Row],[przed produkcja]]+Tabela1[[#This Row],[produkcja]]</f>
        <v>30570</v>
      </c>
      <c r="K553">
        <f>IF(Tabela1[[#This Row],[po produkcji]]-Tabela1[[#This Row],[wielkosc_zamowienia]]&lt;0,Tabela1[[#This Row],[po produkcji]],Tabela1[[#This Row],[po produkcji]]-Tabela1[[#This Row],[wielkosc_zamowienia]])</f>
        <v>24030</v>
      </c>
      <c r="L553">
        <f>IF(Tabela1[[#This Row],[po produkcji]]=Tabela1[[#This Row],[po zamowieniu]],1,0)</f>
        <v>0</v>
      </c>
      <c r="M553">
        <f>IF(Tabela1[[#This Row],[po produkcji]]=Tabela1[[#This Row],[po zamowieniu]],Tabela1[[#This Row],[wielkosc_zamowienia]],0)</f>
        <v>0</v>
      </c>
    </row>
    <row r="554" spans="1:13" x14ac:dyDescent="0.25">
      <c r="A554">
        <v>552</v>
      </c>
      <c r="B554" s="2">
        <v>44468</v>
      </c>
      <c r="C554" s="1" t="s">
        <v>6</v>
      </c>
      <c r="D554">
        <v>3250</v>
      </c>
      <c r="E554">
        <f>WEEKDAY(Tabela1[[#This Row],[data]],2)</f>
        <v>3</v>
      </c>
      <c r="F554">
        <f>IF(Tabela1[[#This Row],[data]]=B553,1,0)</f>
        <v>0</v>
      </c>
      <c r="G554">
        <f>IF(OR(Tabela1[[#This Row],[dzien tyg]]=6,Tabela1[[#This Row],[dzien tyg]]=7),1,0)</f>
        <v>0</v>
      </c>
      <c r="H554">
        <f t="shared" si="8"/>
        <v>24030</v>
      </c>
      <c r="I554">
        <f>IF(Tabela1[[#This Row],[czy ten sam dzien]]=0,IF(Tabela1[[#This Row],[czy weekend]]=1,$N$5,$N$3),0)</f>
        <v>12000</v>
      </c>
      <c r="J554">
        <f>Tabela1[[#This Row],[przed produkcja]]+Tabela1[[#This Row],[produkcja]]</f>
        <v>36030</v>
      </c>
      <c r="K554">
        <f>IF(Tabela1[[#This Row],[po produkcji]]-Tabela1[[#This Row],[wielkosc_zamowienia]]&lt;0,Tabela1[[#This Row],[po produkcji]],Tabela1[[#This Row],[po produkcji]]-Tabela1[[#This Row],[wielkosc_zamowienia]])</f>
        <v>32780</v>
      </c>
      <c r="L554">
        <f>IF(Tabela1[[#This Row],[po produkcji]]=Tabela1[[#This Row],[po zamowieniu]],1,0)</f>
        <v>0</v>
      </c>
      <c r="M554">
        <f>IF(Tabela1[[#This Row],[po produkcji]]=Tabela1[[#This Row],[po zamowieniu]],Tabela1[[#This Row],[wielkosc_zamowienia]],0)</f>
        <v>0</v>
      </c>
    </row>
    <row r="555" spans="1:13" x14ac:dyDescent="0.25">
      <c r="A555">
        <v>553</v>
      </c>
      <c r="B555" s="2">
        <v>44469</v>
      </c>
      <c r="C555" s="1" t="s">
        <v>4</v>
      </c>
      <c r="D555">
        <v>5080</v>
      </c>
      <c r="E555">
        <f>WEEKDAY(Tabela1[[#This Row],[data]],2)</f>
        <v>4</v>
      </c>
      <c r="F555">
        <f>IF(Tabela1[[#This Row],[data]]=B554,1,0)</f>
        <v>0</v>
      </c>
      <c r="G555">
        <f>IF(OR(Tabela1[[#This Row],[dzien tyg]]=6,Tabela1[[#This Row],[dzien tyg]]=7),1,0)</f>
        <v>0</v>
      </c>
      <c r="H555">
        <f t="shared" si="8"/>
        <v>32780</v>
      </c>
      <c r="I555">
        <f>IF(Tabela1[[#This Row],[czy ten sam dzien]]=0,IF(Tabela1[[#This Row],[czy weekend]]=1,$N$5,$N$3),0)</f>
        <v>12000</v>
      </c>
      <c r="J555">
        <f>Tabela1[[#This Row],[przed produkcja]]+Tabela1[[#This Row],[produkcja]]</f>
        <v>44780</v>
      </c>
      <c r="K555">
        <f>IF(Tabela1[[#This Row],[po produkcji]]-Tabela1[[#This Row],[wielkosc_zamowienia]]&lt;0,Tabela1[[#This Row],[po produkcji]],Tabela1[[#This Row],[po produkcji]]-Tabela1[[#This Row],[wielkosc_zamowienia]])</f>
        <v>39700</v>
      </c>
      <c r="L555">
        <f>IF(Tabela1[[#This Row],[po produkcji]]=Tabela1[[#This Row],[po zamowieniu]],1,0)</f>
        <v>0</v>
      </c>
      <c r="M555">
        <f>IF(Tabela1[[#This Row],[po produkcji]]=Tabela1[[#This Row],[po zamowieniu]],Tabela1[[#This Row],[wielkosc_zamowienia]],0)</f>
        <v>0</v>
      </c>
    </row>
    <row r="556" spans="1:13" x14ac:dyDescent="0.25">
      <c r="A556">
        <v>554</v>
      </c>
      <c r="B556" s="2">
        <v>44469</v>
      </c>
      <c r="C556" s="1" t="s">
        <v>5</v>
      </c>
      <c r="D556">
        <v>7660</v>
      </c>
      <c r="E556">
        <f>WEEKDAY(Tabela1[[#This Row],[data]],2)</f>
        <v>4</v>
      </c>
      <c r="F556">
        <f>IF(Tabela1[[#This Row],[data]]=B555,1,0)</f>
        <v>1</v>
      </c>
      <c r="G556">
        <f>IF(OR(Tabela1[[#This Row],[dzien tyg]]=6,Tabela1[[#This Row],[dzien tyg]]=7),1,0)</f>
        <v>0</v>
      </c>
      <c r="H556">
        <f t="shared" si="8"/>
        <v>39700</v>
      </c>
      <c r="I556">
        <f>IF(Tabela1[[#This Row],[czy ten sam dzien]]=0,IF(Tabela1[[#This Row],[czy weekend]]=1,$N$5,$N$3),0)</f>
        <v>0</v>
      </c>
      <c r="J556">
        <f>Tabela1[[#This Row],[przed produkcja]]+Tabela1[[#This Row],[produkcja]]</f>
        <v>39700</v>
      </c>
      <c r="K556">
        <f>IF(Tabela1[[#This Row],[po produkcji]]-Tabela1[[#This Row],[wielkosc_zamowienia]]&lt;0,Tabela1[[#This Row],[po produkcji]],Tabela1[[#This Row],[po produkcji]]-Tabela1[[#This Row],[wielkosc_zamowienia]])</f>
        <v>32040</v>
      </c>
      <c r="L556">
        <f>IF(Tabela1[[#This Row],[po produkcji]]=Tabela1[[#This Row],[po zamowieniu]],1,0)</f>
        <v>0</v>
      </c>
      <c r="M556">
        <f>IF(Tabela1[[#This Row],[po produkcji]]=Tabela1[[#This Row],[po zamowieniu]],Tabela1[[#This Row],[wielkosc_zamowienia]],0)</f>
        <v>0</v>
      </c>
    </row>
    <row r="557" spans="1:13" x14ac:dyDescent="0.25">
      <c r="A557">
        <v>555</v>
      </c>
      <c r="B557" s="2">
        <v>44470</v>
      </c>
      <c r="C557" s="1" t="s">
        <v>7</v>
      </c>
      <c r="D557">
        <v>7840</v>
      </c>
      <c r="E557">
        <f>WEEKDAY(Tabela1[[#This Row],[data]],2)</f>
        <v>5</v>
      </c>
      <c r="F557">
        <f>IF(Tabela1[[#This Row],[data]]=B556,1,0)</f>
        <v>0</v>
      </c>
      <c r="G557">
        <f>IF(OR(Tabela1[[#This Row],[dzien tyg]]=6,Tabela1[[#This Row],[dzien tyg]]=7),1,0)</f>
        <v>0</v>
      </c>
      <c r="H557">
        <f t="shared" si="8"/>
        <v>32040</v>
      </c>
      <c r="I557">
        <f>IF(Tabela1[[#This Row],[czy ten sam dzien]]=0,IF(Tabela1[[#This Row],[czy weekend]]=1,$N$5,$N$3),0)</f>
        <v>12000</v>
      </c>
      <c r="J557">
        <f>Tabela1[[#This Row],[przed produkcja]]+Tabela1[[#This Row],[produkcja]]</f>
        <v>44040</v>
      </c>
      <c r="K557">
        <f>IF(Tabela1[[#This Row],[po produkcji]]-Tabela1[[#This Row],[wielkosc_zamowienia]]&lt;0,Tabela1[[#This Row],[po produkcji]],Tabela1[[#This Row],[po produkcji]]-Tabela1[[#This Row],[wielkosc_zamowienia]])</f>
        <v>36200</v>
      </c>
      <c r="L557">
        <f>IF(Tabela1[[#This Row],[po produkcji]]=Tabela1[[#This Row],[po zamowieniu]],1,0)</f>
        <v>0</v>
      </c>
      <c r="M557">
        <f>IF(Tabela1[[#This Row],[po produkcji]]=Tabela1[[#This Row],[po zamowieniu]],Tabela1[[#This Row],[wielkosc_zamowienia]],0)</f>
        <v>0</v>
      </c>
    </row>
    <row r="558" spans="1:13" x14ac:dyDescent="0.25">
      <c r="A558">
        <v>556</v>
      </c>
      <c r="B558" s="2">
        <v>44470</v>
      </c>
      <c r="C558" s="1" t="s">
        <v>6</v>
      </c>
      <c r="D558">
        <v>2060</v>
      </c>
      <c r="E558">
        <f>WEEKDAY(Tabela1[[#This Row],[data]],2)</f>
        <v>5</v>
      </c>
      <c r="F558">
        <f>IF(Tabela1[[#This Row],[data]]=B557,1,0)</f>
        <v>1</v>
      </c>
      <c r="G558">
        <f>IF(OR(Tabela1[[#This Row],[dzien tyg]]=6,Tabela1[[#This Row],[dzien tyg]]=7),1,0)</f>
        <v>0</v>
      </c>
      <c r="H558">
        <f t="shared" si="8"/>
        <v>36200</v>
      </c>
      <c r="I558">
        <f>IF(Tabela1[[#This Row],[czy ten sam dzien]]=0,IF(Tabela1[[#This Row],[czy weekend]]=1,$N$5,$N$3),0)</f>
        <v>0</v>
      </c>
      <c r="J558">
        <f>Tabela1[[#This Row],[przed produkcja]]+Tabela1[[#This Row],[produkcja]]</f>
        <v>36200</v>
      </c>
      <c r="K558">
        <f>IF(Tabela1[[#This Row],[po produkcji]]-Tabela1[[#This Row],[wielkosc_zamowienia]]&lt;0,Tabela1[[#This Row],[po produkcji]],Tabela1[[#This Row],[po produkcji]]-Tabela1[[#This Row],[wielkosc_zamowienia]])</f>
        <v>34140</v>
      </c>
      <c r="L558">
        <f>IF(Tabela1[[#This Row],[po produkcji]]=Tabela1[[#This Row],[po zamowieniu]],1,0)</f>
        <v>0</v>
      </c>
      <c r="M558">
        <f>IF(Tabela1[[#This Row],[po produkcji]]=Tabela1[[#This Row],[po zamowieniu]],Tabela1[[#This Row],[wielkosc_zamowienia]],0)</f>
        <v>0</v>
      </c>
    </row>
    <row r="559" spans="1:13" x14ac:dyDescent="0.25">
      <c r="A559">
        <v>557</v>
      </c>
      <c r="B559" s="2">
        <v>44471</v>
      </c>
      <c r="C559" s="1" t="s">
        <v>5</v>
      </c>
      <c r="D559">
        <v>1010</v>
      </c>
      <c r="E559">
        <f>WEEKDAY(Tabela1[[#This Row],[data]],2)</f>
        <v>6</v>
      </c>
      <c r="F559">
        <f>IF(Tabela1[[#This Row],[data]]=B558,1,0)</f>
        <v>0</v>
      </c>
      <c r="G559">
        <f>IF(OR(Tabela1[[#This Row],[dzien tyg]]=6,Tabela1[[#This Row],[dzien tyg]]=7),1,0)</f>
        <v>1</v>
      </c>
      <c r="H559">
        <f t="shared" si="8"/>
        <v>34140</v>
      </c>
      <c r="I559">
        <f>IF(Tabela1[[#This Row],[czy ten sam dzien]]=0,IF(Tabela1[[#This Row],[czy weekend]]=1,$N$5,$N$3),0)</f>
        <v>5000</v>
      </c>
      <c r="J559">
        <f>Tabela1[[#This Row],[przed produkcja]]+Tabela1[[#This Row],[produkcja]]</f>
        <v>39140</v>
      </c>
      <c r="K559">
        <f>IF(Tabela1[[#This Row],[po produkcji]]-Tabela1[[#This Row],[wielkosc_zamowienia]]&lt;0,Tabela1[[#This Row],[po produkcji]],Tabela1[[#This Row],[po produkcji]]-Tabela1[[#This Row],[wielkosc_zamowienia]])</f>
        <v>38130</v>
      </c>
      <c r="L559">
        <f>IF(Tabela1[[#This Row],[po produkcji]]=Tabela1[[#This Row],[po zamowieniu]],1,0)</f>
        <v>0</v>
      </c>
      <c r="M559">
        <f>IF(Tabela1[[#This Row],[po produkcji]]=Tabela1[[#This Row],[po zamowieniu]],Tabela1[[#This Row],[wielkosc_zamowienia]],0)</f>
        <v>0</v>
      </c>
    </row>
    <row r="560" spans="1:13" x14ac:dyDescent="0.25">
      <c r="A560">
        <v>558</v>
      </c>
      <c r="B560" s="2">
        <v>44472</v>
      </c>
      <c r="C560" s="1" t="s">
        <v>5</v>
      </c>
      <c r="D560">
        <v>7540</v>
      </c>
      <c r="E560">
        <f>WEEKDAY(Tabela1[[#This Row],[data]],2)</f>
        <v>7</v>
      </c>
      <c r="F560">
        <f>IF(Tabela1[[#This Row],[data]]=B559,1,0)</f>
        <v>0</v>
      </c>
      <c r="G560">
        <f>IF(OR(Tabela1[[#This Row],[dzien tyg]]=6,Tabela1[[#This Row],[dzien tyg]]=7),1,0)</f>
        <v>1</v>
      </c>
      <c r="H560">
        <f t="shared" si="8"/>
        <v>38130</v>
      </c>
      <c r="I560">
        <f>IF(Tabela1[[#This Row],[czy ten sam dzien]]=0,IF(Tabela1[[#This Row],[czy weekend]]=1,$N$5,$N$3),0)</f>
        <v>5000</v>
      </c>
      <c r="J560">
        <f>Tabela1[[#This Row],[przed produkcja]]+Tabela1[[#This Row],[produkcja]]</f>
        <v>43130</v>
      </c>
      <c r="K560">
        <f>IF(Tabela1[[#This Row],[po produkcji]]-Tabela1[[#This Row],[wielkosc_zamowienia]]&lt;0,Tabela1[[#This Row],[po produkcji]],Tabela1[[#This Row],[po produkcji]]-Tabela1[[#This Row],[wielkosc_zamowienia]])</f>
        <v>35590</v>
      </c>
      <c r="L560">
        <f>IF(Tabela1[[#This Row],[po produkcji]]=Tabela1[[#This Row],[po zamowieniu]],1,0)</f>
        <v>0</v>
      </c>
      <c r="M560">
        <f>IF(Tabela1[[#This Row],[po produkcji]]=Tabela1[[#This Row],[po zamowieniu]],Tabela1[[#This Row],[wielkosc_zamowienia]],0)</f>
        <v>0</v>
      </c>
    </row>
    <row r="561" spans="1:13" x14ac:dyDescent="0.25">
      <c r="A561">
        <v>559</v>
      </c>
      <c r="B561" s="2">
        <v>44472</v>
      </c>
      <c r="C561" s="1" t="s">
        <v>7</v>
      </c>
      <c r="D561">
        <v>6350</v>
      </c>
      <c r="E561">
        <f>WEEKDAY(Tabela1[[#This Row],[data]],2)</f>
        <v>7</v>
      </c>
      <c r="F561">
        <f>IF(Tabela1[[#This Row],[data]]=B560,1,0)</f>
        <v>1</v>
      </c>
      <c r="G561">
        <f>IF(OR(Tabela1[[#This Row],[dzien tyg]]=6,Tabela1[[#This Row],[dzien tyg]]=7),1,0)</f>
        <v>1</v>
      </c>
      <c r="H561">
        <f t="shared" si="8"/>
        <v>35590</v>
      </c>
      <c r="I561">
        <f>IF(Tabela1[[#This Row],[czy ten sam dzien]]=0,IF(Tabela1[[#This Row],[czy weekend]]=1,$N$5,$N$3),0)</f>
        <v>0</v>
      </c>
      <c r="J561">
        <f>Tabela1[[#This Row],[przed produkcja]]+Tabela1[[#This Row],[produkcja]]</f>
        <v>35590</v>
      </c>
      <c r="K561">
        <f>IF(Tabela1[[#This Row],[po produkcji]]-Tabela1[[#This Row],[wielkosc_zamowienia]]&lt;0,Tabela1[[#This Row],[po produkcji]],Tabela1[[#This Row],[po produkcji]]-Tabela1[[#This Row],[wielkosc_zamowienia]])</f>
        <v>29240</v>
      </c>
      <c r="L561">
        <f>IF(Tabela1[[#This Row],[po produkcji]]=Tabela1[[#This Row],[po zamowieniu]],1,0)</f>
        <v>0</v>
      </c>
      <c r="M561">
        <f>IF(Tabela1[[#This Row],[po produkcji]]=Tabela1[[#This Row],[po zamowieniu]],Tabela1[[#This Row],[wielkosc_zamowienia]],0)</f>
        <v>0</v>
      </c>
    </row>
    <row r="562" spans="1:13" x14ac:dyDescent="0.25">
      <c r="A562">
        <v>560</v>
      </c>
      <c r="B562" s="2">
        <v>44472</v>
      </c>
      <c r="C562" s="1" t="s">
        <v>4</v>
      </c>
      <c r="D562">
        <v>9160</v>
      </c>
      <c r="E562">
        <f>WEEKDAY(Tabela1[[#This Row],[data]],2)</f>
        <v>7</v>
      </c>
      <c r="F562">
        <f>IF(Tabela1[[#This Row],[data]]=B561,1,0)</f>
        <v>1</v>
      </c>
      <c r="G562">
        <f>IF(OR(Tabela1[[#This Row],[dzien tyg]]=6,Tabela1[[#This Row],[dzien tyg]]=7),1,0)</f>
        <v>1</v>
      </c>
      <c r="H562">
        <f t="shared" si="8"/>
        <v>29240</v>
      </c>
      <c r="I562">
        <f>IF(Tabela1[[#This Row],[czy ten sam dzien]]=0,IF(Tabela1[[#This Row],[czy weekend]]=1,$N$5,$N$3),0)</f>
        <v>0</v>
      </c>
      <c r="J562">
        <f>Tabela1[[#This Row],[przed produkcja]]+Tabela1[[#This Row],[produkcja]]</f>
        <v>29240</v>
      </c>
      <c r="K562">
        <f>IF(Tabela1[[#This Row],[po produkcji]]-Tabela1[[#This Row],[wielkosc_zamowienia]]&lt;0,Tabela1[[#This Row],[po produkcji]],Tabela1[[#This Row],[po produkcji]]-Tabela1[[#This Row],[wielkosc_zamowienia]])</f>
        <v>20080</v>
      </c>
      <c r="L562">
        <f>IF(Tabela1[[#This Row],[po produkcji]]=Tabela1[[#This Row],[po zamowieniu]],1,0)</f>
        <v>0</v>
      </c>
      <c r="M562">
        <f>IF(Tabela1[[#This Row],[po produkcji]]=Tabela1[[#This Row],[po zamowieniu]],Tabela1[[#This Row],[wielkosc_zamowienia]],0)</f>
        <v>0</v>
      </c>
    </row>
    <row r="563" spans="1:13" x14ac:dyDescent="0.25">
      <c r="A563">
        <v>561</v>
      </c>
      <c r="B563" s="2">
        <v>44473</v>
      </c>
      <c r="C563" s="1" t="s">
        <v>5</v>
      </c>
      <c r="D563">
        <v>9800</v>
      </c>
      <c r="E563">
        <f>WEEKDAY(Tabela1[[#This Row],[data]],2)</f>
        <v>1</v>
      </c>
      <c r="F563">
        <f>IF(Tabela1[[#This Row],[data]]=B562,1,0)</f>
        <v>0</v>
      </c>
      <c r="G563">
        <f>IF(OR(Tabela1[[#This Row],[dzien tyg]]=6,Tabela1[[#This Row],[dzien tyg]]=7),1,0)</f>
        <v>0</v>
      </c>
      <c r="H563">
        <f t="shared" si="8"/>
        <v>20080</v>
      </c>
      <c r="I563">
        <f>IF(Tabela1[[#This Row],[czy ten sam dzien]]=0,IF(Tabela1[[#This Row],[czy weekend]]=1,$N$5,$N$3),0)</f>
        <v>12000</v>
      </c>
      <c r="J563">
        <f>Tabela1[[#This Row],[przed produkcja]]+Tabela1[[#This Row],[produkcja]]</f>
        <v>32080</v>
      </c>
      <c r="K563">
        <f>IF(Tabela1[[#This Row],[po produkcji]]-Tabela1[[#This Row],[wielkosc_zamowienia]]&lt;0,Tabela1[[#This Row],[po produkcji]],Tabela1[[#This Row],[po produkcji]]-Tabela1[[#This Row],[wielkosc_zamowienia]])</f>
        <v>22280</v>
      </c>
      <c r="L563">
        <f>IF(Tabela1[[#This Row],[po produkcji]]=Tabela1[[#This Row],[po zamowieniu]],1,0)</f>
        <v>0</v>
      </c>
      <c r="M563">
        <f>IF(Tabela1[[#This Row],[po produkcji]]=Tabela1[[#This Row],[po zamowieniu]],Tabela1[[#This Row],[wielkosc_zamowienia]],0)</f>
        <v>0</v>
      </c>
    </row>
    <row r="564" spans="1:13" x14ac:dyDescent="0.25">
      <c r="A564">
        <v>562</v>
      </c>
      <c r="B564" s="2">
        <v>44473</v>
      </c>
      <c r="C564" s="1" t="s">
        <v>7</v>
      </c>
      <c r="D564">
        <v>4990</v>
      </c>
      <c r="E564">
        <f>WEEKDAY(Tabela1[[#This Row],[data]],2)</f>
        <v>1</v>
      </c>
      <c r="F564">
        <f>IF(Tabela1[[#This Row],[data]]=B563,1,0)</f>
        <v>1</v>
      </c>
      <c r="G564">
        <f>IF(OR(Tabela1[[#This Row],[dzien tyg]]=6,Tabela1[[#This Row],[dzien tyg]]=7),1,0)</f>
        <v>0</v>
      </c>
      <c r="H564">
        <f t="shared" si="8"/>
        <v>22280</v>
      </c>
      <c r="I564">
        <f>IF(Tabela1[[#This Row],[czy ten sam dzien]]=0,IF(Tabela1[[#This Row],[czy weekend]]=1,$N$5,$N$3),0)</f>
        <v>0</v>
      </c>
      <c r="J564">
        <f>Tabela1[[#This Row],[przed produkcja]]+Tabela1[[#This Row],[produkcja]]</f>
        <v>22280</v>
      </c>
      <c r="K564">
        <f>IF(Tabela1[[#This Row],[po produkcji]]-Tabela1[[#This Row],[wielkosc_zamowienia]]&lt;0,Tabela1[[#This Row],[po produkcji]],Tabela1[[#This Row],[po produkcji]]-Tabela1[[#This Row],[wielkosc_zamowienia]])</f>
        <v>17290</v>
      </c>
      <c r="L564">
        <f>IF(Tabela1[[#This Row],[po produkcji]]=Tabela1[[#This Row],[po zamowieniu]],1,0)</f>
        <v>0</v>
      </c>
      <c r="M564">
        <f>IF(Tabela1[[#This Row],[po produkcji]]=Tabela1[[#This Row],[po zamowieniu]],Tabela1[[#This Row],[wielkosc_zamowienia]],0)</f>
        <v>0</v>
      </c>
    </row>
    <row r="565" spans="1:13" x14ac:dyDescent="0.25">
      <c r="A565">
        <v>563</v>
      </c>
      <c r="B565" s="2">
        <v>44474</v>
      </c>
      <c r="C565" s="1" t="s">
        <v>6</v>
      </c>
      <c r="D565">
        <v>5220</v>
      </c>
      <c r="E565">
        <f>WEEKDAY(Tabela1[[#This Row],[data]],2)</f>
        <v>2</v>
      </c>
      <c r="F565">
        <f>IF(Tabela1[[#This Row],[data]]=B564,1,0)</f>
        <v>0</v>
      </c>
      <c r="G565">
        <f>IF(OR(Tabela1[[#This Row],[dzien tyg]]=6,Tabela1[[#This Row],[dzien tyg]]=7),1,0)</f>
        <v>0</v>
      </c>
      <c r="H565">
        <f t="shared" si="8"/>
        <v>17290</v>
      </c>
      <c r="I565">
        <f>IF(Tabela1[[#This Row],[czy ten sam dzien]]=0,IF(Tabela1[[#This Row],[czy weekend]]=1,$N$5,$N$3),0)</f>
        <v>12000</v>
      </c>
      <c r="J565">
        <f>Tabela1[[#This Row],[przed produkcja]]+Tabela1[[#This Row],[produkcja]]</f>
        <v>29290</v>
      </c>
      <c r="K565">
        <f>IF(Tabela1[[#This Row],[po produkcji]]-Tabela1[[#This Row],[wielkosc_zamowienia]]&lt;0,Tabela1[[#This Row],[po produkcji]],Tabela1[[#This Row],[po produkcji]]-Tabela1[[#This Row],[wielkosc_zamowienia]])</f>
        <v>24070</v>
      </c>
      <c r="L565">
        <f>IF(Tabela1[[#This Row],[po produkcji]]=Tabela1[[#This Row],[po zamowieniu]],1,0)</f>
        <v>0</v>
      </c>
      <c r="M565">
        <f>IF(Tabela1[[#This Row],[po produkcji]]=Tabela1[[#This Row],[po zamowieniu]],Tabela1[[#This Row],[wielkosc_zamowienia]],0)</f>
        <v>0</v>
      </c>
    </row>
    <row r="566" spans="1:13" x14ac:dyDescent="0.25">
      <c r="A566">
        <v>564</v>
      </c>
      <c r="B566" s="2">
        <v>44474</v>
      </c>
      <c r="C566" s="1" t="s">
        <v>4</v>
      </c>
      <c r="D566">
        <v>3610</v>
      </c>
      <c r="E566">
        <f>WEEKDAY(Tabela1[[#This Row],[data]],2)</f>
        <v>2</v>
      </c>
      <c r="F566">
        <f>IF(Tabela1[[#This Row],[data]]=B565,1,0)</f>
        <v>1</v>
      </c>
      <c r="G566">
        <f>IF(OR(Tabela1[[#This Row],[dzien tyg]]=6,Tabela1[[#This Row],[dzien tyg]]=7),1,0)</f>
        <v>0</v>
      </c>
      <c r="H566">
        <f t="shared" si="8"/>
        <v>24070</v>
      </c>
      <c r="I566">
        <f>IF(Tabela1[[#This Row],[czy ten sam dzien]]=0,IF(Tabela1[[#This Row],[czy weekend]]=1,$N$5,$N$3),0)</f>
        <v>0</v>
      </c>
      <c r="J566">
        <f>Tabela1[[#This Row],[przed produkcja]]+Tabela1[[#This Row],[produkcja]]</f>
        <v>24070</v>
      </c>
      <c r="K566">
        <f>IF(Tabela1[[#This Row],[po produkcji]]-Tabela1[[#This Row],[wielkosc_zamowienia]]&lt;0,Tabela1[[#This Row],[po produkcji]],Tabela1[[#This Row],[po produkcji]]-Tabela1[[#This Row],[wielkosc_zamowienia]])</f>
        <v>20460</v>
      </c>
      <c r="L566">
        <f>IF(Tabela1[[#This Row],[po produkcji]]=Tabela1[[#This Row],[po zamowieniu]],1,0)</f>
        <v>0</v>
      </c>
      <c r="M566">
        <f>IF(Tabela1[[#This Row],[po produkcji]]=Tabela1[[#This Row],[po zamowieniu]],Tabela1[[#This Row],[wielkosc_zamowienia]],0)</f>
        <v>0</v>
      </c>
    </row>
    <row r="567" spans="1:13" x14ac:dyDescent="0.25">
      <c r="A567">
        <v>565</v>
      </c>
      <c r="B567" s="2">
        <v>44474</v>
      </c>
      <c r="C567" s="1" t="s">
        <v>5</v>
      </c>
      <c r="D567">
        <v>5150</v>
      </c>
      <c r="E567">
        <f>WEEKDAY(Tabela1[[#This Row],[data]],2)</f>
        <v>2</v>
      </c>
      <c r="F567">
        <f>IF(Tabela1[[#This Row],[data]]=B566,1,0)</f>
        <v>1</v>
      </c>
      <c r="G567">
        <f>IF(OR(Tabela1[[#This Row],[dzien tyg]]=6,Tabela1[[#This Row],[dzien tyg]]=7),1,0)</f>
        <v>0</v>
      </c>
      <c r="H567">
        <f t="shared" si="8"/>
        <v>20460</v>
      </c>
      <c r="I567">
        <f>IF(Tabela1[[#This Row],[czy ten sam dzien]]=0,IF(Tabela1[[#This Row],[czy weekend]]=1,$N$5,$N$3),0)</f>
        <v>0</v>
      </c>
      <c r="J567">
        <f>Tabela1[[#This Row],[przed produkcja]]+Tabela1[[#This Row],[produkcja]]</f>
        <v>20460</v>
      </c>
      <c r="K567">
        <f>IF(Tabela1[[#This Row],[po produkcji]]-Tabela1[[#This Row],[wielkosc_zamowienia]]&lt;0,Tabela1[[#This Row],[po produkcji]],Tabela1[[#This Row],[po produkcji]]-Tabela1[[#This Row],[wielkosc_zamowienia]])</f>
        <v>15310</v>
      </c>
      <c r="L567">
        <f>IF(Tabela1[[#This Row],[po produkcji]]=Tabela1[[#This Row],[po zamowieniu]],1,0)</f>
        <v>0</v>
      </c>
      <c r="M567">
        <f>IF(Tabela1[[#This Row],[po produkcji]]=Tabela1[[#This Row],[po zamowieniu]],Tabela1[[#This Row],[wielkosc_zamowienia]],0)</f>
        <v>0</v>
      </c>
    </row>
    <row r="568" spans="1:13" x14ac:dyDescent="0.25">
      <c r="A568">
        <v>566</v>
      </c>
      <c r="B568" s="2">
        <v>44475</v>
      </c>
      <c r="C568" s="1" t="s">
        <v>6</v>
      </c>
      <c r="D568">
        <v>2500</v>
      </c>
      <c r="E568">
        <f>WEEKDAY(Tabela1[[#This Row],[data]],2)</f>
        <v>3</v>
      </c>
      <c r="F568">
        <f>IF(Tabela1[[#This Row],[data]]=B567,1,0)</f>
        <v>0</v>
      </c>
      <c r="G568">
        <f>IF(OR(Tabela1[[#This Row],[dzien tyg]]=6,Tabela1[[#This Row],[dzien tyg]]=7),1,0)</f>
        <v>0</v>
      </c>
      <c r="H568">
        <f t="shared" si="8"/>
        <v>15310</v>
      </c>
      <c r="I568">
        <f>IF(Tabela1[[#This Row],[czy ten sam dzien]]=0,IF(Tabela1[[#This Row],[czy weekend]]=1,$N$5,$N$3),0)</f>
        <v>12000</v>
      </c>
      <c r="J568">
        <f>Tabela1[[#This Row],[przed produkcja]]+Tabela1[[#This Row],[produkcja]]</f>
        <v>27310</v>
      </c>
      <c r="K568">
        <f>IF(Tabela1[[#This Row],[po produkcji]]-Tabela1[[#This Row],[wielkosc_zamowienia]]&lt;0,Tabela1[[#This Row],[po produkcji]],Tabela1[[#This Row],[po produkcji]]-Tabela1[[#This Row],[wielkosc_zamowienia]])</f>
        <v>24810</v>
      </c>
      <c r="L568">
        <f>IF(Tabela1[[#This Row],[po produkcji]]=Tabela1[[#This Row],[po zamowieniu]],1,0)</f>
        <v>0</v>
      </c>
      <c r="M568">
        <f>IF(Tabela1[[#This Row],[po produkcji]]=Tabela1[[#This Row],[po zamowieniu]],Tabela1[[#This Row],[wielkosc_zamowienia]],0)</f>
        <v>0</v>
      </c>
    </row>
    <row r="569" spans="1:13" x14ac:dyDescent="0.25">
      <c r="A569">
        <v>567</v>
      </c>
      <c r="B569" s="2">
        <v>44475</v>
      </c>
      <c r="C569" s="1" t="s">
        <v>5</v>
      </c>
      <c r="D569">
        <v>8900</v>
      </c>
      <c r="E569">
        <f>WEEKDAY(Tabela1[[#This Row],[data]],2)</f>
        <v>3</v>
      </c>
      <c r="F569">
        <f>IF(Tabela1[[#This Row],[data]]=B568,1,0)</f>
        <v>1</v>
      </c>
      <c r="G569">
        <f>IF(OR(Tabela1[[#This Row],[dzien tyg]]=6,Tabela1[[#This Row],[dzien tyg]]=7),1,0)</f>
        <v>0</v>
      </c>
      <c r="H569">
        <f t="shared" si="8"/>
        <v>24810</v>
      </c>
      <c r="I569">
        <f>IF(Tabela1[[#This Row],[czy ten sam dzien]]=0,IF(Tabela1[[#This Row],[czy weekend]]=1,$N$5,$N$3),0)</f>
        <v>0</v>
      </c>
      <c r="J569">
        <f>Tabela1[[#This Row],[przed produkcja]]+Tabela1[[#This Row],[produkcja]]</f>
        <v>24810</v>
      </c>
      <c r="K569">
        <f>IF(Tabela1[[#This Row],[po produkcji]]-Tabela1[[#This Row],[wielkosc_zamowienia]]&lt;0,Tabela1[[#This Row],[po produkcji]],Tabela1[[#This Row],[po produkcji]]-Tabela1[[#This Row],[wielkosc_zamowienia]])</f>
        <v>15910</v>
      </c>
      <c r="L569">
        <f>IF(Tabela1[[#This Row],[po produkcji]]=Tabela1[[#This Row],[po zamowieniu]],1,0)</f>
        <v>0</v>
      </c>
      <c r="M569">
        <f>IF(Tabela1[[#This Row],[po produkcji]]=Tabela1[[#This Row],[po zamowieniu]],Tabela1[[#This Row],[wielkosc_zamowienia]],0)</f>
        <v>0</v>
      </c>
    </row>
    <row r="570" spans="1:13" x14ac:dyDescent="0.25">
      <c r="A570">
        <v>568</v>
      </c>
      <c r="B570" s="2">
        <v>44475</v>
      </c>
      <c r="C570" s="1" t="s">
        <v>7</v>
      </c>
      <c r="D570">
        <v>2040</v>
      </c>
      <c r="E570">
        <f>WEEKDAY(Tabela1[[#This Row],[data]],2)</f>
        <v>3</v>
      </c>
      <c r="F570">
        <f>IF(Tabela1[[#This Row],[data]]=B569,1,0)</f>
        <v>1</v>
      </c>
      <c r="G570">
        <f>IF(OR(Tabela1[[#This Row],[dzien tyg]]=6,Tabela1[[#This Row],[dzien tyg]]=7),1,0)</f>
        <v>0</v>
      </c>
      <c r="H570">
        <f t="shared" si="8"/>
        <v>15910</v>
      </c>
      <c r="I570">
        <f>IF(Tabela1[[#This Row],[czy ten sam dzien]]=0,IF(Tabela1[[#This Row],[czy weekend]]=1,$N$5,$N$3),0)</f>
        <v>0</v>
      </c>
      <c r="J570">
        <f>Tabela1[[#This Row],[przed produkcja]]+Tabela1[[#This Row],[produkcja]]</f>
        <v>15910</v>
      </c>
      <c r="K570">
        <f>IF(Tabela1[[#This Row],[po produkcji]]-Tabela1[[#This Row],[wielkosc_zamowienia]]&lt;0,Tabela1[[#This Row],[po produkcji]],Tabela1[[#This Row],[po produkcji]]-Tabela1[[#This Row],[wielkosc_zamowienia]])</f>
        <v>13870</v>
      </c>
      <c r="L570">
        <f>IF(Tabela1[[#This Row],[po produkcji]]=Tabela1[[#This Row],[po zamowieniu]],1,0)</f>
        <v>0</v>
      </c>
      <c r="M570">
        <f>IF(Tabela1[[#This Row],[po produkcji]]=Tabela1[[#This Row],[po zamowieniu]],Tabela1[[#This Row],[wielkosc_zamowienia]],0)</f>
        <v>0</v>
      </c>
    </row>
    <row r="571" spans="1:13" x14ac:dyDescent="0.25">
      <c r="A571">
        <v>569</v>
      </c>
      <c r="B571" s="2">
        <v>44476</v>
      </c>
      <c r="C571" s="1" t="s">
        <v>4</v>
      </c>
      <c r="D571">
        <v>8930</v>
      </c>
      <c r="E571">
        <f>WEEKDAY(Tabela1[[#This Row],[data]],2)</f>
        <v>4</v>
      </c>
      <c r="F571">
        <f>IF(Tabela1[[#This Row],[data]]=B570,1,0)</f>
        <v>0</v>
      </c>
      <c r="G571">
        <f>IF(OR(Tabela1[[#This Row],[dzien tyg]]=6,Tabela1[[#This Row],[dzien tyg]]=7),1,0)</f>
        <v>0</v>
      </c>
      <c r="H571">
        <f t="shared" si="8"/>
        <v>13870</v>
      </c>
      <c r="I571">
        <f>IF(Tabela1[[#This Row],[czy ten sam dzien]]=0,IF(Tabela1[[#This Row],[czy weekend]]=1,$N$5,$N$3),0)</f>
        <v>12000</v>
      </c>
      <c r="J571">
        <f>Tabela1[[#This Row],[przed produkcja]]+Tabela1[[#This Row],[produkcja]]</f>
        <v>25870</v>
      </c>
      <c r="K571">
        <f>IF(Tabela1[[#This Row],[po produkcji]]-Tabela1[[#This Row],[wielkosc_zamowienia]]&lt;0,Tabela1[[#This Row],[po produkcji]],Tabela1[[#This Row],[po produkcji]]-Tabela1[[#This Row],[wielkosc_zamowienia]])</f>
        <v>16940</v>
      </c>
      <c r="L571">
        <f>IF(Tabela1[[#This Row],[po produkcji]]=Tabela1[[#This Row],[po zamowieniu]],1,0)</f>
        <v>0</v>
      </c>
      <c r="M571">
        <f>IF(Tabela1[[#This Row],[po produkcji]]=Tabela1[[#This Row],[po zamowieniu]],Tabela1[[#This Row],[wielkosc_zamowienia]],0)</f>
        <v>0</v>
      </c>
    </row>
    <row r="572" spans="1:13" x14ac:dyDescent="0.25">
      <c r="A572">
        <v>570</v>
      </c>
      <c r="B572" s="2">
        <v>44477</v>
      </c>
      <c r="C572" s="1" t="s">
        <v>5</v>
      </c>
      <c r="D572">
        <v>4980</v>
      </c>
      <c r="E572">
        <f>WEEKDAY(Tabela1[[#This Row],[data]],2)</f>
        <v>5</v>
      </c>
      <c r="F572">
        <f>IF(Tabela1[[#This Row],[data]]=B571,1,0)</f>
        <v>0</v>
      </c>
      <c r="G572">
        <f>IF(OR(Tabela1[[#This Row],[dzien tyg]]=6,Tabela1[[#This Row],[dzien tyg]]=7),1,0)</f>
        <v>0</v>
      </c>
      <c r="H572">
        <f t="shared" si="8"/>
        <v>16940</v>
      </c>
      <c r="I572">
        <f>IF(Tabela1[[#This Row],[czy ten sam dzien]]=0,IF(Tabela1[[#This Row],[czy weekend]]=1,$N$5,$N$3),0)</f>
        <v>12000</v>
      </c>
      <c r="J572">
        <f>Tabela1[[#This Row],[przed produkcja]]+Tabela1[[#This Row],[produkcja]]</f>
        <v>28940</v>
      </c>
      <c r="K572">
        <f>IF(Tabela1[[#This Row],[po produkcji]]-Tabela1[[#This Row],[wielkosc_zamowienia]]&lt;0,Tabela1[[#This Row],[po produkcji]],Tabela1[[#This Row],[po produkcji]]-Tabela1[[#This Row],[wielkosc_zamowienia]])</f>
        <v>23960</v>
      </c>
      <c r="L572">
        <f>IF(Tabela1[[#This Row],[po produkcji]]=Tabela1[[#This Row],[po zamowieniu]],1,0)</f>
        <v>0</v>
      </c>
      <c r="M572">
        <f>IF(Tabela1[[#This Row],[po produkcji]]=Tabela1[[#This Row],[po zamowieniu]],Tabela1[[#This Row],[wielkosc_zamowienia]],0)</f>
        <v>0</v>
      </c>
    </row>
    <row r="573" spans="1:13" x14ac:dyDescent="0.25">
      <c r="A573">
        <v>571</v>
      </c>
      <c r="B573" s="2">
        <v>44477</v>
      </c>
      <c r="C573" s="1" t="s">
        <v>6</v>
      </c>
      <c r="D573">
        <v>7120</v>
      </c>
      <c r="E573">
        <f>WEEKDAY(Tabela1[[#This Row],[data]],2)</f>
        <v>5</v>
      </c>
      <c r="F573">
        <f>IF(Tabela1[[#This Row],[data]]=B572,1,0)</f>
        <v>1</v>
      </c>
      <c r="G573">
        <f>IF(OR(Tabela1[[#This Row],[dzien tyg]]=6,Tabela1[[#This Row],[dzien tyg]]=7),1,0)</f>
        <v>0</v>
      </c>
      <c r="H573">
        <f t="shared" si="8"/>
        <v>23960</v>
      </c>
      <c r="I573">
        <f>IF(Tabela1[[#This Row],[czy ten sam dzien]]=0,IF(Tabela1[[#This Row],[czy weekend]]=1,$N$5,$N$3),0)</f>
        <v>0</v>
      </c>
      <c r="J573">
        <f>Tabela1[[#This Row],[przed produkcja]]+Tabela1[[#This Row],[produkcja]]</f>
        <v>23960</v>
      </c>
      <c r="K573">
        <f>IF(Tabela1[[#This Row],[po produkcji]]-Tabela1[[#This Row],[wielkosc_zamowienia]]&lt;0,Tabela1[[#This Row],[po produkcji]],Tabela1[[#This Row],[po produkcji]]-Tabela1[[#This Row],[wielkosc_zamowienia]])</f>
        <v>16840</v>
      </c>
      <c r="L573">
        <f>IF(Tabela1[[#This Row],[po produkcji]]=Tabela1[[#This Row],[po zamowieniu]],1,0)</f>
        <v>0</v>
      </c>
      <c r="M573">
        <f>IF(Tabela1[[#This Row],[po produkcji]]=Tabela1[[#This Row],[po zamowieniu]],Tabela1[[#This Row],[wielkosc_zamowienia]],0)</f>
        <v>0</v>
      </c>
    </row>
    <row r="574" spans="1:13" x14ac:dyDescent="0.25">
      <c r="A574">
        <v>572</v>
      </c>
      <c r="B574" s="2">
        <v>44477</v>
      </c>
      <c r="C574" s="1" t="s">
        <v>4</v>
      </c>
      <c r="D574">
        <v>1780</v>
      </c>
      <c r="E574">
        <f>WEEKDAY(Tabela1[[#This Row],[data]],2)</f>
        <v>5</v>
      </c>
      <c r="F574">
        <f>IF(Tabela1[[#This Row],[data]]=B573,1,0)</f>
        <v>1</v>
      </c>
      <c r="G574">
        <f>IF(OR(Tabela1[[#This Row],[dzien tyg]]=6,Tabela1[[#This Row],[dzien tyg]]=7),1,0)</f>
        <v>0</v>
      </c>
      <c r="H574">
        <f t="shared" si="8"/>
        <v>16840</v>
      </c>
      <c r="I574">
        <f>IF(Tabela1[[#This Row],[czy ten sam dzien]]=0,IF(Tabela1[[#This Row],[czy weekend]]=1,$N$5,$N$3),0)</f>
        <v>0</v>
      </c>
      <c r="J574">
        <f>Tabela1[[#This Row],[przed produkcja]]+Tabela1[[#This Row],[produkcja]]</f>
        <v>16840</v>
      </c>
      <c r="K574">
        <f>IF(Tabela1[[#This Row],[po produkcji]]-Tabela1[[#This Row],[wielkosc_zamowienia]]&lt;0,Tabela1[[#This Row],[po produkcji]],Tabela1[[#This Row],[po produkcji]]-Tabela1[[#This Row],[wielkosc_zamowienia]])</f>
        <v>15060</v>
      </c>
      <c r="L574">
        <f>IF(Tabela1[[#This Row],[po produkcji]]=Tabela1[[#This Row],[po zamowieniu]],1,0)</f>
        <v>0</v>
      </c>
      <c r="M574">
        <f>IF(Tabela1[[#This Row],[po produkcji]]=Tabela1[[#This Row],[po zamowieniu]],Tabela1[[#This Row],[wielkosc_zamowienia]],0)</f>
        <v>0</v>
      </c>
    </row>
    <row r="575" spans="1:13" x14ac:dyDescent="0.25">
      <c r="A575">
        <v>573</v>
      </c>
      <c r="B575" s="2">
        <v>44478</v>
      </c>
      <c r="C575" s="1" t="s">
        <v>5</v>
      </c>
      <c r="D575">
        <v>8360</v>
      </c>
      <c r="E575">
        <f>WEEKDAY(Tabela1[[#This Row],[data]],2)</f>
        <v>6</v>
      </c>
      <c r="F575">
        <f>IF(Tabela1[[#This Row],[data]]=B574,1,0)</f>
        <v>0</v>
      </c>
      <c r="G575">
        <f>IF(OR(Tabela1[[#This Row],[dzien tyg]]=6,Tabela1[[#This Row],[dzien tyg]]=7),1,0)</f>
        <v>1</v>
      </c>
      <c r="H575">
        <f t="shared" si="8"/>
        <v>15060</v>
      </c>
      <c r="I575">
        <f>IF(Tabela1[[#This Row],[czy ten sam dzien]]=0,IF(Tabela1[[#This Row],[czy weekend]]=1,$N$5,$N$3),0)</f>
        <v>5000</v>
      </c>
      <c r="J575">
        <f>Tabela1[[#This Row],[przed produkcja]]+Tabela1[[#This Row],[produkcja]]</f>
        <v>20060</v>
      </c>
      <c r="K575">
        <f>IF(Tabela1[[#This Row],[po produkcji]]-Tabela1[[#This Row],[wielkosc_zamowienia]]&lt;0,Tabela1[[#This Row],[po produkcji]],Tabela1[[#This Row],[po produkcji]]-Tabela1[[#This Row],[wielkosc_zamowienia]])</f>
        <v>11700</v>
      </c>
      <c r="L575">
        <f>IF(Tabela1[[#This Row],[po produkcji]]=Tabela1[[#This Row],[po zamowieniu]],1,0)</f>
        <v>0</v>
      </c>
      <c r="M575">
        <f>IF(Tabela1[[#This Row],[po produkcji]]=Tabela1[[#This Row],[po zamowieniu]],Tabela1[[#This Row],[wielkosc_zamowienia]],0)</f>
        <v>0</v>
      </c>
    </row>
    <row r="576" spans="1:13" x14ac:dyDescent="0.25">
      <c r="A576">
        <v>574</v>
      </c>
      <c r="B576" s="2">
        <v>44478</v>
      </c>
      <c r="C576" s="1" t="s">
        <v>4</v>
      </c>
      <c r="D576">
        <v>5240</v>
      </c>
      <c r="E576">
        <f>WEEKDAY(Tabela1[[#This Row],[data]],2)</f>
        <v>6</v>
      </c>
      <c r="F576">
        <f>IF(Tabela1[[#This Row],[data]]=B575,1,0)</f>
        <v>1</v>
      </c>
      <c r="G576">
        <f>IF(OR(Tabela1[[#This Row],[dzien tyg]]=6,Tabela1[[#This Row],[dzien tyg]]=7),1,0)</f>
        <v>1</v>
      </c>
      <c r="H576">
        <f t="shared" si="8"/>
        <v>11700</v>
      </c>
      <c r="I576">
        <f>IF(Tabela1[[#This Row],[czy ten sam dzien]]=0,IF(Tabela1[[#This Row],[czy weekend]]=1,$N$5,$N$3),0)</f>
        <v>0</v>
      </c>
      <c r="J576">
        <f>Tabela1[[#This Row],[przed produkcja]]+Tabela1[[#This Row],[produkcja]]</f>
        <v>11700</v>
      </c>
      <c r="K576">
        <f>IF(Tabela1[[#This Row],[po produkcji]]-Tabela1[[#This Row],[wielkosc_zamowienia]]&lt;0,Tabela1[[#This Row],[po produkcji]],Tabela1[[#This Row],[po produkcji]]-Tabela1[[#This Row],[wielkosc_zamowienia]])</f>
        <v>6460</v>
      </c>
      <c r="L576">
        <f>IF(Tabela1[[#This Row],[po produkcji]]=Tabela1[[#This Row],[po zamowieniu]],1,0)</f>
        <v>0</v>
      </c>
      <c r="M576">
        <f>IF(Tabela1[[#This Row],[po produkcji]]=Tabela1[[#This Row],[po zamowieniu]],Tabela1[[#This Row],[wielkosc_zamowienia]],0)</f>
        <v>0</v>
      </c>
    </row>
    <row r="577" spans="1:13" x14ac:dyDescent="0.25">
      <c r="A577">
        <v>575</v>
      </c>
      <c r="B577" s="2">
        <v>44478</v>
      </c>
      <c r="C577" s="1" t="s">
        <v>7</v>
      </c>
      <c r="D577">
        <v>5420</v>
      </c>
      <c r="E577">
        <f>WEEKDAY(Tabela1[[#This Row],[data]],2)</f>
        <v>6</v>
      </c>
      <c r="F577">
        <f>IF(Tabela1[[#This Row],[data]]=B576,1,0)</f>
        <v>1</v>
      </c>
      <c r="G577">
        <f>IF(OR(Tabela1[[#This Row],[dzien tyg]]=6,Tabela1[[#This Row],[dzien tyg]]=7),1,0)</f>
        <v>1</v>
      </c>
      <c r="H577">
        <f t="shared" si="8"/>
        <v>6460</v>
      </c>
      <c r="I577">
        <f>IF(Tabela1[[#This Row],[czy ten sam dzien]]=0,IF(Tabela1[[#This Row],[czy weekend]]=1,$N$5,$N$3),0)</f>
        <v>0</v>
      </c>
      <c r="J577">
        <f>Tabela1[[#This Row],[przed produkcja]]+Tabela1[[#This Row],[produkcja]]</f>
        <v>6460</v>
      </c>
      <c r="K577">
        <f>IF(Tabela1[[#This Row],[po produkcji]]-Tabela1[[#This Row],[wielkosc_zamowienia]]&lt;0,Tabela1[[#This Row],[po produkcji]],Tabela1[[#This Row],[po produkcji]]-Tabela1[[#This Row],[wielkosc_zamowienia]])</f>
        <v>1040</v>
      </c>
      <c r="L577">
        <f>IF(Tabela1[[#This Row],[po produkcji]]=Tabela1[[#This Row],[po zamowieniu]],1,0)</f>
        <v>0</v>
      </c>
      <c r="M577">
        <f>IF(Tabela1[[#This Row],[po produkcji]]=Tabela1[[#This Row],[po zamowieniu]],Tabela1[[#This Row],[wielkosc_zamowienia]],0)</f>
        <v>0</v>
      </c>
    </row>
    <row r="578" spans="1:13" x14ac:dyDescent="0.25">
      <c r="A578">
        <v>576</v>
      </c>
      <c r="B578" s="2">
        <v>44479</v>
      </c>
      <c r="C578" s="1" t="s">
        <v>7</v>
      </c>
      <c r="D578">
        <v>9390</v>
      </c>
      <c r="E578">
        <f>WEEKDAY(Tabela1[[#This Row],[data]],2)</f>
        <v>7</v>
      </c>
      <c r="F578">
        <f>IF(Tabela1[[#This Row],[data]]=B577,1,0)</f>
        <v>0</v>
      </c>
      <c r="G578">
        <f>IF(OR(Tabela1[[#This Row],[dzien tyg]]=6,Tabela1[[#This Row],[dzien tyg]]=7),1,0)</f>
        <v>1</v>
      </c>
      <c r="H578">
        <f t="shared" si="8"/>
        <v>1040</v>
      </c>
      <c r="I578">
        <f>IF(Tabela1[[#This Row],[czy ten sam dzien]]=0,IF(Tabela1[[#This Row],[czy weekend]]=1,$N$5,$N$3),0)</f>
        <v>5000</v>
      </c>
      <c r="J578">
        <f>Tabela1[[#This Row],[przed produkcja]]+Tabela1[[#This Row],[produkcja]]</f>
        <v>6040</v>
      </c>
      <c r="K578">
        <f>IF(Tabela1[[#This Row],[po produkcji]]-Tabela1[[#This Row],[wielkosc_zamowienia]]&lt;0,Tabela1[[#This Row],[po produkcji]],Tabela1[[#This Row],[po produkcji]]-Tabela1[[#This Row],[wielkosc_zamowienia]])</f>
        <v>6040</v>
      </c>
      <c r="L578">
        <f>IF(Tabela1[[#This Row],[po produkcji]]=Tabela1[[#This Row],[po zamowieniu]],1,0)</f>
        <v>1</v>
      </c>
      <c r="M578">
        <f>IF(Tabela1[[#This Row],[po produkcji]]=Tabela1[[#This Row],[po zamowieniu]],Tabela1[[#This Row],[wielkosc_zamowienia]],0)</f>
        <v>9390</v>
      </c>
    </row>
    <row r="579" spans="1:13" x14ac:dyDescent="0.25">
      <c r="A579">
        <v>577</v>
      </c>
      <c r="B579" s="2">
        <v>44479</v>
      </c>
      <c r="C579" s="1" t="s">
        <v>4</v>
      </c>
      <c r="D579">
        <v>2510</v>
      </c>
      <c r="E579">
        <f>WEEKDAY(Tabela1[[#This Row],[data]],2)</f>
        <v>7</v>
      </c>
      <c r="F579">
        <f>IF(Tabela1[[#This Row],[data]]=B578,1,0)</f>
        <v>1</v>
      </c>
      <c r="G579">
        <f>IF(OR(Tabela1[[#This Row],[dzien tyg]]=6,Tabela1[[#This Row],[dzien tyg]]=7),1,0)</f>
        <v>1</v>
      </c>
      <c r="H579">
        <f t="shared" si="8"/>
        <v>6040</v>
      </c>
      <c r="I579">
        <f>IF(Tabela1[[#This Row],[czy ten sam dzien]]=0,IF(Tabela1[[#This Row],[czy weekend]]=1,$N$5,$N$3),0)</f>
        <v>0</v>
      </c>
      <c r="J579">
        <f>Tabela1[[#This Row],[przed produkcja]]+Tabela1[[#This Row],[produkcja]]</f>
        <v>6040</v>
      </c>
      <c r="K579">
        <f>IF(Tabela1[[#This Row],[po produkcji]]-Tabela1[[#This Row],[wielkosc_zamowienia]]&lt;0,Tabela1[[#This Row],[po produkcji]],Tabela1[[#This Row],[po produkcji]]-Tabela1[[#This Row],[wielkosc_zamowienia]])</f>
        <v>3530</v>
      </c>
      <c r="L579">
        <f>IF(Tabela1[[#This Row],[po produkcji]]=Tabela1[[#This Row],[po zamowieniu]],1,0)</f>
        <v>0</v>
      </c>
      <c r="M579">
        <f>IF(Tabela1[[#This Row],[po produkcji]]=Tabela1[[#This Row],[po zamowieniu]],Tabela1[[#This Row],[wielkosc_zamowienia]],0)</f>
        <v>0</v>
      </c>
    </row>
    <row r="580" spans="1:13" x14ac:dyDescent="0.25">
      <c r="A580">
        <v>578</v>
      </c>
      <c r="B580" s="2">
        <v>44480</v>
      </c>
      <c r="C580" s="1" t="s">
        <v>7</v>
      </c>
      <c r="D580">
        <v>7980</v>
      </c>
      <c r="E580">
        <f>WEEKDAY(Tabela1[[#This Row],[data]],2)</f>
        <v>1</v>
      </c>
      <c r="F580">
        <f>IF(Tabela1[[#This Row],[data]]=B579,1,0)</f>
        <v>0</v>
      </c>
      <c r="G580">
        <f>IF(OR(Tabela1[[#This Row],[dzien tyg]]=6,Tabela1[[#This Row],[dzien tyg]]=7),1,0)</f>
        <v>0</v>
      </c>
      <c r="H580">
        <f t="shared" si="8"/>
        <v>3530</v>
      </c>
      <c r="I580">
        <f>IF(Tabela1[[#This Row],[czy ten sam dzien]]=0,IF(Tabela1[[#This Row],[czy weekend]]=1,$N$5,$N$3),0)</f>
        <v>12000</v>
      </c>
      <c r="J580">
        <f>Tabela1[[#This Row],[przed produkcja]]+Tabela1[[#This Row],[produkcja]]</f>
        <v>15530</v>
      </c>
      <c r="K580">
        <f>IF(Tabela1[[#This Row],[po produkcji]]-Tabela1[[#This Row],[wielkosc_zamowienia]]&lt;0,Tabela1[[#This Row],[po produkcji]],Tabela1[[#This Row],[po produkcji]]-Tabela1[[#This Row],[wielkosc_zamowienia]])</f>
        <v>7550</v>
      </c>
      <c r="L580">
        <f>IF(Tabela1[[#This Row],[po produkcji]]=Tabela1[[#This Row],[po zamowieniu]],1,0)</f>
        <v>0</v>
      </c>
      <c r="M580">
        <f>IF(Tabela1[[#This Row],[po produkcji]]=Tabela1[[#This Row],[po zamowieniu]],Tabela1[[#This Row],[wielkosc_zamowienia]],0)</f>
        <v>0</v>
      </c>
    </row>
    <row r="581" spans="1:13" x14ac:dyDescent="0.25">
      <c r="A581">
        <v>579</v>
      </c>
      <c r="B581" s="2">
        <v>44480</v>
      </c>
      <c r="C581" s="1" t="s">
        <v>4</v>
      </c>
      <c r="D581">
        <v>3720</v>
      </c>
      <c r="E581">
        <f>WEEKDAY(Tabela1[[#This Row],[data]],2)</f>
        <v>1</v>
      </c>
      <c r="F581">
        <f>IF(Tabela1[[#This Row],[data]]=B580,1,0)</f>
        <v>1</v>
      </c>
      <c r="G581">
        <f>IF(OR(Tabela1[[#This Row],[dzien tyg]]=6,Tabela1[[#This Row],[dzien tyg]]=7),1,0)</f>
        <v>0</v>
      </c>
      <c r="H581">
        <f t="shared" ref="H581:H644" si="9">K580</f>
        <v>7550</v>
      </c>
      <c r="I581">
        <f>IF(Tabela1[[#This Row],[czy ten sam dzien]]=0,IF(Tabela1[[#This Row],[czy weekend]]=1,$N$5,$N$3),0)</f>
        <v>0</v>
      </c>
      <c r="J581">
        <f>Tabela1[[#This Row],[przed produkcja]]+Tabela1[[#This Row],[produkcja]]</f>
        <v>7550</v>
      </c>
      <c r="K581">
        <f>IF(Tabela1[[#This Row],[po produkcji]]-Tabela1[[#This Row],[wielkosc_zamowienia]]&lt;0,Tabela1[[#This Row],[po produkcji]],Tabela1[[#This Row],[po produkcji]]-Tabela1[[#This Row],[wielkosc_zamowienia]])</f>
        <v>3830</v>
      </c>
      <c r="L581">
        <f>IF(Tabela1[[#This Row],[po produkcji]]=Tabela1[[#This Row],[po zamowieniu]],1,0)</f>
        <v>0</v>
      </c>
      <c r="M581">
        <f>IF(Tabela1[[#This Row],[po produkcji]]=Tabela1[[#This Row],[po zamowieniu]],Tabela1[[#This Row],[wielkosc_zamowienia]],0)</f>
        <v>0</v>
      </c>
    </row>
    <row r="582" spans="1:13" x14ac:dyDescent="0.25">
      <c r="A582">
        <v>580</v>
      </c>
      <c r="B582" s="2">
        <v>44481</v>
      </c>
      <c r="C582" s="1" t="s">
        <v>4</v>
      </c>
      <c r="D582">
        <v>3210</v>
      </c>
      <c r="E582">
        <f>WEEKDAY(Tabela1[[#This Row],[data]],2)</f>
        <v>2</v>
      </c>
      <c r="F582">
        <f>IF(Tabela1[[#This Row],[data]]=B581,1,0)</f>
        <v>0</v>
      </c>
      <c r="G582">
        <f>IF(OR(Tabela1[[#This Row],[dzien tyg]]=6,Tabela1[[#This Row],[dzien tyg]]=7),1,0)</f>
        <v>0</v>
      </c>
      <c r="H582">
        <f t="shared" si="9"/>
        <v>3830</v>
      </c>
      <c r="I582">
        <f>IF(Tabela1[[#This Row],[czy ten sam dzien]]=0,IF(Tabela1[[#This Row],[czy weekend]]=1,$N$5,$N$3),0)</f>
        <v>12000</v>
      </c>
      <c r="J582">
        <f>Tabela1[[#This Row],[przed produkcja]]+Tabela1[[#This Row],[produkcja]]</f>
        <v>15830</v>
      </c>
      <c r="K582">
        <f>IF(Tabela1[[#This Row],[po produkcji]]-Tabela1[[#This Row],[wielkosc_zamowienia]]&lt;0,Tabela1[[#This Row],[po produkcji]],Tabela1[[#This Row],[po produkcji]]-Tabela1[[#This Row],[wielkosc_zamowienia]])</f>
        <v>12620</v>
      </c>
      <c r="L582">
        <f>IF(Tabela1[[#This Row],[po produkcji]]=Tabela1[[#This Row],[po zamowieniu]],1,0)</f>
        <v>0</v>
      </c>
      <c r="M582">
        <f>IF(Tabela1[[#This Row],[po produkcji]]=Tabela1[[#This Row],[po zamowieniu]],Tabela1[[#This Row],[wielkosc_zamowienia]],0)</f>
        <v>0</v>
      </c>
    </row>
    <row r="583" spans="1:13" x14ac:dyDescent="0.25">
      <c r="A583">
        <v>581</v>
      </c>
      <c r="B583" s="2">
        <v>44482</v>
      </c>
      <c r="C583" s="1" t="s">
        <v>7</v>
      </c>
      <c r="D583">
        <v>7640</v>
      </c>
      <c r="E583">
        <f>WEEKDAY(Tabela1[[#This Row],[data]],2)</f>
        <v>3</v>
      </c>
      <c r="F583">
        <f>IF(Tabela1[[#This Row],[data]]=B582,1,0)</f>
        <v>0</v>
      </c>
      <c r="G583">
        <f>IF(OR(Tabela1[[#This Row],[dzien tyg]]=6,Tabela1[[#This Row],[dzien tyg]]=7),1,0)</f>
        <v>0</v>
      </c>
      <c r="H583">
        <f t="shared" si="9"/>
        <v>12620</v>
      </c>
      <c r="I583">
        <f>IF(Tabela1[[#This Row],[czy ten sam dzien]]=0,IF(Tabela1[[#This Row],[czy weekend]]=1,$N$5,$N$3),0)</f>
        <v>12000</v>
      </c>
      <c r="J583">
        <f>Tabela1[[#This Row],[przed produkcja]]+Tabela1[[#This Row],[produkcja]]</f>
        <v>24620</v>
      </c>
      <c r="K583">
        <f>IF(Tabela1[[#This Row],[po produkcji]]-Tabela1[[#This Row],[wielkosc_zamowienia]]&lt;0,Tabela1[[#This Row],[po produkcji]],Tabela1[[#This Row],[po produkcji]]-Tabela1[[#This Row],[wielkosc_zamowienia]])</f>
        <v>16980</v>
      </c>
      <c r="L583">
        <f>IF(Tabela1[[#This Row],[po produkcji]]=Tabela1[[#This Row],[po zamowieniu]],1,0)</f>
        <v>0</v>
      </c>
      <c r="M583">
        <f>IF(Tabela1[[#This Row],[po produkcji]]=Tabela1[[#This Row],[po zamowieniu]],Tabela1[[#This Row],[wielkosc_zamowienia]],0)</f>
        <v>0</v>
      </c>
    </row>
    <row r="584" spans="1:13" x14ac:dyDescent="0.25">
      <c r="A584">
        <v>582</v>
      </c>
      <c r="B584" s="2">
        <v>44482</v>
      </c>
      <c r="C584" s="1" t="s">
        <v>4</v>
      </c>
      <c r="D584">
        <v>6100</v>
      </c>
      <c r="E584">
        <f>WEEKDAY(Tabela1[[#This Row],[data]],2)</f>
        <v>3</v>
      </c>
      <c r="F584">
        <f>IF(Tabela1[[#This Row],[data]]=B583,1,0)</f>
        <v>1</v>
      </c>
      <c r="G584">
        <f>IF(OR(Tabela1[[#This Row],[dzien tyg]]=6,Tabela1[[#This Row],[dzien tyg]]=7),1,0)</f>
        <v>0</v>
      </c>
      <c r="H584">
        <f t="shared" si="9"/>
        <v>16980</v>
      </c>
      <c r="I584">
        <f>IF(Tabela1[[#This Row],[czy ten sam dzien]]=0,IF(Tabela1[[#This Row],[czy weekend]]=1,$N$5,$N$3),0)</f>
        <v>0</v>
      </c>
      <c r="J584">
        <f>Tabela1[[#This Row],[przed produkcja]]+Tabela1[[#This Row],[produkcja]]</f>
        <v>16980</v>
      </c>
      <c r="K584">
        <f>IF(Tabela1[[#This Row],[po produkcji]]-Tabela1[[#This Row],[wielkosc_zamowienia]]&lt;0,Tabela1[[#This Row],[po produkcji]],Tabela1[[#This Row],[po produkcji]]-Tabela1[[#This Row],[wielkosc_zamowienia]])</f>
        <v>10880</v>
      </c>
      <c r="L584">
        <f>IF(Tabela1[[#This Row],[po produkcji]]=Tabela1[[#This Row],[po zamowieniu]],1,0)</f>
        <v>0</v>
      </c>
      <c r="M584">
        <f>IF(Tabela1[[#This Row],[po produkcji]]=Tabela1[[#This Row],[po zamowieniu]],Tabela1[[#This Row],[wielkosc_zamowienia]],0)</f>
        <v>0</v>
      </c>
    </row>
    <row r="585" spans="1:13" x14ac:dyDescent="0.25">
      <c r="A585">
        <v>583</v>
      </c>
      <c r="B585" s="2">
        <v>44483</v>
      </c>
      <c r="C585" s="1" t="s">
        <v>4</v>
      </c>
      <c r="D585">
        <v>6850</v>
      </c>
      <c r="E585">
        <f>WEEKDAY(Tabela1[[#This Row],[data]],2)</f>
        <v>4</v>
      </c>
      <c r="F585">
        <f>IF(Tabela1[[#This Row],[data]]=B584,1,0)</f>
        <v>0</v>
      </c>
      <c r="G585">
        <f>IF(OR(Tabela1[[#This Row],[dzien tyg]]=6,Tabela1[[#This Row],[dzien tyg]]=7),1,0)</f>
        <v>0</v>
      </c>
      <c r="H585">
        <f t="shared" si="9"/>
        <v>10880</v>
      </c>
      <c r="I585">
        <f>IF(Tabela1[[#This Row],[czy ten sam dzien]]=0,IF(Tabela1[[#This Row],[czy weekend]]=1,$N$5,$N$3),0)</f>
        <v>12000</v>
      </c>
      <c r="J585">
        <f>Tabela1[[#This Row],[przed produkcja]]+Tabela1[[#This Row],[produkcja]]</f>
        <v>22880</v>
      </c>
      <c r="K585">
        <f>IF(Tabela1[[#This Row],[po produkcji]]-Tabela1[[#This Row],[wielkosc_zamowienia]]&lt;0,Tabela1[[#This Row],[po produkcji]],Tabela1[[#This Row],[po produkcji]]-Tabela1[[#This Row],[wielkosc_zamowienia]])</f>
        <v>16030</v>
      </c>
      <c r="L585">
        <f>IF(Tabela1[[#This Row],[po produkcji]]=Tabela1[[#This Row],[po zamowieniu]],1,0)</f>
        <v>0</v>
      </c>
      <c r="M585">
        <f>IF(Tabela1[[#This Row],[po produkcji]]=Tabela1[[#This Row],[po zamowieniu]],Tabela1[[#This Row],[wielkosc_zamowienia]],0)</f>
        <v>0</v>
      </c>
    </row>
    <row r="586" spans="1:13" x14ac:dyDescent="0.25">
      <c r="A586">
        <v>584</v>
      </c>
      <c r="B586" s="2">
        <v>44483</v>
      </c>
      <c r="C586" s="1" t="s">
        <v>7</v>
      </c>
      <c r="D586">
        <v>2170</v>
      </c>
      <c r="E586">
        <f>WEEKDAY(Tabela1[[#This Row],[data]],2)</f>
        <v>4</v>
      </c>
      <c r="F586">
        <f>IF(Tabela1[[#This Row],[data]]=B585,1,0)</f>
        <v>1</v>
      </c>
      <c r="G586">
        <f>IF(OR(Tabela1[[#This Row],[dzien tyg]]=6,Tabela1[[#This Row],[dzien tyg]]=7),1,0)</f>
        <v>0</v>
      </c>
      <c r="H586">
        <f t="shared" si="9"/>
        <v>16030</v>
      </c>
      <c r="I586">
        <f>IF(Tabela1[[#This Row],[czy ten sam dzien]]=0,IF(Tabela1[[#This Row],[czy weekend]]=1,$N$5,$N$3),0)</f>
        <v>0</v>
      </c>
      <c r="J586">
        <f>Tabela1[[#This Row],[przed produkcja]]+Tabela1[[#This Row],[produkcja]]</f>
        <v>16030</v>
      </c>
      <c r="K586">
        <f>IF(Tabela1[[#This Row],[po produkcji]]-Tabela1[[#This Row],[wielkosc_zamowienia]]&lt;0,Tabela1[[#This Row],[po produkcji]],Tabela1[[#This Row],[po produkcji]]-Tabela1[[#This Row],[wielkosc_zamowienia]])</f>
        <v>13860</v>
      </c>
      <c r="L586">
        <f>IF(Tabela1[[#This Row],[po produkcji]]=Tabela1[[#This Row],[po zamowieniu]],1,0)</f>
        <v>0</v>
      </c>
      <c r="M586">
        <f>IF(Tabela1[[#This Row],[po produkcji]]=Tabela1[[#This Row],[po zamowieniu]],Tabela1[[#This Row],[wielkosc_zamowienia]],0)</f>
        <v>0</v>
      </c>
    </row>
    <row r="587" spans="1:13" x14ac:dyDescent="0.25">
      <c r="A587">
        <v>585</v>
      </c>
      <c r="B587" s="2">
        <v>44484</v>
      </c>
      <c r="C587" s="1" t="s">
        <v>5</v>
      </c>
      <c r="D587">
        <v>6230</v>
      </c>
      <c r="E587">
        <f>WEEKDAY(Tabela1[[#This Row],[data]],2)</f>
        <v>5</v>
      </c>
      <c r="F587">
        <f>IF(Tabela1[[#This Row],[data]]=B586,1,0)</f>
        <v>0</v>
      </c>
      <c r="G587">
        <f>IF(OR(Tabela1[[#This Row],[dzien tyg]]=6,Tabela1[[#This Row],[dzien tyg]]=7),1,0)</f>
        <v>0</v>
      </c>
      <c r="H587">
        <f t="shared" si="9"/>
        <v>13860</v>
      </c>
      <c r="I587">
        <f>IF(Tabela1[[#This Row],[czy ten sam dzien]]=0,IF(Tabela1[[#This Row],[czy weekend]]=1,$N$5,$N$3),0)</f>
        <v>12000</v>
      </c>
      <c r="J587">
        <f>Tabela1[[#This Row],[przed produkcja]]+Tabela1[[#This Row],[produkcja]]</f>
        <v>25860</v>
      </c>
      <c r="K587">
        <f>IF(Tabela1[[#This Row],[po produkcji]]-Tabela1[[#This Row],[wielkosc_zamowienia]]&lt;0,Tabela1[[#This Row],[po produkcji]],Tabela1[[#This Row],[po produkcji]]-Tabela1[[#This Row],[wielkosc_zamowienia]])</f>
        <v>19630</v>
      </c>
      <c r="L587">
        <f>IF(Tabela1[[#This Row],[po produkcji]]=Tabela1[[#This Row],[po zamowieniu]],1,0)</f>
        <v>0</v>
      </c>
      <c r="M587">
        <f>IF(Tabela1[[#This Row],[po produkcji]]=Tabela1[[#This Row],[po zamowieniu]],Tabela1[[#This Row],[wielkosc_zamowienia]],0)</f>
        <v>0</v>
      </c>
    </row>
    <row r="588" spans="1:13" x14ac:dyDescent="0.25">
      <c r="A588">
        <v>586</v>
      </c>
      <c r="B588" s="2">
        <v>44484</v>
      </c>
      <c r="C588" s="1" t="s">
        <v>7</v>
      </c>
      <c r="D588">
        <v>2310</v>
      </c>
      <c r="E588">
        <f>WEEKDAY(Tabela1[[#This Row],[data]],2)</f>
        <v>5</v>
      </c>
      <c r="F588">
        <f>IF(Tabela1[[#This Row],[data]]=B587,1,0)</f>
        <v>1</v>
      </c>
      <c r="G588">
        <f>IF(OR(Tabela1[[#This Row],[dzien tyg]]=6,Tabela1[[#This Row],[dzien tyg]]=7),1,0)</f>
        <v>0</v>
      </c>
      <c r="H588">
        <f t="shared" si="9"/>
        <v>19630</v>
      </c>
      <c r="I588">
        <f>IF(Tabela1[[#This Row],[czy ten sam dzien]]=0,IF(Tabela1[[#This Row],[czy weekend]]=1,$N$5,$N$3),0)</f>
        <v>0</v>
      </c>
      <c r="J588">
        <f>Tabela1[[#This Row],[przed produkcja]]+Tabela1[[#This Row],[produkcja]]</f>
        <v>19630</v>
      </c>
      <c r="K588">
        <f>IF(Tabela1[[#This Row],[po produkcji]]-Tabela1[[#This Row],[wielkosc_zamowienia]]&lt;0,Tabela1[[#This Row],[po produkcji]],Tabela1[[#This Row],[po produkcji]]-Tabela1[[#This Row],[wielkosc_zamowienia]])</f>
        <v>17320</v>
      </c>
      <c r="L588">
        <f>IF(Tabela1[[#This Row],[po produkcji]]=Tabela1[[#This Row],[po zamowieniu]],1,0)</f>
        <v>0</v>
      </c>
      <c r="M588">
        <f>IF(Tabela1[[#This Row],[po produkcji]]=Tabela1[[#This Row],[po zamowieniu]],Tabela1[[#This Row],[wielkosc_zamowienia]],0)</f>
        <v>0</v>
      </c>
    </row>
    <row r="589" spans="1:13" x14ac:dyDescent="0.25">
      <c r="A589">
        <v>587</v>
      </c>
      <c r="B589" s="2">
        <v>44485</v>
      </c>
      <c r="C589" s="1" t="s">
        <v>6</v>
      </c>
      <c r="D589">
        <v>5650</v>
      </c>
      <c r="E589">
        <f>WEEKDAY(Tabela1[[#This Row],[data]],2)</f>
        <v>6</v>
      </c>
      <c r="F589">
        <f>IF(Tabela1[[#This Row],[data]]=B588,1,0)</f>
        <v>0</v>
      </c>
      <c r="G589">
        <f>IF(OR(Tabela1[[#This Row],[dzien tyg]]=6,Tabela1[[#This Row],[dzien tyg]]=7),1,0)</f>
        <v>1</v>
      </c>
      <c r="H589">
        <f t="shared" si="9"/>
        <v>17320</v>
      </c>
      <c r="I589">
        <f>IF(Tabela1[[#This Row],[czy ten sam dzien]]=0,IF(Tabela1[[#This Row],[czy weekend]]=1,$N$5,$N$3),0)</f>
        <v>5000</v>
      </c>
      <c r="J589">
        <f>Tabela1[[#This Row],[przed produkcja]]+Tabela1[[#This Row],[produkcja]]</f>
        <v>22320</v>
      </c>
      <c r="K589">
        <f>IF(Tabela1[[#This Row],[po produkcji]]-Tabela1[[#This Row],[wielkosc_zamowienia]]&lt;0,Tabela1[[#This Row],[po produkcji]],Tabela1[[#This Row],[po produkcji]]-Tabela1[[#This Row],[wielkosc_zamowienia]])</f>
        <v>16670</v>
      </c>
      <c r="L589">
        <f>IF(Tabela1[[#This Row],[po produkcji]]=Tabela1[[#This Row],[po zamowieniu]],1,0)</f>
        <v>0</v>
      </c>
      <c r="M589">
        <f>IF(Tabela1[[#This Row],[po produkcji]]=Tabela1[[#This Row],[po zamowieniu]],Tabela1[[#This Row],[wielkosc_zamowienia]],0)</f>
        <v>0</v>
      </c>
    </row>
    <row r="590" spans="1:13" x14ac:dyDescent="0.25">
      <c r="A590">
        <v>588</v>
      </c>
      <c r="B590" s="2">
        <v>44485</v>
      </c>
      <c r="C590" s="1" t="s">
        <v>7</v>
      </c>
      <c r="D590">
        <v>7250</v>
      </c>
      <c r="E590">
        <f>WEEKDAY(Tabela1[[#This Row],[data]],2)</f>
        <v>6</v>
      </c>
      <c r="F590">
        <f>IF(Tabela1[[#This Row],[data]]=B589,1,0)</f>
        <v>1</v>
      </c>
      <c r="G590">
        <f>IF(OR(Tabela1[[#This Row],[dzien tyg]]=6,Tabela1[[#This Row],[dzien tyg]]=7),1,0)</f>
        <v>1</v>
      </c>
      <c r="H590">
        <f t="shared" si="9"/>
        <v>16670</v>
      </c>
      <c r="I590">
        <f>IF(Tabela1[[#This Row],[czy ten sam dzien]]=0,IF(Tabela1[[#This Row],[czy weekend]]=1,$N$5,$N$3),0)</f>
        <v>0</v>
      </c>
      <c r="J590">
        <f>Tabela1[[#This Row],[przed produkcja]]+Tabela1[[#This Row],[produkcja]]</f>
        <v>16670</v>
      </c>
      <c r="K590">
        <f>IF(Tabela1[[#This Row],[po produkcji]]-Tabela1[[#This Row],[wielkosc_zamowienia]]&lt;0,Tabela1[[#This Row],[po produkcji]],Tabela1[[#This Row],[po produkcji]]-Tabela1[[#This Row],[wielkosc_zamowienia]])</f>
        <v>9420</v>
      </c>
      <c r="L590">
        <f>IF(Tabela1[[#This Row],[po produkcji]]=Tabela1[[#This Row],[po zamowieniu]],1,0)</f>
        <v>0</v>
      </c>
      <c r="M590">
        <f>IF(Tabela1[[#This Row],[po produkcji]]=Tabela1[[#This Row],[po zamowieniu]],Tabela1[[#This Row],[wielkosc_zamowienia]],0)</f>
        <v>0</v>
      </c>
    </row>
    <row r="591" spans="1:13" x14ac:dyDescent="0.25">
      <c r="A591">
        <v>589</v>
      </c>
      <c r="B591" s="2">
        <v>44486</v>
      </c>
      <c r="C591" s="1" t="s">
        <v>7</v>
      </c>
      <c r="D591">
        <v>3650</v>
      </c>
      <c r="E591">
        <f>WEEKDAY(Tabela1[[#This Row],[data]],2)</f>
        <v>7</v>
      </c>
      <c r="F591">
        <f>IF(Tabela1[[#This Row],[data]]=B590,1,0)</f>
        <v>0</v>
      </c>
      <c r="G591">
        <f>IF(OR(Tabela1[[#This Row],[dzien tyg]]=6,Tabela1[[#This Row],[dzien tyg]]=7),1,0)</f>
        <v>1</v>
      </c>
      <c r="H591">
        <f t="shared" si="9"/>
        <v>9420</v>
      </c>
      <c r="I591">
        <f>IF(Tabela1[[#This Row],[czy ten sam dzien]]=0,IF(Tabela1[[#This Row],[czy weekend]]=1,$N$5,$N$3),0)</f>
        <v>5000</v>
      </c>
      <c r="J591">
        <f>Tabela1[[#This Row],[przed produkcja]]+Tabela1[[#This Row],[produkcja]]</f>
        <v>14420</v>
      </c>
      <c r="K591">
        <f>IF(Tabela1[[#This Row],[po produkcji]]-Tabela1[[#This Row],[wielkosc_zamowienia]]&lt;0,Tabela1[[#This Row],[po produkcji]],Tabela1[[#This Row],[po produkcji]]-Tabela1[[#This Row],[wielkosc_zamowienia]])</f>
        <v>10770</v>
      </c>
      <c r="L591">
        <f>IF(Tabela1[[#This Row],[po produkcji]]=Tabela1[[#This Row],[po zamowieniu]],1,0)</f>
        <v>0</v>
      </c>
      <c r="M591">
        <f>IF(Tabela1[[#This Row],[po produkcji]]=Tabela1[[#This Row],[po zamowieniu]],Tabela1[[#This Row],[wielkosc_zamowienia]],0)</f>
        <v>0</v>
      </c>
    </row>
    <row r="592" spans="1:13" x14ac:dyDescent="0.25">
      <c r="A592">
        <v>590</v>
      </c>
      <c r="B592" s="2">
        <v>44486</v>
      </c>
      <c r="C592" s="1" t="s">
        <v>5</v>
      </c>
      <c r="D592">
        <v>4190</v>
      </c>
      <c r="E592">
        <f>WEEKDAY(Tabela1[[#This Row],[data]],2)</f>
        <v>7</v>
      </c>
      <c r="F592">
        <f>IF(Tabela1[[#This Row],[data]]=B591,1,0)</f>
        <v>1</v>
      </c>
      <c r="G592">
        <f>IF(OR(Tabela1[[#This Row],[dzien tyg]]=6,Tabela1[[#This Row],[dzien tyg]]=7),1,0)</f>
        <v>1</v>
      </c>
      <c r="H592">
        <f t="shared" si="9"/>
        <v>10770</v>
      </c>
      <c r="I592">
        <f>IF(Tabela1[[#This Row],[czy ten sam dzien]]=0,IF(Tabela1[[#This Row],[czy weekend]]=1,$N$5,$N$3),0)</f>
        <v>0</v>
      </c>
      <c r="J592">
        <f>Tabela1[[#This Row],[przed produkcja]]+Tabela1[[#This Row],[produkcja]]</f>
        <v>10770</v>
      </c>
      <c r="K592">
        <f>IF(Tabela1[[#This Row],[po produkcji]]-Tabela1[[#This Row],[wielkosc_zamowienia]]&lt;0,Tabela1[[#This Row],[po produkcji]],Tabela1[[#This Row],[po produkcji]]-Tabela1[[#This Row],[wielkosc_zamowienia]])</f>
        <v>6580</v>
      </c>
      <c r="L592">
        <f>IF(Tabela1[[#This Row],[po produkcji]]=Tabela1[[#This Row],[po zamowieniu]],1,0)</f>
        <v>0</v>
      </c>
      <c r="M592">
        <f>IF(Tabela1[[#This Row],[po produkcji]]=Tabela1[[#This Row],[po zamowieniu]],Tabela1[[#This Row],[wielkosc_zamowienia]],0)</f>
        <v>0</v>
      </c>
    </row>
    <row r="593" spans="1:13" x14ac:dyDescent="0.25">
      <c r="A593">
        <v>591</v>
      </c>
      <c r="B593" s="2">
        <v>44486</v>
      </c>
      <c r="C593" s="1" t="s">
        <v>4</v>
      </c>
      <c r="D593">
        <v>7920</v>
      </c>
      <c r="E593">
        <f>WEEKDAY(Tabela1[[#This Row],[data]],2)</f>
        <v>7</v>
      </c>
      <c r="F593">
        <f>IF(Tabela1[[#This Row],[data]]=B592,1,0)</f>
        <v>1</v>
      </c>
      <c r="G593">
        <f>IF(OR(Tabela1[[#This Row],[dzien tyg]]=6,Tabela1[[#This Row],[dzien tyg]]=7),1,0)</f>
        <v>1</v>
      </c>
      <c r="H593">
        <f t="shared" si="9"/>
        <v>6580</v>
      </c>
      <c r="I593">
        <f>IF(Tabela1[[#This Row],[czy ten sam dzien]]=0,IF(Tabela1[[#This Row],[czy weekend]]=1,$N$5,$N$3),0)</f>
        <v>0</v>
      </c>
      <c r="J593">
        <f>Tabela1[[#This Row],[przed produkcja]]+Tabela1[[#This Row],[produkcja]]</f>
        <v>6580</v>
      </c>
      <c r="K593">
        <f>IF(Tabela1[[#This Row],[po produkcji]]-Tabela1[[#This Row],[wielkosc_zamowienia]]&lt;0,Tabela1[[#This Row],[po produkcji]],Tabela1[[#This Row],[po produkcji]]-Tabela1[[#This Row],[wielkosc_zamowienia]])</f>
        <v>6580</v>
      </c>
      <c r="L593">
        <f>IF(Tabela1[[#This Row],[po produkcji]]=Tabela1[[#This Row],[po zamowieniu]],1,0)</f>
        <v>1</v>
      </c>
      <c r="M593">
        <f>IF(Tabela1[[#This Row],[po produkcji]]=Tabela1[[#This Row],[po zamowieniu]],Tabela1[[#This Row],[wielkosc_zamowienia]],0)</f>
        <v>7920</v>
      </c>
    </row>
    <row r="594" spans="1:13" x14ac:dyDescent="0.25">
      <c r="A594">
        <v>592</v>
      </c>
      <c r="B594" s="2">
        <v>44487</v>
      </c>
      <c r="C594" s="1" t="s">
        <v>5</v>
      </c>
      <c r="D594">
        <v>5920</v>
      </c>
      <c r="E594">
        <f>WEEKDAY(Tabela1[[#This Row],[data]],2)</f>
        <v>1</v>
      </c>
      <c r="F594">
        <f>IF(Tabela1[[#This Row],[data]]=B593,1,0)</f>
        <v>0</v>
      </c>
      <c r="G594">
        <f>IF(OR(Tabela1[[#This Row],[dzien tyg]]=6,Tabela1[[#This Row],[dzien tyg]]=7),1,0)</f>
        <v>0</v>
      </c>
      <c r="H594">
        <f t="shared" si="9"/>
        <v>6580</v>
      </c>
      <c r="I594">
        <f>IF(Tabela1[[#This Row],[czy ten sam dzien]]=0,IF(Tabela1[[#This Row],[czy weekend]]=1,$N$5,$N$3),0)</f>
        <v>12000</v>
      </c>
      <c r="J594">
        <f>Tabela1[[#This Row],[przed produkcja]]+Tabela1[[#This Row],[produkcja]]</f>
        <v>18580</v>
      </c>
      <c r="K594">
        <f>IF(Tabela1[[#This Row],[po produkcji]]-Tabela1[[#This Row],[wielkosc_zamowienia]]&lt;0,Tabela1[[#This Row],[po produkcji]],Tabela1[[#This Row],[po produkcji]]-Tabela1[[#This Row],[wielkosc_zamowienia]])</f>
        <v>12660</v>
      </c>
      <c r="L594">
        <f>IF(Tabela1[[#This Row],[po produkcji]]=Tabela1[[#This Row],[po zamowieniu]],1,0)</f>
        <v>0</v>
      </c>
      <c r="M594">
        <f>IF(Tabela1[[#This Row],[po produkcji]]=Tabela1[[#This Row],[po zamowieniu]],Tabela1[[#This Row],[wielkosc_zamowienia]],0)</f>
        <v>0</v>
      </c>
    </row>
    <row r="595" spans="1:13" x14ac:dyDescent="0.25">
      <c r="A595">
        <v>593</v>
      </c>
      <c r="B595" s="2">
        <v>44487</v>
      </c>
      <c r="C595" s="1" t="s">
        <v>4</v>
      </c>
      <c r="D595">
        <v>5270</v>
      </c>
      <c r="E595">
        <f>WEEKDAY(Tabela1[[#This Row],[data]],2)</f>
        <v>1</v>
      </c>
      <c r="F595">
        <f>IF(Tabela1[[#This Row],[data]]=B594,1,0)</f>
        <v>1</v>
      </c>
      <c r="G595">
        <f>IF(OR(Tabela1[[#This Row],[dzien tyg]]=6,Tabela1[[#This Row],[dzien tyg]]=7),1,0)</f>
        <v>0</v>
      </c>
      <c r="H595">
        <f t="shared" si="9"/>
        <v>12660</v>
      </c>
      <c r="I595">
        <f>IF(Tabela1[[#This Row],[czy ten sam dzien]]=0,IF(Tabela1[[#This Row],[czy weekend]]=1,$N$5,$N$3),0)</f>
        <v>0</v>
      </c>
      <c r="J595">
        <f>Tabela1[[#This Row],[przed produkcja]]+Tabela1[[#This Row],[produkcja]]</f>
        <v>12660</v>
      </c>
      <c r="K595">
        <f>IF(Tabela1[[#This Row],[po produkcji]]-Tabela1[[#This Row],[wielkosc_zamowienia]]&lt;0,Tabela1[[#This Row],[po produkcji]],Tabela1[[#This Row],[po produkcji]]-Tabela1[[#This Row],[wielkosc_zamowienia]])</f>
        <v>7390</v>
      </c>
      <c r="L595">
        <f>IF(Tabela1[[#This Row],[po produkcji]]=Tabela1[[#This Row],[po zamowieniu]],1,0)</f>
        <v>0</v>
      </c>
      <c r="M595">
        <f>IF(Tabela1[[#This Row],[po produkcji]]=Tabela1[[#This Row],[po zamowieniu]],Tabela1[[#This Row],[wielkosc_zamowienia]],0)</f>
        <v>0</v>
      </c>
    </row>
    <row r="596" spans="1:13" x14ac:dyDescent="0.25">
      <c r="A596">
        <v>594</v>
      </c>
      <c r="B596" s="2">
        <v>44488</v>
      </c>
      <c r="C596" s="1" t="s">
        <v>6</v>
      </c>
      <c r="D596">
        <v>7990</v>
      </c>
      <c r="E596">
        <f>WEEKDAY(Tabela1[[#This Row],[data]],2)</f>
        <v>2</v>
      </c>
      <c r="F596">
        <f>IF(Tabela1[[#This Row],[data]]=B595,1,0)</f>
        <v>0</v>
      </c>
      <c r="G596">
        <f>IF(OR(Tabela1[[#This Row],[dzien tyg]]=6,Tabela1[[#This Row],[dzien tyg]]=7),1,0)</f>
        <v>0</v>
      </c>
      <c r="H596">
        <f t="shared" si="9"/>
        <v>7390</v>
      </c>
      <c r="I596">
        <f>IF(Tabela1[[#This Row],[czy ten sam dzien]]=0,IF(Tabela1[[#This Row],[czy weekend]]=1,$N$5,$N$3),0)</f>
        <v>12000</v>
      </c>
      <c r="J596">
        <f>Tabela1[[#This Row],[przed produkcja]]+Tabela1[[#This Row],[produkcja]]</f>
        <v>19390</v>
      </c>
      <c r="K596">
        <f>IF(Tabela1[[#This Row],[po produkcji]]-Tabela1[[#This Row],[wielkosc_zamowienia]]&lt;0,Tabela1[[#This Row],[po produkcji]],Tabela1[[#This Row],[po produkcji]]-Tabela1[[#This Row],[wielkosc_zamowienia]])</f>
        <v>11400</v>
      </c>
      <c r="L596">
        <f>IF(Tabela1[[#This Row],[po produkcji]]=Tabela1[[#This Row],[po zamowieniu]],1,0)</f>
        <v>0</v>
      </c>
      <c r="M596">
        <f>IF(Tabela1[[#This Row],[po produkcji]]=Tabela1[[#This Row],[po zamowieniu]],Tabela1[[#This Row],[wielkosc_zamowienia]],0)</f>
        <v>0</v>
      </c>
    </row>
    <row r="597" spans="1:13" x14ac:dyDescent="0.25">
      <c r="A597">
        <v>595</v>
      </c>
      <c r="B597" s="2">
        <v>44488</v>
      </c>
      <c r="C597" s="1" t="s">
        <v>5</v>
      </c>
      <c r="D597">
        <v>5450</v>
      </c>
      <c r="E597">
        <f>WEEKDAY(Tabela1[[#This Row],[data]],2)</f>
        <v>2</v>
      </c>
      <c r="F597">
        <f>IF(Tabela1[[#This Row],[data]]=B596,1,0)</f>
        <v>1</v>
      </c>
      <c r="G597">
        <f>IF(OR(Tabela1[[#This Row],[dzien tyg]]=6,Tabela1[[#This Row],[dzien tyg]]=7),1,0)</f>
        <v>0</v>
      </c>
      <c r="H597">
        <f t="shared" si="9"/>
        <v>11400</v>
      </c>
      <c r="I597">
        <f>IF(Tabela1[[#This Row],[czy ten sam dzien]]=0,IF(Tabela1[[#This Row],[czy weekend]]=1,$N$5,$N$3),0)</f>
        <v>0</v>
      </c>
      <c r="J597">
        <f>Tabela1[[#This Row],[przed produkcja]]+Tabela1[[#This Row],[produkcja]]</f>
        <v>11400</v>
      </c>
      <c r="K597">
        <f>IF(Tabela1[[#This Row],[po produkcji]]-Tabela1[[#This Row],[wielkosc_zamowienia]]&lt;0,Tabela1[[#This Row],[po produkcji]],Tabela1[[#This Row],[po produkcji]]-Tabela1[[#This Row],[wielkosc_zamowienia]])</f>
        <v>5950</v>
      </c>
      <c r="L597">
        <f>IF(Tabela1[[#This Row],[po produkcji]]=Tabela1[[#This Row],[po zamowieniu]],1,0)</f>
        <v>0</v>
      </c>
      <c r="M597">
        <f>IF(Tabela1[[#This Row],[po produkcji]]=Tabela1[[#This Row],[po zamowieniu]],Tabela1[[#This Row],[wielkosc_zamowienia]],0)</f>
        <v>0</v>
      </c>
    </row>
    <row r="598" spans="1:13" x14ac:dyDescent="0.25">
      <c r="A598">
        <v>596</v>
      </c>
      <c r="B598" s="2">
        <v>44489</v>
      </c>
      <c r="C598" s="1" t="s">
        <v>4</v>
      </c>
      <c r="D598">
        <v>2580</v>
      </c>
      <c r="E598">
        <f>WEEKDAY(Tabela1[[#This Row],[data]],2)</f>
        <v>3</v>
      </c>
      <c r="F598">
        <f>IF(Tabela1[[#This Row],[data]]=B597,1,0)</f>
        <v>0</v>
      </c>
      <c r="G598">
        <f>IF(OR(Tabela1[[#This Row],[dzien tyg]]=6,Tabela1[[#This Row],[dzien tyg]]=7),1,0)</f>
        <v>0</v>
      </c>
      <c r="H598">
        <f t="shared" si="9"/>
        <v>5950</v>
      </c>
      <c r="I598">
        <f>IF(Tabela1[[#This Row],[czy ten sam dzien]]=0,IF(Tabela1[[#This Row],[czy weekend]]=1,$N$5,$N$3),0)</f>
        <v>12000</v>
      </c>
      <c r="J598">
        <f>Tabela1[[#This Row],[przed produkcja]]+Tabela1[[#This Row],[produkcja]]</f>
        <v>17950</v>
      </c>
      <c r="K598">
        <f>IF(Tabela1[[#This Row],[po produkcji]]-Tabela1[[#This Row],[wielkosc_zamowienia]]&lt;0,Tabela1[[#This Row],[po produkcji]],Tabela1[[#This Row],[po produkcji]]-Tabela1[[#This Row],[wielkosc_zamowienia]])</f>
        <v>15370</v>
      </c>
      <c r="L598">
        <f>IF(Tabela1[[#This Row],[po produkcji]]=Tabela1[[#This Row],[po zamowieniu]],1,0)</f>
        <v>0</v>
      </c>
      <c r="M598">
        <f>IF(Tabela1[[#This Row],[po produkcji]]=Tabela1[[#This Row],[po zamowieniu]],Tabela1[[#This Row],[wielkosc_zamowienia]],0)</f>
        <v>0</v>
      </c>
    </row>
    <row r="599" spans="1:13" x14ac:dyDescent="0.25">
      <c r="A599">
        <v>597</v>
      </c>
      <c r="B599" s="2">
        <v>44490</v>
      </c>
      <c r="C599" s="1" t="s">
        <v>4</v>
      </c>
      <c r="D599">
        <v>8040</v>
      </c>
      <c r="E599">
        <f>WEEKDAY(Tabela1[[#This Row],[data]],2)</f>
        <v>4</v>
      </c>
      <c r="F599">
        <f>IF(Tabela1[[#This Row],[data]]=B598,1,0)</f>
        <v>0</v>
      </c>
      <c r="G599">
        <f>IF(OR(Tabela1[[#This Row],[dzien tyg]]=6,Tabela1[[#This Row],[dzien tyg]]=7),1,0)</f>
        <v>0</v>
      </c>
      <c r="H599">
        <f t="shared" si="9"/>
        <v>15370</v>
      </c>
      <c r="I599">
        <f>IF(Tabela1[[#This Row],[czy ten sam dzien]]=0,IF(Tabela1[[#This Row],[czy weekend]]=1,$N$5,$N$3),0)</f>
        <v>12000</v>
      </c>
      <c r="J599">
        <f>Tabela1[[#This Row],[przed produkcja]]+Tabela1[[#This Row],[produkcja]]</f>
        <v>27370</v>
      </c>
      <c r="K599">
        <f>IF(Tabela1[[#This Row],[po produkcji]]-Tabela1[[#This Row],[wielkosc_zamowienia]]&lt;0,Tabela1[[#This Row],[po produkcji]],Tabela1[[#This Row],[po produkcji]]-Tabela1[[#This Row],[wielkosc_zamowienia]])</f>
        <v>19330</v>
      </c>
      <c r="L599">
        <f>IF(Tabela1[[#This Row],[po produkcji]]=Tabela1[[#This Row],[po zamowieniu]],1,0)</f>
        <v>0</v>
      </c>
      <c r="M599">
        <f>IF(Tabela1[[#This Row],[po produkcji]]=Tabela1[[#This Row],[po zamowieniu]],Tabela1[[#This Row],[wielkosc_zamowienia]],0)</f>
        <v>0</v>
      </c>
    </row>
    <row r="600" spans="1:13" x14ac:dyDescent="0.25">
      <c r="A600">
        <v>598</v>
      </c>
      <c r="B600" s="2">
        <v>44490</v>
      </c>
      <c r="C600" s="1" t="s">
        <v>7</v>
      </c>
      <c r="D600">
        <v>1920</v>
      </c>
      <c r="E600">
        <f>WEEKDAY(Tabela1[[#This Row],[data]],2)</f>
        <v>4</v>
      </c>
      <c r="F600">
        <f>IF(Tabela1[[#This Row],[data]]=B599,1,0)</f>
        <v>1</v>
      </c>
      <c r="G600">
        <f>IF(OR(Tabela1[[#This Row],[dzien tyg]]=6,Tabela1[[#This Row],[dzien tyg]]=7),1,0)</f>
        <v>0</v>
      </c>
      <c r="H600">
        <f t="shared" si="9"/>
        <v>19330</v>
      </c>
      <c r="I600">
        <f>IF(Tabela1[[#This Row],[czy ten sam dzien]]=0,IF(Tabela1[[#This Row],[czy weekend]]=1,$N$5,$N$3),0)</f>
        <v>0</v>
      </c>
      <c r="J600">
        <f>Tabela1[[#This Row],[przed produkcja]]+Tabela1[[#This Row],[produkcja]]</f>
        <v>19330</v>
      </c>
      <c r="K600">
        <f>IF(Tabela1[[#This Row],[po produkcji]]-Tabela1[[#This Row],[wielkosc_zamowienia]]&lt;0,Tabela1[[#This Row],[po produkcji]],Tabela1[[#This Row],[po produkcji]]-Tabela1[[#This Row],[wielkosc_zamowienia]])</f>
        <v>17410</v>
      </c>
      <c r="L600">
        <f>IF(Tabela1[[#This Row],[po produkcji]]=Tabela1[[#This Row],[po zamowieniu]],1,0)</f>
        <v>0</v>
      </c>
      <c r="M600">
        <f>IF(Tabela1[[#This Row],[po produkcji]]=Tabela1[[#This Row],[po zamowieniu]],Tabela1[[#This Row],[wielkosc_zamowienia]],0)</f>
        <v>0</v>
      </c>
    </row>
    <row r="601" spans="1:13" x14ac:dyDescent="0.25">
      <c r="A601">
        <v>599</v>
      </c>
      <c r="B601" s="2">
        <v>44491</v>
      </c>
      <c r="C601" s="1" t="s">
        <v>4</v>
      </c>
      <c r="D601">
        <v>6930</v>
      </c>
      <c r="E601">
        <f>WEEKDAY(Tabela1[[#This Row],[data]],2)</f>
        <v>5</v>
      </c>
      <c r="F601">
        <f>IF(Tabela1[[#This Row],[data]]=B600,1,0)</f>
        <v>0</v>
      </c>
      <c r="G601">
        <f>IF(OR(Tabela1[[#This Row],[dzien tyg]]=6,Tabela1[[#This Row],[dzien tyg]]=7),1,0)</f>
        <v>0</v>
      </c>
      <c r="H601">
        <f t="shared" si="9"/>
        <v>17410</v>
      </c>
      <c r="I601">
        <f>IF(Tabela1[[#This Row],[czy ten sam dzien]]=0,IF(Tabela1[[#This Row],[czy weekend]]=1,$N$5,$N$3),0)</f>
        <v>12000</v>
      </c>
      <c r="J601">
        <f>Tabela1[[#This Row],[przed produkcja]]+Tabela1[[#This Row],[produkcja]]</f>
        <v>29410</v>
      </c>
      <c r="K601">
        <f>IF(Tabela1[[#This Row],[po produkcji]]-Tabela1[[#This Row],[wielkosc_zamowienia]]&lt;0,Tabela1[[#This Row],[po produkcji]],Tabela1[[#This Row],[po produkcji]]-Tabela1[[#This Row],[wielkosc_zamowienia]])</f>
        <v>22480</v>
      </c>
      <c r="L601">
        <f>IF(Tabela1[[#This Row],[po produkcji]]=Tabela1[[#This Row],[po zamowieniu]],1,0)</f>
        <v>0</v>
      </c>
      <c r="M601">
        <f>IF(Tabela1[[#This Row],[po produkcji]]=Tabela1[[#This Row],[po zamowieniu]],Tabela1[[#This Row],[wielkosc_zamowienia]],0)</f>
        <v>0</v>
      </c>
    </row>
    <row r="602" spans="1:13" x14ac:dyDescent="0.25">
      <c r="A602">
        <v>600</v>
      </c>
      <c r="B602" s="2">
        <v>44491</v>
      </c>
      <c r="C602" s="1" t="s">
        <v>6</v>
      </c>
      <c r="D602">
        <v>9480</v>
      </c>
      <c r="E602">
        <f>WEEKDAY(Tabela1[[#This Row],[data]],2)</f>
        <v>5</v>
      </c>
      <c r="F602">
        <f>IF(Tabela1[[#This Row],[data]]=B601,1,0)</f>
        <v>1</v>
      </c>
      <c r="G602">
        <f>IF(OR(Tabela1[[#This Row],[dzien tyg]]=6,Tabela1[[#This Row],[dzien tyg]]=7),1,0)</f>
        <v>0</v>
      </c>
      <c r="H602">
        <f t="shared" si="9"/>
        <v>22480</v>
      </c>
      <c r="I602">
        <f>IF(Tabela1[[#This Row],[czy ten sam dzien]]=0,IF(Tabela1[[#This Row],[czy weekend]]=1,$N$5,$N$3),0)</f>
        <v>0</v>
      </c>
      <c r="J602">
        <f>Tabela1[[#This Row],[przed produkcja]]+Tabela1[[#This Row],[produkcja]]</f>
        <v>22480</v>
      </c>
      <c r="K602">
        <f>IF(Tabela1[[#This Row],[po produkcji]]-Tabela1[[#This Row],[wielkosc_zamowienia]]&lt;0,Tabela1[[#This Row],[po produkcji]],Tabela1[[#This Row],[po produkcji]]-Tabela1[[#This Row],[wielkosc_zamowienia]])</f>
        <v>13000</v>
      </c>
      <c r="L602">
        <f>IF(Tabela1[[#This Row],[po produkcji]]=Tabela1[[#This Row],[po zamowieniu]],1,0)</f>
        <v>0</v>
      </c>
      <c r="M602">
        <f>IF(Tabela1[[#This Row],[po produkcji]]=Tabela1[[#This Row],[po zamowieniu]],Tabela1[[#This Row],[wielkosc_zamowienia]],0)</f>
        <v>0</v>
      </c>
    </row>
    <row r="603" spans="1:13" x14ac:dyDescent="0.25">
      <c r="A603">
        <v>601</v>
      </c>
      <c r="B603" s="2">
        <v>44491</v>
      </c>
      <c r="C603" s="1" t="s">
        <v>5</v>
      </c>
      <c r="D603">
        <v>4810</v>
      </c>
      <c r="E603">
        <f>WEEKDAY(Tabela1[[#This Row],[data]],2)</f>
        <v>5</v>
      </c>
      <c r="F603">
        <f>IF(Tabela1[[#This Row],[data]]=B602,1,0)</f>
        <v>1</v>
      </c>
      <c r="G603">
        <f>IF(OR(Tabela1[[#This Row],[dzien tyg]]=6,Tabela1[[#This Row],[dzien tyg]]=7),1,0)</f>
        <v>0</v>
      </c>
      <c r="H603">
        <f t="shared" si="9"/>
        <v>13000</v>
      </c>
      <c r="I603">
        <f>IF(Tabela1[[#This Row],[czy ten sam dzien]]=0,IF(Tabela1[[#This Row],[czy weekend]]=1,$N$5,$N$3),0)</f>
        <v>0</v>
      </c>
      <c r="J603">
        <f>Tabela1[[#This Row],[przed produkcja]]+Tabela1[[#This Row],[produkcja]]</f>
        <v>13000</v>
      </c>
      <c r="K603">
        <f>IF(Tabela1[[#This Row],[po produkcji]]-Tabela1[[#This Row],[wielkosc_zamowienia]]&lt;0,Tabela1[[#This Row],[po produkcji]],Tabela1[[#This Row],[po produkcji]]-Tabela1[[#This Row],[wielkosc_zamowienia]])</f>
        <v>8190</v>
      </c>
      <c r="L603">
        <f>IF(Tabela1[[#This Row],[po produkcji]]=Tabela1[[#This Row],[po zamowieniu]],1,0)</f>
        <v>0</v>
      </c>
      <c r="M603">
        <f>IF(Tabela1[[#This Row],[po produkcji]]=Tabela1[[#This Row],[po zamowieniu]],Tabela1[[#This Row],[wielkosc_zamowienia]],0)</f>
        <v>0</v>
      </c>
    </row>
    <row r="604" spans="1:13" x14ac:dyDescent="0.25">
      <c r="A604">
        <v>602</v>
      </c>
      <c r="B604" s="2">
        <v>44492</v>
      </c>
      <c r="C604" s="1" t="s">
        <v>4</v>
      </c>
      <c r="D604">
        <v>5770</v>
      </c>
      <c r="E604">
        <f>WEEKDAY(Tabela1[[#This Row],[data]],2)</f>
        <v>6</v>
      </c>
      <c r="F604">
        <f>IF(Tabela1[[#This Row],[data]]=B603,1,0)</f>
        <v>0</v>
      </c>
      <c r="G604">
        <f>IF(OR(Tabela1[[#This Row],[dzien tyg]]=6,Tabela1[[#This Row],[dzien tyg]]=7),1,0)</f>
        <v>1</v>
      </c>
      <c r="H604">
        <f t="shared" si="9"/>
        <v>8190</v>
      </c>
      <c r="I604">
        <f>IF(Tabela1[[#This Row],[czy ten sam dzien]]=0,IF(Tabela1[[#This Row],[czy weekend]]=1,$N$5,$N$3),0)</f>
        <v>5000</v>
      </c>
      <c r="J604">
        <f>Tabela1[[#This Row],[przed produkcja]]+Tabela1[[#This Row],[produkcja]]</f>
        <v>13190</v>
      </c>
      <c r="K604">
        <f>IF(Tabela1[[#This Row],[po produkcji]]-Tabela1[[#This Row],[wielkosc_zamowienia]]&lt;0,Tabela1[[#This Row],[po produkcji]],Tabela1[[#This Row],[po produkcji]]-Tabela1[[#This Row],[wielkosc_zamowienia]])</f>
        <v>7420</v>
      </c>
      <c r="L604">
        <f>IF(Tabela1[[#This Row],[po produkcji]]=Tabela1[[#This Row],[po zamowieniu]],1,0)</f>
        <v>0</v>
      </c>
      <c r="M604">
        <f>IF(Tabela1[[#This Row],[po produkcji]]=Tabela1[[#This Row],[po zamowieniu]],Tabela1[[#This Row],[wielkosc_zamowienia]],0)</f>
        <v>0</v>
      </c>
    </row>
    <row r="605" spans="1:13" x14ac:dyDescent="0.25">
      <c r="A605">
        <v>603</v>
      </c>
      <c r="B605" s="2">
        <v>44492</v>
      </c>
      <c r="C605" s="1" t="s">
        <v>7</v>
      </c>
      <c r="D605">
        <v>2610</v>
      </c>
      <c r="E605">
        <f>WEEKDAY(Tabela1[[#This Row],[data]],2)</f>
        <v>6</v>
      </c>
      <c r="F605">
        <f>IF(Tabela1[[#This Row],[data]]=B604,1,0)</f>
        <v>1</v>
      </c>
      <c r="G605">
        <f>IF(OR(Tabela1[[#This Row],[dzien tyg]]=6,Tabela1[[#This Row],[dzien tyg]]=7),1,0)</f>
        <v>1</v>
      </c>
      <c r="H605">
        <f t="shared" si="9"/>
        <v>7420</v>
      </c>
      <c r="I605">
        <f>IF(Tabela1[[#This Row],[czy ten sam dzien]]=0,IF(Tabela1[[#This Row],[czy weekend]]=1,$N$5,$N$3),0)</f>
        <v>0</v>
      </c>
      <c r="J605">
        <f>Tabela1[[#This Row],[przed produkcja]]+Tabela1[[#This Row],[produkcja]]</f>
        <v>7420</v>
      </c>
      <c r="K605">
        <f>IF(Tabela1[[#This Row],[po produkcji]]-Tabela1[[#This Row],[wielkosc_zamowienia]]&lt;0,Tabela1[[#This Row],[po produkcji]],Tabela1[[#This Row],[po produkcji]]-Tabela1[[#This Row],[wielkosc_zamowienia]])</f>
        <v>4810</v>
      </c>
      <c r="L605">
        <f>IF(Tabela1[[#This Row],[po produkcji]]=Tabela1[[#This Row],[po zamowieniu]],1,0)</f>
        <v>0</v>
      </c>
      <c r="M605">
        <f>IF(Tabela1[[#This Row],[po produkcji]]=Tabela1[[#This Row],[po zamowieniu]],Tabela1[[#This Row],[wielkosc_zamowienia]],0)</f>
        <v>0</v>
      </c>
    </row>
    <row r="606" spans="1:13" x14ac:dyDescent="0.25">
      <c r="A606">
        <v>604</v>
      </c>
      <c r="B606" s="2">
        <v>44493</v>
      </c>
      <c r="C606" s="1" t="s">
        <v>5</v>
      </c>
      <c r="D606">
        <v>2670</v>
      </c>
      <c r="E606">
        <f>WEEKDAY(Tabela1[[#This Row],[data]],2)</f>
        <v>7</v>
      </c>
      <c r="F606">
        <f>IF(Tabela1[[#This Row],[data]]=B605,1,0)</f>
        <v>0</v>
      </c>
      <c r="G606">
        <f>IF(OR(Tabela1[[#This Row],[dzien tyg]]=6,Tabela1[[#This Row],[dzien tyg]]=7),1,0)</f>
        <v>1</v>
      </c>
      <c r="H606">
        <f t="shared" si="9"/>
        <v>4810</v>
      </c>
      <c r="I606">
        <f>IF(Tabela1[[#This Row],[czy ten sam dzien]]=0,IF(Tabela1[[#This Row],[czy weekend]]=1,$N$5,$N$3),0)</f>
        <v>5000</v>
      </c>
      <c r="J606">
        <f>Tabela1[[#This Row],[przed produkcja]]+Tabela1[[#This Row],[produkcja]]</f>
        <v>9810</v>
      </c>
      <c r="K606">
        <f>IF(Tabela1[[#This Row],[po produkcji]]-Tabela1[[#This Row],[wielkosc_zamowienia]]&lt;0,Tabela1[[#This Row],[po produkcji]],Tabela1[[#This Row],[po produkcji]]-Tabela1[[#This Row],[wielkosc_zamowienia]])</f>
        <v>7140</v>
      </c>
      <c r="L606">
        <f>IF(Tabela1[[#This Row],[po produkcji]]=Tabela1[[#This Row],[po zamowieniu]],1,0)</f>
        <v>0</v>
      </c>
      <c r="M606">
        <f>IF(Tabela1[[#This Row],[po produkcji]]=Tabela1[[#This Row],[po zamowieniu]],Tabela1[[#This Row],[wielkosc_zamowienia]],0)</f>
        <v>0</v>
      </c>
    </row>
    <row r="607" spans="1:13" x14ac:dyDescent="0.25">
      <c r="A607">
        <v>605</v>
      </c>
      <c r="B607" s="2">
        <v>44493</v>
      </c>
      <c r="C607" s="1" t="s">
        <v>7</v>
      </c>
      <c r="D607">
        <v>1330</v>
      </c>
      <c r="E607">
        <f>WEEKDAY(Tabela1[[#This Row],[data]],2)</f>
        <v>7</v>
      </c>
      <c r="F607">
        <f>IF(Tabela1[[#This Row],[data]]=B606,1,0)</f>
        <v>1</v>
      </c>
      <c r="G607">
        <f>IF(OR(Tabela1[[#This Row],[dzien tyg]]=6,Tabela1[[#This Row],[dzien tyg]]=7),1,0)</f>
        <v>1</v>
      </c>
      <c r="H607">
        <f t="shared" si="9"/>
        <v>7140</v>
      </c>
      <c r="I607">
        <f>IF(Tabela1[[#This Row],[czy ten sam dzien]]=0,IF(Tabela1[[#This Row],[czy weekend]]=1,$N$5,$N$3),0)</f>
        <v>0</v>
      </c>
      <c r="J607">
        <f>Tabela1[[#This Row],[przed produkcja]]+Tabela1[[#This Row],[produkcja]]</f>
        <v>7140</v>
      </c>
      <c r="K607">
        <f>IF(Tabela1[[#This Row],[po produkcji]]-Tabela1[[#This Row],[wielkosc_zamowienia]]&lt;0,Tabela1[[#This Row],[po produkcji]],Tabela1[[#This Row],[po produkcji]]-Tabela1[[#This Row],[wielkosc_zamowienia]])</f>
        <v>5810</v>
      </c>
      <c r="L607">
        <f>IF(Tabela1[[#This Row],[po produkcji]]=Tabela1[[#This Row],[po zamowieniu]],1,0)</f>
        <v>0</v>
      </c>
      <c r="M607">
        <f>IF(Tabela1[[#This Row],[po produkcji]]=Tabela1[[#This Row],[po zamowieniu]],Tabela1[[#This Row],[wielkosc_zamowienia]],0)</f>
        <v>0</v>
      </c>
    </row>
    <row r="608" spans="1:13" x14ac:dyDescent="0.25">
      <c r="A608">
        <v>606</v>
      </c>
      <c r="B608" s="2">
        <v>44494</v>
      </c>
      <c r="C608" s="1" t="s">
        <v>5</v>
      </c>
      <c r="D608">
        <v>1700</v>
      </c>
      <c r="E608">
        <f>WEEKDAY(Tabela1[[#This Row],[data]],2)</f>
        <v>1</v>
      </c>
      <c r="F608">
        <f>IF(Tabela1[[#This Row],[data]]=B607,1,0)</f>
        <v>0</v>
      </c>
      <c r="G608">
        <f>IF(OR(Tabela1[[#This Row],[dzien tyg]]=6,Tabela1[[#This Row],[dzien tyg]]=7),1,0)</f>
        <v>0</v>
      </c>
      <c r="H608">
        <f t="shared" si="9"/>
        <v>5810</v>
      </c>
      <c r="I608">
        <f>IF(Tabela1[[#This Row],[czy ten sam dzien]]=0,IF(Tabela1[[#This Row],[czy weekend]]=1,$N$5,$N$3),0)</f>
        <v>12000</v>
      </c>
      <c r="J608">
        <f>Tabela1[[#This Row],[przed produkcja]]+Tabela1[[#This Row],[produkcja]]</f>
        <v>17810</v>
      </c>
      <c r="K608">
        <f>IF(Tabela1[[#This Row],[po produkcji]]-Tabela1[[#This Row],[wielkosc_zamowienia]]&lt;0,Tabela1[[#This Row],[po produkcji]],Tabela1[[#This Row],[po produkcji]]-Tabela1[[#This Row],[wielkosc_zamowienia]])</f>
        <v>16110</v>
      </c>
      <c r="L608">
        <f>IF(Tabela1[[#This Row],[po produkcji]]=Tabela1[[#This Row],[po zamowieniu]],1,0)</f>
        <v>0</v>
      </c>
      <c r="M608">
        <f>IF(Tabela1[[#This Row],[po produkcji]]=Tabela1[[#This Row],[po zamowieniu]],Tabela1[[#This Row],[wielkosc_zamowienia]],0)</f>
        <v>0</v>
      </c>
    </row>
    <row r="609" spans="1:13" x14ac:dyDescent="0.25">
      <c r="A609">
        <v>607</v>
      </c>
      <c r="B609" s="2">
        <v>44494</v>
      </c>
      <c r="C609" s="1" t="s">
        <v>6</v>
      </c>
      <c r="D609">
        <v>1050</v>
      </c>
      <c r="E609">
        <f>WEEKDAY(Tabela1[[#This Row],[data]],2)</f>
        <v>1</v>
      </c>
      <c r="F609">
        <f>IF(Tabela1[[#This Row],[data]]=B608,1,0)</f>
        <v>1</v>
      </c>
      <c r="G609">
        <f>IF(OR(Tabela1[[#This Row],[dzien tyg]]=6,Tabela1[[#This Row],[dzien tyg]]=7),1,0)</f>
        <v>0</v>
      </c>
      <c r="H609">
        <f t="shared" si="9"/>
        <v>16110</v>
      </c>
      <c r="I609">
        <f>IF(Tabela1[[#This Row],[czy ten sam dzien]]=0,IF(Tabela1[[#This Row],[czy weekend]]=1,$N$5,$N$3),0)</f>
        <v>0</v>
      </c>
      <c r="J609">
        <f>Tabela1[[#This Row],[przed produkcja]]+Tabela1[[#This Row],[produkcja]]</f>
        <v>16110</v>
      </c>
      <c r="K609">
        <f>IF(Tabela1[[#This Row],[po produkcji]]-Tabela1[[#This Row],[wielkosc_zamowienia]]&lt;0,Tabela1[[#This Row],[po produkcji]],Tabela1[[#This Row],[po produkcji]]-Tabela1[[#This Row],[wielkosc_zamowienia]])</f>
        <v>15060</v>
      </c>
      <c r="L609">
        <f>IF(Tabela1[[#This Row],[po produkcji]]=Tabela1[[#This Row],[po zamowieniu]],1,0)</f>
        <v>0</v>
      </c>
      <c r="M609">
        <f>IF(Tabela1[[#This Row],[po produkcji]]=Tabela1[[#This Row],[po zamowieniu]],Tabela1[[#This Row],[wielkosc_zamowienia]],0)</f>
        <v>0</v>
      </c>
    </row>
    <row r="610" spans="1:13" x14ac:dyDescent="0.25">
      <c r="A610">
        <v>608</v>
      </c>
      <c r="B610" s="2">
        <v>44494</v>
      </c>
      <c r="C610" s="1" t="s">
        <v>4</v>
      </c>
      <c r="D610">
        <v>1750</v>
      </c>
      <c r="E610">
        <f>WEEKDAY(Tabela1[[#This Row],[data]],2)</f>
        <v>1</v>
      </c>
      <c r="F610">
        <f>IF(Tabela1[[#This Row],[data]]=B609,1,0)</f>
        <v>1</v>
      </c>
      <c r="G610">
        <f>IF(OR(Tabela1[[#This Row],[dzien tyg]]=6,Tabela1[[#This Row],[dzien tyg]]=7),1,0)</f>
        <v>0</v>
      </c>
      <c r="H610">
        <f t="shared" si="9"/>
        <v>15060</v>
      </c>
      <c r="I610">
        <f>IF(Tabela1[[#This Row],[czy ten sam dzien]]=0,IF(Tabela1[[#This Row],[czy weekend]]=1,$N$5,$N$3),0)</f>
        <v>0</v>
      </c>
      <c r="J610">
        <f>Tabela1[[#This Row],[przed produkcja]]+Tabela1[[#This Row],[produkcja]]</f>
        <v>15060</v>
      </c>
      <c r="K610">
        <f>IF(Tabela1[[#This Row],[po produkcji]]-Tabela1[[#This Row],[wielkosc_zamowienia]]&lt;0,Tabela1[[#This Row],[po produkcji]],Tabela1[[#This Row],[po produkcji]]-Tabela1[[#This Row],[wielkosc_zamowienia]])</f>
        <v>13310</v>
      </c>
      <c r="L610">
        <f>IF(Tabela1[[#This Row],[po produkcji]]=Tabela1[[#This Row],[po zamowieniu]],1,0)</f>
        <v>0</v>
      </c>
      <c r="M610">
        <f>IF(Tabela1[[#This Row],[po produkcji]]=Tabela1[[#This Row],[po zamowieniu]],Tabela1[[#This Row],[wielkosc_zamowienia]],0)</f>
        <v>0</v>
      </c>
    </row>
    <row r="611" spans="1:13" x14ac:dyDescent="0.25">
      <c r="A611">
        <v>609</v>
      </c>
      <c r="B611" s="2">
        <v>44494</v>
      </c>
      <c r="C611" s="1" t="s">
        <v>7</v>
      </c>
      <c r="D611">
        <v>6530</v>
      </c>
      <c r="E611">
        <f>WEEKDAY(Tabela1[[#This Row],[data]],2)</f>
        <v>1</v>
      </c>
      <c r="F611">
        <f>IF(Tabela1[[#This Row],[data]]=B610,1,0)</f>
        <v>1</v>
      </c>
      <c r="G611">
        <f>IF(OR(Tabela1[[#This Row],[dzien tyg]]=6,Tabela1[[#This Row],[dzien tyg]]=7),1,0)</f>
        <v>0</v>
      </c>
      <c r="H611">
        <f t="shared" si="9"/>
        <v>13310</v>
      </c>
      <c r="I611">
        <f>IF(Tabela1[[#This Row],[czy ten sam dzien]]=0,IF(Tabela1[[#This Row],[czy weekend]]=1,$N$5,$N$3),0)</f>
        <v>0</v>
      </c>
      <c r="J611">
        <f>Tabela1[[#This Row],[przed produkcja]]+Tabela1[[#This Row],[produkcja]]</f>
        <v>13310</v>
      </c>
      <c r="K611">
        <f>IF(Tabela1[[#This Row],[po produkcji]]-Tabela1[[#This Row],[wielkosc_zamowienia]]&lt;0,Tabela1[[#This Row],[po produkcji]],Tabela1[[#This Row],[po produkcji]]-Tabela1[[#This Row],[wielkosc_zamowienia]])</f>
        <v>6780</v>
      </c>
      <c r="L611">
        <f>IF(Tabela1[[#This Row],[po produkcji]]=Tabela1[[#This Row],[po zamowieniu]],1,0)</f>
        <v>0</v>
      </c>
      <c r="M611">
        <f>IF(Tabela1[[#This Row],[po produkcji]]=Tabela1[[#This Row],[po zamowieniu]],Tabela1[[#This Row],[wielkosc_zamowienia]],0)</f>
        <v>0</v>
      </c>
    </row>
    <row r="612" spans="1:13" x14ac:dyDescent="0.25">
      <c r="A612">
        <v>610</v>
      </c>
      <c r="B612" s="2">
        <v>44495</v>
      </c>
      <c r="C612" s="1" t="s">
        <v>4</v>
      </c>
      <c r="D612">
        <v>6980</v>
      </c>
      <c r="E612">
        <f>WEEKDAY(Tabela1[[#This Row],[data]],2)</f>
        <v>2</v>
      </c>
      <c r="F612">
        <f>IF(Tabela1[[#This Row],[data]]=B611,1,0)</f>
        <v>0</v>
      </c>
      <c r="G612">
        <f>IF(OR(Tabela1[[#This Row],[dzien tyg]]=6,Tabela1[[#This Row],[dzien tyg]]=7),1,0)</f>
        <v>0</v>
      </c>
      <c r="H612">
        <f t="shared" si="9"/>
        <v>6780</v>
      </c>
      <c r="I612">
        <f>IF(Tabela1[[#This Row],[czy ten sam dzien]]=0,IF(Tabela1[[#This Row],[czy weekend]]=1,$N$5,$N$3),0)</f>
        <v>12000</v>
      </c>
      <c r="J612">
        <f>Tabela1[[#This Row],[przed produkcja]]+Tabela1[[#This Row],[produkcja]]</f>
        <v>18780</v>
      </c>
      <c r="K612">
        <f>IF(Tabela1[[#This Row],[po produkcji]]-Tabela1[[#This Row],[wielkosc_zamowienia]]&lt;0,Tabela1[[#This Row],[po produkcji]],Tabela1[[#This Row],[po produkcji]]-Tabela1[[#This Row],[wielkosc_zamowienia]])</f>
        <v>11800</v>
      </c>
      <c r="L612">
        <f>IF(Tabela1[[#This Row],[po produkcji]]=Tabela1[[#This Row],[po zamowieniu]],1,0)</f>
        <v>0</v>
      </c>
      <c r="M612">
        <f>IF(Tabela1[[#This Row],[po produkcji]]=Tabela1[[#This Row],[po zamowieniu]],Tabela1[[#This Row],[wielkosc_zamowienia]],0)</f>
        <v>0</v>
      </c>
    </row>
    <row r="613" spans="1:13" x14ac:dyDescent="0.25">
      <c r="A613">
        <v>611</v>
      </c>
      <c r="B613" s="2">
        <v>44495</v>
      </c>
      <c r="C613" s="1" t="s">
        <v>6</v>
      </c>
      <c r="D613">
        <v>6590</v>
      </c>
      <c r="E613">
        <f>WEEKDAY(Tabela1[[#This Row],[data]],2)</f>
        <v>2</v>
      </c>
      <c r="F613">
        <f>IF(Tabela1[[#This Row],[data]]=B612,1,0)</f>
        <v>1</v>
      </c>
      <c r="G613">
        <f>IF(OR(Tabela1[[#This Row],[dzien tyg]]=6,Tabela1[[#This Row],[dzien tyg]]=7),1,0)</f>
        <v>0</v>
      </c>
      <c r="H613">
        <f t="shared" si="9"/>
        <v>11800</v>
      </c>
      <c r="I613">
        <f>IF(Tabela1[[#This Row],[czy ten sam dzien]]=0,IF(Tabela1[[#This Row],[czy weekend]]=1,$N$5,$N$3),0)</f>
        <v>0</v>
      </c>
      <c r="J613">
        <f>Tabela1[[#This Row],[przed produkcja]]+Tabela1[[#This Row],[produkcja]]</f>
        <v>11800</v>
      </c>
      <c r="K613">
        <f>IF(Tabela1[[#This Row],[po produkcji]]-Tabela1[[#This Row],[wielkosc_zamowienia]]&lt;0,Tabela1[[#This Row],[po produkcji]],Tabela1[[#This Row],[po produkcji]]-Tabela1[[#This Row],[wielkosc_zamowienia]])</f>
        <v>5210</v>
      </c>
      <c r="L613">
        <f>IF(Tabela1[[#This Row],[po produkcji]]=Tabela1[[#This Row],[po zamowieniu]],1,0)</f>
        <v>0</v>
      </c>
      <c r="M613">
        <f>IF(Tabela1[[#This Row],[po produkcji]]=Tabela1[[#This Row],[po zamowieniu]],Tabela1[[#This Row],[wielkosc_zamowienia]],0)</f>
        <v>0</v>
      </c>
    </row>
    <row r="614" spans="1:13" x14ac:dyDescent="0.25">
      <c r="A614">
        <v>612</v>
      </c>
      <c r="B614" s="2">
        <v>44495</v>
      </c>
      <c r="C614" s="1" t="s">
        <v>5</v>
      </c>
      <c r="D614">
        <v>2090</v>
      </c>
      <c r="E614">
        <f>WEEKDAY(Tabela1[[#This Row],[data]],2)</f>
        <v>2</v>
      </c>
      <c r="F614">
        <f>IF(Tabela1[[#This Row],[data]]=B613,1,0)</f>
        <v>1</v>
      </c>
      <c r="G614">
        <f>IF(OR(Tabela1[[#This Row],[dzien tyg]]=6,Tabela1[[#This Row],[dzien tyg]]=7),1,0)</f>
        <v>0</v>
      </c>
      <c r="H614">
        <f t="shared" si="9"/>
        <v>5210</v>
      </c>
      <c r="I614">
        <f>IF(Tabela1[[#This Row],[czy ten sam dzien]]=0,IF(Tabela1[[#This Row],[czy weekend]]=1,$N$5,$N$3),0)</f>
        <v>0</v>
      </c>
      <c r="J614">
        <f>Tabela1[[#This Row],[przed produkcja]]+Tabela1[[#This Row],[produkcja]]</f>
        <v>5210</v>
      </c>
      <c r="K614">
        <f>IF(Tabela1[[#This Row],[po produkcji]]-Tabela1[[#This Row],[wielkosc_zamowienia]]&lt;0,Tabela1[[#This Row],[po produkcji]],Tabela1[[#This Row],[po produkcji]]-Tabela1[[#This Row],[wielkosc_zamowienia]])</f>
        <v>3120</v>
      </c>
      <c r="L614">
        <f>IF(Tabela1[[#This Row],[po produkcji]]=Tabela1[[#This Row],[po zamowieniu]],1,0)</f>
        <v>0</v>
      </c>
      <c r="M614">
        <f>IF(Tabela1[[#This Row],[po produkcji]]=Tabela1[[#This Row],[po zamowieniu]],Tabela1[[#This Row],[wielkosc_zamowienia]],0)</f>
        <v>0</v>
      </c>
    </row>
    <row r="615" spans="1:13" x14ac:dyDescent="0.25">
      <c r="A615">
        <v>613</v>
      </c>
      <c r="B615" s="2">
        <v>44496</v>
      </c>
      <c r="C615" s="1" t="s">
        <v>5</v>
      </c>
      <c r="D615">
        <v>3960</v>
      </c>
      <c r="E615">
        <f>WEEKDAY(Tabela1[[#This Row],[data]],2)</f>
        <v>3</v>
      </c>
      <c r="F615">
        <f>IF(Tabela1[[#This Row],[data]]=B614,1,0)</f>
        <v>0</v>
      </c>
      <c r="G615">
        <f>IF(OR(Tabela1[[#This Row],[dzien tyg]]=6,Tabela1[[#This Row],[dzien tyg]]=7),1,0)</f>
        <v>0</v>
      </c>
      <c r="H615">
        <f t="shared" si="9"/>
        <v>3120</v>
      </c>
      <c r="I615">
        <f>IF(Tabela1[[#This Row],[czy ten sam dzien]]=0,IF(Tabela1[[#This Row],[czy weekend]]=1,$N$5,$N$3),0)</f>
        <v>12000</v>
      </c>
      <c r="J615">
        <f>Tabela1[[#This Row],[przed produkcja]]+Tabela1[[#This Row],[produkcja]]</f>
        <v>15120</v>
      </c>
      <c r="K615">
        <f>IF(Tabela1[[#This Row],[po produkcji]]-Tabela1[[#This Row],[wielkosc_zamowienia]]&lt;0,Tabela1[[#This Row],[po produkcji]],Tabela1[[#This Row],[po produkcji]]-Tabela1[[#This Row],[wielkosc_zamowienia]])</f>
        <v>11160</v>
      </c>
      <c r="L615">
        <f>IF(Tabela1[[#This Row],[po produkcji]]=Tabela1[[#This Row],[po zamowieniu]],1,0)</f>
        <v>0</v>
      </c>
      <c r="M615">
        <f>IF(Tabela1[[#This Row],[po produkcji]]=Tabela1[[#This Row],[po zamowieniu]],Tabela1[[#This Row],[wielkosc_zamowienia]],0)</f>
        <v>0</v>
      </c>
    </row>
    <row r="616" spans="1:13" x14ac:dyDescent="0.25">
      <c r="A616">
        <v>614</v>
      </c>
      <c r="B616" s="2">
        <v>44496</v>
      </c>
      <c r="C616" s="1" t="s">
        <v>6</v>
      </c>
      <c r="D616">
        <v>6430</v>
      </c>
      <c r="E616">
        <f>WEEKDAY(Tabela1[[#This Row],[data]],2)</f>
        <v>3</v>
      </c>
      <c r="F616">
        <f>IF(Tabela1[[#This Row],[data]]=B615,1,0)</f>
        <v>1</v>
      </c>
      <c r="G616">
        <f>IF(OR(Tabela1[[#This Row],[dzien tyg]]=6,Tabela1[[#This Row],[dzien tyg]]=7),1,0)</f>
        <v>0</v>
      </c>
      <c r="H616">
        <f t="shared" si="9"/>
        <v>11160</v>
      </c>
      <c r="I616">
        <f>IF(Tabela1[[#This Row],[czy ten sam dzien]]=0,IF(Tabela1[[#This Row],[czy weekend]]=1,$N$5,$N$3),0)</f>
        <v>0</v>
      </c>
      <c r="J616">
        <f>Tabela1[[#This Row],[przed produkcja]]+Tabela1[[#This Row],[produkcja]]</f>
        <v>11160</v>
      </c>
      <c r="K616">
        <f>IF(Tabela1[[#This Row],[po produkcji]]-Tabela1[[#This Row],[wielkosc_zamowienia]]&lt;0,Tabela1[[#This Row],[po produkcji]],Tabela1[[#This Row],[po produkcji]]-Tabela1[[#This Row],[wielkosc_zamowienia]])</f>
        <v>4730</v>
      </c>
      <c r="L616">
        <f>IF(Tabela1[[#This Row],[po produkcji]]=Tabela1[[#This Row],[po zamowieniu]],1,0)</f>
        <v>0</v>
      </c>
      <c r="M616">
        <f>IF(Tabela1[[#This Row],[po produkcji]]=Tabela1[[#This Row],[po zamowieniu]],Tabela1[[#This Row],[wielkosc_zamowienia]],0)</f>
        <v>0</v>
      </c>
    </row>
    <row r="617" spans="1:13" x14ac:dyDescent="0.25">
      <c r="A617">
        <v>615</v>
      </c>
      <c r="B617" s="2">
        <v>44496</v>
      </c>
      <c r="C617" s="1" t="s">
        <v>4</v>
      </c>
      <c r="D617">
        <v>9940</v>
      </c>
      <c r="E617">
        <f>WEEKDAY(Tabela1[[#This Row],[data]],2)</f>
        <v>3</v>
      </c>
      <c r="F617">
        <f>IF(Tabela1[[#This Row],[data]]=B616,1,0)</f>
        <v>1</v>
      </c>
      <c r="G617">
        <f>IF(OR(Tabela1[[#This Row],[dzien tyg]]=6,Tabela1[[#This Row],[dzien tyg]]=7),1,0)</f>
        <v>0</v>
      </c>
      <c r="H617">
        <f t="shared" si="9"/>
        <v>4730</v>
      </c>
      <c r="I617">
        <f>IF(Tabela1[[#This Row],[czy ten sam dzien]]=0,IF(Tabela1[[#This Row],[czy weekend]]=1,$N$5,$N$3),0)</f>
        <v>0</v>
      </c>
      <c r="J617">
        <f>Tabela1[[#This Row],[przed produkcja]]+Tabela1[[#This Row],[produkcja]]</f>
        <v>4730</v>
      </c>
      <c r="K617">
        <f>IF(Tabela1[[#This Row],[po produkcji]]-Tabela1[[#This Row],[wielkosc_zamowienia]]&lt;0,Tabela1[[#This Row],[po produkcji]],Tabela1[[#This Row],[po produkcji]]-Tabela1[[#This Row],[wielkosc_zamowienia]])</f>
        <v>4730</v>
      </c>
      <c r="L617">
        <f>IF(Tabela1[[#This Row],[po produkcji]]=Tabela1[[#This Row],[po zamowieniu]],1,0)</f>
        <v>1</v>
      </c>
      <c r="M617">
        <f>IF(Tabela1[[#This Row],[po produkcji]]=Tabela1[[#This Row],[po zamowieniu]],Tabela1[[#This Row],[wielkosc_zamowienia]],0)</f>
        <v>9940</v>
      </c>
    </row>
    <row r="618" spans="1:13" x14ac:dyDescent="0.25">
      <c r="A618">
        <v>616</v>
      </c>
      <c r="B618" s="2">
        <v>44496</v>
      </c>
      <c r="C618" s="1" t="s">
        <v>7</v>
      </c>
      <c r="D618">
        <v>4220</v>
      </c>
      <c r="E618">
        <f>WEEKDAY(Tabela1[[#This Row],[data]],2)</f>
        <v>3</v>
      </c>
      <c r="F618">
        <f>IF(Tabela1[[#This Row],[data]]=B617,1,0)</f>
        <v>1</v>
      </c>
      <c r="G618">
        <f>IF(OR(Tabela1[[#This Row],[dzien tyg]]=6,Tabela1[[#This Row],[dzien tyg]]=7),1,0)</f>
        <v>0</v>
      </c>
      <c r="H618">
        <f t="shared" si="9"/>
        <v>4730</v>
      </c>
      <c r="I618">
        <f>IF(Tabela1[[#This Row],[czy ten sam dzien]]=0,IF(Tabela1[[#This Row],[czy weekend]]=1,$N$5,$N$3),0)</f>
        <v>0</v>
      </c>
      <c r="J618">
        <f>Tabela1[[#This Row],[przed produkcja]]+Tabela1[[#This Row],[produkcja]]</f>
        <v>4730</v>
      </c>
      <c r="K618">
        <f>IF(Tabela1[[#This Row],[po produkcji]]-Tabela1[[#This Row],[wielkosc_zamowienia]]&lt;0,Tabela1[[#This Row],[po produkcji]],Tabela1[[#This Row],[po produkcji]]-Tabela1[[#This Row],[wielkosc_zamowienia]])</f>
        <v>510</v>
      </c>
      <c r="L618">
        <f>IF(Tabela1[[#This Row],[po produkcji]]=Tabela1[[#This Row],[po zamowieniu]],1,0)</f>
        <v>0</v>
      </c>
      <c r="M618">
        <f>IF(Tabela1[[#This Row],[po produkcji]]=Tabela1[[#This Row],[po zamowieniu]],Tabela1[[#This Row],[wielkosc_zamowienia]],0)</f>
        <v>0</v>
      </c>
    </row>
    <row r="619" spans="1:13" x14ac:dyDescent="0.25">
      <c r="A619">
        <v>617</v>
      </c>
      <c r="B619" s="2">
        <v>44497</v>
      </c>
      <c r="C619" s="1" t="s">
        <v>7</v>
      </c>
      <c r="D619">
        <v>2630</v>
      </c>
      <c r="E619">
        <f>WEEKDAY(Tabela1[[#This Row],[data]],2)</f>
        <v>4</v>
      </c>
      <c r="F619">
        <f>IF(Tabela1[[#This Row],[data]]=B618,1,0)</f>
        <v>0</v>
      </c>
      <c r="G619">
        <f>IF(OR(Tabela1[[#This Row],[dzien tyg]]=6,Tabela1[[#This Row],[dzien tyg]]=7),1,0)</f>
        <v>0</v>
      </c>
      <c r="H619">
        <f t="shared" si="9"/>
        <v>510</v>
      </c>
      <c r="I619">
        <f>IF(Tabela1[[#This Row],[czy ten sam dzien]]=0,IF(Tabela1[[#This Row],[czy weekend]]=1,$N$5,$N$3),0)</f>
        <v>12000</v>
      </c>
      <c r="J619">
        <f>Tabela1[[#This Row],[przed produkcja]]+Tabela1[[#This Row],[produkcja]]</f>
        <v>12510</v>
      </c>
      <c r="K619">
        <f>IF(Tabela1[[#This Row],[po produkcji]]-Tabela1[[#This Row],[wielkosc_zamowienia]]&lt;0,Tabela1[[#This Row],[po produkcji]],Tabela1[[#This Row],[po produkcji]]-Tabela1[[#This Row],[wielkosc_zamowienia]])</f>
        <v>9880</v>
      </c>
      <c r="L619">
        <f>IF(Tabela1[[#This Row],[po produkcji]]=Tabela1[[#This Row],[po zamowieniu]],1,0)</f>
        <v>0</v>
      </c>
      <c r="M619">
        <f>IF(Tabela1[[#This Row],[po produkcji]]=Tabela1[[#This Row],[po zamowieniu]],Tabela1[[#This Row],[wielkosc_zamowienia]],0)</f>
        <v>0</v>
      </c>
    </row>
    <row r="620" spans="1:13" x14ac:dyDescent="0.25">
      <c r="A620">
        <v>618</v>
      </c>
      <c r="B620" s="2">
        <v>44497</v>
      </c>
      <c r="C620" s="1" t="s">
        <v>4</v>
      </c>
      <c r="D620">
        <v>3540</v>
      </c>
      <c r="E620">
        <f>WEEKDAY(Tabela1[[#This Row],[data]],2)</f>
        <v>4</v>
      </c>
      <c r="F620">
        <f>IF(Tabela1[[#This Row],[data]]=B619,1,0)</f>
        <v>1</v>
      </c>
      <c r="G620">
        <f>IF(OR(Tabela1[[#This Row],[dzien tyg]]=6,Tabela1[[#This Row],[dzien tyg]]=7),1,0)</f>
        <v>0</v>
      </c>
      <c r="H620">
        <f t="shared" si="9"/>
        <v>9880</v>
      </c>
      <c r="I620">
        <f>IF(Tabela1[[#This Row],[czy ten sam dzien]]=0,IF(Tabela1[[#This Row],[czy weekend]]=1,$N$5,$N$3),0)</f>
        <v>0</v>
      </c>
      <c r="J620">
        <f>Tabela1[[#This Row],[przed produkcja]]+Tabela1[[#This Row],[produkcja]]</f>
        <v>9880</v>
      </c>
      <c r="K620">
        <f>IF(Tabela1[[#This Row],[po produkcji]]-Tabela1[[#This Row],[wielkosc_zamowienia]]&lt;0,Tabela1[[#This Row],[po produkcji]],Tabela1[[#This Row],[po produkcji]]-Tabela1[[#This Row],[wielkosc_zamowienia]])</f>
        <v>6340</v>
      </c>
      <c r="L620">
        <f>IF(Tabela1[[#This Row],[po produkcji]]=Tabela1[[#This Row],[po zamowieniu]],1,0)</f>
        <v>0</v>
      </c>
      <c r="M620">
        <f>IF(Tabela1[[#This Row],[po produkcji]]=Tabela1[[#This Row],[po zamowieniu]],Tabela1[[#This Row],[wielkosc_zamowienia]],0)</f>
        <v>0</v>
      </c>
    </row>
    <row r="621" spans="1:13" x14ac:dyDescent="0.25">
      <c r="A621">
        <v>619</v>
      </c>
      <c r="B621" s="2">
        <v>44498</v>
      </c>
      <c r="C621" s="1" t="s">
        <v>5</v>
      </c>
      <c r="D621">
        <v>2630</v>
      </c>
      <c r="E621">
        <f>WEEKDAY(Tabela1[[#This Row],[data]],2)</f>
        <v>5</v>
      </c>
      <c r="F621">
        <f>IF(Tabela1[[#This Row],[data]]=B620,1,0)</f>
        <v>0</v>
      </c>
      <c r="G621">
        <f>IF(OR(Tabela1[[#This Row],[dzien tyg]]=6,Tabela1[[#This Row],[dzien tyg]]=7),1,0)</f>
        <v>0</v>
      </c>
      <c r="H621">
        <f t="shared" si="9"/>
        <v>6340</v>
      </c>
      <c r="I621">
        <f>IF(Tabela1[[#This Row],[czy ten sam dzien]]=0,IF(Tabela1[[#This Row],[czy weekend]]=1,$N$5,$N$3),0)</f>
        <v>12000</v>
      </c>
      <c r="J621">
        <f>Tabela1[[#This Row],[przed produkcja]]+Tabela1[[#This Row],[produkcja]]</f>
        <v>18340</v>
      </c>
      <c r="K621">
        <f>IF(Tabela1[[#This Row],[po produkcji]]-Tabela1[[#This Row],[wielkosc_zamowienia]]&lt;0,Tabela1[[#This Row],[po produkcji]],Tabela1[[#This Row],[po produkcji]]-Tabela1[[#This Row],[wielkosc_zamowienia]])</f>
        <v>15710</v>
      </c>
      <c r="L621">
        <f>IF(Tabela1[[#This Row],[po produkcji]]=Tabela1[[#This Row],[po zamowieniu]],1,0)</f>
        <v>0</v>
      </c>
      <c r="M621">
        <f>IF(Tabela1[[#This Row],[po produkcji]]=Tabela1[[#This Row],[po zamowieniu]],Tabela1[[#This Row],[wielkosc_zamowienia]],0)</f>
        <v>0</v>
      </c>
    </row>
    <row r="622" spans="1:13" x14ac:dyDescent="0.25">
      <c r="A622">
        <v>620</v>
      </c>
      <c r="B622" s="2">
        <v>44499</v>
      </c>
      <c r="C622" s="1" t="s">
        <v>6</v>
      </c>
      <c r="D622">
        <v>4230</v>
      </c>
      <c r="E622">
        <f>WEEKDAY(Tabela1[[#This Row],[data]],2)</f>
        <v>6</v>
      </c>
      <c r="F622">
        <f>IF(Tabela1[[#This Row],[data]]=B621,1,0)</f>
        <v>0</v>
      </c>
      <c r="G622">
        <f>IF(OR(Tabela1[[#This Row],[dzien tyg]]=6,Tabela1[[#This Row],[dzien tyg]]=7),1,0)</f>
        <v>1</v>
      </c>
      <c r="H622">
        <f t="shared" si="9"/>
        <v>15710</v>
      </c>
      <c r="I622">
        <f>IF(Tabela1[[#This Row],[czy ten sam dzien]]=0,IF(Tabela1[[#This Row],[czy weekend]]=1,$N$5,$N$3),0)</f>
        <v>5000</v>
      </c>
      <c r="J622">
        <f>Tabela1[[#This Row],[przed produkcja]]+Tabela1[[#This Row],[produkcja]]</f>
        <v>20710</v>
      </c>
      <c r="K622">
        <f>IF(Tabela1[[#This Row],[po produkcji]]-Tabela1[[#This Row],[wielkosc_zamowienia]]&lt;0,Tabela1[[#This Row],[po produkcji]],Tabela1[[#This Row],[po produkcji]]-Tabela1[[#This Row],[wielkosc_zamowienia]])</f>
        <v>16480</v>
      </c>
      <c r="L622">
        <f>IF(Tabela1[[#This Row],[po produkcji]]=Tabela1[[#This Row],[po zamowieniu]],1,0)</f>
        <v>0</v>
      </c>
      <c r="M622">
        <f>IF(Tabela1[[#This Row],[po produkcji]]=Tabela1[[#This Row],[po zamowieniu]],Tabela1[[#This Row],[wielkosc_zamowienia]],0)</f>
        <v>0</v>
      </c>
    </row>
    <row r="623" spans="1:13" x14ac:dyDescent="0.25">
      <c r="A623">
        <v>621</v>
      </c>
      <c r="B623" s="2">
        <v>44499</v>
      </c>
      <c r="C623" s="1" t="s">
        <v>4</v>
      </c>
      <c r="D623">
        <v>4630</v>
      </c>
      <c r="E623">
        <f>WEEKDAY(Tabela1[[#This Row],[data]],2)</f>
        <v>6</v>
      </c>
      <c r="F623">
        <f>IF(Tabela1[[#This Row],[data]]=B622,1,0)</f>
        <v>1</v>
      </c>
      <c r="G623">
        <f>IF(OR(Tabela1[[#This Row],[dzien tyg]]=6,Tabela1[[#This Row],[dzien tyg]]=7),1,0)</f>
        <v>1</v>
      </c>
      <c r="H623">
        <f t="shared" si="9"/>
        <v>16480</v>
      </c>
      <c r="I623">
        <f>IF(Tabela1[[#This Row],[czy ten sam dzien]]=0,IF(Tabela1[[#This Row],[czy weekend]]=1,$N$5,$N$3),0)</f>
        <v>0</v>
      </c>
      <c r="J623">
        <f>Tabela1[[#This Row],[przed produkcja]]+Tabela1[[#This Row],[produkcja]]</f>
        <v>16480</v>
      </c>
      <c r="K623">
        <f>IF(Tabela1[[#This Row],[po produkcji]]-Tabela1[[#This Row],[wielkosc_zamowienia]]&lt;0,Tabela1[[#This Row],[po produkcji]],Tabela1[[#This Row],[po produkcji]]-Tabela1[[#This Row],[wielkosc_zamowienia]])</f>
        <v>11850</v>
      </c>
      <c r="L623">
        <f>IF(Tabela1[[#This Row],[po produkcji]]=Tabela1[[#This Row],[po zamowieniu]],1,0)</f>
        <v>0</v>
      </c>
      <c r="M623">
        <f>IF(Tabela1[[#This Row],[po produkcji]]=Tabela1[[#This Row],[po zamowieniu]],Tabela1[[#This Row],[wielkosc_zamowienia]],0)</f>
        <v>0</v>
      </c>
    </row>
    <row r="624" spans="1:13" x14ac:dyDescent="0.25">
      <c r="A624">
        <v>622</v>
      </c>
      <c r="B624" s="2">
        <v>44500</v>
      </c>
      <c r="C624" s="1" t="s">
        <v>5</v>
      </c>
      <c r="D624">
        <v>2100</v>
      </c>
      <c r="E624">
        <f>WEEKDAY(Tabela1[[#This Row],[data]],2)</f>
        <v>7</v>
      </c>
      <c r="F624">
        <f>IF(Tabela1[[#This Row],[data]]=B623,1,0)</f>
        <v>0</v>
      </c>
      <c r="G624">
        <f>IF(OR(Tabela1[[#This Row],[dzien tyg]]=6,Tabela1[[#This Row],[dzien tyg]]=7),1,0)</f>
        <v>1</v>
      </c>
      <c r="H624">
        <f t="shared" si="9"/>
        <v>11850</v>
      </c>
      <c r="I624">
        <f>IF(Tabela1[[#This Row],[czy ten sam dzien]]=0,IF(Tabela1[[#This Row],[czy weekend]]=1,$N$5,$N$3),0)</f>
        <v>5000</v>
      </c>
      <c r="J624">
        <f>Tabela1[[#This Row],[przed produkcja]]+Tabela1[[#This Row],[produkcja]]</f>
        <v>16850</v>
      </c>
      <c r="K624">
        <f>IF(Tabela1[[#This Row],[po produkcji]]-Tabela1[[#This Row],[wielkosc_zamowienia]]&lt;0,Tabela1[[#This Row],[po produkcji]],Tabela1[[#This Row],[po produkcji]]-Tabela1[[#This Row],[wielkosc_zamowienia]])</f>
        <v>14750</v>
      </c>
      <c r="L624">
        <f>IF(Tabela1[[#This Row],[po produkcji]]=Tabela1[[#This Row],[po zamowieniu]],1,0)</f>
        <v>0</v>
      </c>
      <c r="M624">
        <f>IF(Tabela1[[#This Row],[po produkcji]]=Tabela1[[#This Row],[po zamowieniu]],Tabela1[[#This Row],[wielkosc_zamowienia]],0)</f>
        <v>0</v>
      </c>
    </row>
    <row r="625" spans="1:13" x14ac:dyDescent="0.25">
      <c r="A625">
        <v>623</v>
      </c>
      <c r="B625" s="2">
        <v>44501</v>
      </c>
      <c r="C625" s="1" t="s">
        <v>4</v>
      </c>
      <c r="D625">
        <v>4290</v>
      </c>
      <c r="E625">
        <f>WEEKDAY(Tabela1[[#This Row],[data]],2)</f>
        <v>1</v>
      </c>
      <c r="F625">
        <f>IF(Tabela1[[#This Row],[data]]=B624,1,0)</f>
        <v>0</v>
      </c>
      <c r="G625">
        <f>IF(OR(Tabela1[[#This Row],[dzien tyg]]=6,Tabela1[[#This Row],[dzien tyg]]=7),1,0)</f>
        <v>0</v>
      </c>
      <c r="H625">
        <f t="shared" si="9"/>
        <v>14750</v>
      </c>
      <c r="I625">
        <f>IF(Tabela1[[#This Row],[czy ten sam dzien]]=0,IF(Tabela1[[#This Row],[czy weekend]]=1,$N$5,$N$3),0)</f>
        <v>12000</v>
      </c>
      <c r="J625">
        <f>Tabela1[[#This Row],[przed produkcja]]+Tabela1[[#This Row],[produkcja]]</f>
        <v>26750</v>
      </c>
      <c r="K625">
        <f>IF(Tabela1[[#This Row],[po produkcji]]-Tabela1[[#This Row],[wielkosc_zamowienia]]&lt;0,Tabela1[[#This Row],[po produkcji]],Tabela1[[#This Row],[po produkcji]]-Tabela1[[#This Row],[wielkosc_zamowienia]])</f>
        <v>22460</v>
      </c>
      <c r="L625">
        <f>IF(Tabela1[[#This Row],[po produkcji]]=Tabela1[[#This Row],[po zamowieniu]],1,0)</f>
        <v>0</v>
      </c>
      <c r="M625">
        <f>IF(Tabela1[[#This Row],[po produkcji]]=Tabela1[[#This Row],[po zamowieniu]],Tabela1[[#This Row],[wielkosc_zamowienia]],0)</f>
        <v>0</v>
      </c>
    </row>
    <row r="626" spans="1:13" x14ac:dyDescent="0.25">
      <c r="A626">
        <v>624</v>
      </c>
      <c r="B626" s="2">
        <v>44501</v>
      </c>
      <c r="C626" s="1" t="s">
        <v>6</v>
      </c>
      <c r="D626">
        <v>2870</v>
      </c>
      <c r="E626">
        <f>WEEKDAY(Tabela1[[#This Row],[data]],2)</f>
        <v>1</v>
      </c>
      <c r="F626">
        <f>IF(Tabela1[[#This Row],[data]]=B625,1,0)</f>
        <v>1</v>
      </c>
      <c r="G626">
        <f>IF(OR(Tabela1[[#This Row],[dzien tyg]]=6,Tabela1[[#This Row],[dzien tyg]]=7),1,0)</f>
        <v>0</v>
      </c>
      <c r="H626">
        <f t="shared" si="9"/>
        <v>22460</v>
      </c>
      <c r="I626">
        <f>IF(Tabela1[[#This Row],[czy ten sam dzien]]=0,IF(Tabela1[[#This Row],[czy weekend]]=1,$N$5,$N$3),0)</f>
        <v>0</v>
      </c>
      <c r="J626">
        <f>Tabela1[[#This Row],[przed produkcja]]+Tabela1[[#This Row],[produkcja]]</f>
        <v>22460</v>
      </c>
      <c r="K626">
        <f>IF(Tabela1[[#This Row],[po produkcji]]-Tabela1[[#This Row],[wielkosc_zamowienia]]&lt;0,Tabela1[[#This Row],[po produkcji]],Tabela1[[#This Row],[po produkcji]]-Tabela1[[#This Row],[wielkosc_zamowienia]])</f>
        <v>19590</v>
      </c>
      <c r="L626">
        <f>IF(Tabela1[[#This Row],[po produkcji]]=Tabela1[[#This Row],[po zamowieniu]],1,0)</f>
        <v>0</v>
      </c>
      <c r="M626">
        <f>IF(Tabela1[[#This Row],[po produkcji]]=Tabela1[[#This Row],[po zamowieniu]],Tabela1[[#This Row],[wielkosc_zamowienia]],0)</f>
        <v>0</v>
      </c>
    </row>
    <row r="627" spans="1:13" x14ac:dyDescent="0.25">
      <c r="A627">
        <v>625</v>
      </c>
      <c r="B627" s="2">
        <v>44501</v>
      </c>
      <c r="C627" s="1" t="s">
        <v>5</v>
      </c>
      <c r="D627">
        <v>3550</v>
      </c>
      <c r="E627">
        <f>WEEKDAY(Tabela1[[#This Row],[data]],2)</f>
        <v>1</v>
      </c>
      <c r="F627">
        <f>IF(Tabela1[[#This Row],[data]]=B626,1,0)</f>
        <v>1</v>
      </c>
      <c r="G627">
        <f>IF(OR(Tabela1[[#This Row],[dzien tyg]]=6,Tabela1[[#This Row],[dzien tyg]]=7),1,0)</f>
        <v>0</v>
      </c>
      <c r="H627">
        <f t="shared" si="9"/>
        <v>19590</v>
      </c>
      <c r="I627">
        <f>IF(Tabela1[[#This Row],[czy ten sam dzien]]=0,IF(Tabela1[[#This Row],[czy weekend]]=1,$N$5,$N$3),0)</f>
        <v>0</v>
      </c>
      <c r="J627">
        <f>Tabela1[[#This Row],[przed produkcja]]+Tabela1[[#This Row],[produkcja]]</f>
        <v>19590</v>
      </c>
      <c r="K627">
        <f>IF(Tabela1[[#This Row],[po produkcji]]-Tabela1[[#This Row],[wielkosc_zamowienia]]&lt;0,Tabela1[[#This Row],[po produkcji]],Tabela1[[#This Row],[po produkcji]]-Tabela1[[#This Row],[wielkosc_zamowienia]])</f>
        <v>16040</v>
      </c>
      <c r="L627">
        <f>IF(Tabela1[[#This Row],[po produkcji]]=Tabela1[[#This Row],[po zamowieniu]],1,0)</f>
        <v>0</v>
      </c>
      <c r="M627">
        <f>IF(Tabela1[[#This Row],[po produkcji]]=Tabela1[[#This Row],[po zamowieniu]],Tabela1[[#This Row],[wielkosc_zamowienia]],0)</f>
        <v>0</v>
      </c>
    </row>
    <row r="628" spans="1:13" x14ac:dyDescent="0.25">
      <c r="A628">
        <v>626</v>
      </c>
      <c r="B628" s="2">
        <v>44502</v>
      </c>
      <c r="C628" s="1" t="s">
        <v>4</v>
      </c>
      <c r="D628">
        <v>8480</v>
      </c>
      <c r="E628">
        <f>WEEKDAY(Tabela1[[#This Row],[data]],2)</f>
        <v>2</v>
      </c>
      <c r="F628">
        <f>IF(Tabela1[[#This Row],[data]]=B627,1,0)</f>
        <v>0</v>
      </c>
      <c r="G628">
        <f>IF(OR(Tabela1[[#This Row],[dzien tyg]]=6,Tabela1[[#This Row],[dzien tyg]]=7),1,0)</f>
        <v>0</v>
      </c>
      <c r="H628">
        <f t="shared" si="9"/>
        <v>16040</v>
      </c>
      <c r="I628">
        <f>IF(Tabela1[[#This Row],[czy ten sam dzien]]=0,IF(Tabela1[[#This Row],[czy weekend]]=1,$N$5,$N$3),0)</f>
        <v>12000</v>
      </c>
      <c r="J628">
        <f>Tabela1[[#This Row],[przed produkcja]]+Tabela1[[#This Row],[produkcja]]</f>
        <v>28040</v>
      </c>
      <c r="K628">
        <f>IF(Tabela1[[#This Row],[po produkcji]]-Tabela1[[#This Row],[wielkosc_zamowienia]]&lt;0,Tabela1[[#This Row],[po produkcji]],Tabela1[[#This Row],[po produkcji]]-Tabela1[[#This Row],[wielkosc_zamowienia]])</f>
        <v>19560</v>
      </c>
      <c r="L628">
        <f>IF(Tabela1[[#This Row],[po produkcji]]=Tabela1[[#This Row],[po zamowieniu]],1,0)</f>
        <v>0</v>
      </c>
      <c r="M628">
        <f>IF(Tabela1[[#This Row],[po produkcji]]=Tabela1[[#This Row],[po zamowieniu]],Tabela1[[#This Row],[wielkosc_zamowienia]],0)</f>
        <v>0</v>
      </c>
    </row>
    <row r="629" spans="1:13" x14ac:dyDescent="0.25">
      <c r="A629">
        <v>627</v>
      </c>
      <c r="B629" s="2">
        <v>44503</v>
      </c>
      <c r="C629" s="1" t="s">
        <v>4</v>
      </c>
      <c r="D629">
        <v>4860</v>
      </c>
      <c r="E629">
        <f>WEEKDAY(Tabela1[[#This Row],[data]],2)</f>
        <v>3</v>
      </c>
      <c r="F629">
        <f>IF(Tabela1[[#This Row],[data]]=B628,1,0)</f>
        <v>0</v>
      </c>
      <c r="G629">
        <f>IF(OR(Tabela1[[#This Row],[dzien tyg]]=6,Tabela1[[#This Row],[dzien tyg]]=7),1,0)</f>
        <v>0</v>
      </c>
      <c r="H629">
        <f t="shared" si="9"/>
        <v>19560</v>
      </c>
      <c r="I629">
        <f>IF(Tabela1[[#This Row],[czy ten sam dzien]]=0,IF(Tabela1[[#This Row],[czy weekend]]=1,$N$5,$N$3),0)</f>
        <v>12000</v>
      </c>
      <c r="J629">
        <f>Tabela1[[#This Row],[przed produkcja]]+Tabela1[[#This Row],[produkcja]]</f>
        <v>31560</v>
      </c>
      <c r="K629">
        <f>IF(Tabela1[[#This Row],[po produkcji]]-Tabela1[[#This Row],[wielkosc_zamowienia]]&lt;0,Tabela1[[#This Row],[po produkcji]],Tabela1[[#This Row],[po produkcji]]-Tabela1[[#This Row],[wielkosc_zamowienia]])</f>
        <v>26700</v>
      </c>
      <c r="L629">
        <f>IF(Tabela1[[#This Row],[po produkcji]]=Tabela1[[#This Row],[po zamowieniu]],1,0)</f>
        <v>0</v>
      </c>
      <c r="M629">
        <f>IF(Tabela1[[#This Row],[po produkcji]]=Tabela1[[#This Row],[po zamowieniu]],Tabela1[[#This Row],[wielkosc_zamowienia]],0)</f>
        <v>0</v>
      </c>
    </row>
    <row r="630" spans="1:13" x14ac:dyDescent="0.25">
      <c r="A630">
        <v>628</v>
      </c>
      <c r="B630" s="2">
        <v>44503</v>
      </c>
      <c r="C630" s="1" t="s">
        <v>5</v>
      </c>
      <c r="D630">
        <v>8270</v>
      </c>
      <c r="E630">
        <f>WEEKDAY(Tabela1[[#This Row],[data]],2)</f>
        <v>3</v>
      </c>
      <c r="F630">
        <f>IF(Tabela1[[#This Row],[data]]=B629,1,0)</f>
        <v>1</v>
      </c>
      <c r="G630">
        <f>IF(OR(Tabela1[[#This Row],[dzien tyg]]=6,Tabela1[[#This Row],[dzien tyg]]=7),1,0)</f>
        <v>0</v>
      </c>
      <c r="H630">
        <f t="shared" si="9"/>
        <v>26700</v>
      </c>
      <c r="I630">
        <f>IF(Tabela1[[#This Row],[czy ten sam dzien]]=0,IF(Tabela1[[#This Row],[czy weekend]]=1,$N$5,$N$3),0)</f>
        <v>0</v>
      </c>
      <c r="J630">
        <f>Tabela1[[#This Row],[przed produkcja]]+Tabela1[[#This Row],[produkcja]]</f>
        <v>26700</v>
      </c>
      <c r="K630">
        <f>IF(Tabela1[[#This Row],[po produkcji]]-Tabela1[[#This Row],[wielkosc_zamowienia]]&lt;0,Tabela1[[#This Row],[po produkcji]],Tabela1[[#This Row],[po produkcji]]-Tabela1[[#This Row],[wielkosc_zamowienia]])</f>
        <v>18430</v>
      </c>
      <c r="L630">
        <f>IF(Tabela1[[#This Row],[po produkcji]]=Tabela1[[#This Row],[po zamowieniu]],1,0)</f>
        <v>0</v>
      </c>
      <c r="M630">
        <f>IF(Tabela1[[#This Row],[po produkcji]]=Tabela1[[#This Row],[po zamowieniu]],Tabela1[[#This Row],[wielkosc_zamowienia]],0)</f>
        <v>0</v>
      </c>
    </row>
    <row r="631" spans="1:13" x14ac:dyDescent="0.25">
      <c r="A631">
        <v>629</v>
      </c>
      <c r="B631" s="2">
        <v>44504</v>
      </c>
      <c r="C631" s="1" t="s">
        <v>7</v>
      </c>
      <c r="D631">
        <v>8790</v>
      </c>
      <c r="E631">
        <f>WEEKDAY(Tabela1[[#This Row],[data]],2)</f>
        <v>4</v>
      </c>
      <c r="F631">
        <f>IF(Tabela1[[#This Row],[data]]=B630,1,0)</f>
        <v>0</v>
      </c>
      <c r="G631">
        <f>IF(OR(Tabela1[[#This Row],[dzien tyg]]=6,Tabela1[[#This Row],[dzien tyg]]=7),1,0)</f>
        <v>0</v>
      </c>
      <c r="H631">
        <f t="shared" si="9"/>
        <v>18430</v>
      </c>
      <c r="I631">
        <f>IF(Tabela1[[#This Row],[czy ten sam dzien]]=0,IF(Tabela1[[#This Row],[czy weekend]]=1,$N$5,$N$3),0)</f>
        <v>12000</v>
      </c>
      <c r="J631">
        <f>Tabela1[[#This Row],[przed produkcja]]+Tabela1[[#This Row],[produkcja]]</f>
        <v>30430</v>
      </c>
      <c r="K631">
        <f>IF(Tabela1[[#This Row],[po produkcji]]-Tabela1[[#This Row],[wielkosc_zamowienia]]&lt;0,Tabela1[[#This Row],[po produkcji]],Tabela1[[#This Row],[po produkcji]]-Tabela1[[#This Row],[wielkosc_zamowienia]])</f>
        <v>21640</v>
      </c>
      <c r="L631">
        <f>IF(Tabela1[[#This Row],[po produkcji]]=Tabela1[[#This Row],[po zamowieniu]],1,0)</f>
        <v>0</v>
      </c>
      <c r="M631">
        <f>IF(Tabela1[[#This Row],[po produkcji]]=Tabela1[[#This Row],[po zamowieniu]],Tabela1[[#This Row],[wielkosc_zamowienia]],0)</f>
        <v>0</v>
      </c>
    </row>
    <row r="632" spans="1:13" x14ac:dyDescent="0.25">
      <c r="A632">
        <v>630</v>
      </c>
      <c r="B632" s="2">
        <v>44504</v>
      </c>
      <c r="C632" s="1" t="s">
        <v>6</v>
      </c>
      <c r="D632">
        <v>3110</v>
      </c>
      <c r="E632">
        <f>WEEKDAY(Tabela1[[#This Row],[data]],2)</f>
        <v>4</v>
      </c>
      <c r="F632">
        <f>IF(Tabela1[[#This Row],[data]]=B631,1,0)</f>
        <v>1</v>
      </c>
      <c r="G632">
        <f>IF(OR(Tabela1[[#This Row],[dzien tyg]]=6,Tabela1[[#This Row],[dzien tyg]]=7),1,0)</f>
        <v>0</v>
      </c>
      <c r="H632">
        <f t="shared" si="9"/>
        <v>21640</v>
      </c>
      <c r="I632">
        <f>IF(Tabela1[[#This Row],[czy ten sam dzien]]=0,IF(Tabela1[[#This Row],[czy weekend]]=1,$N$5,$N$3),0)</f>
        <v>0</v>
      </c>
      <c r="J632">
        <f>Tabela1[[#This Row],[przed produkcja]]+Tabela1[[#This Row],[produkcja]]</f>
        <v>21640</v>
      </c>
      <c r="K632">
        <f>IF(Tabela1[[#This Row],[po produkcji]]-Tabela1[[#This Row],[wielkosc_zamowienia]]&lt;0,Tabela1[[#This Row],[po produkcji]],Tabela1[[#This Row],[po produkcji]]-Tabela1[[#This Row],[wielkosc_zamowienia]])</f>
        <v>18530</v>
      </c>
      <c r="L632">
        <f>IF(Tabela1[[#This Row],[po produkcji]]=Tabela1[[#This Row],[po zamowieniu]],1,0)</f>
        <v>0</v>
      </c>
      <c r="M632">
        <f>IF(Tabela1[[#This Row],[po produkcji]]=Tabela1[[#This Row],[po zamowieniu]],Tabela1[[#This Row],[wielkosc_zamowienia]],0)</f>
        <v>0</v>
      </c>
    </row>
    <row r="633" spans="1:13" x14ac:dyDescent="0.25">
      <c r="A633">
        <v>631</v>
      </c>
      <c r="B633" s="2">
        <v>44504</v>
      </c>
      <c r="C633" s="1" t="s">
        <v>5</v>
      </c>
      <c r="D633">
        <v>1440</v>
      </c>
      <c r="E633">
        <f>WEEKDAY(Tabela1[[#This Row],[data]],2)</f>
        <v>4</v>
      </c>
      <c r="F633">
        <f>IF(Tabela1[[#This Row],[data]]=B632,1,0)</f>
        <v>1</v>
      </c>
      <c r="G633">
        <f>IF(OR(Tabela1[[#This Row],[dzien tyg]]=6,Tabela1[[#This Row],[dzien tyg]]=7),1,0)</f>
        <v>0</v>
      </c>
      <c r="H633">
        <f t="shared" si="9"/>
        <v>18530</v>
      </c>
      <c r="I633">
        <f>IF(Tabela1[[#This Row],[czy ten sam dzien]]=0,IF(Tabela1[[#This Row],[czy weekend]]=1,$N$5,$N$3),0)</f>
        <v>0</v>
      </c>
      <c r="J633">
        <f>Tabela1[[#This Row],[przed produkcja]]+Tabela1[[#This Row],[produkcja]]</f>
        <v>18530</v>
      </c>
      <c r="K633">
        <f>IF(Tabela1[[#This Row],[po produkcji]]-Tabela1[[#This Row],[wielkosc_zamowienia]]&lt;0,Tabela1[[#This Row],[po produkcji]],Tabela1[[#This Row],[po produkcji]]-Tabela1[[#This Row],[wielkosc_zamowienia]])</f>
        <v>17090</v>
      </c>
      <c r="L633">
        <f>IF(Tabela1[[#This Row],[po produkcji]]=Tabela1[[#This Row],[po zamowieniu]],1,0)</f>
        <v>0</v>
      </c>
      <c r="M633">
        <f>IF(Tabela1[[#This Row],[po produkcji]]=Tabela1[[#This Row],[po zamowieniu]],Tabela1[[#This Row],[wielkosc_zamowienia]],0)</f>
        <v>0</v>
      </c>
    </row>
    <row r="634" spans="1:13" x14ac:dyDescent="0.25">
      <c r="A634">
        <v>632</v>
      </c>
      <c r="B634" s="2">
        <v>44505</v>
      </c>
      <c r="C634" s="1" t="s">
        <v>7</v>
      </c>
      <c r="D634">
        <v>4550</v>
      </c>
      <c r="E634">
        <f>WEEKDAY(Tabela1[[#This Row],[data]],2)</f>
        <v>5</v>
      </c>
      <c r="F634">
        <f>IF(Tabela1[[#This Row],[data]]=B633,1,0)</f>
        <v>0</v>
      </c>
      <c r="G634">
        <f>IF(OR(Tabela1[[#This Row],[dzien tyg]]=6,Tabela1[[#This Row],[dzien tyg]]=7),1,0)</f>
        <v>0</v>
      </c>
      <c r="H634">
        <f t="shared" si="9"/>
        <v>17090</v>
      </c>
      <c r="I634">
        <f>IF(Tabela1[[#This Row],[czy ten sam dzien]]=0,IF(Tabela1[[#This Row],[czy weekend]]=1,$N$5,$N$3),0)</f>
        <v>12000</v>
      </c>
      <c r="J634">
        <f>Tabela1[[#This Row],[przed produkcja]]+Tabela1[[#This Row],[produkcja]]</f>
        <v>29090</v>
      </c>
      <c r="K634">
        <f>IF(Tabela1[[#This Row],[po produkcji]]-Tabela1[[#This Row],[wielkosc_zamowienia]]&lt;0,Tabela1[[#This Row],[po produkcji]],Tabela1[[#This Row],[po produkcji]]-Tabela1[[#This Row],[wielkosc_zamowienia]])</f>
        <v>24540</v>
      </c>
      <c r="L634">
        <f>IF(Tabela1[[#This Row],[po produkcji]]=Tabela1[[#This Row],[po zamowieniu]],1,0)</f>
        <v>0</v>
      </c>
      <c r="M634">
        <f>IF(Tabela1[[#This Row],[po produkcji]]=Tabela1[[#This Row],[po zamowieniu]],Tabela1[[#This Row],[wielkosc_zamowienia]],0)</f>
        <v>0</v>
      </c>
    </row>
    <row r="635" spans="1:13" x14ac:dyDescent="0.25">
      <c r="A635">
        <v>633</v>
      </c>
      <c r="B635" s="2">
        <v>44505</v>
      </c>
      <c r="C635" s="1" t="s">
        <v>4</v>
      </c>
      <c r="D635">
        <v>6980</v>
      </c>
      <c r="E635">
        <f>WEEKDAY(Tabela1[[#This Row],[data]],2)</f>
        <v>5</v>
      </c>
      <c r="F635">
        <f>IF(Tabela1[[#This Row],[data]]=B634,1,0)</f>
        <v>1</v>
      </c>
      <c r="G635">
        <f>IF(OR(Tabela1[[#This Row],[dzien tyg]]=6,Tabela1[[#This Row],[dzien tyg]]=7),1,0)</f>
        <v>0</v>
      </c>
      <c r="H635">
        <f t="shared" si="9"/>
        <v>24540</v>
      </c>
      <c r="I635">
        <f>IF(Tabela1[[#This Row],[czy ten sam dzien]]=0,IF(Tabela1[[#This Row],[czy weekend]]=1,$N$5,$N$3),0)</f>
        <v>0</v>
      </c>
      <c r="J635">
        <f>Tabela1[[#This Row],[przed produkcja]]+Tabela1[[#This Row],[produkcja]]</f>
        <v>24540</v>
      </c>
      <c r="K635">
        <f>IF(Tabela1[[#This Row],[po produkcji]]-Tabela1[[#This Row],[wielkosc_zamowienia]]&lt;0,Tabela1[[#This Row],[po produkcji]],Tabela1[[#This Row],[po produkcji]]-Tabela1[[#This Row],[wielkosc_zamowienia]])</f>
        <v>17560</v>
      </c>
      <c r="L635">
        <f>IF(Tabela1[[#This Row],[po produkcji]]=Tabela1[[#This Row],[po zamowieniu]],1,0)</f>
        <v>0</v>
      </c>
      <c r="M635">
        <f>IF(Tabela1[[#This Row],[po produkcji]]=Tabela1[[#This Row],[po zamowieniu]],Tabela1[[#This Row],[wielkosc_zamowienia]],0)</f>
        <v>0</v>
      </c>
    </row>
    <row r="636" spans="1:13" x14ac:dyDescent="0.25">
      <c r="A636">
        <v>634</v>
      </c>
      <c r="B636" s="2">
        <v>44506</v>
      </c>
      <c r="C636" s="1" t="s">
        <v>5</v>
      </c>
      <c r="D636">
        <v>3920</v>
      </c>
      <c r="E636">
        <f>WEEKDAY(Tabela1[[#This Row],[data]],2)</f>
        <v>6</v>
      </c>
      <c r="F636">
        <f>IF(Tabela1[[#This Row],[data]]=B635,1,0)</f>
        <v>0</v>
      </c>
      <c r="G636">
        <f>IF(OR(Tabela1[[#This Row],[dzien tyg]]=6,Tabela1[[#This Row],[dzien tyg]]=7),1,0)</f>
        <v>1</v>
      </c>
      <c r="H636">
        <f t="shared" si="9"/>
        <v>17560</v>
      </c>
      <c r="I636">
        <f>IF(Tabela1[[#This Row],[czy ten sam dzien]]=0,IF(Tabela1[[#This Row],[czy weekend]]=1,$N$5,$N$3),0)</f>
        <v>5000</v>
      </c>
      <c r="J636">
        <f>Tabela1[[#This Row],[przed produkcja]]+Tabela1[[#This Row],[produkcja]]</f>
        <v>22560</v>
      </c>
      <c r="K636">
        <f>IF(Tabela1[[#This Row],[po produkcji]]-Tabela1[[#This Row],[wielkosc_zamowienia]]&lt;0,Tabela1[[#This Row],[po produkcji]],Tabela1[[#This Row],[po produkcji]]-Tabela1[[#This Row],[wielkosc_zamowienia]])</f>
        <v>18640</v>
      </c>
      <c r="L636">
        <f>IF(Tabela1[[#This Row],[po produkcji]]=Tabela1[[#This Row],[po zamowieniu]],1,0)</f>
        <v>0</v>
      </c>
      <c r="M636">
        <f>IF(Tabela1[[#This Row],[po produkcji]]=Tabela1[[#This Row],[po zamowieniu]],Tabela1[[#This Row],[wielkosc_zamowienia]],0)</f>
        <v>0</v>
      </c>
    </row>
    <row r="637" spans="1:13" x14ac:dyDescent="0.25">
      <c r="A637">
        <v>635</v>
      </c>
      <c r="B637" s="2">
        <v>44507</v>
      </c>
      <c r="C637" s="1" t="s">
        <v>5</v>
      </c>
      <c r="D637">
        <v>7040</v>
      </c>
      <c r="E637">
        <f>WEEKDAY(Tabela1[[#This Row],[data]],2)</f>
        <v>7</v>
      </c>
      <c r="F637">
        <f>IF(Tabela1[[#This Row],[data]]=B636,1,0)</f>
        <v>0</v>
      </c>
      <c r="G637">
        <f>IF(OR(Tabela1[[#This Row],[dzien tyg]]=6,Tabela1[[#This Row],[dzien tyg]]=7),1,0)</f>
        <v>1</v>
      </c>
      <c r="H637">
        <f t="shared" si="9"/>
        <v>18640</v>
      </c>
      <c r="I637">
        <f>IF(Tabela1[[#This Row],[czy ten sam dzien]]=0,IF(Tabela1[[#This Row],[czy weekend]]=1,$N$5,$N$3),0)</f>
        <v>5000</v>
      </c>
      <c r="J637">
        <f>Tabela1[[#This Row],[przed produkcja]]+Tabela1[[#This Row],[produkcja]]</f>
        <v>23640</v>
      </c>
      <c r="K637">
        <f>IF(Tabela1[[#This Row],[po produkcji]]-Tabela1[[#This Row],[wielkosc_zamowienia]]&lt;0,Tabela1[[#This Row],[po produkcji]],Tabela1[[#This Row],[po produkcji]]-Tabela1[[#This Row],[wielkosc_zamowienia]])</f>
        <v>16600</v>
      </c>
      <c r="L637">
        <f>IF(Tabela1[[#This Row],[po produkcji]]=Tabela1[[#This Row],[po zamowieniu]],1,0)</f>
        <v>0</v>
      </c>
      <c r="M637">
        <f>IF(Tabela1[[#This Row],[po produkcji]]=Tabela1[[#This Row],[po zamowieniu]],Tabela1[[#This Row],[wielkosc_zamowienia]],0)</f>
        <v>0</v>
      </c>
    </row>
    <row r="638" spans="1:13" x14ac:dyDescent="0.25">
      <c r="A638">
        <v>636</v>
      </c>
      <c r="B638" s="2">
        <v>44507</v>
      </c>
      <c r="C638" s="1" t="s">
        <v>4</v>
      </c>
      <c r="D638">
        <v>7000</v>
      </c>
      <c r="E638">
        <f>WEEKDAY(Tabela1[[#This Row],[data]],2)</f>
        <v>7</v>
      </c>
      <c r="F638">
        <f>IF(Tabela1[[#This Row],[data]]=B637,1,0)</f>
        <v>1</v>
      </c>
      <c r="G638">
        <f>IF(OR(Tabela1[[#This Row],[dzien tyg]]=6,Tabela1[[#This Row],[dzien tyg]]=7),1,0)</f>
        <v>1</v>
      </c>
      <c r="H638">
        <f t="shared" si="9"/>
        <v>16600</v>
      </c>
      <c r="I638">
        <f>IF(Tabela1[[#This Row],[czy ten sam dzien]]=0,IF(Tabela1[[#This Row],[czy weekend]]=1,$N$5,$N$3),0)</f>
        <v>0</v>
      </c>
      <c r="J638">
        <f>Tabela1[[#This Row],[przed produkcja]]+Tabela1[[#This Row],[produkcja]]</f>
        <v>16600</v>
      </c>
      <c r="K638">
        <f>IF(Tabela1[[#This Row],[po produkcji]]-Tabela1[[#This Row],[wielkosc_zamowienia]]&lt;0,Tabela1[[#This Row],[po produkcji]],Tabela1[[#This Row],[po produkcji]]-Tabela1[[#This Row],[wielkosc_zamowienia]])</f>
        <v>9600</v>
      </c>
      <c r="L638">
        <f>IF(Tabela1[[#This Row],[po produkcji]]=Tabela1[[#This Row],[po zamowieniu]],1,0)</f>
        <v>0</v>
      </c>
      <c r="M638">
        <f>IF(Tabela1[[#This Row],[po produkcji]]=Tabela1[[#This Row],[po zamowieniu]],Tabela1[[#This Row],[wielkosc_zamowienia]],0)</f>
        <v>0</v>
      </c>
    </row>
    <row r="639" spans="1:13" x14ac:dyDescent="0.25">
      <c r="A639">
        <v>637</v>
      </c>
      <c r="B639" s="2">
        <v>44508</v>
      </c>
      <c r="C639" s="1" t="s">
        <v>5</v>
      </c>
      <c r="D639">
        <v>1980</v>
      </c>
      <c r="E639">
        <f>WEEKDAY(Tabela1[[#This Row],[data]],2)</f>
        <v>1</v>
      </c>
      <c r="F639">
        <f>IF(Tabela1[[#This Row],[data]]=B638,1,0)</f>
        <v>0</v>
      </c>
      <c r="G639">
        <f>IF(OR(Tabela1[[#This Row],[dzien tyg]]=6,Tabela1[[#This Row],[dzien tyg]]=7),1,0)</f>
        <v>0</v>
      </c>
      <c r="H639">
        <f t="shared" si="9"/>
        <v>9600</v>
      </c>
      <c r="I639">
        <f>IF(Tabela1[[#This Row],[czy ten sam dzien]]=0,IF(Tabela1[[#This Row],[czy weekend]]=1,$N$5,$N$3),0)</f>
        <v>12000</v>
      </c>
      <c r="J639">
        <f>Tabela1[[#This Row],[przed produkcja]]+Tabela1[[#This Row],[produkcja]]</f>
        <v>21600</v>
      </c>
      <c r="K639">
        <f>IF(Tabela1[[#This Row],[po produkcji]]-Tabela1[[#This Row],[wielkosc_zamowienia]]&lt;0,Tabela1[[#This Row],[po produkcji]],Tabela1[[#This Row],[po produkcji]]-Tabela1[[#This Row],[wielkosc_zamowienia]])</f>
        <v>19620</v>
      </c>
      <c r="L639">
        <f>IF(Tabela1[[#This Row],[po produkcji]]=Tabela1[[#This Row],[po zamowieniu]],1,0)</f>
        <v>0</v>
      </c>
      <c r="M639">
        <f>IF(Tabela1[[#This Row],[po produkcji]]=Tabela1[[#This Row],[po zamowieniu]],Tabela1[[#This Row],[wielkosc_zamowienia]],0)</f>
        <v>0</v>
      </c>
    </row>
    <row r="640" spans="1:13" x14ac:dyDescent="0.25">
      <c r="A640">
        <v>638</v>
      </c>
      <c r="B640" s="2">
        <v>44508</v>
      </c>
      <c r="C640" s="1" t="s">
        <v>4</v>
      </c>
      <c r="D640">
        <v>7550</v>
      </c>
      <c r="E640">
        <f>WEEKDAY(Tabela1[[#This Row],[data]],2)</f>
        <v>1</v>
      </c>
      <c r="F640">
        <f>IF(Tabela1[[#This Row],[data]]=B639,1,0)</f>
        <v>1</v>
      </c>
      <c r="G640">
        <f>IF(OR(Tabela1[[#This Row],[dzien tyg]]=6,Tabela1[[#This Row],[dzien tyg]]=7),1,0)</f>
        <v>0</v>
      </c>
      <c r="H640">
        <f t="shared" si="9"/>
        <v>19620</v>
      </c>
      <c r="I640">
        <f>IF(Tabela1[[#This Row],[czy ten sam dzien]]=0,IF(Tabela1[[#This Row],[czy weekend]]=1,$N$5,$N$3),0)</f>
        <v>0</v>
      </c>
      <c r="J640">
        <f>Tabela1[[#This Row],[przed produkcja]]+Tabela1[[#This Row],[produkcja]]</f>
        <v>19620</v>
      </c>
      <c r="K640">
        <f>IF(Tabela1[[#This Row],[po produkcji]]-Tabela1[[#This Row],[wielkosc_zamowienia]]&lt;0,Tabela1[[#This Row],[po produkcji]],Tabela1[[#This Row],[po produkcji]]-Tabela1[[#This Row],[wielkosc_zamowienia]])</f>
        <v>12070</v>
      </c>
      <c r="L640">
        <f>IF(Tabela1[[#This Row],[po produkcji]]=Tabela1[[#This Row],[po zamowieniu]],1,0)</f>
        <v>0</v>
      </c>
      <c r="M640">
        <f>IF(Tabela1[[#This Row],[po produkcji]]=Tabela1[[#This Row],[po zamowieniu]],Tabela1[[#This Row],[wielkosc_zamowienia]],0)</f>
        <v>0</v>
      </c>
    </row>
    <row r="641" spans="1:13" x14ac:dyDescent="0.25">
      <c r="A641">
        <v>639</v>
      </c>
      <c r="B641" s="2">
        <v>44509</v>
      </c>
      <c r="C641" s="1" t="s">
        <v>6</v>
      </c>
      <c r="D641">
        <v>2300</v>
      </c>
      <c r="E641">
        <f>WEEKDAY(Tabela1[[#This Row],[data]],2)</f>
        <v>2</v>
      </c>
      <c r="F641">
        <f>IF(Tabela1[[#This Row],[data]]=B640,1,0)</f>
        <v>0</v>
      </c>
      <c r="G641">
        <f>IF(OR(Tabela1[[#This Row],[dzien tyg]]=6,Tabela1[[#This Row],[dzien tyg]]=7),1,0)</f>
        <v>0</v>
      </c>
      <c r="H641">
        <f t="shared" si="9"/>
        <v>12070</v>
      </c>
      <c r="I641">
        <f>IF(Tabela1[[#This Row],[czy ten sam dzien]]=0,IF(Tabela1[[#This Row],[czy weekend]]=1,$N$5,$N$3),0)</f>
        <v>12000</v>
      </c>
      <c r="J641">
        <f>Tabela1[[#This Row],[przed produkcja]]+Tabela1[[#This Row],[produkcja]]</f>
        <v>24070</v>
      </c>
      <c r="K641">
        <f>IF(Tabela1[[#This Row],[po produkcji]]-Tabela1[[#This Row],[wielkosc_zamowienia]]&lt;0,Tabela1[[#This Row],[po produkcji]],Tabela1[[#This Row],[po produkcji]]-Tabela1[[#This Row],[wielkosc_zamowienia]])</f>
        <v>21770</v>
      </c>
      <c r="L641">
        <f>IF(Tabela1[[#This Row],[po produkcji]]=Tabela1[[#This Row],[po zamowieniu]],1,0)</f>
        <v>0</v>
      </c>
      <c r="M641">
        <f>IF(Tabela1[[#This Row],[po produkcji]]=Tabela1[[#This Row],[po zamowieniu]],Tabela1[[#This Row],[wielkosc_zamowienia]],0)</f>
        <v>0</v>
      </c>
    </row>
    <row r="642" spans="1:13" x14ac:dyDescent="0.25">
      <c r="A642">
        <v>640</v>
      </c>
      <c r="B642" s="2">
        <v>44509</v>
      </c>
      <c r="C642" s="1" t="s">
        <v>5</v>
      </c>
      <c r="D642">
        <v>5950</v>
      </c>
      <c r="E642">
        <f>WEEKDAY(Tabela1[[#This Row],[data]],2)</f>
        <v>2</v>
      </c>
      <c r="F642">
        <f>IF(Tabela1[[#This Row],[data]]=B641,1,0)</f>
        <v>1</v>
      </c>
      <c r="G642">
        <f>IF(OR(Tabela1[[#This Row],[dzien tyg]]=6,Tabela1[[#This Row],[dzien tyg]]=7),1,0)</f>
        <v>0</v>
      </c>
      <c r="H642">
        <f t="shared" si="9"/>
        <v>21770</v>
      </c>
      <c r="I642">
        <f>IF(Tabela1[[#This Row],[czy ten sam dzien]]=0,IF(Tabela1[[#This Row],[czy weekend]]=1,$N$5,$N$3),0)</f>
        <v>0</v>
      </c>
      <c r="J642">
        <f>Tabela1[[#This Row],[przed produkcja]]+Tabela1[[#This Row],[produkcja]]</f>
        <v>21770</v>
      </c>
      <c r="K642">
        <f>IF(Tabela1[[#This Row],[po produkcji]]-Tabela1[[#This Row],[wielkosc_zamowienia]]&lt;0,Tabela1[[#This Row],[po produkcji]],Tabela1[[#This Row],[po produkcji]]-Tabela1[[#This Row],[wielkosc_zamowienia]])</f>
        <v>15820</v>
      </c>
      <c r="L642">
        <f>IF(Tabela1[[#This Row],[po produkcji]]=Tabela1[[#This Row],[po zamowieniu]],1,0)</f>
        <v>0</v>
      </c>
      <c r="M642">
        <f>IF(Tabela1[[#This Row],[po produkcji]]=Tabela1[[#This Row],[po zamowieniu]],Tabela1[[#This Row],[wielkosc_zamowienia]],0)</f>
        <v>0</v>
      </c>
    </row>
    <row r="643" spans="1:13" x14ac:dyDescent="0.25">
      <c r="A643">
        <v>641</v>
      </c>
      <c r="B643" s="2">
        <v>44509</v>
      </c>
      <c r="C643" s="1" t="s">
        <v>7</v>
      </c>
      <c r="D643">
        <v>4860</v>
      </c>
      <c r="E643">
        <f>WEEKDAY(Tabela1[[#This Row],[data]],2)</f>
        <v>2</v>
      </c>
      <c r="F643">
        <f>IF(Tabela1[[#This Row],[data]]=B642,1,0)</f>
        <v>1</v>
      </c>
      <c r="G643">
        <f>IF(OR(Tabela1[[#This Row],[dzien tyg]]=6,Tabela1[[#This Row],[dzien tyg]]=7),1,0)</f>
        <v>0</v>
      </c>
      <c r="H643">
        <f t="shared" si="9"/>
        <v>15820</v>
      </c>
      <c r="I643">
        <f>IF(Tabela1[[#This Row],[czy ten sam dzien]]=0,IF(Tabela1[[#This Row],[czy weekend]]=1,$N$5,$N$3),0)</f>
        <v>0</v>
      </c>
      <c r="J643">
        <f>Tabela1[[#This Row],[przed produkcja]]+Tabela1[[#This Row],[produkcja]]</f>
        <v>15820</v>
      </c>
      <c r="K643">
        <f>IF(Tabela1[[#This Row],[po produkcji]]-Tabela1[[#This Row],[wielkosc_zamowienia]]&lt;0,Tabela1[[#This Row],[po produkcji]],Tabela1[[#This Row],[po produkcji]]-Tabela1[[#This Row],[wielkosc_zamowienia]])</f>
        <v>10960</v>
      </c>
      <c r="L643">
        <f>IF(Tabela1[[#This Row],[po produkcji]]=Tabela1[[#This Row],[po zamowieniu]],1,0)</f>
        <v>0</v>
      </c>
      <c r="M643">
        <f>IF(Tabela1[[#This Row],[po produkcji]]=Tabela1[[#This Row],[po zamowieniu]],Tabela1[[#This Row],[wielkosc_zamowienia]],0)</f>
        <v>0</v>
      </c>
    </row>
    <row r="644" spans="1:13" x14ac:dyDescent="0.25">
      <c r="A644">
        <v>642</v>
      </c>
      <c r="B644" s="2">
        <v>44510</v>
      </c>
      <c r="C644" s="1" t="s">
        <v>5</v>
      </c>
      <c r="D644">
        <v>7210</v>
      </c>
      <c r="E644">
        <f>WEEKDAY(Tabela1[[#This Row],[data]],2)</f>
        <v>3</v>
      </c>
      <c r="F644">
        <f>IF(Tabela1[[#This Row],[data]]=B643,1,0)</f>
        <v>0</v>
      </c>
      <c r="G644">
        <f>IF(OR(Tabela1[[#This Row],[dzien tyg]]=6,Tabela1[[#This Row],[dzien tyg]]=7),1,0)</f>
        <v>0</v>
      </c>
      <c r="H644">
        <f t="shared" si="9"/>
        <v>10960</v>
      </c>
      <c r="I644">
        <f>IF(Tabela1[[#This Row],[czy ten sam dzien]]=0,IF(Tabela1[[#This Row],[czy weekend]]=1,$N$5,$N$3),0)</f>
        <v>12000</v>
      </c>
      <c r="J644">
        <f>Tabela1[[#This Row],[przed produkcja]]+Tabela1[[#This Row],[produkcja]]</f>
        <v>22960</v>
      </c>
      <c r="K644">
        <f>IF(Tabela1[[#This Row],[po produkcji]]-Tabela1[[#This Row],[wielkosc_zamowienia]]&lt;0,Tabela1[[#This Row],[po produkcji]],Tabela1[[#This Row],[po produkcji]]-Tabela1[[#This Row],[wielkosc_zamowienia]])</f>
        <v>15750</v>
      </c>
      <c r="L644">
        <f>IF(Tabela1[[#This Row],[po produkcji]]=Tabela1[[#This Row],[po zamowieniu]],1,0)</f>
        <v>0</v>
      </c>
      <c r="M644">
        <f>IF(Tabela1[[#This Row],[po produkcji]]=Tabela1[[#This Row],[po zamowieniu]],Tabela1[[#This Row],[wielkosc_zamowienia]],0)</f>
        <v>0</v>
      </c>
    </row>
    <row r="645" spans="1:13" x14ac:dyDescent="0.25">
      <c r="A645">
        <v>643</v>
      </c>
      <c r="B645" s="2">
        <v>44510</v>
      </c>
      <c r="C645" s="1" t="s">
        <v>6</v>
      </c>
      <c r="D645">
        <v>6320</v>
      </c>
      <c r="E645">
        <f>WEEKDAY(Tabela1[[#This Row],[data]],2)</f>
        <v>3</v>
      </c>
      <c r="F645">
        <f>IF(Tabela1[[#This Row],[data]]=B644,1,0)</f>
        <v>1</v>
      </c>
      <c r="G645">
        <f>IF(OR(Tabela1[[#This Row],[dzien tyg]]=6,Tabela1[[#This Row],[dzien tyg]]=7),1,0)</f>
        <v>0</v>
      </c>
      <c r="H645">
        <f t="shared" ref="H645:H708" si="10">K644</f>
        <v>15750</v>
      </c>
      <c r="I645">
        <f>IF(Tabela1[[#This Row],[czy ten sam dzien]]=0,IF(Tabela1[[#This Row],[czy weekend]]=1,$N$5,$N$3),0)</f>
        <v>0</v>
      </c>
      <c r="J645">
        <f>Tabela1[[#This Row],[przed produkcja]]+Tabela1[[#This Row],[produkcja]]</f>
        <v>15750</v>
      </c>
      <c r="K645">
        <f>IF(Tabela1[[#This Row],[po produkcji]]-Tabela1[[#This Row],[wielkosc_zamowienia]]&lt;0,Tabela1[[#This Row],[po produkcji]],Tabela1[[#This Row],[po produkcji]]-Tabela1[[#This Row],[wielkosc_zamowienia]])</f>
        <v>9430</v>
      </c>
      <c r="L645">
        <f>IF(Tabela1[[#This Row],[po produkcji]]=Tabela1[[#This Row],[po zamowieniu]],1,0)</f>
        <v>0</v>
      </c>
      <c r="M645">
        <f>IF(Tabela1[[#This Row],[po produkcji]]=Tabela1[[#This Row],[po zamowieniu]],Tabela1[[#This Row],[wielkosc_zamowienia]],0)</f>
        <v>0</v>
      </c>
    </row>
    <row r="646" spans="1:13" x14ac:dyDescent="0.25">
      <c r="A646">
        <v>644</v>
      </c>
      <c r="B646" s="2">
        <v>44510</v>
      </c>
      <c r="C646" s="1" t="s">
        <v>4</v>
      </c>
      <c r="D646">
        <v>6800</v>
      </c>
      <c r="E646">
        <f>WEEKDAY(Tabela1[[#This Row],[data]],2)</f>
        <v>3</v>
      </c>
      <c r="F646">
        <f>IF(Tabela1[[#This Row],[data]]=B645,1,0)</f>
        <v>1</v>
      </c>
      <c r="G646">
        <f>IF(OR(Tabela1[[#This Row],[dzien tyg]]=6,Tabela1[[#This Row],[dzien tyg]]=7),1,0)</f>
        <v>0</v>
      </c>
      <c r="H646">
        <f t="shared" si="10"/>
        <v>9430</v>
      </c>
      <c r="I646">
        <f>IF(Tabela1[[#This Row],[czy ten sam dzien]]=0,IF(Tabela1[[#This Row],[czy weekend]]=1,$N$5,$N$3),0)</f>
        <v>0</v>
      </c>
      <c r="J646">
        <f>Tabela1[[#This Row],[przed produkcja]]+Tabela1[[#This Row],[produkcja]]</f>
        <v>9430</v>
      </c>
      <c r="K646">
        <f>IF(Tabela1[[#This Row],[po produkcji]]-Tabela1[[#This Row],[wielkosc_zamowienia]]&lt;0,Tabela1[[#This Row],[po produkcji]],Tabela1[[#This Row],[po produkcji]]-Tabela1[[#This Row],[wielkosc_zamowienia]])</f>
        <v>2630</v>
      </c>
      <c r="L646">
        <f>IF(Tabela1[[#This Row],[po produkcji]]=Tabela1[[#This Row],[po zamowieniu]],1,0)</f>
        <v>0</v>
      </c>
      <c r="M646">
        <f>IF(Tabela1[[#This Row],[po produkcji]]=Tabela1[[#This Row],[po zamowieniu]],Tabela1[[#This Row],[wielkosc_zamowienia]],0)</f>
        <v>0</v>
      </c>
    </row>
    <row r="647" spans="1:13" x14ac:dyDescent="0.25">
      <c r="A647">
        <v>645</v>
      </c>
      <c r="B647" s="2">
        <v>44511</v>
      </c>
      <c r="C647" s="1" t="s">
        <v>4</v>
      </c>
      <c r="D647">
        <v>8040</v>
      </c>
      <c r="E647">
        <f>WEEKDAY(Tabela1[[#This Row],[data]],2)</f>
        <v>4</v>
      </c>
      <c r="F647">
        <f>IF(Tabela1[[#This Row],[data]]=B646,1,0)</f>
        <v>0</v>
      </c>
      <c r="G647">
        <f>IF(OR(Tabela1[[#This Row],[dzien tyg]]=6,Tabela1[[#This Row],[dzien tyg]]=7),1,0)</f>
        <v>0</v>
      </c>
      <c r="H647">
        <f t="shared" si="10"/>
        <v>2630</v>
      </c>
      <c r="I647">
        <f>IF(Tabela1[[#This Row],[czy ten sam dzien]]=0,IF(Tabela1[[#This Row],[czy weekend]]=1,$N$5,$N$3),0)</f>
        <v>12000</v>
      </c>
      <c r="J647">
        <f>Tabela1[[#This Row],[przed produkcja]]+Tabela1[[#This Row],[produkcja]]</f>
        <v>14630</v>
      </c>
      <c r="K647">
        <f>IF(Tabela1[[#This Row],[po produkcji]]-Tabela1[[#This Row],[wielkosc_zamowienia]]&lt;0,Tabela1[[#This Row],[po produkcji]],Tabela1[[#This Row],[po produkcji]]-Tabela1[[#This Row],[wielkosc_zamowienia]])</f>
        <v>6590</v>
      </c>
      <c r="L647">
        <f>IF(Tabela1[[#This Row],[po produkcji]]=Tabela1[[#This Row],[po zamowieniu]],1,0)</f>
        <v>0</v>
      </c>
      <c r="M647">
        <f>IF(Tabela1[[#This Row],[po produkcji]]=Tabela1[[#This Row],[po zamowieniu]],Tabela1[[#This Row],[wielkosc_zamowienia]],0)</f>
        <v>0</v>
      </c>
    </row>
    <row r="648" spans="1:13" x14ac:dyDescent="0.25">
      <c r="A648">
        <v>646</v>
      </c>
      <c r="B648" s="2">
        <v>44511</v>
      </c>
      <c r="C648" s="1" t="s">
        <v>6</v>
      </c>
      <c r="D648">
        <v>2960</v>
      </c>
      <c r="E648">
        <f>WEEKDAY(Tabela1[[#This Row],[data]],2)</f>
        <v>4</v>
      </c>
      <c r="F648">
        <f>IF(Tabela1[[#This Row],[data]]=B647,1,0)</f>
        <v>1</v>
      </c>
      <c r="G648">
        <f>IF(OR(Tabela1[[#This Row],[dzien tyg]]=6,Tabela1[[#This Row],[dzien tyg]]=7),1,0)</f>
        <v>0</v>
      </c>
      <c r="H648">
        <f t="shared" si="10"/>
        <v>6590</v>
      </c>
      <c r="I648">
        <f>IF(Tabela1[[#This Row],[czy ten sam dzien]]=0,IF(Tabela1[[#This Row],[czy weekend]]=1,$N$5,$N$3),0)</f>
        <v>0</v>
      </c>
      <c r="J648">
        <f>Tabela1[[#This Row],[przed produkcja]]+Tabela1[[#This Row],[produkcja]]</f>
        <v>6590</v>
      </c>
      <c r="K648">
        <f>IF(Tabela1[[#This Row],[po produkcji]]-Tabela1[[#This Row],[wielkosc_zamowienia]]&lt;0,Tabela1[[#This Row],[po produkcji]],Tabela1[[#This Row],[po produkcji]]-Tabela1[[#This Row],[wielkosc_zamowienia]])</f>
        <v>3630</v>
      </c>
      <c r="L648">
        <f>IF(Tabela1[[#This Row],[po produkcji]]=Tabela1[[#This Row],[po zamowieniu]],1,0)</f>
        <v>0</v>
      </c>
      <c r="M648">
        <f>IF(Tabela1[[#This Row],[po produkcji]]=Tabela1[[#This Row],[po zamowieniu]],Tabela1[[#This Row],[wielkosc_zamowienia]],0)</f>
        <v>0</v>
      </c>
    </row>
    <row r="649" spans="1:13" x14ac:dyDescent="0.25">
      <c r="A649">
        <v>647</v>
      </c>
      <c r="B649" s="2">
        <v>44512</v>
      </c>
      <c r="C649" s="1" t="s">
        <v>5</v>
      </c>
      <c r="D649">
        <v>1960</v>
      </c>
      <c r="E649">
        <f>WEEKDAY(Tabela1[[#This Row],[data]],2)</f>
        <v>5</v>
      </c>
      <c r="F649">
        <f>IF(Tabela1[[#This Row],[data]]=B648,1,0)</f>
        <v>0</v>
      </c>
      <c r="G649">
        <f>IF(OR(Tabela1[[#This Row],[dzien tyg]]=6,Tabela1[[#This Row],[dzien tyg]]=7),1,0)</f>
        <v>0</v>
      </c>
      <c r="H649">
        <f t="shared" si="10"/>
        <v>3630</v>
      </c>
      <c r="I649">
        <f>IF(Tabela1[[#This Row],[czy ten sam dzien]]=0,IF(Tabela1[[#This Row],[czy weekend]]=1,$N$5,$N$3),0)</f>
        <v>12000</v>
      </c>
      <c r="J649">
        <f>Tabela1[[#This Row],[przed produkcja]]+Tabela1[[#This Row],[produkcja]]</f>
        <v>15630</v>
      </c>
      <c r="K649">
        <f>IF(Tabela1[[#This Row],[po produkcji]]-Tabela1[[#This Row],[wielkosc_zamowienia]]&lt;0,Tabela1[[#This Row],[po produkcji]],Tabela1[[#This Row],[po produkcji]]-Tabela1[[#This Row],[wielkosc_zamowienia]])</f>
        <v>13670</v>
      </c>
      <c r="L649">
        <f>IF(Tabela1[[#This Row],[po produkcji]]=Tabela1[[#This Row],[po zamowieniu]],1,0)</f>
        <v>0</v>
      </c>
      <c r="M649">
        <f>IF(Tabela1[[#This Row],[po produkcji]]=Tabela1[[#This Row],[po zamowieniu]],Tabela1[[#This Row],[wielkosc_zamowienia]],0)</f>
        <v>0</v>
      </c>
    </row>
    <row r="650" spans="1:13" x14ac:dyDescent="0.25">
      <c r="A650">
        <v>648</v>
      </c>
      <c r="B650" s="2">
        <v>44513</v>
      </c>
      <c r="C650" s="1" t="s">
        <v>4</v>
      </c>
      <c r="D650">
        <v>5740</v>
      </c>
      <c r="E650">
        <f>WEEKDAY(Tabela1[[#This Row],[data]],2)</f>
        <v>6</v>
      </c>
      <c r="F650">
        <f>IF(Tabela1[[#This Row],[data]]=B649,1,0)</f>
        <v>0</v>
      </c>
      <c r="G650">
        <f>IF(OR(Tabela1[[#This Row],[dzien tyg]]=6,Tabela1[[#This Row],[dzien tyg]]=7),1,0)</f>
        <v>1</v>
      </c>
      <c r="H650">
        <f t="shared" si="10"/>
        <v>13670</v>
      </c>
      <c r="I650">
        <f>IF(Tabela1[[#This Row],[czy ten sam dzien]]=0,IF(Tabela1[[#This Row],[czy weekend]]=1,$N$5,$N$3),0)</f>
        <v>5000</v>
      </c>
      <c r="J650">
        <f>Tabela1[[#This Row],[przed produkcja]]+Tabela1[[#This Row],[produkcja]]</f>
        <v>18670</v>
      </c>
      <c r="K650">
        <f>IF(Tabela1[[#This Row],[po produkcji]]-Tabela1[[#This Row],[wielkosc_zamowienia]]&lt;0,Tabela1[[#This Row],[po produkcji]],Tabela1[[#This Row],[po produkcji]]-Tabela1[[#This Row],[wielkosc_zamowienia]])</f>
        <v>12930</v>
      </c>
      <c r="L650">
        <f>IF(Tabela1[[#This Row],[po produkcji]]=Tabela1[[#This Row],[po zamowieniu]],1,0)</f>
        <v>0</v>
      </c>
      <c r="M650">
        <f>IF(Tabela1[[#This Row],[po produkcji]]=Tabela1[[#This Row],[po zamowieniu]],Tabela1[[#This Row],[wielkosc_zamowienia]],0)</f>
        <v>0</v>
      </c>
    </row>
    <row r="651" spans="1:13" x14ac:dyDescent="0.25">
      <c r="A651">
        <v>649</v>
      </c>
      <c r="B651" s="2">
        <v>44514</v>
      </c>
      <c r="C651" s="1" t="s">
        <v>5</v>
      </c>
      <c r="D651">
        <v>2610</v>
      </c>
      <c r="E651">
        <f>WEEKDAY(Tabela1[[#This Row],[data]],2)</f>
        <v>7</v>
      </c>
      <c r="F651">
        <f>IF(Tabela1[[#This Row],[data]]=B650,1,0)</f>
        <v>0</v>
      </c>
      <c r="G651">
        <f>IF(OR(Tabela1[[#This Row],[dzien tyg]]=6,Tabela1[[#This Row],[dzien tyg]]=7),1,0)</f>
        <v>1</v>
      </c>
      <c r="H651">
        <f t="shared" si="10"/>
        <v>12930</v>
      </c>
      <c r="I651">
        <f>IF(Tabela1[[#This Row],[czy ten sam dzien]]=0,IF(Tabela1[[#This Row],[czy weekend]]=1,$N$5,$N$3),0)</f>
        <v>5000</v>
      </c>
      <c r="J651">
        <f>Tabela1[[#This Row],[przed produkcja]]+Tabela1[[#This Row],[produkcja]]</f>
        <v>17930</v>
      </c>
      <c r="K651">
        <f>IF(Tabela1[[#This Row],[po produkcji]]-Tabela1[[#This Row],[wielkosc_zamowienia]]&lt;0,Tabela1[[#This Row],[po produkcji]],Tabela1[[#This Row],[po produkcji]]-Tabela1[[#This Row],[wielkosc_zamowienia]])</f>
        <v>15320</v>
      </c>
      <c r="L651">
        <f>IF(Tabela1[[#This Row],[po produkcji]]=Tabela1[[#This Row],[po zamowieniu]],1,0)</f>
        <v>0</v>
      </c>
      <c r="M651">
        <f>IF(Tabela1[[#This Row],[po produkcji]]=Tabela1[[#This Row],[po zamowieniu]],Tabela1[[#This Row],[wielkosc_zamowienia]],0)</f>
        <v>0</v>
      </c>
    </row>
    <row r="652" spans="1:13" x14ac:dyDescent="0.25">
      <c r="A652">
        <v>650</v>
      </c>
      <c r="B652" s="2">
        <v>44514</v>
      </c>
      <c r="C652" s="1" t="s">
        <v>4</v>
      </c>
      <c r="D652">
        <v>5910</v>
      </c>
      <c r="E652">
        <f>WEEKDAY(Tabela1[[#This Row],[data]],2)</f>
        <v>7</v>
      </c>
      <c r="F652">
        <f>IF(Tabela1[[#This Row],[data]]=B651,1,0)</f>
        <v>1</v>
      </c>
      <c r="G652">
        <f>IF(OR(Tabela1[[#This Row],[dzien tyg]]=6,Tabela1[[#This Row],[dzien tyg]]=7),1,0)</f>
        <v>1</v>
      </c>
      <c r="H652">
        <f t="shared" si="10"/>
        <v>15320</v>
      </c>
      <c r="I652">
        <f>IF(Tabela1[[#This Row],[czy ten sam dzien]]=0,IF(Tabela1[[#This Row],[czy weekend]]=1,$N$5,$N$3),0)</f>
        <v>0</v>
      </c>
      <c r="J652">
        <f>Tabela1[[#This Row],[przed produkcja]]+Tabela1[[#This Row],[produkcja]]</f>
        <v>15320</v>
      </c>
      <c r="K652">
        <f>IF(Tabela1[[#This Row],[po produkcji]]-Tabela1[[#This Row],[wielkosc_zamowienia]]&lt;0,Tabela1[[#This Row],[po produkcji]],Tabela1[[#This Row],[po produkcji]]-Tabela1[[#This Row],[wielkosc_zamowienia]])</f>
        <v>9410</v>
      </c>
      <c r="L652">
        <f>IF(Tabela1[[#This Row],[po produkcji]]=Tabela1[[#This Row],[po zamowieniu]],1,0)</f>
        <v>0</v>
      </c>
      <c r="M652">
        <f>IF(Tabela1[[#This Row],[po produkcji]]=Tabela1[[#This Row],[po zamowieniu]],Tabela1[[#This Row],[wielkosc_zamowienia]],0)</f>
        <v>0</v>
      </c>
    </row>
    <row r="653" spans="1:13" x14ac:dyDescent="0.25">
      <c r="A653">
        <v>651</v>
      </c>
      <c r="B653" s="2">
        <v>44515</v>
      </c>
      <c r="C653" s="1" t="s">
        <v>5</v>
      </c>
      <c r="D653">
        <v>4410</v>
      </c>
      <c r="E653">
        <f>WEEKDAY(Tabela1[[#This Row],[data]],2)</f>
        <v>1</v>
      </c>
      <c r="F653">
        <f>IF(Tabela1[[#This Row],[data]]=B652,1,0)</f>
        <v>0</v>
      </c>
      <c r="G653">
        <f>IF(OR(Tabela1[[#This Row],[dzien tyg]]=6,Tabela1[[#This Row],[dzien tyg]]=7),1,0)</f>
        <v>0</v>
      </c>
      <c r="H653">
        <f t="shared" si="10"/>
        <v>9410</v>
      </c>
      <c r="I653">
        <f>IF(Tabela1[[#This Row],[czy ten sam dzien]]=0,IF(Tabela1[[#This Row],[czy weekend]]=1,$N$5,$N$3),0)</f>
        <v>12000</v>
      </c>
      <c r="J653">
        <f>Tabela1[[#This Row],[przed produkcja]]+Tabela1[[#This Row],[produkcja]]</f>
        <v>21410</v>
      </c>
      <c r="K653">
        <f>IF(Tabela1[[#This Row],[po produkcji]]-Tabela1[[#This Row],[wielkosc_zamowienia]]&lt;0,Tabela1[[#This Row],[po produkcji]],Tabela1[[#This Row],[po produkcji]]-Tabela1[[#This Row],[wielkosc_zamowienia]])</f>
        <v>17000</v>
      </c>
      <c r="L653">
        <f>IF(Tabela1[[#This Row],[po produkcji]]=Tabela1[[#This Row],[po zamowieniu]],1,0)</f>
        <v>0</v>
      </c>
      <c r="M653">
        <f>IF(Tabela1[[#This Row],[po produkcji]]=Tabela1[[#This Row],[po zamowieniu]],Tabela1[[#This Row],[wielkosc_zamowienia]],0)</f>
        <v>0</v>
      </c>
    </row>
    <row r="654" spans="1:13" x14ac:dyDescent="0.25">
      <c r="A654">
        <v>652</v>
      </c>
      <c r="B654" s="2">
        <v>44515</v>
      </c>
      <c r="C654" s="1" t="s">
        <v>4</v>
      </c>
      <c r="D654">
        <v>2820</v>
      </c>
      <c r="E654">
        <f>WEEKDAY(Tabela1[[#This Row],[data]],2)</f>
        <v>1</v>
      </c>
      <c r="F654">
        <f>IF(Tabela1[[#This Row],[data]]=B653,1,0)</f>
        <v>1</v>
      </c>
      <c r="G654">
        <f>IF(OR(Tabela1[[#This Row],[dzien tyg]]=6,Tabela1[[#This Row],[dzien tyg]]=7),1,0)</f>
        <v>0</v>
      </c>
      <c r="H654">
        <f t="shared" si="10"/>
        <v>17000</v>
      </c>
      <c r="I654">
        <f>IF(Tabela1[[#This Row],[czy ten sam dzien]]=0,IF(Tabela1[[#This Row],[czy weekend]]=1,$N$5,$N$3),0)</f>
        <v>0</v>
      </c>
      <c r="J654">
        <f>Tabela1[[#This Row],[przed produkcja]]+Tabela1[[#This Row],[produkcja]]</f>
        <v>17000</v>
      </c>
      <c r="K654">
        <f>IF(Tabela1[[#This Row],[po produkcji]]-Tabela1[[#This Row],[wielkosc_zamowienia]]&lt;0,Tabela1[[#This Row],[po produkcji]],Tabela1[[#This Row],[po produkcji]]-Tabela1[[#This Row],[wielkosc_zamowienia]])</f>
        <v>14180</v>
      </c>
      <c r="L654">
        <f>IF(Tabela1[[#This Row],[po produkcji]]=Tabela1[[#This Row],[po zamowieniu]],1,0)</f>
        <v>0</v>
      </c>
      <c r="M654">
        <f>IF(Tabela1[[#This Row],[po produkcji]]=Tabela1[[#This Row],[po zamowieniu]],Tabela1[[#This Row],[wielkosc_zamowienia]],0)</f>
        <v>0</v>
      </c>
    </row>
    <row r="655" spans="1:13" x14ac:dyDescent="0.25">
      <c r="A655">
        <v>653</v>
      </c>
      <c r="B655" s="2">
        <v>44515</v>
      </c>
      <c r="C655" s="1" t="s">
        <v>6</v>
      </c>
      <c r="D655">
        <v>8320</v>
      </c>
      <c r="E655">
        <f>WEEKDAY(Tabela1[[#This Row],[data]],2)</f>
        <v>1</v>
      </c>
      <c r="F655">
        <f>IF(Tabela1[[#This Row],[data]]=B654,1,0)</f>
        <v>1</v>
      </c>
      <c r="G655">
        <f>IF(OR(Tabela1[[#This Row],[dzien tyg]]=6,Tabela1[[#This Row],[dzien tyg]]=7),1,0)</f>
        <v>0</v>
      </c>
      <c r="H655">
        <f t="shared" si="10"/>
        <v>14180</v>
      </c>
      <c r="I655">
        <f>IF(Tabela1[[#This Row],[czy ten sam dzien]]=0,IF(Tabela1[[#This Row],[czy weekend]]=1,$N$5,$N$3),0)</f>
        <v>0</v>
      </c>
      <c r="J655">
        <f>Tabela1[[#This Row],[przed produkcja]]+Tabela1[[#This Row],[produkcja]]</f>
        <v>14180</v>
      </c>
      <c r="K655">
        <f>IF(Tabela1[[#This Row],[po produkcji]]-Tabela1[[#This Row],[wielkosc_zamowienia]]&lt;0,Tabela1[[#This Row],[po produkcji]],Tabela1[[#This Row],[po produkcji]]-Tabela1[[#This Row],[wielkosc_zamowienia]])</f>
        <v>5860</v>
      </c>
      <c r="L655">
        <f>IF(Tabela1[[#This Row],[po produkcji]]=Tabela1[[#This Row],[po zamowieniu]],1,0)</f>
        <v>0</v>
      </c>
      <c r="M655">
        <f>IF(Tabela1[[#This Row],[po produkcji]]=Tabela1[[#This Row],[po zamowieniu]],Tabela1[[#This Row],[wielkosc_zamowienia]],0)</f>
        <v>0</v>
      </c>
    </row>
    <row r="656" spans="1:13" x14ac:dyDescent="0.25">
      <c r="A656">
        <v>654</v>
      </c>
      <c r="B656" s="2">
        <v>44515</v>
      </c>
      <c r="C656" s="1" t="s">
        <v>7</v>
      </c>
      <c r="D656">
        <v>1580</v>
      </c>
      <c r="E656">
        <f>WEEKDAY(Tabela1[[#This Row],[data]],2)</f>
        <v>1</v>
      </c>
      <c r="F656">
        <f>IF(Tabela1[[#This Row],[data]]=B655,1,0)</f>
        <v>1</v>
      </c>
      <c r="G656">
        <f>IF(OR(Tabela1[[#This Row],[dzien tyg]]=6,Tabela1[[#This Row],[dzien tyg]]=7),1,0)</f>
        <v>0</v>
      </c>
      <c r="H656">
        <f t="shared" si="10"/>
        <v>5860</v>
      </c>
      <c r="I656">
        <f>IF(Tabela1[[#This Row],[czy ten sam dzien]]=0,IF(Tabela1[[#This Row],[czy weekend]]=1,$N$5,$N$3),0)</f>
        <v>0</v>
      </c>
      <c r="J656">
        <f>Tabela1[[#This Row],[przed produkcja]]+Tabela1[[#This Row],[produkcja]]</f>
        <v>5860</v>
      </c>
      <c r="K656">
        <f>IF(Tabela1[[#This Row],[po produkcji]]-Tabela1[[#This Row],[wielkosc_zamowienia]]&lt;0,Tabela1[[#This Row],[po produkcji]],Tabela1[[#This Row],[po produkcji]]-Tabela1[[#This Row],[wielkosc_zamowienia]])</f>
        <v>4280</v>
      </c>
      <c r="L656">
        <f>IF(Tabela1[[#This Row],[po produkcji]]=Tabela1[[#This Row],[po zamowieniu]],1,0)</f>
        <v>0</v>
      </c>
      <c r="M656">
        <f>IF(Tabela1[[#This Row],[po produkcji]]=Tabela1[[#This Row],[po zamowieniu]],Tabela1[[#This Row],[wielkosc_zamowienia]],0)</f>
        <v>0</v>
      </c>
    </row>
    <row r="657" spans="1:13" x14ac:dyDescent="0.25">
      <c r="A657">
        <v>655</v>
      </c>
      <c r="B657" s="2">
        <v>44516</v>
      </c>
      <c r="C657" s="1" t="s">
        <v>7</v>
      </c>
      <c r="D657">
        <v>3470</v>
      </c>
      <c r="E657">
        <f>WEEKDAY(Tabela1[[#This Row],[data]],2)</f>
        <v>2</v>
      </c>
      <c r="F657">
        <f>IF(Tabela1[[#This Row],[data]]=B656,1,0)</f>
        <v>0</v>
      </c>
      <c r="G657">
        <f>IF(OR(Tabela1[[#This Row],[dzien tyg]]=6,Tabela1[[#This Row],[dzien tyg]]=7),1,0)</f>
        <v>0</v>
      </c>
      <c r="H657">
        <f t="shared" si="10"/>
        <v>4280</v>
      </c>
      <c r="I657">
        <f>IF(Tabela1[[#This Row],[czy ten sam dzien]]=0,IF(Tabela1[[#This Row],[czy weekend]]=1,$N$5,$N$3),0)</f>
        <v>12000</v>
      </c>
      <c r="J657">
        <f>Tabela1[[#This Row],[przed produkcja]]+Tabela1[[#This Row],[produkcja]]</f>
        <v>16280</v>
      </c>
      <c r="K657">
        <f>IF(Tabela1[[#This Row],[po produkcji]]-Tabela1[[#This Row],[wielkosc_zamowienia]]&lt;0,Tabela1[[#This Row],[po produkcji]],Tabela1[[#This Row],[po produkcji]]-Tabela1[[#This Row],[wielkosc_zamowienia]])</f>
        <v>12810</v>
      </c>
      <c r="L657">
        <f>IF(Tabela1[[#This Row],[po produkcji]]=Tabela1[[#This Row],[po zamowieniu]],1,0)</f>
        <v>0</v>
      </c>
      <c r="M657">
        <f>IF(Tabela1[[#This Row],[po produkcji]]=Tabela1[[#This Row],[po zamowieniu]],Tabela1[[#This Row],[wielkosc_zamowienia]],0)</f>
        <v>0</v>
      </c>
    </row>
    <row r="658" spans="1:13" x14ac:dyDescent="0.25">
      <c r="A658">
        <v>656</v>
      </c>
      <c r="B658" s="2">
        <v>44516</v>
      </c>
      <c r="C658" s="1" t="s">
        <v>6</v>
      </c>
      <c r="D658">
        <v>4420</v>
      </c>
      <c r="E658">
        <f>WEEKDAY(Tabela1[[#This Row],[data]],2)</f>
        <v>2</v>
      </c>
      <c r="F658">
        <f>IF(Tabela1[[#This Row],[data]]=B657,1,0)</f>
        <v>1</v>
      </c>
      <c r="G658">
        <f>IF(OR(Tabela1[[#This Row],[dzien tyg]]=6,Tabela1[[#This Row],[dzien tyg]]=7),1,0)</f>
        <v>0</v>
      </c>
      <c r="H658">
        <f t="shared" si="10"/>
        <v>12810</v>
      </c>
      <c r="I658">
        <f>IF(Tabela1[[#This Row],[czy ten sam dzien]]=0,IF(Tabela1[[#This Row],[czy weekend]]=1,$N$5,$N$3),0)</f>
        <v>0</v>
      </c>
      <c r="J658">
        <f>Tabela1[[#This Row],[przed produkcja]]+Tabela1[[#This Row],[produkcja]]</f>
        <v>12810</v>
      </c>
      <c r="K658">
        <f>IF(Tabela1[[#This Row],[po produkcji]]-Tabela1[[#This Row],[wielkosc_zamowienia]]&lt;0,Tabela1[[#This Row],[po produkcji]],Tabela1[[#This Row],[po produkcji]]-Tabela1[[#This Row],[wielkosc_zamowienia]])</f>
        <v>8390</v>
      </c>
      <c r="L658">
        <f>IF(Tabela1[[#This Row],[po produkcji]]=Tabela1[[#This Row],[po zamowieniu]],1,0)</f>
        <v>0</v>
      </c>
      <c r="M658">
        <f>IF(Tabela1[[#This Row],[po produkcji]]=Tabela1[[#This Row],[po zamowieniu]],Tabela1[[#This Row],[wielkosc_zamowienia]],0)</f>
        <v>0</v>
      </c>
    </row>
    <row r="659" spans="1:13" x14ac:dyDescent="0.25">
      <c r="A659">
        <v>657</v>
      </c>
      <c r="B659" s="2">
        <v>44517</v>
      </c>
      <c r="C659" s="1" t="s">
        <v>6</v>
      </c>
      <c r="D659">
        <v>3130</v>
      </c>
      <c r="E659">
        <f>WEEKDAY(Tabela1[[#This Row],[data]],2)</f>
        <v>3</v>
      </c>
      <c r="F659">
        <f>IF(Tabela1[[#This Row],[data]]=B658,1,0)</f>
        <v>0</v>
      </c>
      <c r="G659">
        <f>IF(OR(Tabela1[[#This Row],[dzien tyg]]=6,Tabela1[[#This Row],[dzien tyg]]=7),1,0)</f>
        <v>0</v>
      </c>
      <c r="H659">
        <f t="shared" si="10"/>
        <v>8390</v>
      </c>
      <c r="I659">
        <f>IF(Tabela1[[#This Row],[czy ten sam dzien]]=0,IF(Tabela1[[#This Row],[czy weekend]]=1,$N$5,$N$3),0)</f>
        <v>12000</v>
      </c>
      <c r="J659">
        <f>Tabela1[[#This Row],[przed produkcja]]+Tabela1[[#This Row],[produkcja]]</f>
        <v>20390</v>
      </c>
      <c r="K659">
        <f>IF(Tabela1[[#This Row],[po produkcji]]-Tabela1[[#This Row],[wielkosc_zamowienia]]&lt;0,Tabela1[[#This Row],[po produkcji]],Tabela1[[#This Row],[po produkcji]]-Tabela1[[#This Row],[wielkosc_zamowienia]])</f>
        <v>17260</v>
      </c>
      <c r="L659">
        <f>IF(Tabela1[[#This Row],[po produkcji]]=Tabela1[[#This Row],[po zamowieniu]],1,0)</f>
        <v>0</v>
      </c>
      <c r="M659">
        <f>IF(Tabela1[[#This Row],[po produkcji]]=Tabela1[[#This Row],[po zamowieniu]],Tabela1[[#This Row],[wielkosc_zamowienia]],0)</f>
        <v>0</v>
      </c>
    </row>
    <row r="660" spans="1:13" x14ac:dyDescent="0.25">
      <c r="A660">
        <v>658</v>
      </c>
      <c r="B660" s="2">
        <v>44517</v>
      </c>
      <c r="C660" s="1" t="s">
        <v>7</v>
      </c>
      <c r="D660">
        <v>1320</v>
      </c>
      <c r="E660">
        <f>WEEKDAY(Tabela1[[#This Row],[data]],2)</f>
        <v>3</v>
      </c>
      <c r="F660">
        <f>IF(Tabela1[[#This Row],[data]]=B659,1,0)</f>
        <v>1</v>
      </c>
      <c r="G660">
        <f>IF(OR(Tabela1[[#This Row],[dzien tyg]]=6,Tabela1[[#This Row],[dzien tyg]]=7),1,0)</f>
        <v>0</v>
      </c>
      <c r="H660">
        <f t="shared" si="10"/>
        <v>17260</v>
      </c>
      <c r="I660">
        <f>IF(Tabela1[[#This Row],[czy ten sam dzien]]=0,IF(Tabela1[[#This Row],[czy weekend]]=1,$N$5,$N$3),0)</f>
        <v>0</v>
      </c>
      <c r="J660">
        <f>Tabela1[[#This Row],[przed produkcja]]+Tabela1[[#This Row],[produkcja]]</f>
        <v>17260</v>
      </c>
      <c r="K660">
        <f>IF(Tabela1[[#This Row],[po produkcji]]-Tabela1[[#This Row],[wielkosc_zamowienia]]&lt;0,Tabela1[[#This Row],[po produkcji]],Tabela1[[#This Row],[po produkcji]]-Tabela1[[#This Row],[wielkosc_zamowienia]])</f>
        <v>15940</v>
      </c>
      <c r="L660">
        <f>IF(Tabela1[[#This Row],[po produkcji]]=Tabela1[[#This Row],[po zamowieniu]],1,0)</f>
        <v>0</v>
      </c>
      <c r="M660">
        <f>IF(Tabela1[[#This Row],[po produkcji]]=Tabela1[[#This Row],[po zamowieniu]],Tabela1[[#This Row],[wielkosc_zamowienia]],0)</f>
        <v>0</v>
      </c>
    </row>
    <row r="661" spans="1:13" x14ac:dyDescent="0.25">
      <c r="A661">
        <v>659</v>
      </c>
      <c r="B661" s="2">
        <v>44517</v>
      </c>
      <c r="C661" s="1" t="s">
        <v>4</v>
      </c>
      <c r="D661">
        <v>8470</v>
      </c>
      <c r="E661">
        <f>WEEKDAY(Tabela1[[#This Row],[data]],2)</f>
        <v>3</v>
      </c>
      <c r="F661">
        <f>IF(Tabela1[[#This Row],[data]]=B660,1,0)</f>
        <v>1</v>
      </c>
      <c r="G661">
        <f>IF(OR(Tabela1[[#This Row],[dzien tyg]]=6,Tabela1[[#This Row],[dzien tyg]]=7),1,0)</f>
        <v>0</v>
      </c>
      <c r="H661">
        <f t="shared" si="10"/>
        <v>15940</v>
      </c>
      <c r="I661">
        <f>IF(Tabela1[[#This Row],[czy ten sam dzien]]=0,IF(Tabela1[[#This Row],[czy weekend]]=1,$N$5,$N$3),0)</f>
        <v>0</v>
      </c>
      <c r="J661">
        <f>Tabela1[[#This Row],[przed produkcja]]+Tabela1[[#This Row],[produkcja]]</f>
        <v>15940</v>
      </c>
      <c r="K661">
        <f>IF(Tabela1[[#This Row],[po produkcji]]-Tabela1[[#This Row],[wielkosc_zamowienia]]&lt;0,Tabela1[[#This Row],[po produkcji]],Tabela1[[#This Row],[po produkcji]]-Tabela1[[#This Row],[wielkosc_zamowienia]])</f>
        <v>7470</v>
      </c>
      <c r="L661">
        <f>IF(Tabela1[[#This Row],[po produkcji]]=Tabela1[[#This Row],[po zamowieniu]],1,0)</f>
        <v>0</v>
      </c>
      <c r="M661">
        <f>IF(Tabela1[[#This Row],[po produkcji]]=Tabela1[[#This Row],[po zamowieniu]],Tabela1[[#This Row],[wielkosc_zamowienia]],0)</f>
        <v>0</v>
      </c>
    </row>
    <row r="662" spans="1:13" x14ac:dyDescent="0.25">
      <c r="A662">
        <v>660</v>
      </c>
      <c r="B662" s="2">
        <v>44518</v>
      </c>
      <c r="C662" s="1" t="s">
        <v>6</v>
      </c>
      <c r="D662">
        <v>1030</v>
      </c>
      <c r="E662">
        <f>WEEKDAY(Tabela1[[#This Row],[data]],2)</f>
        <v>4</v>
      </c>
      <c r="F662">
        <f>IF(Tabela1[[#This Row],[data]]=B661,1,0)</f>
        <v>0</v>
      </c>
      <c r="G662">
        <f>IF(OR(Tabela1[[#This Row],[dzien tyg]]=6,Tabela1[[#This Row],[dzien tyg]]=7),1,0)</f>
        <v>0</v>
      </c>
      <c r="H662">
        <f t="shared" si="10"/>
        <v>7470</v>
      </c>
      <c r="I662">
        <f>IF(Tabela1[[#This Row],[czy ten sam dzien]]=0,IF(Tabela1[[#This Row],[czy weekend]]=1,$N$5,$N$3),0)</f>
        <v>12000</v>
      </c>
      <c r="J662">
        <f>Tabela1[[#This Row],[przed produkcja]]+Tabela1[[#This Row],[produkcja]]</f>
        <v>19470</v>
      </c>
      <c r="K662">
        <f>IF(Tabela1[[#This Row],[po produkcji]]-Tabela1[[#This Row],[wielkosc_zamowienia]]&lt;0,Tabela1[[#This Row],[po produkcji]],Tabela1[[#This Row],[po produkcji]]-Tabela1[[#This Row],[wielkosc_zamowienia]])</f>
        <v>18440</v>
      </c>
      <c r="L662">
        <f>IF(Tabela1[[#This Row],[po produkcji]]=Tabela1[[#This Row],[po zamowieniu]],1,0)</f>
        <v>0</v>
      </c>
      <c r="M662">
        <f>IF(Tabela1[[#This Row],[po produkcji]]=Tabela1[[#This Row],[po zamowieniu]],Tabela1[[#This Row],[wielkosc_zamowienia]],0)</f>
        <v>0</v>
      </c>
    </row>
    <row r="663" spans="1:13" x14ac:dyDescent="0.25">
      <c r="A663">
        <v>661</v>
      </c>
      <c r="B663" s="2">
        <v>44519</v>
      </c>
      <c r="C663" s="1" t="s">
        <v>4</v>
      </c>
      <c r="D663">
        <v>6050</v>
      </c>
      <c r="E663">
        <f>WEEKDAY(Tabela1[[#This Row],[data]],2)</f>
        <v>5</v>
      </c>
      <c r="F663">
        <f>IF(Tabela1[[#This Row],[data]]=B662,1,0)</f>
        <v>0</v>
      </c>
      <c r="G663">
        <f>IF(OR(Tabela1[[#This Row],[dzien tyg]]=6,Tabela1[[#This Row],[dzien tyg]]=7),1,0)</f>
        <v>0</v>
      </c>
      <c r="H663">
        <f t="shared" si="10"/>
        <v>18440</v>
      </c>
      <c r="I663">
        <f>IF(Tabela1[[#This Row],[czy ten sam dzien]]=0,IF(Tabela1[[#This Row],[czy weekend]]=1,$N$5,$N$3),0)</f>
        <v>12000</v>
      </c>
      <c r="J663">
        <f>Tabela1[[#This Row],[przed produkcja]]+Tabela1[[#This Row],[produkcja]]</f>
        <v>30440</v>
      </c>
      <c r="K663">
        <f>IF(Tabela1[[#This Row],[po produkcji]]-Tabela1[[#This Row],[wielkosc_zamowienia]]&lt;0,Tabela1[[#This Row],[po produkcji]],Tabela1[[#This Row],[po produkcji]]-Tabela1[[#This Row],[wielkosc_zamowienia]])</f>
        <v>24390</v>
      </c>
      <c r="L663">
        <f>IF(Tabela1[[#This Row],[po produkcji]]=Tabela1[[#This Row],[po zamowieniu]],1,0)</f>
        <v>0</v>
      </c>
      <c r="M663">
        <f>IF(Tabela1[[#This Row],[po produkcji]]=Tabela1[[#This Row],[po zamowieniu]],Tabela1[[#This Row],[wielkosc_zamowienia]],0)</f>
        <v>0</v>
      </c>
    </row>
    <row r="664" spans="1:13" x14ac:dyDescent="0.25">
      <c r="A664">
        <v>662</v>
      </c>
      <c r="B664" s="2">
        <v>44519</v>
      </c>
      <c r="C664" s="1" t="s">
        <v>5</v>
      </c>
      <c r="D664">
        <v>4740</v>
      </c>
      <c r="E664">
        <f>WEEKDAY(Tabela1[[#This Row],[data]],2)</f>
        <v>5</v>
      </c>
      <c r="F664">
        <f>IF(Tabela1[[#This Row],[data]]=B663,1,0)</f>
        <v>1</v>
      </c>
      <c r="G664">
        <f>IF(OR(Tabela1[[#This Row],[dzien tyg]]=6,Tabela1[[#This Row],[dzien tyg]]=7),1,0)</f>
        <v>0</v>
      </c>
      <c r="H664">
        <f t="shared" si="10"/>
        <v>24390</v>
      </c>
      <c r="I664">
        <f>IF(Tabela1[[#This Row],[czy ten sam dzien]]=0,IF(Tabela1[[#This Row],[czy weekend]]=1,$N$5,$N$3),0)</f>
        <v>0</v>
      </c>
      <c r="J664">
        <f>Tabela1[[#This Row],[przed produkcja]]+Tabela1[[#This Row],[produkcja]]</f>
        <v>24390</v>
      </c>
      <c r="K664">
        <f>IF(Tabela1[[#This Row],[po produkcji]]-Tabela1[[#This Row],[wielkosc_zamowienia]]&lt;0,Tabela1[[#This Row],[po produkcji]],Tabela1[[#This Row],[po produkcji]]-Tabela1[[#This Row],[wielkosc_zamowienia]])</f>
        <v>19650</v>
      </c>
      <c r="L664">
        <f>IF(Tabela1[[#This Row],[po produkcji]]=Tabela1[[#This Row],[po zamowieniu]],1,0)</f>
        <v>0</v>
      </c>
      <c r="M664">
        <f>IF(Tabela1[[#This Row],[po produkcji]]=Tabela1[[#This Row],[po zamowieniu]],Tabela1[[#This Row],[wielkosc_zamowienia]],0)</f>
        <v>0</v>
      </c>
    </row>
    <row r="665" spans="1:13" x14ac:dyDescent="0.25">
      <c r="A665">
        <v>663</v>
      </c>
      <c r="B665" s="2">
        <v>44520</v>
      </c>
      <c r="C665" s="1" t="s">
        <v>4</v>
      </c>
      <c r="D665">
        <v>5270</v>
      </c>
      <c r="E665">
        <f>WEEKDAY(Tabela1[[#This Row],[data]],2)</f>
        <v>6</v>
      </c>
      <c r="F665">
        <f>IF(Tabela1[[#This Row],[data]]=B664,1,0)</f>
        <v>0</v>
      </c>
      <c r="G665">
        <f>IF(OR(Tabela1[[#This Row],[dzien tyg]]=6,Tabela1[[#This Row],[dzien tyg]]=7),1,0)</f>
        <v>1</v>
      </c>
      <c r="H665">
        <f t="shared" si="10"/>
        <v>19650</v>
      </c>
      <c r="I665">
        <f>IF(Tabela1[[#This Row],[czy ten sam dzien]]=0,IF(Tabela1[[#This Row],[czy weekend]]=1,$N$5,$N$3),0)</f>
        <v>5000</v>
      </c>
      <c r="J665">
        <f>Tabela1[[#This Row],[przed produkcja]]+Tabela1[[#This Row],[produkcja]]</f>
        <v>24650</v>
      </c>
      <c r="K665">
        <f>IF(Tabela1[[#This Row],[po produkcji]]-Tabela1[[#This Row],[wielkosc_zamowienia]]&lt;0,Tabela1[[#This Row],[po produkcji]],Tabela1[[#This Row],[po produkcji]]-Tabela1[[#This Row],[wielkosc_zamowienia]])</f>
        <v>19380</v>
      </c>
      <c r="L665">
        <f>IF(Tabela1[[#This Row],[po produkcji]]=Tabela1[[#This Row],[po zamowieniu]],1,0)</f>
        <v>0</v>
      </c>
      <c r="M665">
        <f>IF(Tabela1[[#This Row],[po produkcji]]=Tabela1[[#This Row],[po zamowieniu]],Tabela1[[#This Row],[wielkosc_zamowienia]],0)</f>
        <v>0</v>
      </c>
    </row>
    <row r="666" spans="1:13" x14ac:dyDescent="0.25">
      <c r="A666">
        <v>664</v>
      </c>
      <c r="B666" s="2">
        <v>44520</v>
      </c>
      <c r="C666" s="1" t="s">
        <v>5</v>
      </c>
      <c r="D666">
        <v>9150</v>
      </c>
      <c r="E666">
        <f>WEEKDAY(Tabela1[[#This Row],[data]],2)</f>
        <v>6</v>
      </c>
      <c r="F666">
        <f>IF(Tabela1[[#This Row],[data]]=B665,1,0)</f>
        <v>1</v>
      </c>
      <c r="G666">
        <f>IF(OR(Tabela1[[#This Row],[dzien tyg]]=6,Tabela1[[#This Row],[dzien tyg]]=7),1,0)</f>
        <v>1</v>
      </c>
      <c r="H666">
        <f t="shared" si="10"/>
        <v>19380</v>
      </c>
      <c r="I666">
        <f>IF(Tabela1[[#This Row],[czy ten sam dzien]]=0,IF(Tabela1[[#This Row],[czy weekend]]=1,$N$5,$N$3),0)</f>
        <v>0</v>
      </c>
      <c r="J666">
        <f>Tabela1[[#This Row],[przed produkcja]]+Tabela1[[#This Row],[produkcja]]</f>
        <v>19380</v>
      </c>
      <c r="K666">
        <f>IF(Tabela1[[#This Row],[po produkcji]]-Tabela1[[#This Row],[wielkosc_zamowienia]]&lt;0,Tabela1[[#This Row],[po produkcji]],Tabela1[[#This Row],[po produkcji]]-Tabela1[[#This Row],[wielkosc_zamowienia]])</f>
        <v>10230</v>
      </c>
      <c r="L666">
        <f>IF(Tabela1[[#This Row],[po produkcji]]=Tabela1[[#This Row],[po zamowieniu]],1,0)</f>
        <v>0</v>
      </c>
      <c r="M666">
        <f>IF(Tabela1[[#This Row],[po produkcji]]=Tabela1[[#This Row],[po zamowieniu]],Tabela1[[#This Row],[wielkosc_zamowienia]],0)</f>
        <v>0</v>
      </c>
    </row>
    <row r="667" spans="1:13" x14ac:dyDescent="0.25">
      <c r="A667">
        <v>665</v>
      </c>
      <c r="B667" s="2">
        <v>44520</v>
      </c>
      <c r="C667" s="1" t="s">
        <v>6</v>
      </c>
      <c r="D667">
        <v>8790</v>
      </c>
      <c r="E667">
        <f>WEEKDAY(Tabela1[[#This Row],[data]],2)</f>
        <v>6</v>
      </c>
      <c r="F667">
        <f>IF(Tabela1[[#This Row],[data]]=B666,1,0)</f>
        <v>1</v>
      </c>
      <c r="G667">
        <f>IF(OR(Tabela1[[#This Row],[dzien tyg]]=6,Tabela1[[#This Row],[dzien tyg]]=7),1,0)</f>
        <v>1</v>
      </c>
      <c r="H667">
        <f t="shared" si="10"/>
        <v>10230</v>
      </c>
      <c r="I667">
        <f>IF(Tabela1[[#This Row],[czy ten sam dzien]]=0,IF(Tabela1[[#This Row],[czy weekend]]=1,$N$5,$N$3),0)</f>
        <v>0</v>
      </c>
      <c r="J667">
        <f>Tabela1[[#This Row],[przed produkcja]]+Tabela1[[#This Row],[produkcja]]</f>
        <v>10230</v>
      </c>
      <c r="K667">
        <f>IF(Tabela1[[#This Row],[po produkcji]]-Tabela1[[#This Row],[wielkosc_zamowienia]]&lt;0,Tabela1[[#This Row],[po produkcji]],Tabela1[[#This Row],[po produkcji]]-Tabela1[[#This Row],[wielkosc_zamowienia]])</f>
        <v>1440</v>
      </c>
      <c r="L667">
        <f>IF(Tabela1[[#This Row],[po produkcji]]=Tabela1[[#This Row],[po zamowieniu]],1,0)</f>
        <v>0</v>
      </c>
      <c r="M667">
        <f>IF(Tabela1[[#This Row],[po produkcji]]=Tabela1[[#This Row],[po zamowieniu]],Tabela1[[#This Row],[wielkosc_zamowienia]],0)</f>
        <v>0</v>
      </c>
    </row>
    <row r="668" spans="1:13" x14ac:dyDescent="0.25">
      <c r="A668">
        <v>666</v>
      </c>
      <c r="B668" s="2">
        <v>44520</v>
      </c>
      <c r="C668" s="1" t="s">
        <v>7</v>
      </c>
      <c r="D668">
        <v>2830</v>
      </c>
      <c r="E668">
        <f>WEEKDAY(Tabela1[[#This Row],[data]],2)</f>
        <v>6</v>
      </c>
      <c r="F668">
        <f>IF(Tabela1[[#This Row],[data]]=B667,1,0)</f>
        <v>1</v>
      </c>
      <c r="G668">
        <f>IF(OR(Tabela1[[#This Row],[dzien tyg]]=6,Tabela1[[#This Row],[dzien tyg]]=7),1,0)</f>
        <v>1</v>
      </c>
      <c r="H668">
        <f t="shared" si="10"/>
        <v>1440</v>
      </c>
      <c r="I668">
        <f>IF(Tabela1[[#This Row],[czy ten sam dzien]]=0,IF(Tabela1[[#This Row],[czy weekend]]=1,$N$5,$N$3),0)</f>
        <v>0</v>
      </c>
      <c r="J668">
        <f>Tabela1[[#This Row],[przed produkcja]]+Tabela1[[#This Row],[produkcja]]</f>
        <v>1440</v>
      </c>
      <c r="K668">
        <f>IF(Tabela1[[#This Row],[po produkcji]]-Tabela1[[#This Row],[wielkosc_zamowienia]]&lt;0,Tabela1[[#This Row],[po produkcji]],Tabela1[[#This Row],[po produkcji]]-Tabela1[[#This Row],[wielkosc_zamowienia]])</f>
        <v>1440</v>
      </c>
      <c r="L668">
        <f>IF(Tabela1[[#This Row],[po produkcji]]=Tabela1[[#This Row],[po zamowieniu]],1,0)</f>
        <v>1</v>
      </c>
      <c r="M668">
        <f>IF(Tabela1[[#This Row],[po produkcji]]=Tabela1[[#This Row],[po zamowieniu]],Tabela1[[#This Row],[wielkosc_zamowienia]],0)</f>
        <v>2830</v>
      </c>
    </row>
    <row r="669" spans="1:13" x14ac:dyDescent="0.25">
      <c r="A669">
        <v>667</v>
      </c>
      <c r="B669" s="2">
        <v>44521</v>
      </c>
      <c r="C669" s="1" t="s">
        <v>4</v>
      </c>
      <c r="D669">
        <v>1380</v>
      </c>
      <c r="E669">
        <f>WEEKDAY(Tabela1[[#This Row],[data]],2)</f>
        <v>7</v>
      </c>
      <c r="F669">
        <f>IF(Tabela1[[#This Row],[data]]=B668,1,0)</f>
        <v>0</v>
      </c>
      <c r="G669">
        <f>IF(OR(Tabela1[[#This Row],[dzien tyg]]=6,Tabela1[[#This Row],[dzien tyg]]=7),1,0)</f>
        <v>1</v>
      </c>
      <c r="H669">
        <f t="shared" si="10"/>
        <v>1440</v>
      </c>
      <c r="I669">
        <f>IF(Tabela1[[#This Row],[czy ten sam dzien]]=0,IF(Tabela1[[#This Row],[czy weekend]]=1,$N$5,$N$3),0)</f>
        <v>5000</v>
      </c>
      <c r="J669">
        <f>Tabela1[[#This Row],[przed produkcja]]+Tabela1[[#This Row],[produkcja]]</f>
        <v>6440</v>
      </c>
      <c r="K669">
        <f>IF(Tabela1[[#This Row],[po produkcji]]-Tabela1[[#This Row],[wielkosc_zamowienia]]&lt;0,Tabela1[[#This Row],[po produkcji]],Tabela1[[#This Row],[po produkcji]]-Tabela1[[#This Row],[wielkosc_zamowienia]])</f>
        <v>5060</v>
      </c>
      <c r="L669">
        <f>IF(Tabela1[[#This Row],[po produkcji]]=Tabela1[[#This Row],[po zamowieniu]],1,0)</f>
        <v>0</v>
      </c>
      <c r="M669">
        <f>IF(Tabela1[[#This Row],[po produkcji]]=Tabela1[[#This Row],[po zamowieniu]],Tabela1[[#This Row],[wielkosc_zamowienia]],0)</f>
        <v>0</v>
      </c>
    </row>
    <row r="670" spans="1:13" x14ac:dyDescent="0.25">
      <c r="A670">
        <v>668</v>
      </c>
      <c r="B670" s="2">
        <v>44522</v>
      </c>
      <c r="C670" s="1" t="s">
        <v>5</v>
      </c>
      <c r="D670">
        <v>9060</v>
      </c>
      <c r="E670">
        <f>WEEKDAY(Tabela1[[#This Row],[data]],2)</f>
        <v>1</v>
      </c>
      <c r="F670">
        <f>IF(Tabela1[[#This Row],[data]]=B669,1,0)</f>
        <v>0</v>
      </c>
      <c r="G670">
        <f>IF(OR(Tabela1[[#This Row],[dzien tyg]]=6,Tabela1[[#This Row],[dzien tyg]]=7),1,0)</f>
        <v>0</v>
      </c>
      <c r="H670">
        <f t="shared" si="10"/>
        <v>5060</v>
      </c>
      <c r="I670">
        <f>IF(Tabela1[[#This Row],[czy ten sam dzien]]=0,IF(Tabela1[[#This Row],[czy weekend]]=1,$N$5,$N$3),0)</f>
        <v>12000</v>
      </c>
      <c r="J670">
        <f>Tabela1[[#This Row],[przed produkcja]]+Tabela1[[#This Row],[produkcja]]</f>
        <v>17060</v>
      </c>
      <c r="K670">
        <f>IF(Tabela1[[#This Row],[po produkcji]]-Tabela1[[#This Row],[wielkosc_zamowienia]]&lt;0,Tabela1[[#This Row],[po produkcji]],Tabela1[[#This Row],[po produkcji]]-Tabela1[[#This Row],[wielkosc_zamowienia]])</f>
        <v>8000</v>
      </c>
      <c r="L670">
        <f>IF(Tabela1[[#This Row],[po produkcji]]=Tabela1[[#This Row],[po zamowieniu]],1,0)</f>
        <v>0</v>
      </c>
      <c r="M670">
        <f>IF(Tabela1[[#This Row],[po produkcji]]=Tabela1[[#This Row],[po zamowieniu]],Tabela1[[#This Row],[wielkosc_zamowienia]],0)</f>
        <v>0</v>
      </c>
    </row>
    <row r="671" spans="1:13" x14ac:dyDescent="0.25">
      <c r="A671">
        <v>669</v>
      </c>
      <c r="B671" s="2">
        <v>44522</v>
      </c>
      <c r="C671" s="1" t="s">
        <v>7</v>
      </c>
      <c r="D671">
        <v>3190</v>
      </c>
      <c r="E671">
        <f>WEEKDAY(Tabela1[[#This Row],[data]],2)</f>
        <v>1</v>
      </c>
      <c r="F671">
        <f>IF(Tabela1[[#This Row],[data]]=B670,1,0)</f>
        <v>1</v>
      </c>
      <c r="G671">
        <f>IF(OR(Tabela1[[#This Row],[dzien tyg]]=6,Tabela1[[#This Row],[dzien tyg]]=7),1,0)</f>
        <v>0</v>
      </c>
      <c r="H671">
        <f t="shared" si="10"/>
        <v>8000</v>
      </c>
      <c r="I671">
        <f>IF(Tabela1[[#This Row],[czy ten sam dzien]]=0,IF(Tabela1[[#This Row],[czy weekend]]=1,$N$5,$N$3),0)</f>
        <v>0</v>
      </c>
      <c r="J671">
        <f>Tabela1[[#This Row],[przed produkcja]]+Tabela1[[#This Row],[produkcja]]</f>
        <v>8000</v>
      </c>
      <c r="K671">
        <f>IF(Tabela1[[#This Row],[po produkcji]]-Tabela1[[#This Row],[wielkosc_zamowienia]]&lt;0,Tabela1[[#This Row],[po produkcji]],Tabela1[[#This Row],[po produkcji]]-Tabela1[[#This Row],[wielkosc_zamowienia]])</f>
        <v>4810</v>
      </c>
      <c r="L671">
        <f>IF(Tabela1[[#This Row],[po produkcji]]=Tabela1[[#This Row],[po zamowieniu]],1,0)</f>
        <v>0</v>
      </c>
      <c r="M671">
        <f>IF(Tabela1[[#This Row],[po produkcji]]=Tabela1[[#This Row],[po zamowieniu]],Tabela1[[#This Row],[wielkosc_zamowienia]],0)</f>
        <v>0</v>
      </c>
    </row>
    <row r="672" spans="1:13" x14ac:dyDescent="0.25">
      <c r="A672">
        <v>670</v>
      </c>
      <c r="B672" s="2">
        <v>44522</v>
      </c>
      <c r="C672" s="1" t="s">
        <v>6</v>
      </c>
      <c r="D672">
        <v>4380</v>
      </c>
      <c r="E672">
        <f>WEEKDAY(Tabela1[[#This Row],[data]],2)</f>
        <v>1</v>
      </c>
      <c r="F672">
        <f>IF(Tabela1[[#This Row],[data]]=B671,1,0)</f>
        <v>1</v>
      </c>
      <c r="G672">
        <f>IF(OR(Tabela1[[#This Row],[dzien tyg]]=6,Tabela1[[#This Row],[dzien tyg]]=7),1,0)</f>
        <v>0</v>
      </c>
      <c r="H672">
        <f t="shared" si="10"/>
        <v>4810</v>
      </c>
      <c r="I672">
        <f>IF(Tabela1[[#This Row],[czy ten sam dzien]]=0,IF(Tabela1[[#This Row],[czy weekend]]=1,$N$5,$N$3),0)</f>
        <v>0</v>
      </c>
      <c r="J672">
        <f>Tabela1[[#This Row],[przed produkcja]]+Tabela1[[#This Row],[produkcja]]</f>
        <v>4810</v>
      </c>
      <c r="K672">
        <f>IF(Tabela1[[#This Row],[po produkcji]]-Tabela1[[#This Row],[wielkosc_zamowienia]]&lt;0,Tabela1[[#This Row],[po produkcji]],Tabela1[[#This Row],[po produkcji]]-Tabela1[[#This Row],[wielkosc_zamowienia]])</f>
        <v>430</v>
      </c>
      <c r="L672">
        <f>IF(Tabela1[[#This Row],[po produkcji]]=Tabela1[[#This Row],[po zamowieniu]],1,0)</f>
        <v>0</v>
      </c>
      <c r="M672">
        <f>IF(Tabela1[[#This Row],[po produkcji]]=Tabela1[[#This Row],[po zamowieniu]],Tabela1[[#This Row],[wielkosc_zamowienia]],0)</f>
        <v>0</v>
      </c>
    </row>
    <row r="673" spans="1:13" x14ac:dyDescent="0.25">
      <c r="A673">
        <v>671</v>
      </c>
      <c r="B673" s="2">
        <v>44522</v>
      </c>
      <c r="C673" s="1" t="s">
        <v>4</v>
      </c>
      <c r="D673">
        <v>5930</v>
      </c>
      <c r="E673">
        <f>WEEKDAY(Tabela1[[#This Row],[data]],2)</f>
        <v>1</v>
      </c>
      <c r="F673">
        <f>IF(Tabela1[[#This Row],[data]]=B672,1,0)</f>
        <v>1</v>
      </c>
      <c r="G673">
        <f>IF(OR(Tabela1[[#This Row],[dzien tyg]]=6,Tabela1[[#This Row],[dzien tyg]]=7),1,0)</f>
        <v>0</v>
      </c>
      <c r="H673">
        <f t="shared" si="10"/>
        <v>430</v>
      </c>
      <c r="I673">
        <f>IF(Tabela1[[#This Row],[czy ten sam dzien]]=0,IF(Tabela1[[#This Row],[czy weekend]]=1,$N$5,$N$3),0)</f>
        <v>0</v>
      </c>
      <c r="J673">
        <f>Tabela1[[#This Row],[przed produkcja]]+Tabela1[[#This Row],[produkcja]]</f>
        <v>430</v>
      </c>
      <c r="K673">
        <f>IF(Tabela1[[#This Row],[po produkcji]]-Tabela1[[#This Row],[wielkosc_zamowienia]]&lt;0,Tabela1[[#This Row],[po produkcji]],Tabela1[[#This Row],[po produkcji]]-Tabela1[[#This Row],[wielkosc_zamowienia]])</f>
        <v>430</v>
      </c>
      <c r="L673">
        <f>IF(Tabela1[[#This Row],[po produkcji]]=Tabela1[[#This Row],[po zamowieniu]],1,0)</f>
        <v>1</v>
      </c>
      <c r="M673">
        <f>IF(Tabela1[[#This Row],[po produkcji]]=Tabela1[[#This Row],[po zamowieniu]],Tabela1[[#This Row],[wielkosc_zamowienia]],0)</f>
        <v>5930</v>
      </c>
    </row>
    <row r="674" spans="1:13" x14ac:dyDescent="0.25">
      <c r="A674">
        <v>672</v>
      </c>
      <c r="B674" s="2">
        <v>44523</v>
      </c>
      <c r="C674" s="1" t="s">
        <v>5</v>
      </c>
      <c r="D674">
        <v>3980</v>
      </c>
      <c r="E674">
        <f>WEEKDAY(Tabela1[[#This Row],[data]],2)</f>
        <v>2</v>
      </c>
      <c r="F674">
        <f>IF(Tabela1[[#This Row],[data]]=B673,1,0)</f>
        <v>0</v>
      </c>
      <c r="G674">
        <f>IF(OR(Tabela1[[#This Row],[dzien tyg]]=6,Tabela1[[#This Row],[dzien tyg]]=7),1,0)</f>
        <v>0</v>
      </c>
      <c r="H674">
        <f t="shared" si="10"/>
        <v>430</v>
      </c>
      <c r="I674">
        <f>IF(Tabela1[[#This Row],[czy ten sam dzien]]=0,IF(Tabela1[[#This Row],[czy weekend]]=1,$N$5,$N$3),0)</f>
        <v>12000</v>
      </c>
      <c r="J674">
        <f>Tabela1[[#This Row],[przed produkcja]]+Tabela1[[#This Row],[produkcja]]</f>
        <v>12430</v>
      </c>
      <c r="K674">
        <f>IF(Tabela1[[#This Row],[po produkcji]]-Tabela1[[#This Row],[wielkosc_zamowienia]]&lt;0,Tabela1[[#This Row],[po produkcji]],Tabela1[[#This Row],[po produkcji]]-Tabela1[[#This Row],[wielkosc_zamowienia]])</f>
        <v>8450</v>
      </c>
      <c r="L674">
        <f>IF(Tabela1[[#This Row],[po produkcji]]=Tabela1[[#This Row],[po zamowieniu]],1,0)</f>
        <v>0</v>
      </c>
      <c r="M674">
        <f>IF(Tabela1[[#This Row],[po produkcji]]=Tabela1[[#This Row],[po zamowieniu]],Tabela1[[#This Row],[wielkosc_zamowienia]],0)</f>
        <v>0</v>
      </c>
    </row>
    <row r="675" spans="1:13" x14ac:dyDescent="0.25">
      <c r="A675">
        <v>673</v>
      </c>
      <c r="B675" s="2">
        <v>44523</v>
      </c>
      <c r="C675" s="1" t="s">
        <v>4</v>
      </c>
      <c r="D675">
        <v>9750</v>
      </c>
      <c r="E675">
        <f>WEEKDAY(Tabela1[[#This Row],[data]],2)</f>
        <v>2</v>
      </c>
      <c r="F675">
        <f>IF(Tabela1[[#This Row],[data]]=B674,1,0)</f>
        <v>1</v>
      </c>
      <c r="G675">
        <f>IF(OR(Tabela1[[#This Row],[dzien tyg]]=6,Tabela1[[#This Row],[dzien tyg]]=7),1,0)</f>
        <v>0</v>
      </c>
      <c r="H675">
        <f t="shared" si="10"/>
        <v>8450</v>
      </c>
      <c r="I675">
        <f>IF(Tabela1[[#This Row],[czy ten sam dzien]]=0,IF(Tabela1[[#This Row],[czy weekend]]=1,$N$5,$N$3),0)</f>
        <v>0</v>
      </c>
      <c r="J675">
        <f>Tabela1[[#This Row],[przed produkcja]]+Tabela1[[#This Row],[produkcja]]</f>
        <v>8450</v>
      </c>
      <c r="K675">
        <f>IF(Tabela1[[#This Row],[po produkcji]]-Tabela1[[#This Row],[wielkosc_zamowienia]]&lt;0,Tabela1[[#This Row],[po produkcji]],Tabela1[[#This Row],[po produkcji]]-Tabela1[[#This Row],[wielkosc_zamowienia]])</f>
        <v>8450</v>
      </c>
      <c r="L675">
        <f>IF(Tabela1[[#This Row],[po produkcji]]=Tabela1[[#This Row],[po zamowieniu]],1,0)</f>
        <v>1</v>
      </c>
      <c r="M675">
        <f>IF(Tabela1[[#This Row],[po produkcji]]=Tabela1[[#This Row],[po zamowieniu]],Tabela1[[#This Row],[wielkosc_zamowienia]],0)</f>
        <v>9750</v>
      </c>
    </row>
    <row r="676" spans="1:13" x14ac:dyDescent="0.25">
      <c r="A676">
        <v>674</v>
      </c>
      <c r="B676" s="2">
        <v>44523</v>
      </c>
      <c r="C676" s="1" t="s">
        <v>7</v>
      </c>
      <c r="D676">
        <v>7340</v>
      </c>
      <c r="E676">
        <f>WEEKDAY(Tabela1[[#This Row],[data]],2)</f>
        <v>2</v>
      </c>
      <c r="F676">
        <f>IF(Tabela1[[#This Row],[data]]=B675,1,0)</f>
        <v>1</v>
      </c>
      <c r="G676">
        <f>IF(OR(Tabela1[[#This Row],[dzien tyg]]=6,Tabela1[[#This Row],[dzien tyg]]=7),1,0)</f>
        <v>0</v>
      </c>
      <c r="H676">
        <f t="shared" si="10"/>
        <v>8450</v>
      </c>
      <c r="I676">
        <f>IF(Tabela1[[#This Row],[czy ten sam dzien]]=0,IF(Tabela1[[#This Row],[czy weekend]]=1,$N$5,$N$3),0)</f>
        <v>0</v>
      </c>
      <c r="J676">
        <f>Tabela1[[#This Row],[przed produkcja]]+Tabela1[[#This Row],[produkcja]]</f>
        <v>8450</v>
      </c>
      <c r="K676">
        <f>IF(Tabela1[[#This Row],[po produkcji]]-Tabela1[[#This Row],[wielkosc_zamowienia]]&lt;0,Tabela1[[#This Row],[po produkcji]],Tabela1[[#This Row],[po produkcji]]-Tabela1[[#This Row],[wielkosc_zamowienia]])</f>
        <v>1110</v>
      </c>
      <c r="L676">
        <f>IF(Tabela1[[#This Row],[po produkcji]]=Tabela1[[#This Row],[po zamowieniu]],1,0)</f>
        <v>0</v>
      </c>
      <c r="M676">
        <f>IF(Tabela1[[#This Row],[po produkcji]]=Tabela1[[#This Row],[po zamowieniu]],Tabela1[[#This Row],[wielkosc_zamowienia]],0)</f>
        <v>0</v>
      </c>
    </row>
    <row r="677" spans="1:13" x14ac:dyDescent="0.25">
      <c r="A677">
        <v>675</v>
      </c>
      <c r="B677" s="2">
        <v>44523</v>
      </c>
      <c r="C677" s="1" t="s">
        <v>6</v>
      </c>
      <c r="D677">
        <v>5350</v>
      </c>
      <c r="E677">
        <f>WEEKDAY(Tabela1[[#This Row],[data]],2)</f>
        <v>2</v>
      </c>
      <c r="F677">
        <f>IF(Tabela1[[#This Row],[data]]=B676,1,0)</f>
        <v>1</v>
      </c>
      <c r="G677">
        <f>IF(OR(Tabela1[[#This Row],[dzien tyg]]=6,Tabela1[[#This Row],[dzien tyg]]=7),1,0)</f>
        <v>0</v>
      </c>
      <c r="H677">
        <f t="shared" si="10"/>
        <v>1110</v>
      </c>
      <c r="I677">
        <f>IF(Tabela1[[#This Row],[czy ten sam dzien]]=0,IF(Tabela1[[#This Row],[czy weekend]]=1,$N$5,$N$3),0)</f>
        <v>0</v>
      </c>
      <c r="J677">
        <f>Tabela1[[#This Row],[przed produkcja]]+Tabela1[[#This Row],[produkcja]]</f>
        <v>1110</v>
      </c>
      <c r="K677">
        <f>IF(Tabela1[[#This Row],[po produkcji]]-Tabela1[[#This Row],[wielkosc_zamowienia]]&lt;0,Tabela1[[#This Row],[po produkcji]],Tabela1[[#This Row],[po produkcji]]-Tabela1[[#This Row],[wielkosc_zamowienia]])</f>
        <v>1110</v>
      </c>
      <c r="L677">
        <f>IF(Tabela1[[#This Row],[po produkcji]]=Tabela1[[#This Row],[po zamowieniu]],1,0)</f>
        <v>1</v>
      </c>
      <c r="M677">
        <f>IF(Tabela1[[#This Row],[po produkcji]]=Tabela1[[#This Row],[po zamowieniu]],Tabela1[[#This Row],[wielkosc_zamowienia]],0)</f>
        <v>5350</v>
      </c>
    </row>
    <row r="678" spans="1:13" x14ac:dyDescent="0.25">
      <c r="A678">
        <v>676</v>
      </c>
      <c r="B678" s="2">
        <v>44524</v>
      </c>
      <c r="C678" s="1" t="s">
        <v>4</v>
      </c>
      <c r="D678">
        <v>5490</v>
      </c>
      <c r="E678">
        <f>WEEKDAY(Tabela1[[#This Row],[data]],2)</f>
        <v>3</v>
      </c>
      <c r="F678">
        <f>IF(Tabela1[[#This Row],[data]]=B677,1,0)</f>
        <v>0</v>
      </c>
      <c r="G678">
        <f>IF(OR(Tabela1[[#This Row],[dzien tyg]]=6,Tabela1[[#This Row],[dzien tyg]]=7),1,0)</f>
        <v>0</v>
      </c>
      <c r="H678">
        <f t="shared" si="10"/>
        <v>1110</v>
      </c>
      <c r="I678">
        <f>IF(Tabela1[[#This Row],[czy ten sam dzien]]=0,IF(Tabela1[[#This Row],[czy weekend]]=1,$N$5,$N$3),0)</f>
        <v>12000</v>
      </c>
      <c r="J678">
        <f>Tabela1[[#This Row],[przed produkcja]]+Tabela1[[#This Row],[produkcja]]</f>
        <v>13110</v>
      </c>
      <c r="K678">
        <f>IF(Tabela1[[#This Row],[po produkcji]]-Tabela1[[#This Row],[wielkosc_zamowienia]]&lt;0,Tabela1[[#This Row],[po produkcji]],Tabela1[[#This Row],[po produkcji]]-Tabela1[[#This Row],[wielkosc_zamowienia]])</f>
        <v>7620</v>
      </c>
      <c r="L678">
        <f>IF(Tabela1[[#This Row],[po produkcji]]=Tabela1[[#This Row],[po zamowieniu]],1,0)</f>
        <v>0</v>
      </c>
      <c r="M678">
        <f>IF(Tabela1[[#This Row],[po produkcji]]=Tabela1[[#This Row],[po zamowieniu]],Tabela1[[#This Row],[wielkosc_zamowienia]],0)</f>
        <v>0</v>
      </c>
    </row>
    <row r="679" spans="1:13" x14ac:dyDescent="0.25">
      <c r="A679">
        <v>677</v>
      </c>
      <c r="B679" s="2">
        <v>44524</v>
      </c>
      <c r="C679" s="1" t="s">
        <v>7</v>
      </c>
      <c r="D679">
        <v>1180</v>
      </c>
      <c r="E679">
        <f>WEEKDAY(Tabela1[[#This Row],[data]],2)</f>
        <v>3</v>
      </c>
      <c r="F679">
        <f>IF(Tabela1[[#This Row],[data]]=B678,1,0)</f>
        <v>1</v>
      </c>
      <c r="G679">
        <f>IF(OR(Tabela1[[#This Row],[dzien tyg]]=6,Tabela1[[#This Row],[dzien tyg]]=7),1,0)</f>
        <v>0</v>
      </c>
      <c r="H679">
        <f t="shared" si="10"/>
        <v>7620</v>
      </c>
      <c r="I679">
        <f>IF(Tabela1[[#This Row],[czy ten sam dzien]]=0,IF(Tabela1[[#This Row],[czy weekend]]=1,$N$5,$N$3),0)</f>
        <v>0</v>
      </c>
      <c r="J679">
        <f>Tabela1[[#This Row],[przed produkcja]]+Tabela1[[#This Row],[produkcja]]</f>
        <v>7620</v>
      </c>
      <c r="K679">
        <f>IF(Tabela1[[#This Row],[po produkcji]]-Tabela1[[#This Row],[wielkosc_zamowienia]]&lt;0,Tabela1[[#This Row],[po produkcji]],Tabela1[[#This Row],[po produkcji]]-Tabela1[[#This Row],[wielkosc_zamowienia]])</f>
        <v>6440</v>
      </c>
      <c r="L679">
        <f>IF(Tabela1[[#This Row],[po produkcji]]=Tabela1[[#This Row],[po zamowieniu]],1,0)</f>
        <v>0</v>
      </c>
      <c r="M679">
        <f>IF(Tabela1[[#This Row],[po produkcji]]=Tabela1[[#This Row],[po zamowieniu]],Tabela1[[#This Row],[wielkosc_zamowienia]],0)</f>
        <v>0</v>
      </c>
    </row>
    <row r="680" spans="1:13" x14ac:dyDescent="0.25">
      <c r="A680">
        <v>678</v>
      </c>
      <c r="B680" s="2">
        <v>44525</v>
      </c>
      <c r="C680" s="1" t="s">
        <v>7</v>
      </c>
      <c r="D680">
        <v>7560</v>
      </c>
      <c r="E680">
        <f>WEEKDAY(Tabela1[[#This Row],[data]],2)</f>
        <v>4</v>
      </c>
      <c r="F680">
        <f>IF(Tabela1[[#This Row],[data]]=B679,1,0)</f>
        <v>0</v>
      </c>
      <c r="G680">
        <f>IF(OR(Tabela1[[#This Row],[dzien tyg]]=6,Tabela1[[#This Row],[dzien tyg]]=7),1,0)</f>
        <v>0</v>
      </c>
      <c r="H680">
        <f t="shared" si="10"/>
        <v>6440</v>
      </c>
      <c r="I680">
        <f>IF(Tabela1[[#This Row],[czy ten sam dzien]]=0,IF(Tabela1[[#This Row],[czy weekend]]=1,$N$5,$N$3),0)</f>
        <v>12000</v>
      </c>
      <c r="J680">
        <f>Tabela1[[#This Row],[przed produkcja]]+Tabela1[[#This Row],[produkcja]]</f>
        <v>18440</v>
      </c>
      <c r="K680">
        <f>IF(Tabela1[[#This Row],[po produkcji]]-Tabela1[[#This Row],[wielkosc_zamowienia]]&lt;0,Tabela1[[#This Row],[po produkcji]],Tabela1[[#This Row],[po produkcji]]-Tabela1[[#This Row],[wielkosc_zamowienia]])</f>
        <v>10880</v>
      </c>
      <c r="L680">
        <f>IF(Tabela1[[#This Row],[po produkcji]]=Tabela1[[#This Row],[po zamowieniu]],1,0)</f>
        <v>0</v>
      </c>
      <c r="M680">
        <f>IF(Tabela1[[#This Row],[po produkcji]]=Tabela1[[#This Row],[po zamowieniu]],Tabela1[[#This Row],[wielkosc_zamowienia]],0)</f>
        <v>0</v>
      </c>
    </row>
    <row r="681" spans="1:13" x14ac:dyDescent="0.25">
      <c r="A681">
        <v>679</v>
      </c>
      <c r="B681" s="2">
        <v>44526</v>
      </c>
      <c r="C681" s="1" t="s">
        <v>5</v>
      </c>
      <c r="D681">
        <v>7970</v>
      </c>
      <c r="E681">
        <f>WEEKDAY(Tabela1[[#This Row],[data]],2)</f>
        <v>5</v>
      </c>
      <c r="F681">
        <f>IF(Tabela1[[#This Row],[data]]=B680,1,0)</f>
        <v>0</v>
      </c>
      <c r="G681">
        <f>IF(OR(Tabela1[[#This Row],[dzien tyg]]=6,Tabela1[[#This Row],[dzien tyg]]=7),1,0)</f>
        <v>0</v>
      </c>
      <c r="H681">
        <f t="shared" si="10"/>
        <v>10880</v>
      </c>
      <c r="I681">
        <f>IF(Tabela1[[#This Row],[czy ten sam dzien]]=0,IF(Tabela1[[#This Row],[czy weekend]]=1,$N$5,$N$3),0)</f>
        <v>12000</v>
      </c>
      <c r="J681">
        <f>Tabela1[[#This Row],[przed produkcja]]+Tabela1[[#This Row],[produkcja]]</f>
        <v>22880</v>
      </c>
      <c r="K681">
        <f>IF(Tabela1[[#This Row],[po produkcji]]-Tabela1[[#This Row],[wielkosc_zamowienia]]&lt;0,Tabela1[[#This Row],[po produkcji]],Tabela1[[#This Row],[po produkcji]]-Tabela1[[#This Row],[wielkosc_zamowienia]])</f>
        <v>14910</v>
      </c>
      <c r="L681">
        <f>IF(Tabela1[[#This Row],[po produkcji]]=Tabela1[[#This Row],[po zamowieniu]],1,0)</f>
        <v>0</v>
      </c>
      <c r="M681">
        <f>IF(Tabela1[[#This Row],[po produkcji]]=Tabela1[[#This Row],[po zamowieniu]],Tabela1[[#This Row],[wielkosc_zamowienia]],0)</f>
        <v>0</v>
      </c>
    </row>
    <row r="682" spans="1:13" x14ac:dyDescent="0.25">
      <c r="A682">
        <v>680</v>
      </c>
      <c r="B682" s="2">
        <v>44526</v>
      </c>
      <c r="C682" s="1" t="s">
        <v>7</v>
      </c>
      <c r="D682">
        <v>2400</v>
      </c>
      <c r="E682">
        <f>WEEKDAY(Tabela1[[#This Row],[data]],2)</f>
        <v>5</v>
      </c>
      <c r="F682">
        <f>IF(Tabela1[[#This Row],[data]]=B681,1,0)</f>
        <v>1</v>
      </c>
      <c r="G682">
        <f>IF(OR(Tabela1[[#This Row],[dzien tyg]]=6,Tabela1[[#This Row],[dzien tyg]]=7),1,0)</f>
        <v>0</v>
      </c>
      <c r="H682">
        <f t="shared" si="10"/>
        <v>14910</v>
      </c>
      <c r="I682">
        <f>IF(Tabela1[[#This Row],[czy ten sam dzien]]=0,IF(Tabela1[[#This Row],[czy weekend]]=1,$N$5,$N$3),0)</f>
        <v>0</v>
      </c>
      <c r="J682">
        <f>Tabela1[[#This Row],[przed produkcja]]+Tabela1[[#This Row],[produkcja]]</f>
        <v>14910</v>
      </c>
      <c r="K682">
        <f>IF(Tabela1[[#This Row],[po produkcji]]-Tabela1[[#This Row],[wielkosc_zamowienia]]&lt;0,Tabela1[[#This Row],[po produkcji]],Tabela1[[#This Row],[po produkcji]]-Tabela1[[#This Row],[wielkosc_zamowienia]])</f>
        <v>12510</v>
      </c>
      <c r="L682">
        <f>IF(Tabela1[[#This Row],[po produkcji]]=Tabela1[[#This Row],[po zamowieniu]],1,0)</f>
        <v>0</v>
      </c>
      <c r="M682">
        <f>IF(Tabela1[[#This Row],[po produkcji]]=Tabela1[[#This Row],[po zamowieniu]],Tabela1[[#This Row],[wielkosc_zamowienia]],0)</f>
        <v>0</v>
      </c>
    </row>
    <row r="683" spans="1:13" x14ac:dyDescent="0.25">
      <c r="A683">
        <v>681</v>
      </c>
      <c r="B683" s="2">
        <v>44526</v>
      </c>
      <c r="C683" s="1" t="s">
        <v>4</v>
      </c>
      <c r="D683">
        <v>7120</v>
      </c>
      <c r="E683">
        <f>WEEKDAY(Tabela1[[#This Row],[data]],2)</f>
        <v>5</v>
      </c>
      <c r="F683">
        <f>IF(Tabela1[[#This Row],[data]]=B682,1,0)</f>
        <v>1</v>
      </c>
      <c r="G683">
        <f>IF(OR(Tabela1[[#This Row],[dzien tyg]]=6,Tabela1[[#This Row],[dzien tyg]]=7),1,0)</f>
        <v>0</v>
      </c>
      <c r="H683">
        <f t="shared" si="10"/>
        <v>12510</v>
      </c>
      <c r="I683">
        <f>IF(Tabela1[[#This Row],[czy ten sam dzien]]=0,IF(Tabela1[[#This Row],[czy weekend]]=1,$N$5,$N$3),0)</f>
        <v>0</v>
      </c>
      <c r="J683">
        <f>Tabela1[[#This Row],[przed produkcja]]+Tabela1[[#This Row],[produkcja]]</f>
        <v>12510</v>
      </c>
      <c r="K683">
        <f>IF(Tabela1[[#This Row],[po produkcji]]-Tabela1[[#This Row],[wielkosc_zamowienia]]&lt;0,Tabela1[[#This Row],[po produkcji]],Tabela1[[#This Row],[po produkcji]]-Tabela1[[#This Row],[wielkosc_zamowienia]])</f>
        <v>5390</v>
      </c>
      <c r="L683">
        <f>IF(Tabela1[[#This Row],[po produkcji]]=Tabela1[[#This Row],[po zamowieniu]],1,0)</f>
        <v>0</v>
      </c>
      <c r="M683">
        <f>IF(Tabela1[[#This Row],[po produkcji]]=Tabela1[[#This Row],[po zamowieniu]],Tabela1[[#This Row],[wielkosc_zamowienia]],0)</f>
        <v>0</v>
      </c>
    </row>
    <row r="684" spans="1:13" x14ac:dyDescent="0.25">
      <c r="A684">
        <v>682</v>
      </c>
      <c r="B684" s="2">
        <v>44527</v>
      </c>
      <c r="C684" s="1" t="s">
        <v>7</v>
      </c>
      <c r="D684">
        <v>3500</v>
      </c>
      <c r="E684">
        <f>WEEKDAY(Tabela1[[#This Row],[data]],2)</f>
        <v>6</v>
      </c>
      <c r="F684">
        <f>IF(Tabela1[[#This Row],[data]]=B683,1,0)</f>
        <v>0</v>
      </c>
      <c r="G684">
        <f>IF(OR(Tabela1[[#This Row],[dzien tyg]]=6,Tabela1[[#This Row],[dzien tyg]]=7),1,0)</f>
        <v>1</v>
      </c>
      <c r="H684">
        <f t="shared" si="10"/>
        <v>5390</v>
      </c>
      <c r="I684">
        <f>IF(Tabela1[[#This Row],[czy ten sam dzien]]=0,IF(Tabela1[[#This Row],[czy weekend]]=1,$N$5,$N$3),0)</f>
        <v>5000</v>
      </c>
      <c r="J684">
        <f>Tabela1[[#This Row],[przed produkcja]]+Tabela1[[#This Row],[produkcja]]</f>
        <v>10390</v>
      </c>
      <c r="K684">
        <f>IF(Tabela1[[#This Row],[po produkcji]]-Tabela1[[#This Row],[wielkosc_zamowienia]]&lt;0,Tabela1[[#This Row],[po produkcji]],Tabela1[[#This Row],[po produkcji]]-Tabela1[[#This Row],[wielkosc_zamowienia]])</f>
        <v>6890</v>
      </c>
      <c r="L684">
        <f>IF(Tabela1[[#This Row],[po produkcji]]=Tabela1[[#This Row],[po zamowieniu]],1,0)</f>
        <v>0</v>
      </c>
      <c r="M684">
        <f>IF(Tabela1[[#This Row],[po produkcji]]=Tabela1[[#This Row],[po zamowieniu]],Tabela1[[#This Row],[wielkosc_zamowienia]],0)</f>
        <v>0</v>
      </c>
    </row>
    <row r="685" spans="1:13" x14ac:dyDescent="0.25">
      <c r="A685">
        <v>683</v>
      </c>
      <c r="B685" s="2">
        <v>44527</v>
      </c>
      <c r="C685" s="1" t="s">
        <v>4</v>
      </c>
      <c r="D685">
        <v>8590</v>
      </c>
      <c r="E685">
        <f>WEEKDAY(Tabela1[[#This Row],[data]],2)</f>
        <v>6</v>
      </c>
      <c r="F685">
        <f>IF(Tabela1[[#This Row],[data]]=B684,1,0)</f>
        <v>1</v>
      </c>
      <c r="G685">
        <f>IF(OR(Tabela1[[#This Row],[dzien tyg]]=6,Tabela1[[#This Row],[dzien tyg]]=7),1,0)</f>
        <v>1</v>
      </c>
      <c r="H685">
        <f t="shared" si="10"/>
        <v>6890</v>
      </c>
      <c r="I685">
        <f>IF(Tabela1[[#This Row],[czy ten sam dzien]]=0,IF(Tabela1[[#This Row],[czy weekend]]=1,$N$5,$N$3),0)</f>
        <v>0</v>
      </c>
      <c r="J685">
        <f>Tabela1[[#This Row],[przed produkcja]]+Tabela1[[#This Row],[produkcja]]</f>
        <v>6890</v>
      </c>
      <c r="K685">
        <f>IF(Tabela1[[#This Row],[po produkcji]]-Tabela1[[#This Row],[wielkosc_zamowienia]]&lt;0,Tabela1[[#This Row],[po produkcji]],Tabela1[[#This Row],[po produkcji]]-Tabela1[[#This Row],[wielkosc_zamowienia]])</f>
        <v>6890</v>
      </c>
      <c r="L685">
        <f>IF(Tabela1[[#This Row],[po produkcji]]=Tabela1[[#This Row],[po zamowieniu]],1,0)</f>
        <v>1</v>
      </c>
      <c r="M685">
        <f>IF(Tabela1[[#This Row],[po produkcji]]=Tabela1[[#This Row],[po zamowieniu]],Tabela1[[#This Row],[wielkosc_zamowienia]],0)</f>
        <v>8590</v>
      </c>
    </row>
    <row r="686" spans="1:13" x14ac:dyDescent="0.25">
      <c r="A686">
        <v>684</v>
      </c>
      <c r="B686" s="2">
        <v>44528</v>
      </c>
      <c r="C686" s="1" t="s">
        <v>4</v>
      </c>
      <c r="D686">
        <v>2510</v>
      </c>
      <c r="E686">
        <f>WEEKDAY(Tabela1[[#This Row],[data]],2)</f>
        <v>7</v>
      </c>
      <c r="F686">
        <f>IF(Tabela1[[#This Row],[data]]=B685,1,0)</f>
        <v>0</v>
      </c>
      <c r="G686">
        <f>IF(OR(Tabela1[[#This Row],[dzien tyg]]=6,Tabela1[[#This Row],[dzien tyg]]=7),1,0)</f>
        <v>1</v>
      </c>
      <c r="H686">
        <f t="shared" si="10"/>
        <v>6890</v>
      </c>
      <c r="I686">
        <f>IF(Tabela1[[#This Row],[czy ten sam dzien]]=0,IF(Tabela1[[#This Row],[czy weekend]]=1,$N$5,$N$3),0)</f>
        <v>5000</v>
      </c>
      <c r="J686">
        <f>Tabela1[[#This Row],[przed produkcja]]+Tabela1[[#This Row],[produkcja]]</f>
        <v>11890</v>
      </c>
      <c r="K686">
        <f>IF(Tabela1[[#This Row],[po produkcji]]-Tabela1[[#This Row],[wielkosc_zamowienia]]&lt;0,Tabela1[[#This Row],[po produkcji]],Tabela1[[#This Row],[po produkcji]]-Tabela1[[#This Row],[wielkosc_zamowienia]])</f>
        <v>9380</v>
      </c>
      <c r="L686">
        <f>IF(Tabela1[[#This Row],[po produkcji]]=Tabela1[[#This Row],[po zamowieniu]],1,0)</f>
        <v>0</v>
      </c>
      <c r="M686">
        <f>IF(Tabela1[[#This Row],[po produkcji]]=Tabela1[[#This Row],[po zamowieniu]],Tabela1[[#This Row],[wielkosc_zamowienia]],0)</f>
        <v>0</v>
      </c>
    </row>
    <row r="687" spans="1:13" x14ac:dyDescent="0.25">
      <c r="A687">
        <v>685</v>
      </c>
      <c r="B687" s="2">
        <v>44528</v>
      </c>
      <c r="C687" s="1" t="s">
        <v>5</v>
      </c>
      <c r="D687">
        <v>2180</v>
      </c>
      <c r="E687">
        <f>WEEKDAY(Tabela1[[#This Row],[data]],2)</f>
        <v>7</v>
      </c>
      <c r="F687">
        <f>IF(Tabela1[[#This Row],[data]]=B686,1,0)</f>
        <v>1</v>
      </c>
      <c r="G687">
        <f>IF(OR(Tabela1[[#This Row],[dzien tyg]]=6,Tabela1[[#This Row],[dzien tyg]]=7),1,0)</f>
        <v>1</v>
      </c>
      <c r="H687">
        <f t="shared" si="10"/>
        <v>9380</v>
      </c>
      <c r="I687">
        <f>IF(Tabela1[[#This Row],[czy ten sam dzien]]=0,IF(Tabela1[[#This Row],[czy weekend]]=1,$N$5,$N$3),0)</f>
        <v>0</v>
      </c>
      <c r="J687">
        <f>Tabela1[[#This Row],[przed produkcja]]+Tabela1[[#This Row],[produkcja]]</f>
        <v>9380</v>
      </c>
      <c r="K687">
        <f>IF(Tabela1[[#This Row],[po produkcji]]-Tabela1[[#This Row],[wielkosc_zamowienia]]&lt;0,Tabela1[[#This Row],[po produkcji]],Tabela1[[#This Row],[po produkcji]]-Tabela1[[#This Row],[wielkosc_zamowienia]])</f>
        <v>7200</v>
      </c>
      <c r="L687">
        <f>IF(Tabela1[[#This Row],[po produkcji]]=Tabela1[[#This Row],[po zamowieniu]],1,0)</f>
        <v>0</v>
      </c>
      <c r="M687">
        <f>IF(Tabela1[[#This Row],[po produkcji]]=Tabela1[[#This Row],[po zamowieniu]],Tabela1[[#This Row],[wielkosc_zamowienia]],0)</f>
        <v>0</v>
      </c>
    </row>
    <row r="688" spans="1:13" x14ac:dyDescent="0.25">
      <c r="A688">
        <v>686</v>
      </c>
      <c r="B688" s="2">
        <v>44528</v>
      </c>
      <c r="C688" s="1" t="s">
        <v>6</v>
      </c>
      <c r="D688">
        <v>4710</v>
      </c>
      <c r="E688">
        <f>WEEKDAY(Tabela1[[#This Row],[data]],2)</f>
        <v>7</v>
      </c>
      <c r="F688">
        <f>IF(Tabela1[[#This Row],[data]]=B687,1,0)</f>
        <v>1</v>
      </c>
      <c r="G688">
        <f>IF(OR(Tabela1[[#This Row],[dzien tyg]]=6,Tabela1[[#This Row],[dzien tyg]]=7),1,0)</f>
        <v>1</v>
      </c>
      <c r="H688">
        <f t="shared" si="10"/>
        <v>7200</v>
      </c>
      <c r="I688">
        <f>IF(Tabela1[[#This Row],[czy ten sam dzien]]=0,IF(Tabela1[[#This Row],[czy weekend]]=1,$N$5,$N$3),0)</f>
        <v>0</v>
      </c>
      <c r="J688">
        <f>Tabela1[[#This Row],[przed produkcja]]+Tabela1[[#This Row],[produkcja]]</f>
        <v>7200</v>
      </c>
      <c r="K688">
        <f>IF(Tabela1[[#This Row],[po produkcji]]-Tabela1[[#This Row],[wielkosc_zamowienia]]&lt;0,Tabela1[[#This Row],[po produkcji]],Tabela1[[#This Row],[po produkcji]]-Tabela1[[#This Row],[wielkosc_zamowienia]])</f>
        <v>2490</v>
      </c>
      <c r="L688">
        <f>IF(Tabela1[[#This Row],[po produkcji]]=Tabela1[[#This Row],[po zamowieniu]],1,0)</f>
        <v>0</v>
      </c>
      <c r="M688">
        <f>IF(Tabela1[[#This Row],[po produkcji]]=Tabela1[[#This Row],[po zamowieniu]],Tabela1[[#This Row],[wielkosc_zamowienia]],0)</f>
        <v>0</v>
      </c>
    </row>
    <row r="689" spans="1:13" x14ac:dyDescent="0.25">
      <c r="A689">
        <v>687</v>
      </c>
      <c r="B689" s="2">
        <v>44529</v>
      </c>
      <c r="C689" s="1" t="s">
        <v>5</v>
      </c>
      <c r="D689">
        <v>3830</v>
      </c>
      <c r="E689">
        <f>WEEKDAY(Tabela1[[#This Row],[data]],2)</f>
        <v>1</v>
      </c>
      <c r="F689">
        <f>IF(Tabela1[[#This Row],[data]]=B688,1,0)</f>
        <v>0</v>
      </c>
      <c r="G689">
        <f>IF(OR(Tabela1[[#This Row],[dzien tyg]]=6,Tabela1[[#This Row],[dzien tyg]]=7),1,0)</f>
        <v>0</v>
      </c>
      <c r="H689">
        <f t="shared" si="10"/>
        <v>2490</v>
      </c>
      <c r="I689">
        <f>IF(Tabela1[[#This Row],[czy ten sam dzien]]=0,IF(Tabela1[[#This Row],[czy weekend]]=1,$N$5,$N$3),0)</f>
        <v>12000</v>
      </c>
      <c r="J689">
        <f>Tabela1[[#This Row],[przed produkcja]]+Tabela1[[#This Row],[produkcja]]</f>
        <v>14490</v>
      </c>
      <c r="K689">
        <f>IF(Tabela1[[#This Row],[po produkcji]]-Tabela1[[#This Row],[wielkosc_zamowienia]]&lt;0,Tabela1[[#This Row],[po produkcji]],Tabela1[[#This Row],[po produkcji]]-Tabela1[[#This Row],[wielkosc_zamowienia]])</f>
        <v>10660</v>
      </c>
      <c r="L689">
        <f>IF(Tabela1[[#This Row],[po produkcji]]=Tabela1[[#This Row],[po zamowieniu]],1,0)</f>
        <v>0</v>
      </c>
      <c r="M689">
        <f>IF(Tabela1[[#This Row],[po produkcji]]=Tabela1[[#This Row],[po zamowieniu]],Tabela1[[#This Row],[wielkosc_zamowienia]],0)</f>
        <v>0</v>
      </c>
    </row>
    <row r="690" spans="1:13" x14ac:dyDescent="0.25">
      <c r="A690">
        <v>688</v>
      </c>
      <c r="B690" s="2">
        <v>44529</v>
      </c>
      <c r="C690" s="1" t="s">
        <v>4</v>
      </c>
      <c r="D690">
        <v>3110</v>
      </c>
      <c r="E690">
        <f>WEEKDAY(Tabela1[[#This Row],[data]],2)</f>
        <v>1</v>
      </c>
      <c r="F690">
        <f>IF(Tabela1[[#This Row],[data]]=B689,1,0)</f>
        <v>1</v>
      </c>
      <c r="G690">
        <f>IF(OR(Tabela1[[#This Row],[dzien tyg]]=6,Tabela1[[#This Row],[dzien tyg]]=7),1,0)</f>
        <v>0</v>
      </c>
      <c r="H690">
        <f t="shared" si="10"/>
        <v>10660</v>
      </c>
      <c r="I690">
        <f>IF(Tabela1[[#This Row],[czy ten sam dzien]]=0,IF(Tabela1[[#This Row],[czy weekend]]=1,$N$5,$N$3),0)</f>
        <v>0</v>
      </c>
      <c r="J690">
        <f>Tabela1[[#This Row],[przed produkcja]]+Tabela1[[#This Row],[produkcja]]</f>
        <v>10660</v>
      </c>
      <c r="K690">
        <f>IF(Tabela1[[#This Row],[po produkcji]]-Tabela1[[#This Row],[wielkosc_zamowienia]]&lt;0,Tabela1[[#This Row],[po produkcji]],Tabela1[[#This Row],[po produkcji]]-Tabela1[[#This Row],[wielkosc_zamowienia]])</f>
        <v>7550</v>
      </c>
      <c r="L690">
        <f>IF(Tabela1[[#This Row],[po produkcji]]=Tabela1[[#This Row],[po zamowieniu]],1,0)</f>
        <v>0</v>
      </c>
      <c r="M690">
        <f>IF(Tabela1[[#This Row],[po produkcji]]=Tabela1[[#This Row],[po zamowieniu]],Tabela1[[#This Row],[wielkosc_zamowienia]],0)</f>
        <v>0</v>
      </c>
    </row>
    <row r="691" spans="1:13" x14ac:dyDescent="0.25">
      <c r="A691">
        <v>689</v>
      </c>
      <c r="B691" s="2">
        <v>44529</v>
      </c>
      <c r="C691" s="1" t="s">
        <v>7</v>
      </c>
      <c r="D691">
        <v>9840</v>
      </c>
      <c r="E691">
        <f>WEEKDAY(Tabela1[[#This Row],[data]],2)</f>
        <v>1</v>
      </c>
      <c r="F691">
        <f>IF(Tabela1[[#This Row],[data]]=B690,1,0)</f>
        <v>1</v>
      </c>
      <c r="G691">
        <f>IF(OR(Tabela1[[#This Row],[dzien tyg]]=6,Tabela1[[#This Row],[dzien tyg]]=7),1,0)</f>
        <v>0</v>
      </c>
      <c r="H691">
        <f t="shared" si="10"/>
        <v>7550</v>
      </c>
      <c r="I691">
        <f>IF(Tabela1[[#This Row],[czy ten sam dzien]]=0,IF(Tabela1[[#This Row],[czy weekend]]=1,$N$5,$N$3),0)</f>
        <v>0</v>
      </c>
      <c r="J691">
        <f>Tabela1[[#This Row],[przed produkcja]]+Tabela1[[#This Row],[produkcja]]</f>
        <v>7550</v>
      </c>
      <c r="K691">
        <f>IF(Tabela1[[#This Row],[po produkcji]]-Tabela1[[#This Row],[wielkosc_zamowienia]]&lt;0,Tabela1[[#This Row],[po produkcji]],Tabela1[[#This Row],[po produkcji]]-Tabela1[[#This Row],[wielkosc_zamowienia]])</f>
        <v>7550</v>
      </c>
      <c r="L691">
        <f>IF(Tabela1[[#This Row],[po produkcji]]=Tabela1[[#This Row],[po zamowieniu]],1,0)</f>
        <v>1</v>
      </c>
      <c r="M691">
        <f>IF(Tabela1[[#This Row],[po produkcji]]=Tabela1[[#This Row],[po zamowieniu]],Tabela1[[#This Row],[wielkosc_zamowienia]],0)</f>
        <v>9840</v>
      </c>
    </row>
    <row r="692" spans="1:13" x14ac:dyDescent="0.25">
      <c r="A692">
        <v>690</v>
      </c>
      <c r="B692" s="2">
        <v>44530</v>
      </c>
      <c r="C692" s="1" t="s">
        <v>4</v>
      </c>
      <c r="D692">
        <v>3880</v>
      </c>
      <c r="E692">
        <f>WEEKDAY(Tabela1[[#This Row],[data]],2)</f>
        <v>2</v>
      </c>
      <c r="F692">
        <f>IF(Tabela1[[#This Row],[data]]=B691,1,0)</f>
        <v>0</v>
      </c>
      <c r="G692">
        <f>IF(OR(Tabela1[[#This Row],[dzien tyg]]=6,Tabela1[[#This Row],[dzien tyg]]=7),1,0)</f>
        <v>0</v>
      </c>
      <c r="H692">
        <f t="shared" si="10"/>
        <v>7550</v>
      </c>
      <c r="I692">
        <f>IF(Tabela1[[#This Row],[czy ten sam dzien]]=0,IF(Tabela1[[#This Row],[czy weekend]]=1,$N$5,$N$3),0)</f>
        <v>12000</v>
      </c>
      <c r="J692">
        <f>Tabela1[[#This Row],[przed produkcja]]+Tabela1[[#This Row],[produkcja]]</f>
        <v>19550</v>
      </c>
      <c r="K692">
        <f>IF(Tabela1[[#This Row],[po produkcji]]-Tabela1[[#This Row],[wielkosc_zamowienia]]&lt;0,Tabela1[[#This Row],[po produkcji]],Tabela1[[#This Row],[po produkcji]]-Tabela1[[#This Row],[wielkosc_zamowienia]])</f>
        <v>15670</v>
      </c>
      <c r="L692">
        <f>IF(Tabela1[[#This Row],[po produkcji]]=Tabela1[[#This Row],[po zamowieniu]],1,0)</f>
        <v>0</v>
      </c>
      <c r="M692">
        <f>IF(Tabela1[[#This Row],[po produkcji]]=Tabela1[[#This Row],[po zamowieniu]],Tabela1[[#This Row],[wielkosc_zamowienia]],0)</f>
        <v>0</v>
      </c>
    </row>
    <row r="693" spans="1:13" x14ac:dyDescent="0.25">
      <c r="A693">
        <v>691</v>
      </c>
      <c r="B693" s="2">
        <v>44530</v>
      </c>
      <c r="C693" s="1" t="s">
        <v>7</v>
      </c>
      <c r="D693">
        <v>9670</v>
      </c>
      <c r="E693">
        <f>WEEKDAY(Tabela1[[#This Row],[data]],2)</f>
        <v>2</v>
      </c>
      <c r="F693">
        <f>IF(Tabela1[[#This Row],[data]]=B692,1,0)</f>
        <v>1</v>
      </c>
      <c r="G693">
        <f>IF(OR(Tabela1[[#This Row],[dzien tyg]]=6,Tabela1[[#This Row],[dzien tyg]]=7),1,0)</f>
        <v>0</v>
      </c>
      <c r="H693">
        <f t="shared" si="10"/>
        <v>15670</v>
      </c>
      <c r="I693">
        <f>IF(Tabela1[[#This Row],[czy ten sam dzien]]=0,IF(Tabela1[[#This Row],[czy weekend]]=1,$N$5,$N$3),0)</f>
        <v>0</v>
      </c>
      <c r="J693">
        <f>Tabela1[[#This Row],[przed produkcja]]+Tabela1[[#This Row],[produkcja]]</f>
        <v>15670</v>
      </c>
      <c r="K693">
        <f>IF(Tabela1[[#This Row],[po produkcji]]-Tabela1[[#This Row],[wielkosc_zamowienia]]&lt;0,Tabela1[[#This Row],[po produkcji]],Tabela1[[#This Row],[po produkcji]]-Tabela1[[#This Row],[wielkosc_zamowienia]])</f>
        <v>6000</v>
      </c>
      <c r="L693">
        <f>IF(Tabela1[[#This Row],[po produkcji]]=Tabela1[[#This Row],[po zamowieniu]],1,0)</f>
        <v>0</v>
      </c>
      <c r="M693">
        <f>IF(Tabela1[[#This Row],[po produkcji]]=Tabela1[[#This Row],[po zamowieniu]],Tabela1[[#This Row],[wielkosc_zamowienia]],0)</f>
        <v>0</v>
      </c>
    </row>
    <row r="694" spans="1:13" x14ac:dyDescent="0.25">
      <c r="A694">
        <v>692</v>
      </c>
      <c r="B694" s="2">
        <v>44531</v>
      </c>
      <c r="C694" s="1" t="s">
        <v>7</v>
      </c>
      <c r="D694">
        <v>3510</v>
      </c>
      <c r="E694">
        <f>WEEKDAY(Tabela1[[#This Row],[data]],2)</f>
        <v>3</v>
      </c>
      <c r="F694">
        <f>IF(Tabela1[[#This Row],[data]]=B693,1,0)</f>
        <v>0</v>
      </c>
      <c r="G694">
        <f>IF(OR(Tabela1[[#This Row],[dzien tyg]]=6,Tabela1[[#This Row],[dzien tyg]]=7),1,0)</f>
        <v>0</v>
      </c>
      <c r="H694">
        <f t="shared" si="10"/>
        <v>6000</v>
      </c>
      <c r="I694">
        <f>IF(Tabela1[[#This Row],[czy ten sam dzien]]=0,IF(Tabela1[[#This Row],[czy weekend]]=1,$N$5,$N$3),0)</f>
        <v>12000</v>
      </c>
      <c r="J694">
        <f>Tabela1[[#This Row],[przed produkcja]]+Tabela1[[#This Row],[produkcja]]</f>
        <v>18000</v>
      </c>
      <c r="K694">
        <f>IF(Tabela1[[#This Row],[po produkcji]]-Tabela1[[#This Row],[wielkosc_zamowienia]]&lt;0,Tabela1[[#This Row],[po produkcji]],Tabela1[[#This Row],[po produkcji]]-Tabela1[[#This Row],[wielkosc_zamowienia]])</f>
        <v>14490</v>
      </c>
      <c r="L694">
        <f>IF(Tabela1[[#This Row],[po produkcji]]=Tabela1[[#This Row],[po zamowieniu]],1,0)</f>
        <v>0</v>
      </c>
      <c r="M694">
        <f>IF(Tabela1[[#This Row],[po produkcji]]=Tabela1[[#This Row],[po zamowieniu]],Tabela1[[#This Row],[wielkosc_zamowienia]],0)</f>
        <v>0</v>
      </c>
    </row>
    <row r="695" spans="1:13" x14ac:dyDescent="0.25">
      <c r="A695">
        <v>693</v>
      </c>
      <c r="B695" s="2">
        <v>44532</v>
      </c>
      <c r="C695" s="1" t="s">
        <v>7</v>
      </c>
      <c r="D695">
        <v>5820</v>
      </c>
      <c r="E695">
        <f>WEEKDAY(Tabela1[[#This Row],[data]],2)</f>
        <v>4</v>
      </c>
      <c r="F695">
        <f>IF(Tabela1[[#This Row],[data]]=B694,1,0)</f>
        <v>0</v>
      </c>
      <c r="G695">
        <f>IF(OR(Tabela1[[#This Row],[dzien tyg]]=6,Tabela1[[#This Row],[dzien tyg]]=7),1,0)</f>
        <v>0</v>
      </c>
      <c r="H695">
        <f t="shared" si="10"/>
        <v>14490</v>
      </c>
      <c r="I695">
        <f>IF(Tabela1[[#This Row],[czy ten sam dzien]]=0,IF(Tabela1[[#This Row],[czy weekend]]=1,$N$5,$N$3),0)</f>
        <v>12000</v>
      </c>
      <c r="J695">
        <f>Tabela1[[#This Row],[przed produkcja]]+Tabela1[[#This Row],[produkcja]]</f>
        <v>26490</v>
      </c>
      <c r="K695">
        <f>IF(Tabela1[[#This Row],[po produkcji]]-Tabela1[[#This Row],[wielkosc_zamowienia]]&lt;0,Tabela1[[#This Row],[po produkcji]],Tabela1[[#This Row],[po produkcji]]-Tabela1[[#This Row],[wielkosc_zamowienia]])</f>
        <v>20670</v>
      </c>
      <c r="L695">
        <f>IF(Tabela1[[#This Row],[po produkcji]]=Tabela1[[#This Row],[po zamowieniu]],1,0)</f>
        <v>0</v>
      </c>
      <c r="M695">
        <f>IF(Tabela1[[#This Row],[po produkcji]]=Tabela1[[#This Row],[po zamowieniu]],Tabela1[[#This Row],[wielkosc_zamowienia]],0)</f>
        <v>0</v>
      </c>
    </row>
    <row r="696" spans="1:13" x14ac:dyDescent="0.25">
      <c r="A696">
        <v>694</v>
      </c>
      <c r="B696" s="2">
        <v>44532</v>
      </c>
      <c r="C696" s="1" t="s">
        <v>4</v>
      </c>
      <c r="D696">
        <v>1950</v>
      </c>
      <c r="E696">
        <f>WEEKDAY(Tabela1[[#This Row],[data]],2)</f>
        <v>4</v>
      </c>
      <c r="F696">
        <f>IF(Tabela1[[#This Row],[data]]=B695,1,0)</f>
        <v>1</v>
      </c>
      <c r="G696">
        <f>IF(OR(Tabela1[[#This Row],[dzien tyg]]=6,Tabela1[[#This Row],[dzien tyg]]=7),1,0)</f>
        <v>0</v>
      </c>
      <c r="H696">
        <f t="shared" si="10"/>
        <v>20670</v>
      </c>
      <c r="I696">
        <f>IF(Tabela1[[#This Row],[czy ten sam dzien]]=0,IF(Tabela1[[#This Row],[czy weekend]]=1,$N$5,$N$3),0)</f>
        <v>0</v>
      </c>
      <c r="J696">
        <f>Tabela1[[#This Row],[przed produkcja]]+Tabela1[[#This Row],[produkcja]]</f>
        <v>20670</v>
      </c>
      <c r="K696">
        <f>IF(Tabela1[[#This Row],[po produkcji]]-Tabela1[[#This Row],[wielkosc_zamowienia]]&lt;0,Tabela1[[#This Row],[po produkcji]],Tabela1[[#This Row],[po produkcji]]-Tabela1[[#This Row],[wielkosc_zamowienia]])</f>
        <v>18720</v>
      </c>
      <c r="L696">
        <f>IF(Tabela1[[#This Row],[po produkcji]]=Tabela1[[#This Row],[po zamowieniu]],1,0)</f>
        <v>0</v>
      </c>
      <c r="M696">
        <f>IF(Tabela1[[#This Row],[po produkcji]]=Tabela1[[#This Row],[po zamowieniu]],Tabela1[[#This Row],[wielkosc_zamowienia]],0)</f>
        <v>0</v>
      </c>
    </row>
    <row r="697" spans="1:13" x14ac:dyDescent="0.25">
      <c r="A697">
        <v>695</v>
      </c>
      <c r="B697" s="2">
        <v>44533</v>
      </c>
      <c r="C697" s="1" t="s">
        <v>7</v>
      </c>
      <c r="D697">
        <v>1310</v>
      </c>
      <c r="E697">
        <f>WEEKDAY(Tabela1[[#This Row],[data]],2)</f>
        <v>5</v>
      </c>
      <c r="F697">
        <f>IF(Tabela1[[#This Row],[data]]=B696,1,0)</f>
        <v>0</v>
      </c>
      <c r="G697">
        <f>IF(OR(Tabela1[[#This Row],[dzien tyg]]=6,Tabela1[[#This Row],[dzien tyg]]=7),1,0)</f>
        <v>0</v>
      </c>
      <c r="H697">
        <f t="shared" si="10"/>
        <v>18720</v>
      </c>
      <c r="I697">
        <f>IF(Tabela1[[#This Row],[czy ten sam dzien]]=0,IF(Tabela1[[#This Row],[czy weekend]]=1,$N$5,$N$3),0)</f>
        <v>12000</v>
      </c>
      <c r="J697">
        <f>Tabela1[[#This Row],[przed produkcja]]+Tabela1[[#This Row],[produkcja]]</f>
        <v>30720</v>
      </c>
      <c r="K697">
        <f>IF(Tabela1[[#This Row],[po produkcji]]-Tabela1[[#This Row],[wielkosc_zamowienia]]&lt;0,Tabela1[[#This Row],[po produkcji]],Tabela1[[#This Row],[po produkcji]]-Tabela1[[#This Row],[wielkosc_zamowienia]])</f>
        <v>29410</v>
      </c>
      <c r="L697">
        <f>IF(Tabela1[[#This Row],[po produkcji]]=Tabela1[[#This Row],[po zamowieniu]],1,0)</f>
        <v>0</v>
      </c>
      <c r="M697">
        <f>IF(Tabela1[[#This Row],[po produkcji]]=Tabela1[[#This Row],[po zamowieniu]],Tabela1[[#This Row],[wielkosc_zamowienia]],0)</f>
        <v>0</v>
      </c>
    </row>
    <row r="698" spans="1:13" x14ac:dyDescent="0.25">
      <c r="A698">
        <v>696</v>
      </c>
      <c r="B698" s="2">
        <v>44533</v>
      </c>
      <c r="C698" s="1" t="s">
        <v>5</v>
      </c>
      <c r="D698">
        <v>3850</v>
      </c>
      <c r="E698">
        <f>WEEKDAY(Tabela1[[#This Row],[data]],2)</f>
        <v>5</v>
      </c>
      <c r="F698">
        <f>IF(Tabela1[[#This Row],[data]]=B697,1,0)</f>
        <v>1</v>
      </c>
      <c r="G698">
        <f>IF(OR(Tabela1[[#This Row],[dzien tyg]]=6,Tabela1[[#This Row],[dzien tyg]]=7),1,0)</f>
        <v>0</v>
      </c>
      <c r="H698">
        <f t="shared" si="10"/>
        <v>29410</v>
      </c>
      <c r="I698">
        <f>IF(Tabela1[[#This Row],[czy ten sam dzien]]=0,IF(Tabela1[[#This Row],[czy weekend]]=1,$N$5,$N$3),0)</f>
        <v>0</v>
      </c>
      <c r="J698">
        <f>Tabela1[[#This Row],[przed produkcja]]+Tabela1[[#This Row],[produkcja]]</f>
        <v>29410</v>
      </c>
      <c r="K698">
        <f>IF(Tabela1[[#This Row],[po produkcji]]-Tabela1[[#This Row],[wielkosc_zamowienia]]&lt;0,Tabela1[[#This Row],[po produkcji]],Tabela1[[#This Row],[po produkcji]]-Tabela1[[#This Row],[wielkosc_zamowienia]])</f>
        <v>25560</v>
      </c>
      <c r="L698">
        <f>IF(Tabela1[[#This Row],[po produkcji]]=Tabela1[[#This Row],[po zamowieniu]],1,0)</f>
        <v>0</v>
      </c>
      <c r="M698">
        <f>IF(Tabela1[[#This Row],[po produkcji]]=Tabela1[[#This Row],[po zamowieniu]],Tabela1[[#This Row],[wielkosc_zamowienia]],0)</f>
        <v>0</v>
      </c>
    </row>
    <row r="699" spans="1:13" x14ac:dyDescent="0.25">
      <c r="A699">
        <v>697</v>
      </c>
      <c r="B699" s="2">
        <v>44533</v>
      </c>
      <c r="C699" s="1" t="s">
        <v>6</v>
      </c>
      <c r="D699">
        <v>4160</v>
      </c>
      <c r="E699">
        <f>WEEKDAY(Tabela1[[#This Row],[data]],2)</f>
        <v>5</v>
      </c>
      <c r="F699">
        <f>IF(Tabela1[[#This Row],[data]]=B698,1,0)</f>
        <v>1</v>
      </c>
      <c r="G699">
        <f>IF(OR(Tabela1[[#This Row],[dzien tyg]]=6,Tabela1[[#This Row],[dzien tyg]]=7),1,0)</f>
        <v>0</v>
      </c>
      <c r="H699">
        <f t="shared" si="10"/>
        <v>25560</v>
      </c>
      <c r="I699">
        <f>IF(Tabela1[[#This Row],[czy ten sam dzien]]=0,IF(Tabela1[[#This Row],[czy weekend]]=1,$N$5,$N$3),0)</f>
        <v>0</v>
      </c>
      <c r="J699">
        <f>Tabela1[[#This Row],[przed produkcja]]+Tabela1[[#This Row],[produkcja]]</f>
        <v>25560</v>
      </c>
      <c r="K699">
        <f>IF(Tabela1[[#This Row],[po produkcji]]-Tabela1[[#This Row],[wielkosc_zamowienia]]&lt;0,Tabela1[[#This Row],[po produkcji]],Tabela1[[#This Row],[po produkcji]]-Tabela1[[#This Row],[wielkosc_zamowienia]])</f>
        <v>21400</v>
      </c>
      <c r="L699">
        <f>IF(Tabela1[[#This Row],[po produkcji]]=Tabela1[[#This Row],[po zamowieniu]],1,0)</f>
        <v>0</v>
      </c>
      <c r="M699">
        <f>IF(Tabela1[[#This Row],[po produkcji]]=Tabela1[[#This Row],[po zamowieniu]],Tabela1[[#This Row],[wielkosc_zamowienia]],0)</f>
        <v>0</v>
      </c>
    </row>
    <row r="700" spans="1:13" x14ac:dyDescent="0.25">
      <c r="A700">
        <v>698</v>
      </c>
      <c r="B700" s="2">
        <v>44534</v>
      </c>
      <c r="C700" s="1" t="s">
        <v>7</v>
      </c>
      <c r="D700">
        <v>3550</v>
      </c>
      <c r="E700">
        <f>WEEKDAY(Tabela1[[#This Row],[data]],2)</f>
        <v>6</v>
      </c>
      <c r="F700">
        <f>IF(Tabela1[[#This Row],[data]]=B699,1,0)</f>
        <v>0</v>
      </c>
      <c r="G700">
        <f>IF(OR(Tabela1[[#This Row],[dzien tyg]]=6,Tabela1[[#This Row],[dzien tyg]]=7),1,0)</f>
        <v>1</v>
      </c>
      <c r="H700">
        <f t="shared" si="10"/>
        <v>21400</v>
      </c>
      <c r="I700">
        <f>IF(Tabela1[[#This Row],[czy ten sam dzien]]=0,IF(Tabela1[[#This Row],[czy weekend]]=1,$N$5,$N$3),0)</f>
        <v>5000</v>
      </c>
      <c r="J700">
        <f>Tabela1[[#This Row],[przed produkcja]]+Tabela1[[#This Row],[produkcja]]</f>
        <v>26400</v>
      </c>
      <c r="K700">
        <f>IF(Tabela1[[#This Row],[po produkcji]]-Tabela1[[#This Row],[wielkosc_zamowienia]]&lt;0,Tabela1[[#This Row],[po produkcji]],Tabela1[[#This Row],[po produkcji]]-Tabela1[[#This Row],[wielkosc_zamowienia]])</f>
        <v>22850</v>
      </c>
      <c r="L700">
        <f>IF(Tabela1[[#This Row],[po produkcji]]=Tabela1[[#This Row],[po zamowieniu]],1,0)</f>
        <v>0</v>
      </c>
      <c r="M700">
        <f>IF(Tabela1[[#This Row],[po produkcji]]=Tabela1[[#This Row],[po zamowieniu]],Tabela1[[#This Row],[wielkosc_zamowienia]],0)</f>
        <v>0</v>
      </c>
    </row>
    <row r="701" spans="1:13" x14ac:dyDescent="0.25">
      <c r="A701">
        <v>699</v>
      </c>
      <c r="B701" s="2">
        <v>44534</v>
      </c>
      <c r="C701" s="1" t="s">
        <v>5</v>
      </c>
      <c r="D701">
        <v>2700</v>
      </c>
      <c r="E701">
        <f>WEEKDAY(Tabela1[[#This Row],[data]],2)</f>
        <v>6</v>
      </c>
      <c r="F701">
        <f>IF(Tabela1[[#This Row],[data]]=B700,1,0)</f>
        <v>1</v>
      </c>
      <c r="G701">
        <f>IF(OR(Tabela1[[#This Row],[dzien tyg]]=6,Tabela1[[#This Row],[dzien tyg]]=7),1,0)</f>
        <v>1</v>
      </c>
      <c r="H701">
        <f t="shared" si="10"/>
        <v>22850</v>
      </c>
      <c r="I701">
        <f>IF(Tabela1[[#This Row],[czy ten sam dzien]]=0,IF(Tabela1[[#This Row],[czy weekend]]=1,$N$5,$N$3),0)</f>
        <v>0</v>
      </c>
      <c r="J701">
        <f>Tabela1[[#This Row],[przed produkcja]]+Tabela1[[#This Row],[produkcja]]</f>
        <v>22850</v>
      </c>
      <c r="K701">
        <f>IF(Tabela1[[#This Row],[po produkcji]]-Tabela1[[#This Row],[wielkosc_zamowienia]]&lt;0,Tabela1[[#This Row],[po produkcji]],Tabela1[[#This Row],[po produkcji]]-Tabela1[[#This Row],[wielkosc_zamowienia]])</f>
        <v>20150</v>
      </c>
      <c r="L701">
        <f>IF(Tabela1[[#This Row],[po produkcji]]=Tabela1[[#This Row],[po zamowieniu]],1,0)</f>
        <v>0</v>
      </c>
      <c r="M701">
        <f>IF(Tabela1[[#This Row],[po produkcji]]=Tabela1[[#This Row],[po zamowieniu]],Tabela1[[#This Row],[wielkosc_zamowienia]],0)</f>
        <v>0</v>
      </c>
    </row>
    <row r="702" spans="1:13" x14ac:dyDescent="0.25">
      <c r="A702">
        <v>700</v>
      </c>
      <c r="B702" s="2">
        <v>44535</v>
      </c>
      <c r="C702" s="1" t="s">
        <v>4</v>
      </c>
      <c r="D702">
        <v>4620</v>
      </c>
      <c r="E702">
        <f>WEEKDAY(Tabela1[[#This Row],[data]],2)</f>
        <v>7</v>
      </c>
      <c r="F702">
        <f>IF(Tabela1[[#This Row],[data]]=B701,1,0)</f>
        <v>0</v>
      </c>
      <c r="G702">
        <f>IF(OR(Tabela1[[#This Row],[dzien tyg]]=6,Tabela1[[#This Row],[dzien tyg]]=7),1,0)</f>
        <v>1</v>
      </c>
      <c r="H702">
        <f t="shared" si="10"/>
        <v>20150</v>
      </c>
      <c r="I702">
        <f>IF(Tabela1[[#This Row],[czy ten sam dzien]]=0,IF(Tabela1[[#This Row],[czy weekend]]=1,$N$5,$N$3),0)</f>
        <v>5000</v>
      </c>
      <c r="J702">
        <f>Tabela1[[#This Row],[przed produkcja]]+Tabela1[[#This Row],[produkcja]]</f>
        <v>25150</v>
      </c>
      <c r="K702">
        <f>IF(Tabela1[[#This Row],[po produkcji]]-Tabela1[[#This Row],[wielkosc_zamowienia]]&lt;0,Tabela1[[#This Row],[po produkcji]],Tabela1[[#This Row],[po produkcji]]-Tabela1[[#This Row],[wielkosc_zamowienia]])</f>
        <v>20530</v>
      </c>
      <c r="L702">
        <f>IF(Tabela1[[#This Row],[po produkcji]]=Tabela1[[#This Row],[po zamowieniu]],1,0)</f>
        <v>0</v>
      </c>
      <c r="M702">
        <f>IF(Tabela1[[#This Row],[po produkcji]]=Tabela1[[#This Row],[po zamowieniu]],Tabela1[[#This Row],[wielkosc_zamowienia]],0)</f>
        <v>0</v>
      </c>
    </row>
    <row r="703" spans="1:13" x14ac:dyDescent="0.25">
      <c r="A703">
        <v>701</v>
      </c>
      <c r="B703" s="2">
        <v>44535</v>
      </c>
      <c r="C703" s="1" t="s">
        <v>5</v>
      </c>
      <c r="D703">
        <v>5060</v>
      </c>
      <c r="E703">
        <f>WEEKDAY(Tabela1[[#This Row],[data]],2)</f>
        <v>7</v>
      </c>
      <c r="F703">
        <f>IF(Tabela1[[#This Row],[data]]=B702,1,0)</f>
        <v>1</v>
      </c>
      <c r="G703">
        <f>IF(OR(Tabela1[[#This Row],[dzien tyg]]=6,Tabela1[[#This Row],[dzien tyg]]=7),1,0)</f>
        <v>1</v>
      </c>
      <c r="H703">
        <f t="shared" si="10"/>
        <v>20530</v>
      </c>
      <c r="I703">
        <f>IF(Tabela1[[#This Row],[czy ten sam dzien]]=0,IF(Tabela1[[#This Row],[czy weekend]]=1,$N$5,$N$3),0)</f>
        <v>0</v>
      </c>
      <c r="J703">
        <f>Tabela1[[#This Row],[przed produkcja]]+Tabela1[[#This Row],[produkcja]]</f>
        <v>20530</v>
      </c>
      <c r="K703">
        <f>IF(Tabela1[[#This Row],[po produkcji]]-Tabela1[[#This Row],[wielkosc_zamowienia]]&lt;0,Tabela1[[#This Row],[po produkcji]],Tabela1[[#This Row],[po produkcji]]-Tabela1[[#This Row],[wielkosc_zamowienia]])</f>
        <v>15470</v>
      </c>
      <c r="L703">
        <f>IF(Tabela1[[#This Row],[po produkcji]]=Tabela1[[#This Row],[po zamowieniu]],1,0)</f>
        <v>0</v>
      </c>
      <c r="M703">
        <f>IF(Tabela1[[#This Row],[po produkcji]]=Tabela1[[#This Row],[po zamowieniu]],Tabela1[[#This Row],[wielkosc_zamowienia]],0)</f>
        <v>0</v>
      </c>
    </row>
    <row r="704" spans="1:13" x14ac:dyDescent="0.25">
      <c r="A704">
        <v>702</v>
      </c>
      <c r="B704" s="2">
        <v>44536</v>
      </c>
      <c r="C704" s="1" t="s">
        <v>4</v>
      </c>
      <c r="D704">
        <v>2550</v>
      </c>
      <c r="E704">
        <f>WEEKDAY(Tabela1[[#This Row],[data]],2)</f>
        <v>1</v>
      </c>
      <c r="F704">
        <f>IF(Tabela1[[#This Row],[data]]=B703,1,0)</f>
        <v>0</v>
      </c>
      <c r="G704">
        <f>IF(OR(Tabela1[[#This Row],[dzien tyg]]=6,Tabela1[[#This Row],[dzien tyg]]=7),1,0)</f>
        <v>0</v>
      </c>
      <c r="H704">
        <f t="shared" si="10"/>
        <v>15470</v>
      </c>
      <c r="I704">
        <f>IF(Tabela1[[#This Row],[czy ten sam dzien]]=0,IF(Tabela1[[#This Row],[czy weekend]]=1,$N$5,$N$3),0)</f>
        <v>12000</v>
      </c>
      <c r="J704">
        <f>Tabela1[[#This Row],[przed produkcja]]+Tabela1[[#This Row],[produkcja]]</f>
        <v>27470</v>
      </c>
      <c r="K704">
        <f>IF(Tabela1[[#This Row],[po produkcji]]-Tabela1[[#This Row],[wielkosc_zamowienia]]&lt;0,Tabela1[[#This Row],[po produkcji]],Tabela1[[#This Row],[po produkcji]]-Tabela1[[#This Row],[wielkosc_zamowienia]])</f>
        <v>24920</v>
      </c>
      <c r="L704">
        <f>IF(Tabela1[[#This Row],[po produkcji]]=Tabela1[[#This Row],[po zamowieniu]],1,0)</f>
        <v>0</v>
      </c>
      <c r="M704">
        <f>IF(Tabela1[[#This Row],[po produkcji]]=Tabela1[[#This Row],[po zamowieniu]],Tabela1[[#This Row],[wielkosc_zamowienia]],0)</f>
        <v>0</v>
      </c>
    </row>
    <row r="705" spans="1:13" x14ac:dyDescent="0.25">
      <c r="A705">
        <v>703</v>
      </c>
      <c r="B705" s="2">
        <v>44536</v>
      </c>
      <c r="C705" s="1" t="s">
        <v>5</v>
      </c>
      <c r="D705">
        <v>4310</v>
      </c>
      <c r="E705">
        <f>WEEKDAY(Tabela1[[#This Row],[data]],2)</f>
        <v>1</v>
      </c>
      <c r="F705">
        <f>IF(Tabela1[[#This Row],[data]]=B704,1,0)</f>
        <v>1</v>
      </c>
      <c r="G705">
        <f>IF(OR(Tabela1[[#This Row],[dzien tyg]]=6,Tabela1[[#This Row],[dzien tyg]]=7),1,0)</f>
        <v>0</v>
      </c>
      <c r="H705">
        <f t="shared" si="10"/>
        <v>24920</v>
      </c>
      <c r="I705">
        <f>IF(Tabela1[[#This Row],[czy ten sam dzien]]=0,IF(Tabela1[[#This Row],[czy weekend]]=1,$N$5,$N$3),0)</f>
        <v>0</v>
      </c>
      <c r="J705">
        <f>Tabela1[[#This Row],[przed produkcja]]+Tabela1[[#This Row],[produkcja]]</f>
        <v>24920</v>
      </c>
      <c r="K705">
        <f>IF(Tabela1[[#This Row],[po produkcji]]-Tabela1[[#This Row],[wielkosc_zamowienia]]&lt;0,Tabela1[[#This Row],[po produkcji]],Tabela1[[#This Row],[po produkcji]]-Tabela1[[#This Row],[wielkosc_zamowienia]])</f>
        <v>20610</v>
      </c>
      <c r="L705">
        <f>IF(Tabela1[[#This Row],[po produkcji]]=Tabela1[[#This Row],[po zamowieniu]],1,0)</f>
        <v>0</v>
      </c>
      <c r="M705">
        <f>IF(Tabela1[[#This Row],[po produkcji]]=Tabela1[[#This Row],[po zamowieniu]],Tabela1[[#This Row],[wielkosc_zamowienia]],0)</f>
        <v>0</v>
      </c>
    </row>
    <row r="706" spans="1:13" x14ac:dyDescent="0.25">
      <c r="A706">
        <v>704</v>
      </c>
      <c r="B706" s="2">
        <v>44536</v>
      </c>
      <c r="C706" s="1" t="s">
        <v>6</v>
      </c>
      <c r="D706">
        <v>7210</v>
      </c>
      <c r="E706">
        <f>WEEKDAY(Tabela1[[#This Row],[data]],2)</f>
        <v>1</v>
      </c>
      <c r="F706">
        <f>IF(Tabela1[[#This Row],[data]]=B705,1,0)</f>
        <v>1</v>
      </c>
      <c r="G706">
        <f>IF(OR(Tabela1[[#This Row],[dzien tyg]]=6,Tabela1[[#This Row],[dzien tyg]]=7),1,0)</f>
        <v>0</v>
      </c>
      <c r="H706">
        <f t="shared" si="10"/>
        <v>20610</v>
      </c>
      <c r="I706">
        <f>IF(Tabela1[[#This Row],[czy ten sam dzien]]=0,IF(Tabela1[[#This Row],[czy weekend]]=1,$N$5,$N$3),0)</f>
        <v>0</v>
      </c>
      <c r="J706">
        <f>Tabela1[[#This Row],[przed produkcja]]+Tabela1[[#This Row],[produkcja]]</f>
        <v>20610</v>
      </c>
      <c r="K706">
        <f>IF(Tabela1[[#This Row],[po produkcji]]-Tabela1[[#This Row],[wielkosc_zamowienia]]&lt;0,Tabela1[[#This Row],[po produkcji]],Tabela1[[#This Row],[po produkcji]]-Tabela1[[#This Row],[wielkosc_zamowienia]])</f>
        <v>13400</v>
      </c>
      <c r="L706">
        <f>IF(Tabela1[[#This Row],[po produkcji]]=Tabela1[[#This Row],[po zamowieniu]],1,0)</f>
        <v>0</v>
      </c>
      <c r="M706">
        <f>IF(Tabela1[[#This Row],[po produkcji]]=Tabela1[[#This Row],[po zamowieniu]],Tabela1[[#This Row],[wielkosc_zamowienia]],0)</f>
        <v>0</v>
      </c>
    </row>
    <row r="707" spans="1:13" x14ac:dyDescent="0.25">
      <c r="A707">
        <v>705</v>
      </c>
      <c r="B707" s="2">
        <v>44537</v>
      </c>
      <c r="C707" s="1" t="s">
        <v>6</v>
      </c>
      <c r="D707">
        <v>3560</v>
      </c>
      <c r="E707">
        <f>WEEKDAY(Tabela1[[#This Row],[data]],2)</f>
        <v>2</v>
      </c>
      <c r="F707">
        <f>IF(Tabela1[[#This Row],[data]]=B706,1,0)</f>
        <v>0</v>
      </c>
      <c r="G707">
        <f>IF(OR(Tabela1[[#This Row],[dzien tyg]]=6,Tabela1[[#This Row],[dzien tyg]]=7),1,0)</f>
        <v>0</v>
      </c>
      <c r="H707">
        <f t="shared" si="10"/>
        <v>13400</v>
      </c>
      <c r="I707">
        <f>IF(Tabela1[[#This Row],[czy ten sam dzien]]=0,IF(Tabela1[[#This Row],[czy weekend]]=1,$N$5,$N$3),0)</f>
        <v>12000</v>
      </c>
      <c r="J707">
        <f>Tabela1[[#This Row],[przed produkcja]]+Tabela1[[#This Row],[produkcja]]</f>
        <v>25400</v>
      </c>
      <c r="K707">
        <f>IF(Tabela1[[#This Row],[po produkcji]]-Tabela1[[#This Row],[wielkosc_zamowienia]]&lt;0,Tabela1[[#This Row],[po produkcji]],Tabela1[[#This Row],[po produkcji]]-Tabela1[[#This Row],[wielkosc_zamowienia]])</f>
        <v>21840</v>
      </c>
      <c r="L707">
        <f>IF(Tabela1[[#This Row],[po produkcji]]=Tabela1[[#This Row],[po zamowieniu]],1,0)</f>
        <v>0</v>
      </c>
      <c r="M707">
        <f>IF(Tabela1[[#This Row],[po produkcji]]=Tabela1[[#This Row],[po zamowieniu]],Tabela1[[#This Row],[wielkosc_zamowienia]],0)</f>
        <v>0</v>
      </c>
    </row>
    <row r="708" spans="1:13" x14ac:dyDescent="0.25">
      <c r="A708">
        <v>706</v>
      </c>
      <c r="B708" s="2">
        <v>44538</v>
      </c>
      <c r="C708" s="1" t="s">
        <v>5</v>
      </c>
      <c r="D708">
        <v>520</v>
      </c>
      <c r="E708">
        <f>WEEKDAY(Tabela1[[#This Row],[data]],2)</f>
        <v>3</v>
      </c>
      <c r="F708">
        <f>IF(Tabela1[[#This Row],[data]]=B707,1,0)</f>
        <v>0</v>
      </c>
      <c r="G708">
        <f>IF(OR(Tabela1[[#This Row],[dzien tyg]]=6,Tabela1[[#This Row],[dzien tyg]]=7),1,0)</f>
        <v>0</v>
      </c>
      <c r="H708">
        <f t="shared" si="10"/>
        <v>21840</v>
      </c>
      <c r="I708">
        <f>IF(Tabela1[[#This Row],[czy ten sam dzien]]=0,IF(Tabela1[[#This Row],[czy weekend]]=1,$N$5,$N$3),0)</f>
        <v>12000</v>
      </c>
      <c r="J708">
        <f>Tabela1[[#This Row],[przed produkcja]]+Tabela1[[#This Row],[produkcja]]</f>
        <v>33840</v>
      </c>
      <c r="K708">
        <f>IF(Tabela1[[#This Row],[po produkcji]]-Tabela1[[#This Row],[wielkosc_zamowienia]]&lt;0,Tabela1[[#This Row],[po produkcji]],Tabela1[[#This Row],[po produkcji]]-Tabela1[[#This Row],[wielkosc_zamowienia]])</f>
        <v>33320</v>
      </c>
      <c r="L708">
        <f>IF(Tabela1[[#This Row],[po produkcji]]=Tabela1[[#This Row],[po zamowieniu]],1,0)</f>
        <v>0</v>
      </c>
      <c r="M708">
        <f>IF(Tabela1[[#This Row],[po produkcji]]=Tabela1[[#This Row],[po zamowieniu]],Tabela1[[#This Row],[wielkosc_zamowienia]],0)</f>
        <v>0</v>
      </c>
    </row>
    <row r="709" spans="1:13" x14ac:dyDescent="0.25">
      <c r="A709">
        <v>707</v>
      </c>
      <c r="B709" s="2">
        <v>44539</v>
      </c>
      <c r="C709" s="1" t="s">
        <v>7</v>
      </c>
      <c r="D709">
        <v>6090</v>
      </c>
      <c r="E709">
        <f>WEEKDAY(Tabela1[[#This Row],[data]],2)</f>
        <v>4</v>
      </c>
      <c r="F709">
        <f>IF(Tabela1[[#This Row],[data]]=B708,1,0)</f>
        <v>0</v>
      </c>
      <c r="G709">
        <f>IF(OR(Tabela1[[#This Row],[dzien tyg]]=6,Tabela1[[#This Row],[dzien tyg]]=7),1,0)</f>
        <v>0</v>
      </c>
      <c r="H709">
        <f t="shared" ref="H709:H757" si="11">K708</f>
        <v>33320</v>
      </c>
      <c r="I709">
        <f>IF(Tabela1[[#This Row],[czy ten sam dzien]]=0,IF(Tabela1[[#This Row],[czy weekend]]=1,$N$5,$N$3),0)</f>
        <v>12000</v>
      </c>
      <c r="J709">
        <f>Tabela1[[#This Row],[przed produkcja]]+Tabela1[[#This Row],[produkcja]]</f>
        <v>45320</v>
      </c>
      <c r="K709">
        <f>IF(Tabela1[[#This Row],[po produkcji]]-Tabela1[[#This Row],[wielkosc_zamowienia]]&lt;0,Tabela1[[#This Row],[po produkcji]],Tabela1[[#This Row],[po produkcji]]-Tabela1[[#This Row],[wielkosc_zamowienia]])</f>
        <v>39230</v>
      </c>
      <c r="L709">
        <f>IF(Tabela1[[#This Row],[po produkcji]]=Tabela1[[#This Row],[po zamowieniu]],1,0)</f>
        <v>0</v>
      </c>
      <c r="M709">
        <f>IF(Tabela1[[#This Row],[po produkcji]]=Tabela1[[#This Row],[po zamowieniu]],Tabela1[[#This Row],[wielkosc_zamowienia]],0)</f>
        <v>0</v>
      </c>
    </row>
    <row r="710" spans="1:13" x14ac:dyDescent="0.25">
      <c r="A710">
        <v>708</v>
      </c>
      <c r="B710" s="2">
        <v>44540</v>
      </c>
      <c r="C710" s="1" t="s">
        <v>4</v>
      </c>
      <c r="D710">
        <v>570</v>
      </c>
      <c r="E710">
        <f>WEEKDAY(Tabela1[[#This Row],[data]],2)</f>
        <v>5</v>
      </c>
      <c r="F710">
        <f>IF(Tabela1[[#This Row],[data]]=B709,1,0)</f>
        <v>0</v>
      </c>
      <c r="G710">
        <f>IF(OR(Tabela1[[#This Row],[dzien tyg]]=6,Tabela1[[#This Row],[dzien tyg]]=7),1,0)</f>
        <v>0</v>
      </c>
      <c r="H710">
        <f t="shared" si="11"/>
        <v>39230</v>
      </c>
      <c r="I710">
        <f>IF(Tabela1[[#This Row],[czy ten sam dzien]]=0,IF(Tabela1[[#This Row],[czy weekend]]=1,$N$5,$N$3),0)</f>
        <v>12000</v>
      </c>
      <c r="J710">
        <f>Tabela1[[#This Row],[przed produkcja]]+Tabela1[[#This Row],[produkcja]]</f>
        <v>51230</v>
      </c>
      <c r="K710">
        <f>IF(Tabela1[[#This Row],[po produkcji]]-Tabela1[[#This Row],[wielkosc_zamowienia]]&lt;0,Tabela1[[#This Row],[po produkcji]],Tabela1[[#This Row],[po produkcji]]-Tabela1[[#This Row],[wielkosc_zamowienia]])</f>
        <v>50660</v>
      </c>
      <c r="L710">
        <f>IF(Tabela1[[#This Row],[po produkcji]]=Tabela1[[#This Row],[po zamowieniu]],1,0)</f>
        <v>0</v>
      </c>
      <c r="M710">
        <f>IF(Tabela1[[#This Row],[po produkcji]]=Tabela1[[#This Row],[po zamowieniu]],Tabela1[[#This Row],[wielkosc_zamowienia]],0)</f>
        <v>0</v>
      </c>
    </row>
    <row r="711" spans="1:13" x14ac:dyDescent="0.25">
      <c r="A711">
        <v>709</v>
      </c>
      <c r="B711" s="2">
        <v>44541</v>
      </c>
      <c r="C711" s="1" t="s">
        <v>4</v>
      </c>
      <c r="D711">
        <v>9510</v>
      </c>
      <c r="E711">
        <f>WEEKDAY(Tabela1[[#This Row],[data]],2)</f>
        <v>6</v>
      </c>
      <c r="F711">
        <f>IF(Tabela1[[#This Row],[data]]=B710,1,0)</f>
        <v>0</v>
      </c>
      <c r="G711">
        <f>IF(OR(Tabela1[[#This Row],[dzien tyg]]=6,Tabela1[[#This Row],[dzien tyg]]=7),1,0)</f>
        <v>1</v>
      </c>
      <c r="H711">
        <f t="shared" si="11"/>
        <v>50660</v>
      </c>
      <c r="I711">
        <f>IF(Tabela1[[#This Row],[czy ten sam dzien]]=0,IF(Tabela1[[#This Row],[czy weekend]]=1,$N$5,$N$3),0)</f>
        <v>5000</v>
      </c>
      <c r="J711">
        <f>Tabela1[[#This Row],[przed produkcja]]+Tabela1[[#This Row],[produkcja]]</f>
        <v>55660</v>
      </c>
      <c r="K711">
        <f>IF(Tabela1[[#This Row],[po produkcji]]-Tabela1[[#This Row],[wielkosc_zamowienia]]&lt;0,Tabela1[[#This Row],[po produkcji]],Tabela1[[#This Row],[po produkcji]]-Tabela1[[#This Row],[wielkosc_zamowienia]])</f>
        <v>46150</v>
      </c>
      <c r="L711">
        <f>IF(Tabela1[[#This Row],[po produkcji]]=Tabela1[[#This Row],[po zamowieniu]],1,0)</f>
        <v>0</v>
      </c>
      <c r="M711">
        <f>IF(Tabela1[[#This Row],[po produkcji]]=Tabela1[[#This Row],[po zamowieniu]],Tabela1[[#This Row],[wielkosc_zamowienia]],0)</f>
        <v>0</v>
      </c>
    </row>
    <row r="712" spans="1:13" x14ac:dyDescent="0.25">
      <c r="A712">
        <v>710</v>
      </c>
      <c r="B712" s="2">
        <v>44541</v>
      </c>
      <c r="C712" s="1" t="s">
        <v>7</v>
      </c>
      <c r="D712">
        <v>2480</v>
      </c>
      <c r="E712">
        <f>WEEKDAY(Tabela1[[#This Row],[data]],2)</f>
        <v>6</v>
      </c>
      <c r="F712">
        <f>IF(Tabela1[[#This Row],[data]]=B711,1,0)</f>
        <v>1</v>
      </c>
      <c r="G712">
        <f>IF(OR(Tabela1[[#This Row],[dzien tyg]]=6,Tabela1[[#This Row],[dzien tyg]]=7),1,0)</f>
        <v>1</v>
      </c>
      <c r="H712">
        <f t="shared" si="11"/>
        <v>46150</v>
      </c>
      <c r="I712">
        <f>IF(Tabela1[[#This Row],[czy ten sam dzien]]=0,IF(Tabela1[[#This Row],[czy weekend]]=1,$N$5,$N$3),0)</f>
        <v>0</v>
      </c>
      <c r="J712">
        <f>Tabela1[[#This Row],[przed produkcja]]+Tabela1[[#This Row],[produkcja]]</f>
        <v>46150</v>
      </c>
      <c r="K712">
        <f>IF(Tabela1[[#This Row],[po produkcji]]-Tabela1[[#This Row],[wielkosc_zamowienia]]&lt;0,Tabela1[[#This Row],[po produkcji]],Tabela1[[#This Row],[po produkcji]]-Tabela1[[#This Row],[wielkosc_zamowienia]])</f>
        <v>43670</v>
      </c>
      <c r="L712">
        <f>IF(Tabela1[[#This Row],[po produkcji]]=Tabela1[[#This Row],[po zamowieniu]],1,0)</f>
        <v>0</v>
      </c>
      <c r="M712">
        <f>IF(Tabela1[[#This Row],[po produkcji]]=Tabela1[[#This Row],[po zamowieniu]],Tabela1[[#This Row],[wielkosc_zamowienia]],0)</f>
        <v>0</v>
      </c>
    </row>
    <row r="713" spans="1:13" x14ac:dyDescent="0.25">
      <c r="A713">
        <v>711</v>
      </c>
      <c r="B713" s="2">
        <v>44541</v>
      </c>
      <c r="C713" s="1" t="s">
        <v>6</v>
      </c>
      <c r="D713">
        <v>8000</v>
      </c>
      <c r="E713">
        <f>WEEKDAY(Tabela1[[#This Row],[data]],2)</f>
        <v>6</v>
      </c>
      <c r="F713">
        <f>IF(Tabela1[[#This Row],[data]]=B712,1,0)</f>
        <v>1</v>
      </c>
      <c r="G713">
        <f>IF(OR(Tabela1[[#This Row],[dzien tyg]]=6,Tabela1[[#This Row],[dzien tyg]]=7),1,0)</f>
        <v>1</v>
      </c>
      <c r="H713">
        <f t="shared" si="11"/>
        <v>43670</v>
      </c>
      <c r="I713">
        <f>IF(Tabela1[[#This Row],[czy ten sam dzien]]=0,IF(Tabela1[[#This Row],[czy weekend]]=1,$N$5,$N$3),0)</f>
        <v>0</v>
      </c>
      <c r="J713">
        <f>Tabela1[[#This Row],[przed produkcja]]+Tabela1[[#This Row],[produkcja]]</f>
        <v>43670</v>
      </c>
      <c r="K713">
        <f>IF(Tabela1[[#This Row],[po produkcji]]-Tabela1[[#This Row],[wielkosc_zamowienia]]&lt;0,Tabela1[[#This Row],[po produkcji]],Tabela1[[#This Row],[po produkcji]]-Tabela1[[#This Row],[wielkosc_zamowienia]])</f>
        <v>35670</v>
      </c>
      <c r="L713">
        <f>IF(Tabela1[[#This Row],[po produkcji]]=Tabela1[[#This Row],[po zamowieniu]],1,0)</f>
        <v>0</v>
      </c>
      <c r="M713">
        <f>IF(Tabela1[[#This Row],[po produkcji]]=Tabela1[[#This Row],[po zamowieniu]],Tabela1[[#This Row],[wielkosc_zamowienia]],0)</f>
        <v>0</v>
      </c>
    </row>
    <row r="714" spans="1:13" x14ac:dyDescent="0.25">
      <c r="A714">
        <v>712</v>
      </c>
      <c r="B714" s="2">
        <v>44542</v>
      </c>
      <c r="C714" s="1" t="s">
        <v>5</v>
      </c>
      <c r="D714">
        <v>9990</v>
      </c>
      <c r="E714">
        <f>WEEKDAY(Tabela1[[#This Row],[data]],2)</f>
        <v>7</v>
      </c>
      <c r="F714">
        <f>IF(Tabela1[[#This Row],[data]]=B713,1,0)</f>
        <v>0</v>
      </c>
      <c r="G714">
        <f>IF(OR(Tabela1[[#This Row],[dzien tyg]]=6,Tabela1[[#This Row],[dzien tyg]]=7),1,0)</f>
        <v>1</v>
      </c>
      <c r="H714">
        <f t="shared" si="11"/>
        <v>35670</v>
      </c>
      <c r="I714">
        <f>IF(Tabela1[[#This Row],[czy ten sam dzien]]=0,IF(Tabela1[[#This Row],[czy weekend]]=1,$N$5,$N$3),0)</f>
        <v>5000</v>
      </c>
      <c r="J714">
        <f>Tabela1[[#This Row],[przed produkcja]]+Tabela1[[#This Row],[produkcja]]</f>
        <v>40670</v>
      </c>
      <c r="K714">
        <f>IF(Tabela1[[#This Row],[po produkcji]]-Tabela1[[#This Row],[wielkosc_zamowienia]]&lt;0,Tabela1[[#This Row],[po produkcji]],Tabela1[[#This Row],[po produkcji]]-Tabela1[[#This Row],[wielkosc_zamowienia]])</f>
        <v>30680</v>
      </c>
      <c r="L714">
        <f>IF(Tabela1[[#This Row],[po produkcji]]=Tabela1[[#This Row],[po zamowieniu]],1,0)</f>
        <v>0</v>
      </c>
      <c r="M714">
        <f>IF(Tabela1[[#This Row],[po produkcji]]=Tabela1[[#This Row],[po zamowieniu]],Tabela1[[#This Row],[wielkosc_zamowienia]],0)</f>
        <v>0</v>
      </c>
    </row>
    <row r="715" spans="1:13" x14ac:dyDescent="0.25">
      <c r="A715">
        <v>713</v>
      </c>
      <c r="B715" s="2">
        <v>44542</v>
      </c>
      <c r="C715" s="1" t="s">
        <v>4</v>
      </c>
      <c r="D715">
        <v>2750</v>
      </c>
      <c r="E715">
        <f>WEEKDAY(Tabela1[[#This Row],[data]],2)</f>
        <v>7</v>
      </c>
      <c r="F715">
        <f>IF(Tabela1[[#This Row],[data]]=B714,1,0)</f>
        <v>1</v>
      </c>
      <c r="G715">
        <f>IF(OR(Tabela1[[#This Row],[dzien tyg]]=6,Tabela1[[#This Row],[dzien tyg]]=7),1,0)</f>
        <v>1</v>
      </c>
      <c r="H715">
        <f t="shared" si="11"/>
        <v>30680</v>
      </c>
      <c r="I715">
        <f>IF(Tabela1[[#This Row],[czy ten sam dzien]]=0,IF(Tabela1[[#This Row],[czy weekend]]=1,$N$5,$N$3),0)</f>
        <v>0</v>
      </c>
      <c r="J715">
        <f>Tabela1[[#This Row],[przed produkcja]]+Tabela1[[#This Row],[produkcja]]</f>
        <v>30680</v>
      </c>
      <c r="K715">
        <f>IF(Tabela1[[#This Row],[po produkcji]]-Tabela1[[#This Row],[wielkosc_zamowienia]]&lt;0,Tabela1[[#This Row],[po produkcji]],Tabela1[[#This Row],[po produkcji]]-Tabela1[[#This Row],[wielkosc_zamowienia]])</f>
        <v>27930</v>
      </c>
      <c r="L715">
        <f>IF(Tabela1[[#This Row],[po produkcji]]=Tabela1[[#This Row],[po zamowieniu]],1,0)</f>
        <v>0</v>
      </c>
      <c r="M715">
        <f>IF(Tabela1[[#This Row],[po produkcji]]=Tabela1[[#This Row],[po zamowieniu]],Tabela1[[#This Row],[wielkosc_zamowienia]],0)</f>
        <v>0</v>
      </c>
    </row>
    <row r="716" spans="1:13" x14ac:dyDescent="0.25">
      <c r="A716">
        <v>714</v>
      </c>
      <c r="B716" s="2">
        <v>44542</v>
      </c>
      <c r="C716" s="1" t="s">
        <v>7</v>
      </c>
      <c r="D716">
        <v>4260</v>
      </c>
      <c r="E716">
        <f>WEEKDAY(Tabela1[[#This Row],[data]],2)</f>
        <v>7</v>
      </c>
      <c r="F716">
        <f>IF(Tabela1[[#This Row],[data]]=B715,1,0)</f>
        <v>1</v>
      </c>
      <c r="G716">
        <f>IF(OR(Tabela1[[#This Row],[dzien tyg]]=6,Tabela1[[#This Row],[dzien tyg]]=7),1,0)</f>
        <v>1</v>
      </c>
      <c r="H716">
        <f t="shared" si="11"/>
        <v>27930</v>
      </c>
      <c r="I716">
        <f>IF(Tabela1[[#This Row],[czy ten sam dzien]]=0,IF(Tabela1[[#This Row],[czy weekend]]=1,$N$5,$N$3),0)</f>
        <v>0</v>
      </c>
      <c r="J716">
        <f>Tabela1[[#This Row],[przed produkcja]]+Tabela1[[#This Row],[produkcja]]</f>
        <v>27930</v>
      </c>
      <c r="K716">
        <f>IF(Tabela1[[#This Row],[po produkcji]]-Tabela1[[#This Row],[wielkosc_zamowienia]]&lt;0,Tabela1[[#This Row],[po produkcji]],Tabela1[[#This Row],[po produkcji]]-Tabela1[[#This Row],[wielkosc_zamowienia]])</f>
        <v>23670</v>
      </c>
      <c r="L716">
        <f>IF(Tabela1[[#This Row],[po produkcji]]=Tabela1[[#This Row],[po zamowieniu]],1,0)</f>
        <v>0</v>
      </c>
      <c r="M716">
        <f>IF(Tabela1[[#This Row],[po produkcji]]=Tabela1[[#This Row],[po zamowieniu]],Tabela1[[#This Row],[wielkosc_zamowienia]],0)</f>
        <v>0</v>
      </c>
    </row>
    <row r="717" spans="1:13" x14ac:dyDescent="0.25">
      <c r="A717">
        <v>715</v>
      </c>
      <c r="B717" s="2">
        <v>44543</v>
      </c>
      <c r="C717" s="1" t="s">
        <v>5</v>
      </c>
      <c r="D717">
        <v>2700</v>
      </c>
      <c r="E717">
        <f>WEEKDAY(Tabela1[[#This Row],[data]],2)</f>
        <v>1</v>
      </c>
      <c r="F717">
        <f>IF(Tabela1[[#This Row],[data]]=B716,1,0)</f>
        <v>0</v>
      </c>
      <c r="G717">
        <f>IF(OR(Tabela1[[#This Row],[dzien tyg]]=6,Tabela1[[#This Row],[dzien tyg]]=7),1,0)</f>
        <v>0</v>
      </c>
      <c r="H717">
        <f t="shared" si="11"/>
        <v>23670</v>
      </c>
      <c r="I717">
        <f>IF(Tabela1[[#This Row],[czy ten sam dzien]]=0,IF(Tabela1[[#This Row],[czy weekend]]=1,$N$5,$N$3),0)</f>
        <v>12000</v>
      </c>
      <c r="J717">
        <f>Tabela1[[#This Row],[przed produkcja]]+Tabela1[[#This Row],[produkcja]]</f>
        <v>35670</v>
      </c>
      <c r="K717">
        <f>IF(Tabela1[[#This Row],[po produkcji]]-Tabela1[[#This Row],[wielkosc_zamowienia]]&lt;0,Tabela1[[#This Row],[po produkcji]],Tabela1[[#This Row],[po produkcji]]-Tabela1[[#This Row],[wielkosc_zamowienia]])</f>
        <v>32970</v>
      </c>
      <c r="L717">
        <f>IF(Tabela1[[#This Row],[po produkcji]]=Tabela1[[#This Row],[po zamowieniu]],1,0)</f>
        <v>0</v>
      </c>
      <c r="M717">
        <f>IF(Tabela1[[#This Row],[po produkcji]]=Tabela1[[#This Row],[po zamowieniu]],Tabela1[[#This Row],[wielkosc_zamowienia]],0)</f>
        <v>0</v>
      </c>
    </row>
    <row r="718" spans="1:13" x14ac:dyDescent="0.25">
      <c r="A718">
        <v>716</v>
      </c>
      <c r="B718" s="2">
        <v>44543</v>
      </c>
      <c r="C718" s="1" t="s">
        <v>7</v>
      </c>
      <c r="D718">
        <v>2180</v>
      </c>
      <c r="E718">
        <f>WEEKDAY(Tabela1[[#This Row],[data]],2)</f>
        <v>1</v>
      </c>
      <c r="F718">
        <f>IF(Tabela1[[#This Row],[data]]=B717,1,0)</f>
        <v>1</v>
      </c>
      <c r="G718">
        <f>IF(OR(Tabela1[[#This Row],[dzien tyg]]=6,Tabela1[[#This Row],[dzien tyg]]=7),1,0)</f>
        <v>0</v>
      </c>
      <c r="H718">
        <f t="shared" si="11"/>
        <v>32970</v>
      </c>
      <c r="I718">
        <f>IF(Tabela1[[#This Row],[czy ten sam dzien]]=0,IF(Tabela1[[#This Row],[czy weekend]]=1,$N$5,$N$3),0)</f>
        <v>0</v>
      </c>
      <c r="J718">
        <f>Tabela1[[#This Row],[przed produkcja]]+Tabela1[[#This Row],[produkcja]]</f>
        <v>32970</v>
      </c>
      <c r="K718">
        <f>IF(Tabela1[[#This Row],[po produkcji]]-Tabela1[[#This Row],[wielkosc_zamowienia]]&lt;0,Tabela1[[#This Row],[po produkcji]],Tabela1[[#This Row],[po produkcji]]-Tabela1[[#This Row],[wielkosc_zamowienia]])</f>
        <v>30790</v>
      </c>
      <c r="L718">
        <f>IF(Tabela1[[#This Row],[po produkcji]]=Tabela1[[#This Row],[po zamowieniu]],1,0)</f>
        <v>0</v>
      </c>
      <c r="M718">
        <f>IF(Tabela1[[#This Row],[po produkcji]]=Tabela1[[#This Row],[po zamowieniu]],Tabela1[[#This Row],[wielkosc_zamowienia]],0)</f>
        <v>0</v>
      </c>
    </row>
    <row r="719" spans="1:13" x14ac:dyDescent="0.25">
      <c r="A719">
        <v>717</v>
      </c>
      <c r="B719" s="2">
        <v>44544</v>
      </c>
      <c r="C719" s="1" t="s">
        <v>5</v>
      </c>
      <c r="D719">
        <v>8200</v>
      </c>
      <c r="E719">
        <f>WEEKDAY(Tabela1[[#This Row],[data]],2)</f>
        <v>2</v>
      </c>
      <c r="F719">
        <f>IF(Tabela1[[#This Row],[data]]=B718,1,0)</f>
        <v>0</v>
      </c>
      <c r="G719">
        <f>IF(OR(Tabela1[[#This Row],[dzien tyg]]=6,Tabela1[[#This Row],[dzien tyg]]=7),1,0)</f>
        <v>0</v>
      </c>
      <c r="H719">
        <f t="shared" si="11"/>
        <v>30790</v>
      </c>
      <c r="I719">
        <f>IF(Tabela1[[#This Row],[czy ten sam dzien]]=0,IF(Tabela1[[#This Row],[czy weekend]]=1,$N$5,$N$3),0)</f>
        <v>12000</v>
      </c>
      <c r="J719">
        <f>Tabela1[[#This Row],[przed produkcja]]+Tabela1[[#This Row],[produkcja]]</f>
        <v>42790</v>
      </c>
      <c r="K719">
        <f>IF(Tabela1[[#This Row],[po produkcji]]-Tabela1[[#This Row],[wielkosc_zamowienia]]&lt;0,Tabela1[[#This Row],[po produkcji]],Tabela1[[#This Row],[po produkcji]]-Tabela1[[#This Row],[wielkosc_zamowienia]])</f>
        <v>34590</v>
      </c>
      <c r="L719">
        <f>IF(Tabela1[[#This Row],[po produkcji]]=Tabela1[[#This Row],[po zamowieniu]],1,0)</f>
        <v>0</v>
      </c>
      <c r="M719">
        <f>IF(Tabela1[[#This Row],[po produkcji]]=Tabela1[[#This Row],[po zamowieniu]],Tabela1[[#This Row],[wielkosc_zamowienia]],0)</f>
        <v>0</v>
      </c>
    </row>
    <row r="720" spans="1:13" x14ac:dyDescent="0.25">
      <c r="A720">
        <v>718</v>
      </c>
      <c r="B720" s="2">
        <v>44544</v>
      </c>
      <c r="C720" s="1" t="s">
        <v>6</v>
      </c>
      <c r="D720">
        <v>5080</v>
      </c>
      <c r="E720">
        <f>WEEKDAY(Tabela1[[#This Row],[data]],2)</f>
        <v>2</v>
      </c>
      <c r="F720">
        <f>IF(Tabela1[[#This Row],[data]]=B719,1,0)</f>
        <v>1</v>
      </c>
      <c r="G720">
        <f>IF(OR(Tabela1[[#This Row],[dzien tyg]]=6,Tabela1[[#This Row],[dzien tyg]]=7),1,0)</f>
        <v>0</v>
      </c>
      <c r="H720">
        <f t="shared" si="11"/>
        <v>34590</v>
      </c>
      <c r="I720">
        <f>IF(Tabela1[[#This Row],[czy ten sam dzien]]=0,IF(Tabela1[[#This Row],[czy weekend]]=1,$N$5,$N$3),0)</f>
        <v>0</v>
      </c>
      <c r="J720">
        <f>Tabela1[[#This Row],[przed produkcja]]+Tabela1[[#This Row],[produkcja]]</f>
        <v>34590</v>
      </c>
      <c r="K720">
        <f>IF(Tabela1[[#This Row],[po produkcji]]-Tabela1[[#This Row],[wielkosc_zamowienia]]&lt;0,Tabela1[[#This Row],[po produkcji]],Tabela1[[#This Row],[po produkcji]]-Tabela1[[#This Row],[wielkosc_zamowienia]])</f>
        <v>29510</v>
      </c>
      <c r="L720">
        <f>IF(Tabela1[[#This Row],[po produkcji]]=Tabela1[[#This Row],[po zamowieniu]],1,0)</f>
        <v>0</v>
      </c>
      <c r="M720">
        <f>IF(Tabela1[[#This Row],[po produkcji]]=Tabela1[[#This Row],[po zamowieniu]],Tabela1[[#This Row],[wielkosc_zamowienia]],0)</f>
        <v>0</v>
      </c>
    </row>
    <row r="721" spans="1:13" x14ac:dyDescent="0.25">
      <c r="A721">
        <v>719</v>
      </c>
      <c r="B721" s="2">
        <v>44544</v>
      </c>
      <c r="C721" s="1" t="s">
        <v>4</v>
      </c>
      <c r="D721">
        <v>7660</v>
      </c>
      <c r="E721">
        <f>WEEKDAY(Tabela1[[#This Row],[data]],2)</f>
        <v>2</v>
      </c>
      <c r="F721">
        <f>IF(Tabela1[[#This Row],[data]]=B720,1,0)</f>
        <v>1</v>
      </c>
      <c r="G721">
        <f>IF(OR(Tabela1[[#This Row],[dzien tyg]]=6,Tabela1[[#This Row],[dzien tyg]]=7),1,0)</f>
        <v>0</v>
      </c>
      <c r="H721">
        <f t="shared" si="11"/>
        <v>29510</v>
      </c>
      <c r="I721">
        <f>IF(Tabela1[[#This Row],[czy ten sam dzien]]=0,IF(Tabela1[[#This Row],[czy weekend]]=1,$N$5,$N$3),0)</f>
        <v>0</v>
      </c>
      <c r="J721">
        <f>Tabela1[[#This Row],[przed produkcja]]+Tabela1[[#This Row],[produkcja]]</f>
        <v>29510</v>
      </c>
      <c r="K721">
        <f>IF(Tabela1[[#This Row],[po produkcji]]-Tabela1[[#This Row],[wielkosc_zamowienia]]&lt;0,Tabela1[[#This Row],[po produkcji]],Tabela1[[#This Row],[po produkcji]]-Tabela1[[#This Row],[wielkosc_zamowienia]])</f>
        <v>21850</v>
      </c>
      <c r="L721">
        <f>IF(Tabela1[[#This Row],[po produkcji]]=Tabela1[[#This Row],[po zamowieniu]],1,0)</f>
        <v>0</v>
      </c>
      <c r="M721">
        <f>IF(Tabela1[[#This Row],[po produkcji]]=Tabela1[[#This Row],[po zamowieniu]],Tabela1[[#This Row],[wielkosc_zamowienia]],0)</f>
        <v>0</v>
      </c>
    </row>
    <row r="722" spans="1:13" x14ac:dyDescent="0.25">
      <c r="A722">
        <v>720</v>
      </c>
      <c r="B722" s="2">
        <v>44544</v>
      </c>
      <c r="C722" s="1" t="s">
        <v>7</v>
      </c>
      <c r="D722">
        <v>8700</v>
      </c>
      <c r="E722">
        <f>WEEKDAY(Tabela1[[#This Row],[data]],2)</f>
        <v>2</v>
      </c>
      <c r="F722">
        <f>IF(Tabela1[[#This Row],[data]]=B721,1,0)</f>
        <v>1</v>
      </c>
      <c r="G722">
        <f>IF(OR(Tabela1[[#This Row],[dzien tyg]]=6,Tabela1[[#This Row],[dzien tyg]]=7),1,0)</f>
        <v>0</v>
      </c>
      <c r="H722">
        <f t="shared" si="11"/>
        <v>21850</v>
      </c>
      <c r="I722">
        <f>IF(Tabela1[[#This Row],[czy ten sam dzien]]=0,IF(Tabela1[[#This Row],[czy weekend]]=1,$N$5,$N$3),0)</f>
        <v>0</v>
      </c>
      <c r="J722">
        <f>Tabela1[[#This Row],[przed produkcja]]+Tabela1[[#This Row],[produkcja]]</f>
        <v>21850</v>
      </c>
      <c r="K722">
        <f>IF(Tabela1[[#This Row],[po produkcji]]-Tabela1[[#This Row],[wielkosc_zamowienia]]&lt;0,Tabela1[[#This Row],[po produkcji]],Tabela1[[#This Row],[po produkcji]]-Tabela1[[#This Row],[wielkosc_zamowienia]])</f>
        <v>13150</v>
      </c>
      <c r="L722">
        <f>IF(Tabela1[[#This Row],[po produkcji]]=Tabela1[[#This Row],[po zamowieniu]],1,0)</f>
        <v>0</v>
      </c>
      <c r="M722">
        <f>IF(Tabela1[[#This Row],[po produkcji]]=Tabela1[[#This Row],[po zamowieniu]],Tabela1[[#This Row],[wielkosc_zamowienia]],0)</f>
        <v>0</v>
      </c>
    </row>
    <row r="723" spans="1:13" x14ac:dyDescent="0.25">
      <c r="A723">
        <v>721</v>
      </c>
      <c r="B723" s="2">
        <v>44545</v>
      </c>
      <c r="C723" s="1" t="s">
        <v>6</v>
      </c>
      <c r="D723">
        <v>7940</v>
      </c>
      <c r="E723">
        <f>WEEKDAY(Tabela1[[#This Row],[data]],2)</f>
        <v>3</v>
      </c>
      <c r="F723">
        <f>IF(Tabela1[[#This Row],[data]]=B722,1,0)</f>
        <v>0</v>
      </c>
      <c r="G723">
        <f>IF(OR(Tabela1[[#This Row],[dzien tyg]]=6,Tabela1[[#This Row],[dzien tyg]]=7),1,0)</f>
        <v>0</v>
      </c>
      <c r="H723">
        <f t="shared" si="11"/>
        <v>13150</v>
      </c>
      <c r="I723">
        <f>IF(Tabela1[[#This Row],[czy ten sam dzien]]=0,IF(Tabela1[[#This Row],[czy weekend]]=1,$N$5,$N$3),0)</f>
        <v>12000</v>
      </c>
      <c r="J723">
        <f>Tabela1[[#This Row],[przed produkcja]]+Tabela1[[#This Row],[produkcja]]</f>
        <v>25150</v>
      </c>
      <c r="K723">
        <f>IF(Tabela1[[#This Row],[po produkcji]]-Tabela1[[#This Row],[wielkosc_zamowienia]]&lt;0,Tabela1[[#This Row],[po produkcji]],Tabela1[[#This Row],[po produkcji]]-Tabela1[[#This Row],[wielkosc_zamowienia]])</f>
        <v>17210</v>
      </c>
      <c r="L723">
        <f>IF(Tabela1[[#This Row],[po produkcji]]=Tabela1[[#This Row],[po zamowieniu]],1,0)</f>
        <v>0</v>
      </c>
      <c r="M723">
        <f>IF(Tabela1[[#This Row],[po produkcji]]=Tabela1[[#This Row],[po zamowieniu]],Tabela1[[#This Row],[wielkosc_zamowienia]],0)</f>
        <v>0</v>
      </c>
    </row>
    <row r="724" spans="1:13" x14ac:dyDescent="0.25">
      <c r="A724">
        <v>722</v>
      </c>
      <c r="B724" s="2">
        <v>44545</v>
      </c>
      <c r="C724" s="1" t="s">
        <v>4</v>
      </c>
      <c r="D724">
        <v>5370</v>
      </c>
      <c r="E724">
        <f>WEEKDAY(Tabela1[[#This Row],[data]],2)</f>
        <v>3</v>
      </c>
      <c r="F724">
        <f>IF(Tabela1[[#This Row],[data]]=B723,1,0)</f>
        <v>1</v>
      </c>
      <c r="G724">
        <f>IF(OR(Tabela1[[#This Row],[dzien tyg]]=6,Tabela1[[#This Row],[dzien tyg]]=7),1,0)</f>
        <v>0</v>
      </c>
      <c r="H724">
        <f t="shared" si="11"/>
        <v>17210</v>
      </c>
      <c r="I724">
        <f>IF(Tabela1[[#This Row],[czy ten sam dzien]]=0,IF(Tabela1[[#This Row],[czy weekend]]=1,$N$5,$N$3),0)</f>
        <v>0</v>
      </c>
      <c r="J724">
        <f>Tabela1[[#This Row],[przed produkcja]]+Tabela1[[#This Row],[produkcja]]</f>
        <v>17210</v>
      </c>
      <c r="K724">
        <f>IF(Tabela1[[#This Row],[po produkcji]]-Tabela1[[#This Row],[wielkosc_zamowienia]]&lt;0,Tabela1[[#This Row],[po produkcji]],Tabela1[[#This Row],[po produkcji]]-Tabela1[[#This Row],[wielkosc_zamowienia]])</f>
        <v>11840</v>
      </c>
      <c r="L724">
        <f>IF(Tabela1[[#This Row],[po produkcji]]=Tabela1[[#This Row],[po zamowieniu]],1,0)</f>
        <v>0</v>
      </c>
      <c r="M724">
        <f>IF(Tabela1[[#This Row],[po produkcji]]=Tabela1[[#This Row],[po zamowieniu]],Tabela1[[#This Row],[wielkosc_zamowienia]],0)</f>
        <v>0</v>
      </c>
    </row>
    <row r="725" spans="1:13" x14ac:dyDescent="0.25">
      <c r="A725">
        <v>723</v>
      </c>
      <c r="B725" s="2">
        <v>44546</v>
      </c>
      <c r="C725" s="1" t="s">
        <v>5</v>
      </c>
      <c r="D725">
        <v>3940</v>
      </c>
      <c r="E725">
        <f>WEEKDAY(Tabela1[[#This Row],[data]],2)</f>
        <v>4</v>
      </c>
      <c r="F725">
        <f>IF(Tabela1[[#This Row],[data]]=B724,1,0)</f>
        <v>0</v>
      </c>
      <c r="G725">
        <f>IF(OR(Tabela1[[#This Row],[dzien tyg]]=6,Tabela1[[#This Row],[dzien tyg]]=7),1,0)</f>
        <v>0</v>
      </c>
      <c r="H725">
        <f t="shared" si="11"/>
        <v>11840</v>
      </c>
      <c r="I725">
        <f>IF(Tabela1[[#This Row],[czy ten sam dzien]]=0,IF(Tabela1[[#This Row],[czy weekend]]=1,$N$5,$N$3),0)</f>
        <v>12000</v>
      </c>
      <c r="J725">
        <f>Tabela1[[#This Row],[przed produkcja]]+Tabela1[[#This Row],[produkcja]]</f>
        <v>23840</v>
      </c>
      <c r="K725">
        <f>IF(Tabela1[[#This Row],[po produkcji]]-Tabela1[[#This Row],[wielkosc_zamowienia]]&lt;0,Tabela1[[#This Row],[po produkcji]],Tabela1[[#This Row],[po produkcji]]-Tabela1[[#This Row],[wielkosc_zamowienia]])</f>
        <v>19900</v>
      </c>
      <c r="L725">
        <f>IF(Tabela1[[#This Row],[po produkcji]]=Tabela1[[#This Row],[po zamowieniu]],1,0)</f>
        <v>0</v>
      </c>
      <c r="M725">
        <f>IF(Tabela1[[#This Row],[po produkcji]]=Tabela1[[#This Row],[po zamowieniu]],Tabela1[[#This Row],[wielkosc_zamowienia]],0)</f>
        <v>0</v>
      </c>
    </row>
    <row r="726" spans="1:13" x14ac:dyDescent="0.25">
      <c r="A726">
        <v>724</v>
      </c>
      <c r="B726" s="2">
        <v>44547</v>
      </c>
      <c r="C726" s="1" t="s">
        <v>5</v>
      </c>
      <c r="D726">
        <v>4400</v>
      </c>
      <c r="E726">
        <f>WEEKDAY(Tabela1[[#This Row],[data]],2)</f>
        <v>5</v>
      </c>
      <c r="F726">
        <f>IF(Tabela1[[#This Row],[data]]=B725,1,0)</f>
        <v>0</v>
      </c>
      <c r="G726">
        <f>IF(OR(Tabela1[[#This Row],[dzien tyg]]=6,Tabela1[[#This Row],[dzien tyg]]=7),1,0)</f>
        <v>0</v>
      </c>
      <c r="H726">
        <f t="shared" si="11"/>
        <v>19900</v>
      </c>
      <c r="I726">
        <f>IF(Tabela1[[#This Row],[czy ten sam dzien]]=0,IF(Tabela1[[#This Row],[czy weekend]]=1,$N$5,$N$3),0)</f>
        <v>12000</v>
      </c>
      <c r="J726">
        <f>Tabela1[[#This Row],[przed produkcja]]+Tabela1[[#This Row],[produkcja]]</f>
        <v>31900</v>
      </c>
      <c r="K726">
        <f>IF(Tabela1[[#This Row],[po produkcji]]-Tabela1[[#This Row],[wielkosc_zamowienia]]&lt;0,Tabela1[[#This Row],[po produkcji]],Tabela1[[#This Row],[po produkcji]]-Tabela1[[#This Row],[wielkosc_zamowienia]])</f>
        <v>27500</v>
      </c>
      <c r="L726">
        <f>IF(Tabela1[[#This Row],[po produkcji]]=Tabela1[[#This Row],[po zamowieniu]],1,0)</f>
        <v>0</v>
      </c>
      <c r="M726">
        <f>IF(Tabela1[[#This Row],[po produkcji]]=Tabela1[[#This Row],[po zamowieniu]],Tabela1[[#This Row],[wielkosc_zamowienia]],0)</f>
        <v>0</v>
      </c>
    </row>
    <row r="727" spans="1:13" x14ac:dyDescent="0.25">
      <c r="A727">
        <v>725</v>
      </c>
      <c r="B727" s="2">
        <v>44548</v>
      </c>
      <c r="C727" s="1" t="s">
        <v>6</v>
      </c>
      <c r="D727">
        <v>6800</v>
      </c>
      <c r="E727">
        <f>WEEKDAY(Tabela1[[#This Row],[data]],2)</f>
        <v>6</v>
      </c>
      <c r="F727">
        <f>IF(Tabela1[[#This Row],[data]]=B726,1,0)</f>
        <v>0</v>
      </c>
      <c r="G727">
        <f>IF(OR(Tabela1[[#This Row],[dzien tyg]]=6,Tabela1[[#This Row],[dzien tyg]]=7),1,0)</f>
        <v>1</v>
      </c>
      <c r="H727">
        <f t="shared" si="11"/>
        <v>27500</v>
      </c>
      <c r="I727">
        <f>IF(Tabela1[[#This Row],[czy ten sam dzien]]=0,IF(Tabela1[[#This Row],[czy weekend]]=1,$N$5,$N$3),0)</f>
        <v>5000</v>
      </c>
      <c r="J727">
        <f>Tabela1[[#This Row],[przed produkcja]]+Tabela1[[#This Row],[produkcja]]</f>
        <v>32500</v>
      </c>
      <c r="K727">
        <f>IF(Tabela1[[#This Row],[po produkcji]]-Tabela1[[#This Row],[wielkosc_zamowienia]]&lt;0,Tabela1[[#This Row],[po produkcji]],Tabela1[[#This Row],[po produkcji]]-Tabela1[[#This Row],[wielkosc_zamowienia]])</f>
        <v>25700</v>
      </c>
      <c r="L727">
        <f>IF(Tabela1[[#This Row],[po produkcji]]=Tabela1[[#This Row],[po zamowieniu]],1,0)</f>
        <v>0</v>
      </c>
      <c r="M727">
        <f>IF(Tabela1[[#This Row],[po produkcji]]=Tabela1[[#This Row],[po zamowieniu]],Tabela1[[#This Row],[wielkosc_zamowienia]],0)</f>
        <v>0</v>
      </c>
    </row>
    <row r="728" spans="1:13" x14ac:dyDescent="0.25">
      <c r="A728">
        <v>726</v>
      </c>
      <c r="B728" s="2">
        <v>44548</v>
      </c>
      <c r="C728" s="1" t="s">
        <v>4</v>
      </c>
      <c r="D728">
        <v>4640</v>
      </c>
      <c r="E728">
        <f>WEEKDAY(Tabela1[[#This Row],[data]],2)</f>
        <v>6</v>
      </c>
      <c r="F728">
        <f>IF(Tabela1[[#This Row],[data]]=B727,1,0)</f>
        <v>1</v>
      </c>
      <c r="G728">
        <f>IF(OR(Tabela1[[#This Row],[dzien tyg]]=6,Tabela1[[#This Row],[dzien tyg]]=7),1,0)</f>
        <v>1</v>
      </c>
      <c r="H728">
        <f t="shared" si="11"/>
        <v>25700</v>
      </c>
      <c r="I728">
        <f>IF(Tabela1[[#This Row],[czy ten sam dzien]]=0,IF(Tabela1[[#This Row],[czy weekend]]=1,$N$5,$N$3),0)</f>
        <v>0</v>
      </c>
      <c r="J728">
        <f>Tabela1[[#This Row],[przed produkcja]]+Tabela1[[#This Row],[produkcja]]</f>
        <v>25700</v>
      </c>
      <c r="K728">
        <f>IF(Tabela1[[#This Row],[po produkcji]]-Tabela1[[#This Row],[wielkosc_zamowienia]]&lt;0,Tabela1[[#This Row],[po produkcji]],Tabela1[[#This Row],[po produkcji]]-Tabela1[[#This Row],[wielkosc_zamowienia]])</f>
        <v>21060</v>
      </c>
      <c r="L728">
        <f>IF(Tabela1[[#This Row],[po produkcji]]=Tabela1[[#This Row],[po zamowieniu]],1,0)</f>
        <v>0</v>
      </c>
      <c r="M728">
        <f>IF(Tabela1[[#This Row],[po produkcji]]=Tabela1[[#This Row],[po zamowieniu]],Tabela1[[#This Row],[wielkosc_zamowienia]],0)</f>
        <v>0</v>
      </c>
    </row>
    <row r="729" spans="1:13" x14ac:dyDescent="0.25">
      <c r="A729">
        <v>727</v>
      </c>
      <c r="B729" s="2">
        <v>44548</v>
      </c>
      <c r="C729" s="1" t="s">
        <v>7</v>
      </c>
      <c r="D729">
        <v>7530</v>
      </c>
      <c r="E729">
        <f>WEEKDAY(Tabela1[[#This Row],[data]],2)</f>
        <v>6</v>
      </c>
      <c r="F729">
        <f>IF(Tabela1[[#This Row],[data]]=B728,1,0)</f>
        <v>1</v>
      </c>
      <c r="G729">
        <f>IF(OR(Tabela1[[#This Row],[dzien tyg]]=6,Tabela1[[#This Row],[dzien tyg]]=7),1,0)</f>
        <v>1</v>
      </c>
      <c r="H729">
        <f t="shared" si="11"/>
        <v>21060</v>
      </c>
      <c r="I729">
        <f>IF(Tabela1[[#This Row],[czy ten sam dzien]]=0,IF(Tabela1[[#This Row],[czy weekend]]=1,$N$5,$N$3),0)</f>
        <v>0</v>
      </c>
      <c r="J729">
        <f>Tabela1[[#This Row],[przed produkcja]]+Tabela1[[#This Row],[produkcja]]</f>
        <v>21060</v>
      </c>
      <c r="K729">
        <f>IF(Tabela1[[#This Row],[po produkcji]]-Tabela1[[#This Row],[wielkosc_zamowienia]]&lt;0,Tabela1[[#This Row],[po produkcji]],Tabela1[[#This Row],[po produkcji]]-Tabela1[[#This Row],[wielkosc_zamowienia]])</f>
        <v>13530</v>
      </c>
      <c r="L729">
        <f>IF(Tabela1[[#This Row],[po produkcji]]=Tabela1[[#This Row],[po zamowieniu]],1,0)</f>
        <v>0</v>
      </c>
      <c r="M729">
        <f>IF(Tabela1[[#This Row],[po produkcji]]=Tabela1[[#This Row],[po zamowieniu]],Tabela1[[#This Row],[wielkosc_zamowienia]],0)</f>
        <v>0</v>
      </c>
    </row>
    <row r="730" spans="1:13" x14ac:dyDescent="0.25">
      <c r="A730">
        <v>728</v>
      </c>
      <c r="B730" s="2">
        <v>44549</v>
      </c>
      <c r="C730" s="1" t="s">
        <v>7</v>
      </c>
      <c r="D730">
        <v>6950</v>
      </c>
      <c r="E730">
        <f>WEEKDAY(Tabela1[[#This Row],[data]],2)</f>
        <v>7</v>
      </c>
      <c r="F730">
        <f>IF(Tabela1[[#This Row],[data]]=B729,1,0)</f>
        <v>0</v>
      </c>
      <c r="G730">
        <f>IF(OR(Tabela1[[#This Row],[dzien tyg]]=6,Tabela1[[#This Row],[dzien tyg]]=7),1,0)</f>
        <v>1</v>
      </c>
      <c r="H730">
        <f t="shared" si="11"/>
        <v>13530</v>
      </c>
      <c r="I730">
        <f>IF(Tabela1[[#This Row],[czy ten sam dzien]]=0,IF(Tabela1[[#This Row],[czy weekend]]=1,$N$5,$N$3),0)</f>
        <v>5000</v>
      </c>
      <c r="J730">
        <f>Tabela1[[#This Row],[przed produkcja]]+Tabela1[[#This Row],[produkcja]]</f>
        <v>18530</v>
      </c>
      <c r="K730">
        <f>IF(Tabela1[[#This Row],[po produkcji]]-Tabela1[[#This Row],[wielkosc_zamowienia]]&lt;0,Tabela1[[#This Row],[po produkcji]],Tabela1[[#This Row],[po produkcji]]-Tabela1[[#This Row],[wielkosc_zamowienia]])</f>
        <v>11580</v>
      </c>
      <c r="L730">
        <f>IF(Tabela1[[#This Row],[po produkcji]]=Tabela1[[#This Row],[po zamowieniu]],1,0)</f>
        <v>0</v>
      </c>
      <c r="M730">
        <f>IF(Tabela1[[#This Row],[po produkcji]]=Tabela1[[#This Row],[po zamowieniu]],Tabela1[[#This Row],[wielkosc_zamowienia]],0)</f>
        <v>0</v>
      </c>
    </row>
    <row r="731" spans="1:13" x14ac:dyDescent="0.25">
      <c r="A731">
        <v>729</v>
      </c>
      <c r="B731" s="2">
        <v>44549</v>
      </c>
      <c r="C731" s="1" t="s">
        <v>4</v>
      </c>
      <c r="D731">
        <v>2520</v>
      </c>
      <c r="E731">
        <f>WEEKDAY(Tabela1[[#This Row],[data]],2)</f>
        <v>7</v>
      </c>
      <c r="F731">
        <f>IF(Tabela1[[#This Row],[data]]=B730,1,0)</f>
        <v>1</v>
      </c>
      <c r="G731">
        <f>IF(OR(Tabela1[[#This Row],[dzien tyg]]=6,Tabela1[[#This Row],[dzien tyg]]=7),1,0)</f>
        <v>1</v>
      </c>
      <c r="H731">
        <f t="shared" si="11"/>
        <v>11580</v>
      </c>
      <c r="I731">
        <f>IF(Tabela1[[#This Row],[czy ten sam dzien]]=0,IF(Tabela1[[#This Row],[czy weekend]]=1,$N$5,$N$3),0)</f>
        <v>0</v>
      </c>
      <c r="J731">
        <f>Tabela1[[#This Row],[przed produkcja]]+Tabela1[[#This Row],[produkcja]]</f>
        <v>11580</v>
      </c>
      <c r="K731">
        <f>IF(Tabela1[[#This Row],[po produkcji]]-Tabela1[[#This Row],[wielkosc_zamowienia]]&lt;0,Tabela1[[#This Row],[po produkcji]],Tabela1[[#This Row],[po produkcji]]-Tabela1[[#This Row],[wielkosc_zamowienia]])</f>
        <v>9060</v>
      </c>
      <c r="L731">
        <f>IF(Tabela1[[#This Row],[po produkcji]]=Tabela1[[#This Row],[po zamowieniu]],1,0)</f>
        <v>0</v>
      </c>
      <c r="M731">
        <f>IF(Tabela1[[#This Row],[po produkcji]]=Tabela1[[#This Row],[po zamowieniu]],Tabela1[[#This Row],[wielkosc_zamowienia]],0)</f>
        <v>0</v>
      </c>
    </row>
    <row r="732" spans="1:13" x14ac:dyDescent="0.25">
      <c r="A732">
        <v>730</v>
      </c>
      <c r="B732" s="2">
        <v>44549</v>
      </c>
      <c r="C732" s="1" t="s">
        <v>5</v>
      </c>
      <c r="D732">
        <v>4570</v>
      </c>
      <c r="E732">
        <f>WEEKDAY(Tabela1[[#This Row],[data]],2)</f>
        <v>7</v>
      </c>
      <c r="F732">
        <f>IF(Tabela1[[#This Row],[data]]=B731,1,0)</f>
        <v>1</v>
      </c>
      <c r="G732">
        <f>IF(OR(Tabela1[[#This Row],[dzien tyg]]=6,Tabela1[[#This Row],[dzien tyg]]=7),1,0)</f>
        <v>1</v>
      </c>
      <c r="H732">
        <f t="shared" si="11"/>
        <v>9060</v>
      </c>
      <c r="I732">
        <f>IF(Tabela1[[#This Row],[czy ten sam dzien]]=0,IF(Tabela1[[#This Row],[czy weekend]]=1,$N$5,$N$3),0)</f>
        <v>0</v>
      </c>
      <c r="J732">
        <f>Tabela1[[#This Row],[przed produkcja]]+Tabela1[[#This Row],[produkcja]]</f>
        <v>9060</v>
      </c>
      <c r="K732">
        <f>IF(Tabela1[[#This Row],[po produkcji]]-Tabela1[[#This Row],[wielkosc_zamowienia]]&lt;0,Tabela1[[#This Row],[po produkcji]],Tabela1[[#This Row],[po produkcji]]-Tabela1[[#This Row],[wielkosc_zamowienia]])</f>
        <v>4490</v>
      </c>
      <c r="L732">
        <f>IF(Tabela1[[#This Row],[po produkcji]]=Tabela1[[#This Row],[po zamowieniu]],1,0)</f>
        <v>0</v>
      </c>
      <c r="M732">
        <f>IF(Tabela1[[#This Row],[po produkcji]]=Tabela1[[#This Row],[po zamowieniu]],Tabela1[[#This Row],[wielkosc_zamowienia]],0)</f>
        <v>0</v>
      </c>
    </row>
    <row r="733" spans="1:13" x14ac:dyDescent="0.25">
      <c r="A733">
        <v>731</v>
      </c>
      <c r="B733" s="2">
        <v>44550</v>
      </c>
      <c r="C733" s="1" t="s">
        <v>6</v>
      </c>
      <c r="D733">
        <v>7250</v>
      </c>
      <c r="E733">
        <f>WEEKDAY(Tabela1[[#This Row],[data]],2)</f>
        <v>1</v>
      </c>
      <c r="F733">
        <f>IF(Tabela1[[#This Row],[data]]=B732,1,0)</f>
        <v>0</v>
      </c>
      <c r="G733">
        <f>IF(OR(Tabela1[[#This Row],[dzien tyg]]=6,Tabela1[[#This Row],[dzien tyg]]=7),1,0)</f>
        <v>0</v>
      </c>
      <c r="H733">
        <f t="shared" si="11"/>
        <v>4490</v>
      </c>
      <c r="I733">
        <f>IF(Tabela1[[#This Row],[czy ten sam dzien]]=0,IF(Tabela1[[#This Row],[czy weekend]]=1,$N$5,$N$3),0)</f>
        <v>12000</v>
      </c>
      <c r="J733">
        <f>Tabela1[[#This Row],[przed produkcja]]+Tabela1[[#This Row],[produkcja]]</f>
        <v>16490</v>
      </c>
      <c r="K733">
        <f>IF(Tabela1[[#This Row],[po produkcji]]-Tabela1[[#This Row],[wielkosc_zamowienia]]&lt;0,Tabela1[[#This Row],[po produkcji]],Tabela1[[#This Row],[po produkcji]]-Tabela1[[#This Row],[wielkosc_zamowienia]])</f>
        <v>9240</v>
      </c>
      <c r="L733">
        <f>IF(Tabela1[[#This Row],[po produkcji]]=Tabela1[[#This Row],[po zamowieniu]],1,0)</f>
        <v>0</v>
      </c>
      <c r="M733">
        <f>IF(Tabela1[[#This Row],[po produkcji]]=Tabela1[[#This Row],[po zamowieniu]],Tabela1[[#This Row],[wielkosc_zamowienia]],0)</f>
        <v>0</v>
      </c>
    </row>
    <row r="734" spans="1:13" x14ac:dyDescent="0.25">
      <c r="A734">
        <v>732</v>
      </c>
      <c r="B734" s="2">
        <v>44550</v>
      </c>
      <c r="C734" s="1" t="s">
        <v>4</v>
      </c>
      <c r="D734">
        <v>1340</v>
      </c>
      <c r="E734">
        <f>WEEKDAY(Tabela1[[#This Row],[data]],2)</f>
        <v>1</v>
      </c>
      <c r="F734">
        <f>IF(Tabela1[[#This Row],[data]]=B733,1,0)</f>
        <v>1</v>
      </c>
      <c r="G734">
        <f>IF(OR(Tabela1[[#This Row],[dzien tyg]]=6,Tabela1[[#This Row],[dzien tyg]]=7),1,0)</f>
        <v>0</v>
      </c>
      <c r="H734">
        <f t="shared" si="11"/>
        <v>9240</v>
      </c>
      <c r="I734">
        <f>IF(Tabela1[[#This Row],[czy ten sam dzien]]=0,IF(Tabela1[[#This Row],[czy weekend]]=1,$N$5,$N$3),0)</f>
        <v>0</v>
      </c>
      <c r="J734">
        <f>Tabela1[[#This Row],[przed produkcja]]+Tabela1[[#This Row],[produkcja]]</f>
        <v>9240</v>
      </c>
      <c r="K734">
        <f>IF(Tabela1[[#This Row],[po produkcji]]-Tabela1[[#This Row],[wielkosc_zamowienia]]&lt;0,Tabela1[[#This Row],[po produkcji]],Tabela1[[#This Row],[po produkcji]]-Tabela1[[#This Row],[wielkosc_zamowienia]])</f>
        <v>7900</v>
      </c>
      <c r="L734">
        <f>IF(Tabela1[[#This Row],[po produkcji]]=Tabela1[[#This Row],[po zamowieniu]],1,0)</f>
        <v>0</v>
      </c>
      <c r="M734">
        <f>IF(Tabela1[[#This Row],[po produkcji]]=Tabela1[[#This Row],[po zamowieniu]],Tabela1[[#This Row],[wielkosc_zamowienia]],0)</f>
        <v>0</v>
      </c>
    </row>
    <row r="735" spans="1:13" x14ac:dyDescent="0.25">
      <c r="A735">
        <v>733</v>
      </c>
      <c r="B735" s="2">
        <v>44551</v>
      </c>
      <c r="C735" s="1" t="s">
        <v>6</v>
      </c>
      <c r="D735">
        <v>1880</v>
      </c>
      <c r="E735">
        <f>WEEKDAY(Tabela1[[#This Row],[data]],2)</f>
        <v>2</v>
      </c>
      <c r="F735">
        <f>IF(Tabela1[[#This Row],[data]]=B734,1,0)</f>
        <v>0</v>
      </c>
      <c r="G735">
        <f>IF(OR(Tabela1[[#This Row],[dzien tyg]]=6,Tabela1[[#This Row],[dzien tyg]]=7),1,0)</f>
        <v>0</v>
      </c>
      <c r="H735">
        <f t="shared" si="11"/>
        <v>7900</v>
      </c>
      <c r="I735">
        <f>IF(Tabela1[[#This Row],[czy ten sam dzien]]=0,IF(Tabela1[[#This Row],[czy weekend]]=1,$N$5,$N$3),0)</f>
        <v>12000</v>
      </c>
      <c r="J735">
        <f>Tabela1[[#This Row],[przed produkcja]]+Tabela1[[#This Row],[produkcja]]</f>
        <v>19900</v>
      </c>
      <c r="K735">
        <f>IF(Tabela1[[#This Row],[po produkcji]]-Tabela1[[#This Row],[wielkosc_zamowienia]]&lt;0,Tabela1[[#This Row],[po produkcji]],Tabela1[[#This Row],[po produkcji]]-Tabela1[[#This Row],[wielkosc_zamowienia]])</f>
        <v>18020</v>
      </c>
      <c r="L735">
        <f>IF(Tabela1[[#This Row],[po produkcji]]=Tabela1[[#This Row],[po zamowieniu]],1,0)</f>
        <v>0</v>
      </c>
      <c r="M735">
        <f>IF(Tabela1[[#This Row],[po produkcji]]=Tabela1[[#This Row],[po zamowieniu]],Tabela1[[#This Row],[wielkosc_zamowienia]],0)</f>
        <v>0</v>
      </c>
    </row>
    <row r="736" spans="1:13" x14ac:dyDescent="0.25">
      <c r="A736">
        <v>734</v>
      </c>
      <c r="B736" s="2">
        <v>44552</v>
      </c>
      <c r="C736" s="1" t="s">
        <v>4</v>
      </c>
      <c r="D736">
        <v>5730</v>
      </c>
      <c r="E736">
        <f>WEEKDAY(Tabela1[[#This Row],[data]],2)</f>
        <v>3</v>
      </c>
      <c r="F736">
        <f>IF(Tabela1[[#This Row],[data]]=B735,1,0)</f>
        <v>0</v>
      </c>
      <c r="G736">
        <f>IF(OR(Tabela1[[#This Row],[dzien tyg]]=6,Tabela1[[#This Row],[dzien tyg]]=7),1,0)</f>
        <v>0</v>
      </c>
      <c r="H736">
        <f t="shared" si="11"/>
        <v>18020</v>
      </c>
      <c r="I736">
        <f>IF(Tabela1[[#This Row],[czy ten sam dzien]]=0,IF(Tabela1[[#This Row],[czy weekend]]=1,$N$5,$N$3),0)</f>
        <v>12000</v>
      </c>
      <c r="J736">
        <f>Tabela1[[#This Row],[przed produkcja]]+Tabela1[[#This Row],[produkcja]]</f>
        <v>30020</v>
      </c>
      <c r="K736">
        <f>IF(Tabela1[[#This Row],[po produkcji]]-Tabela1[[#This Row],[wielkosc_zamowienia]]&lt;0,Tabela1[[#This Row],[po produkcji]],Tabela1[[#This Row],[po produkcji]]-Tabela1[[#This Row],[wielkosc_zamowienia]])</f>
        <v>24290</v>
      </c>
      <c r="L736">
        <f>IF(Tabela1[[#This Row],[po produkcji]]=Tabela1[[#This Row],[po zamowieniu]],1,0)</f>
        <v>0</v>
      </c>
      <c r="M736">
        <f>IF(Tabela1[[#This Row],[po produkcji]]=Tabela1[[#This Row],[po zamowieniu]],Tabela1[[#This Row],[wielkosc_zamowienia]],0)</f>
        <v>0</v>
      </c>
    </row>
    <row r="737" spans="1:13" x14ac:dyDescent="0.25">
      <c r="A737">
        <v>735</v>
      </c>
      <c r="B737" s="2">
        <v>44552</v>
      </c>
      <c r="C737" s="1" t="s">
        <v>5</v>
      </c>
      <c r="D737">
        <v>1260</v>
      </c>
      <c r="E737">
        <f>WEEKDAY(Tabela1[[#This Row],[data]],2)</f>
        <v>3</v>
      </c>
      <c r="F737">
        <f>IF(Tabela1[[#This Row],[data]]=B736,1,0)</f>
        <v>1</v>
      </c>
      <c r="G737">
        <f>IF(OR(Tabela1[[#This Row],[dzien tyg]]=6,Tabela1[[#This Row],[dzien tyg]]=7),1,0)</f>
        <v>0</v>
      </c>
      <c r="H737">
        <f t="shared" si="11"/>
        <v>24290</v>
      </c>
      <c r="I737">
        <f>IF(Tabela1[[#This Row],[czy ten sam dzien]]=0,IF(Tabela1[[#This Row],[czy weekend]]=1,$N$5,$N$3),0)</f>
        <v>0</v>
      </c>
      <c r="J737">
        <f>Tabela1[[#This Row],[przed produkcja]]+Tabela1[[#This Row],[produkcja]]</f>
        <v>24290</v>
      </c>
      <c r="K737">
        <f>IF(Tabela1[[#This Row],[po produkcji]]-Tabela1[[#This Row],[wielkosc_zamowienia]]&lt;0,Tabela1[[#This Row],[po produkcji]],Tabela1[[#This Row],[po produkcji]]-Tabela1[[#This Row],[wielkosc_zamowienia]])</f>
        <v>23030</v>
      </c>
      <c r="L737">
        <f>IF(Tabela1[[#This Row],[po produkcji]]=Tabela1[[#This Row],[po zamowieniu]],1,0)</f>
        <v>0</v>
      </c>
      <c r="M737">
        <f>IF(Tabela1[[#This Row],[po produkcji]]=Tabela1[[#This Row],[po zamowieniu]],Tabela1[[#This Row],[wielkosc_zamowienia]],0)</f>
        <v>0</v>
      </c>
    </row>
    <row r="738" spans="1:13" x14ac:dyDescent="0.25">
      <c r="A738">
        <v>736</v>
      </c>
      <c r="B738" s="2">
        <v>44553</v>
      </c>
      <c r="C738" s="1" t="s">
        <v>4</v>
      </c>
      <c r="D738">
        <v>9620</v>
      </c>
      <c r="E738">
        <f>WEEKDAY(Tabela1[[#This Row],[data]],2)</f>
        <v>4</v>
      </c>
      <c r="F738">
        <f>IF(Tabela1[[#This Row],[data]]=B737,1,0)</f>
        <v>0</v>
      </c>
      <c r="G738">
        <f>IF(OR(Tabela1[[#This Row],[dzien tyg]]=6,Tabela1[[#This Row],[dzien tyg]]=7),1,0)</f>
        <v>0</v>
      </c>
      <c r="H738">
        <f t="shared" si="11"/>
        <v>23030</v>
      </c>
      <c r="I738">
        <f>IF(Tabela1[[#This Row],[czy ten sam dzien]]=0,IF(Tabela1[[#This Row],[czy weekend]]=1,$N$5,$N$3),0)</f>
        <v>12000</v>
      </c>
      <c r="J738">
        <f>Tabela1[[#This Row],[przed produkcja]]+Tabela1[[#This Row],[produkcja]]</f>
        <v>35030</v>
      </c>
      <c r="K738">
        <f>IF(Tabela1[[#This Row],[po produkcji]]-Tabela1[[#This Row],[wielkosc_zamowienia]]&lt;0,Tabela1[[#This Row],[po produkcji]],Tabela1[[#This Row],[po produkcji]]-Tabela1[[#This Row],[wielkosc_zamowienia]])</f>
        <v>25410</v>
      </c>
      <c r="L738">
        <f>IF(Tabela1[[#This Row],[po produkcji]]=Tabela1[[#This Row],[po zamowieniu]],1,0)</f>
        <v>0</v>
      </c>
      <c r="M738">
        <f>IF(Tabela1[[#This Row],[po produkcji]]=Tabela1[[#This Row],[po zamowieniu]],Tabela1[[#This Row],[wielkosc_zamowienia]],0)</f>
        <v>0</v>
      </c>
    </row>
    <row r="739" spans="1:13" x14ac:dyDescent="0.25">
      <c r="A739">
        <v>737</v>
      </c>
      <c r="B739" s="2">
        <v>44553</v>
      </c>
      <c r="C739" s="1" t="s">
        <v>6</v>
      </c>
      <c r="D739">
        <v>1280</v>
      </c>
      <c r="E739">
        <f>WEEKDAY(Tabela1[[#This Row],[data]],2)</f>
        <v>4</v>
      </c>
      <c r="F739">
        <f>IF(Tabela1[[#This Row],[data]]=B738,1,0)</f>
        <v>1</v>
      </c>
      <c r="G739">
        <f>IF(OR(Tabela1[[#This Row],[dzien tyg]]=6,Tabela1[[#This Row],[dzien tyg]]=7),1,0)</f>
        <v>0</v>
      </c>
      <c r="H739">
        <f t="shared" si="11"/>
        <v>25410</v>
      </c>
      <c r="I739">
        <f>IF(Tabela1[[#This Row],[czy ten sam dzien]]=0,IF(Tabela1[[#This Row],[czy weekend]]=1,$N$5,$N$3),0)</f>
        <v>0</v>
      </c>
      <c r="J739">
        <f>Tabela1[[#This Row],[przed produkcja]]+Tabela1[[#This Row],[produkcja]]</f>
        <v>25410</v>
      </c>
      <c r="K739">
        <f>IF(Tabela1[[#This Row],[po produkcji]]-Tabela1[[#This Row],[wielkosc_zamowienia]]&lt;0,Tabela1[[#This Row],[po produkcji]],Tabela1[[#This Row],[po produkcji]]-Tabela1[[#This Row],[wielkosc_zamowienia]])</f>
        <v>24130</v>
      </c>
      <c r="L739">
        <f>IF(Tabela1[[#This Row],[po produkcji]]=Tabela1[[#This Row],[po zamowieniu]],1,0)</f>
        <v>0</v>
      </c>
      <c r="M739">
        <f>IF(Tabela1[[#This Row],[po produkcji]]=Tabela1[[#This Row],[po zamowieniu]],Tabela1[[#This Row],[wielkosc_zamowienia]],0)</f>
        <v>0</v>
      </c>
    </row>
    <row r="740" spans="1:13" x14ac:dyDescent="0.25">
      <c r="A740">
        <v>738</v>
      </c>
      <c r="B740" s="2">
        <v>44553</v>
      </c>
      <c r="C740" s="1" t="s">
        <v>5</v>
      </c>
      <c r="D740">
        <v>4040</v>
      </c>
      <c r="E740">
        <f>WEEKDAY(Tabela1[[#This Row],[data]],2)</f>
        <v>4</v>
      </c>
      <c r="F740">
        <f>IF(Tabela1[[#This Row],[data]]=B739,1,0)</f>
        <v>1</v>
      </c>
      <c r="G740">
        <f>IF(OR(Tabela1[[#This Row],[dzien tyg]]=6,Tabela1[[#This Row],[dzien tyg]]=7),1,0)</f>
        <v>0</v>
      </c>
      <c r="H740">
        <f t="shared" si="11"/>
        <v>24130</v>
      </c>
      <c r="I740">
        <f>IF(Tabela1[[#This Row],[czy ten sam dzien]]=0,IF(Tabela1[[#This Row],[czy weekend]]=1,$N$5,$N$3),0)</f>
        <v>0</v>
      </c>
      <c r="J740">
        <f>Tabela1[[#This Row],[przed produkcja]]+Tabela1[[#This Row],[produkcja]]</f>
        <v>24130</v>
      </c>
      <c r="K740">
        <f>IF(Tabela1[[#This Row],[po produkcji]]-Tabela1[[#This Row],[wielkosc_zamowienia]]&lt;0,Tabela1[[#This Row],[po produkcji]],Tabela1[[#This Row],[po produkcji]]-Tabela1[[#This Row],[wielkosc_zamowienia]])</f>
        <v>20090</v>
      </c>
      <c r="L740">
        <f>IF(Tabela1[[#This Row],[po produkcji]]=Tabela1[[#This Row],[po zamowieniu]],1,0)</f>
        <v>0</v>
      </c>
      <c r="M740">
        <f>IF(Tabela1[[#This Row],[po produkcji]]=Tabela1[[#This Row],[po zamowieniu]],Tabela1[[#This Row],[wielkosc_zamowienia]],0)</f>
        <v>0</v>
      </c>
    </row>
    <row r="741" spans="1:13" x14ac:dyDescent="0.25">
      <c r="A741">
        <v>739</v>
      </c>
      <c r="B741" s="2">
        <v>44554</v>
      </c>
      <c r="C741" s="1" t="s">
        <v>4</v>
      </c>
      <c r="D741">
        <v>4270</v>
      </c>
      <c r="E741">
        <f>WEEKDAY(Tabela1[[#This Row],[data]],2)</f>
        <v>5</v>
      </c>
      <c r="F741">
        <f>IF(Tabela1[[#This Row],[data]]=B740,1,0)</f>
        <v>0</v>
      </c>
      <c r="G741">
        <f>IF(OR(Tabela1[[#This Row],[dzien tyg]]=6,Tabela1[[#This Row],[dzien tyg]]=7),1,0)</f>
        <v>0</v>
      </c>
      <c r="H741">
        <f t="shared" si="11"/>
        <v>20090</v>
      </c>
      <c r="I741">
        <f>IF(Tabela1[[#This Row],[czy ten sam dzien]]=0,IF(Tabela1[[#This Row],[czy weekend]]=1,$N$5,$N$3),0)</f>
        <v>12000</v>
      </c>
      <c r="J741">
        <f>Tabela1[[#This Row],[przed produkcja]]+Tabela1[[#This Row],[produkcja]]</f>
        <v>32090</v>
      </c>
      <c r="K741">
        <f>IF(Tabela1[[#This Row],[po produkcji]]-Tabela1[[#This Row],[wielkosc_zamowienia]]&lt;0,Tabela1[[#This Row],[po produkcji]],Tabela1[[#This Row],[po produkcji]]-Tabela1[[#This Row],[wielkosc_zamowienia]])</f>
        <v>27820</v>
      </c>
      <c r="L741">
        <f>IF(Tabela1[[#This Row],[po produkcji]]=Tabela1[[#This Row],[po zamowieniu]],1,0)</f>
        <v>0</v>
      </c>
      <c r="M741">
        <f>IF(Tabela1[[#This Row],[po produkcji]]=Tabela1[[#This Row],[po zamowieniu]],Tabela1[[#This Row],[wielkosc_zamowienia]],0)</f>
        <v>0</v>
      </c>
    </row>
    <row r="742" spans="1:13" x14ac:dyDescent="0.25">
      <c r="A742">
        <v>740</v>
      </c>
      <c r="B742" s="2">
        <v>44555</v>
      </c>
      <c r="C742" s="1" t="s">
        <v>4</v>
      </c>
      <c r="D742">
        <v>1590</v>
      </c>
      <c r="E742">
        <f>WEEKDAY(Tabela1[[#This Row],[data]],2)</f>
        <v>6</v>
      </c>
      <c r="F742">
        <f>IF(Tabela1[[#This Row],[data]]=B741,1,0)</f>
        <v>0</v>
      </c>
      <c r="G742">
        <f>IF(OR(Tabela1[[#This Row],[dzien tyg]]=6,Tabela1[[#This Row],[dzien tyg]]=7),1,0)</f>
        <v>1</v>
      </c>
      <c r="H742">
        <f t="shared" si="11"/>
        <v>27820</v>
      </c>
      <c r="I742">
        <f>IF(Tabela1[[#This Row],[czy ten sam dzien]]=0,IF(Tabela1[[#This Row],[czy weekend]]=1,$N$5,$N$3),0)</f>
        <v>5000</v>
      </c>
      <c r="J742">
        <f>Tabela1[[#This Row],[przed produkcja]]+Tabela1[[#This Row],[produkcja]]</f>
        <v>32820</v>
      </c>
      <c r="K742">
        <f>IF(Tabela1[[#This Row],[po produkcji]]-Tabela1[[#This Row],[wielkosc_zamowienia]]&lt;0,Tabela1[[#This Row],[po produkcji]],Tabela1[[#This Row],[po produkcji]]-Tabela1[[#This Row],[wielkosc_zamowienia]])</f>
        <v>31230</v>
      </c>
      <c r="L742">
        <f>IF(Tabela1[[#This Row],[po produkcji]]=Tabela1[[#This Row],[po zamowieniu]],1,0)</f>
        <v>0</v>
      </c>
      <c r="M742">
        <f>IF(Tabela1[[#This Row],[po produkcji]]=Tabela1[[#This Row],[po zamowieniu]],Tabela1[[#This Row],[wielkosc_zamowienia]],0)</f>
        <v>0</v>
      </c>
    </row>
    <row r="743" spans="1:13" x14ac:dyDescent="0.25">
      <c r="A743">
        <v>741</v>
      </c>
      <c r="B743" s="2">
        <v>44556</v>
      </c>
      <c r="C743" s="1" t="s">
        <v>5</v>
      </c>
      <c r="D743">
        <v>7700</v>
      </c>
      <c r="E743">
        <f>WEEKDAY(Tabela1[[#This Row],[data]],2)</f>
        <v>7</v>
      </c>
      <c r="F743">
        <f>IF(Tabela1[[#This Row],[data]]=B742,1,0)</f>
        <v>0</v>
      </c>
      <c r="G743">
        <f>IF(OR(Tabela1[[#This Row],[dzien tyg]]=6,Tabela1[[#This Row],[dzien tyg]]=7),1,0)</f>
        <v>1</v>
      </c>
      <c r="H743">
        <f t="shared" si="11"/>
        <v>31230</v>
      </c>
      <c r="I743">
        <f>IF(Tabela1[[#This Row],[czy ten sam dzien]]=0,IF(Tabela1[[#This Row],[czy weekend]]=1,$N$5,$N$3),0)</f>
        <v>5000</v>
      </c>
      <c r="J743">
        <f>Tabela1[[#This Row],[przed produkcja]]+Tabela1[[#This Row],[produkcja]]</f>
        <v>36230</v>
      </c>
      <c r="K743">
        <f>IF(Tabela1[[#This Row],[po produkcji]]-Tabela1[[#This Row],[wielkosc_zamowienia]]&lt;0,Tabela1[[#This Row],[po produkcji]],Tabela1[[#This Row],[po produkcji]]-Tabela1[[#This Row],[wielkosc_zamowienia]])</f>
        <v>28530</v>
      </c>
      <c r="L743">
        <f>IF(Tabela1[[#This Row],[po produkcji]]=Tabela1[[#This Row],[po zamowieniu]],1,0)</f>
        <v>0</v>
      </c>
      <c r="M743">
        <f>IF(Tabela1[[#This Row],[po produkcji]]=Tabela1[[#This Row],[po zamowieniu]],Tabela1[[#This Row],[wielkosc_zamowienia]],0)</f>
        <v>0</v>
      </c>
    </row>
    <row r="744" spans="1:13" x14ac:dyDescent="0.25">
      <c r="A744">
        <v>742</v>
      </c>
      <c r="B744" s="2">
        <v>44556</v>
      </c>
      <c r="C744" s="1" t="s">
        <v>7</v>
      </c>
      <c r="D744">
        <v>7320</v>
      </c>
      <c r="E744">
        <f>WEEKDAY(Tabela1[[#This Row],[data]],2)</f>
        <v>7</v>
      </c>
      <c r="F744">
        <f>IF(Tabela1[[#This Row],[data]]=B743,1,0)</f>
        <v>1</v>
      </c>
      <c r="G744">
        <f>IF(OR(Tabela1[[#This Row],[dzien tyg]]=6,Tabela1[[#This Row],[dzien tyg]]=7),1,0)</f>
        <v>1</v>
      </c>
      <c r="H744">
        <f t="shared" si="11"/>
        <v>28530</v>
      </c>
      <c r="I744">
        <f>IF(Tabela1[[#This Row],[czy ten sam dzien]]=0,IF(Tabela1[[#This Row],[czy weekend]]=1,$N$5,$N$3),0)</f>
        <v>0</v>
      </c>
      <c r="J744">
        <f>Tabela1[[#This Row],[przed produkcja]]+Tabela1[[#This Row],[produkcja]]</f>
        <v>28530</v>
      </c>
      <c r="K744">
        <f>IF(Tabela1[[#This Row],[po produkcji]]-Tabela1[[#This Row],[wielkosc_zamowienia]]&lt;0,Tabela1[[#This Row],[po produkcji]],Tabela1[[#This Row],[po produkcji]]-Tabela1[[#This Row],[wielkosc_zamowienia]])</f>
        <v>21210</v>
      </c>
      <c r="L744">
        <f>IF(Tabela1[[#This Row],[po produkcji]]=Tabela1[[#This Row],[po zamowieniu]],1,0)</f>
        <v>0</v>
      </c>
      <c r="M744">
        <f>IF(Tabela1[[#This Row],[po produkcji]]=Tabela1[[#This Row],[po zamowieniu]],Tabela1[[#This Row],[wielkosc_zamowienia]],0)</f>
        <v>0</v>
      </c>
    </row>
    <row r="745" spans="1:13" x14ac:dyDescent="0.25">
      <c r="A745">
        <v>743</v>
      </c>
      <c r="B745" s="2">
        <v>44557</v>
      </c>
      <c r="C745" s="1" t="s">
        <v>7</v>
      </c>
      <c r="D745">
        <v>3930</v>
      </c>
      <c r="E745">
        <f>WEEKDAY(Tabela1[[#This Row],[data]],2)</f>
        <v>1</v>
      </c>
      <c r="F745">
        <f>IF(Tabela1[[#This Row],[data]]=B744,1,0)</f>
        <v>0</v>
      </c>
      <c r="G745">
        <f>IF(OR(Tabela1[[#This Row],[dzien tyg]]=6,Tabela1[[#This Row],[dzien tyg]]=7),1,0)</f>
        <v>0</v>
      </c>
      <c r="H745">
        <f t="shared" si="11"/>
        <v>21210</v>
      </c>
      <c r="I745">
        <f>IF(Tabela1[[#This Row],[czy ten sam dzien]]=0,IF(Tabela1[[#This Row],[czy weekend]]=1,$N$5,$N$3),0)</f>
        <v>12000</v>
      </c>
      <c r="J745">
        <f>Tabela1[[#This Row],[przed produkcja]]+Tabela1[[#This Row],[produkcja]]</f>
        <v>33210</v>
      </c>
      <c r="K745">
        <f>IF(Tabela1[[#This Row],[po produkcji]]-Tabela1[[#This Row],[wielkosc_zamowienia]]&lt;0,Tabela1[[#This Row],[po produkcji]],Tabela1[[#This Row],[po produkcji]]-Tabela1[[#This Row],[wielkosc_zamowienia]])</f>
        <v>29280</v>
      </c>
      <c r="L745">
        <f>IF(Tabela1[[#This Row],[po produkcji]]=Tabela1[[#This Row],[po zamowieniu]],1,0)</f>
        <v>0</v>
      </c>
      <c r="M745">
        <f>IF(Tabela1[[#This Row],[po produkcji]]=Tabela1[[#This Row],[po zamowieniu]],Tabela1[[#This Row],[wielkosc_zamowienia]],0)</f>
        <v>0</v>
      </c>
    </row>
    <row r="746" spans="1:13" x14ac:dyDescent="0.25">
      <c r="A746">
        <v>744</v>
      </c>
      <c r="B746" s="2">
        <v>44557</v>
      </c>
      <c r="C746" s="1" t="s">
        <v>6</v>
      </c>
      <c r="D746">
        <v>5870</v>
      </c>
      <c r="E746">
        <f>WEEKDAY(Tabela1[[#This Row],[data]],2)</f>
        <v>1</v>
      </c>
      <c r="F746">
        <f>IF(Tabela1[[#This Row],[data]]=B745,1,0)</f>
        <v>1</v>
      </c>
      <c r="G746">
        <f>IF(OR(Tabela1[[#This Row],[dzien tyg]]=6,Tabela1[[#This Row],[dzien tyg]]=7),1,0)</f>
        <v>0</v>
      </c>
      <c r="H746">
        <f t="shared" si="11"/>
        <v>29280</v>
      </c>
      <c r="I746">
        <f>IF(Tabela1[[#This Row],[czy ten sam dzien]]=0,IF(Tabela1[[#This Row],[czy weekend]]=1,$N$5,$N$3),0)</f>
        <v>0</v>
      </c>
      <c r="J746">
        <f>Tabela1[[#This Row],[przed produkcja]]+Tabela1[[#This Row],[produkcja]]</f>
        <v>29280</v>
      </c>
      <c r="K746">
        <f>IF(Tabela1[[#This Row],[po produkcji]]-Tabela1[[#This Row],[wielkosc_zamowienia]]&lt;0,Tabela1[[#This Row],[po produkcji]],Tabela1[[#This Row],[po produkcji]]-Tabela1[[#This Row],[wielkosc_zamowienia]])</f>
        <v>23410</v>
      </c>
      <c r="L746">
        <f>IF(Tabela1[[#This Row],[po produkcji]]=Tabela1[[#This Row],[po zamowieniu]],1,0)</f>
        <v>0</v>
      </c>
      <c r="M746">
        <f>IF(Tabela1[[#This Row],[po produkcji]]=Tabela1[[#This Row],[po zamowieniu]],Tabela1[[#This Row],[wielkosc_zamowienia]],0)</f>
        <v>0</v>
      </c>
    </row>
    <row r="747" spans="1:13" x14ac:dyDescent="0.25">
      <c r="A747">
        <v>745</v>
      </c>
      <c r="B747" s="2">
        <v>44557</v>
      </c>
      <c r="C747" s="1" t="s">
        <v>5</v>
      </c>
      <c r="D747">
        <v>8040</v>
      </c>
      <c r="E747">
        <f>WEEKDAY(Tabela1[[#This Row],[data]],2)</f>
        <v>1</v>
      </c>
      <c r="F747">
        <f>IF(Tabela1[[#This Row],[data]]=B746,1,0)</f>
        <v>1</v>
      </c>
      <c r="G747">
        <f>IF(OR(Tabela1[[#This Row],[dzien tyg]]=6,Tabela1[[#This Row],[dzien tyg]]=7),1,0)</f>
        <v>0</v>
      </c>
      <c r="H747">
        <f t="shared" si="11"/>
        <v>23410</v>
      </c>
      <c r="I747">
        <f>IF(Tabela1[[#This Row],[czy ten sam dzien]]=0,IF(Tabela1[[#This Row],[czy weekend]]=1,$N$5,$N$3),0)</f>
        <v>0</v>
      </c>
      <c r="J747">
        <f>Tabela1[[#This Row],[przed produkcja]]+Tabela1[[#This Row],[produkcja]]</f>
        <v>23410</v>
      </c>
      <c r="K747">
        <f>IF(Tabela1[[#This Row],[po produkcji]]-Tabela1[[#This Row],[wielkosc_zamowienia]]&lt;0,Tabela1[[#This Row],[po produkcji]],Tabela1[[#This Row],[po produkcji]]-Tabela1[[#This Row],[wielkosc_zamowienia]])</f>
        <v>15370</v>
      </c>
      <c r="L747">
        <f>IF(Tabela1[[#This Row],[po produkcji]]=Tabela1[[#This Row],[po zamowieniu]],1,0)</f>
        <v>0</v>
      </c>
      <c r="M747">
        <f>IF(Tabela1[[#This Row],[po produkcji]]=Tabela1[[#This Row],[po zamowieniu]],Tabela1[[#This Row],[wielkosc_zamowienia]],0)</f>
        <v>0</v>
      </c>
    </row>
    <row r="748" spans="1:13" x14ac:dyDescent="0.25">
      <c r="A748">
        <v>746</v>
      </c>
      <c r="B748" s="2">
        <v>44557</v>
      </c>
      <c r="C748" s="1" t="s">
        <v>4</v>
      </c>
      <c r="D748">
        <v>8030</v>
      </c>
      <c r="E748">
        <f>WEEKDAY(Tabela1[[#This Row],[data]],2)</f>
        <v>1</v>
      </c>
      <c r="F748">
        <f>IF(Tabela1[[#This Row],[data]]=B747,1,0)</f>
        <v>1</v>
      </c>
      <c r="G748">
        <f>IF(OR(Tabela1[[#This Row],[dzien tyg]]=6,Tabela1[[#This Row],[dzien tyg]]=7),1,0)</f>
        <v>0</v>
      </c>
      <c r="H748">
        <f t="shared" si="11"/>
        <v>15370</v>
      </c>
      <c r="I748">
        <f>IF(Tabela1[[#This Row],[czy ten sam dzien]]=0,IF(Tabela1[[#This Row],[czy weekend]]=1,$N$5,$N$3),0)</f>
        <v>0</v>
      </c>
      <c r="J748">
        <f>Tabela1[[#This Row],[przed produkcja]]+Tabela1[[#This Row],[produkcja]]</f>
        <v>15370</v>
      </c>
      <c r="K748">
        <f>IF(Tabela1[[#This Row],[po produkcji]]-Tabela1[[#This Row],[wielkosc_zamowienia]]&lt;0,Tabela1[[#This Row],[po produkcji]],Tabela1[[#This Row],[po produkcji]]-Tabela1[[#This Row],[wielkosc_zamowienia]])</f>
        <v>7340</v>
      </c>
      <c r="L748">
        <f>IF(Tabela1[[#This Row],[po produkcji]]=Tabela1[[#This Row],[po zamowieniu]],1,0)</f>
        <v>0</v>
      </c>
      <c r="M748">
        <f>IF(Tabela1[[#This Row],[po produkcji]]=Tabela1[[#This Row],[po zamowieniu]],Tabela1[[#This Row],[wielkosc_zamowienia]],0)</f>
        <v>0</v>
      </c>
    </row>
    <row r="749" spans="1:13" x14ac:dyDescent="0.25">
      <c r="A749">
        <v>747</v>
      </c>
      <c r="B749" s="2">
        <v>44558</v>
      </c>
      <c r="C749" s="1" t="s">
        <v>5</v>
      </c>
      <c r="D749">
        <v>4140</v>
      </c>
      <c r="E749">
        <f>WEEKDAY(Tabela1[[#This Row],[data]],2)</f>
        <v>2</v>
      </c>
      <c r="F749">
        <f>IF(Tabela1[[#This Row],[data]]=B748,1,0)</f>
        <v>0</v>
      </c>
      <c r="G749">
        <f>IF(OR(Tabela1[[#This Row],[dzien tyg]]=6,Tabela1[[#This Row],[dzien tyg]]=7),1,0)</f>
        <v>0</v>
      </c>
      <c r="H749">
        <f t="shared" si="11"/>
        <v>7340</v>
      </c>
      <c r="I749">
        <f>IF(Tabela1[[#This Row],[czy ten sam dzien]]=0,IF(Tabela1[[#This Row],[czy weekend]]=1,$N$5,$N$3),0)</f>
        <v>12000</v>
      </c>
      <c r="J749">
        <f>Tabela1[[#This Row],[przed produkcja]]+Tabela1[[#This Row],[produkcja]]</f>
        <v>19340</v>
      </c>
      <c r="K749">
        <f>IF(Tabela1[[#This Row],[po produkcji]]-Tabela1[[#This Row],[wielkosc_zamowienia]]&lt;0,Tabela1[[#This Row],[po produkcji]],Tabela1[[#This Row],[po produkcji]]-Tabela1[[#This Row],[wielkosc_zamowienia]])</f>
        <v>15200</v>
      </c>
      <c r="L749">
        <f>IF(Tabela1[[#This Row],[po produkcji]]=Tabela1[[#This Row],[po zamowieniu]],1,0)</f>
        <v>0</v>
      </c>
      <c r="M749">
        <f>IF(Tabela1[[#This Row],[po produkcji]]=Tabela1[[#This Row],[po zamowieniu]],Tabela1[[#This Row],[wielkosc_zamowienia]],0)</f>
        <v>0</v>
      </c>
    </row>
    <row r="750" spans="1:13" x14ac:dyDescent="0.25">
      <c r="A750">
        <v>748</v>
      </c>
      <c r="B750" s="2">
        <v>44558</v>
      </c>
      <c r="C750" s="1" t="s">
        <v>4</v>
      </c>
      <c r="D750">
        <v>1410</v>
      </c>
      <c r="E750">
        <f>WEEKDAY(Tabela1[[#This Row],[data]],2)</f>
        <v>2</v>
      </c>
      <c r="F750">
        <f>IF(Tabela1[[#This Row],[data]]=B749,1,0)</f>
        <v>1</v>
      </c>
      <c r="G750">
        <f>IF(OR(Tabela1[[#This Row],[dzien tyg]]=6,Tabela1[[#This Row],[dzien tyg]]=7),1,0)</f>
        <v>0</v>
      </c>
      <c r="H750">
        <f t="shared" si="11"/>
        <v>15200</v>
      </c>
      <c r="I750">
        <f>IF(Tabela1[[#This Row],[czy ten sam dzien]]=0,IF(Tabela1[[#This Row],[czy weekend]]=1,$N$5,$N$3),0)</f>
        <v>0</v>
      </c>
      <c r="J750">
        <f>Tabela1[[#This Row],[przed produkcja]]+Tabela1[[#This Row],[produkcja]]</f>
        <v>15200</v>
      </c>
      <c r="K750">
        <f>IF(Tabela1[[#This Row],[po produkcji]]-Tabela1[[#This Row],[wielkosc_zamowienia]]&lt;0,Tabela1[[#This Row],[po produkcji]],Tabela1[[#This Row],[po produkcji]]-Tabela1[[#This Row],[wielkosc_zamowienia]])</f>
        <v>13790</v>
      </c>
      <c r="L750">
        <f>IF(Tabela1[[#This Row],[po produkcji]]=Tabela1[[#This Row],[po zamowieniu]],1,0)</f>
        <v>0</v>
      </c>
      <c r="M750">
        <f>IF(Tabela1[[#This Row],[po produkcji]]=Tabela1[[#This Row],[po zamowieniu]],Tabela1[[#This Row],[wielkosc_zamowienia]],0)</f>
        <v>0</v>
      </c>
    </row>
    <row r="751" spans="1:13" x14ac:dyDescent="0.25">
      <c r="A751">
        <v>749</v>
      </c>
      <c r="B751" s="2">
        <v>44558</v>
      </c>
      <c r="C751" s="1" t="s">
        <v>6</v>
      </c>
      <c r="D751">
        <v>4500</v>
      </c>
      <c r="E751">
        <f>WEEKDAY(Tabela1[[#This Row],[data]],2)</f>
        <v>2</v>
      </c>
      <c r="F751">
        <f>IF(Tabela1[[#This Row],[data]]=B750,1,0)</f>
        <v>1</v>
      </c>
      <c r="G751">
        <f>IF(OR(Tabela1[[#This Row],[dzien tyg]]=6,Tabela1[[#This Row],[dzien tyg]]=7),1,0)</f>
        <v>0</v>
      </c>
      <c r="H751">
        <f t="shared" si="11"/>
        <v>13790</v>
      </c>
      <c r="I751">
        <f>IF(Tabela1[[#This Row],[czy ten sam dzien]]=0,IF(Tabela1[[#This Row],[czy weekend]]=1,$N$5,$N$3),0)</f>
        <v>0</v>
      </c>
      <c r="J751">
        <f>Tabela1[[#This Row],[przed produkcja]]+Tabela1[[#This Row],[produkcja]]</f>
        <v>13790</v>
      </c>
      <c r="K751">
        <f>IF(Tabela1[[#This Row],[po produkcji]]-Tabela1[[#This Row],[wielkosc_zamowienia]]&lt;0,Tabela1[[#This Row],[po produkcji]],Tabela1[[#This Row],[po produkcji]]-Tabela1[[#This Row],[wielkosc_zamowienia]])</f>
        <v>9290</v>
      </c>
      <c r="L751">
        <f>IF(Tabela1[[#This Row],[po produkcji]]=Tabela1[[#This Row],[po zamowieniu]],1,0)</f>
        <v>0</v>
      </c>
      <c r="M751">
        <f>IF(Tabela1[[#This Row],[po produkcji]]=Tabela1[[#This Row],[po zamowieniu]],Tabela1[[#This Row],[wielkosc_zamowienia]],0)</f>
        <v>0</v>
      </c>
    </row>
    <row r="752" spans="1:13" x14ac:dyDescent="0.25">
      <c r="A752">
        <v>750</v>
      </c>
      <c r="B752" s="2">
        <v>44559</v>
      </c>
      <c r="C752" s="1" t="s">
        <v>5</v>
      </c>
      <c r="D752">
        <v>4050</v>
      </c>
      <c r="E752">
        <f>WEEKDAY(Tabela1[[#This Row],[data]],2)</f>
        <v>3</v>
      </c>
      <c r="F752">
        <f>IF(Tabela1[[#This Row],[data]]=B751,1,0)</f>
        <v>0</v>
      </c>
      <c r="G752">
        <f>IF(OR(Tabela1[[#This Row],[dzien tyg]]=6,Tabela1[[#This Row],[dzien tyg]]=7),1,0)</f>
        <v>0</v>
      </c>
      <c r="H752">
        <f t="shared" si="11"/>
        <v>9290</v>
      </c>
      <c r="I752">
        <f>IF(Tabela1[[#This Row],[czy ten sam dzien]]=0,IF(Tabela1[[#This Row],[czy weekend]]=1,$N$5,$N$3),0)</f>
        <v>12000</v>
      </c>
      <c r="J752">
        <f>Tabela1[[#This Row],[przed produkcja]]+Tabela1[[#This Row],[produkcja]]</f>
        <v>21290</v>
      </c>
      <c r="K752">
        <f>IF(Tabela1[[#This Row],[po produkcji]]-Tabela1[[#This Row],[wielkosc_zamowienia]]&lt;0,Tabela1[[#This Row],[po produkcji]],Tabela1[[#This Row],[po produkcji]]-Tabela1[[#This Row],[wielkosc_zamowienia]])</f>
        <v>17240</v>
      </c>
      <c r="L752">
        <f>IF(Tabela1[[#This Row],[po produkcji]]=Tabela1[[#This Row],[po zamowieniu]],1,0)</f>
        <v>0</v>
      </c>
      <c r="M752">
        <f>IF(Tabela1[[#This Row],[po produkcji]]=Tabela1[[#This Row],[po zamowieniu]],Tabela1[[#This Row],[wielkosc_zamowienia]],0)</f>
        <v>0</v>
      </c>
    </row>
    <row r="753" spans="1:13" x14ac:dyDescent="0.25">
      <c r="A753">
        <v>751</v>
      </c>
      <c r="B753" s="2">
        <v>44559</v>
      </c>
      <c r="C753" s="1" t="s">
        <v>4</v>
      </c>
      <c r="D753">
        <v>7390</v>
      </c>
      <c r="E753">
        <f>WEEKDAY(Tabela1[[#This Row],[data]],2)</f>
        <v>3</v>
      </c>
      <c r="F753">
        <f>IF(Tabela1[[#This Row],[data]]=B752,1,0)</f>
        <v>1</v>
      </c>
      <c r="G753">
        <f>IF(OR(Tabela1[[#This Row],[dzien tyg]]=6,Tabela1[[#This Row],[dzien tyg]]=7),1,0)</f>
        <v>0</v>
      </c>
      <c r="H753">
        <f t="shared" si="11"/>
        <v>17240</v>
      </c>
      <c r="I753">
        <f>IF(Tabela1[[#This Row],[czy ten sam dzien]]=0,IF(Tabela1[[#This Row],[czy weekend]]=1,$N$5,$N$3),0)</f>
        <v>0</v>
      </c>
      <c r="J753">
        <f>Tabela1[[#This Row],[przed produkcja]]+Tabela1[[#This Row],[produkcja]]</f>
        <v>17240</v>
      </c>
      <c r="K753">
        <f>IF(Tabela1[[#This Row],[po produkcji]]-Tabela1[[#This Row],[wielkosc_zamowienia]]&lt;0,Tabela1[[#This Row],[po produkcji]],Tabela1[[#This Row],[po produkcji]]-Tabela1[[#This Row],[wielkosc_zamowienia]])</f>
        <v>9850</v>
      </c>
      <c r="L753">
        <f>IF(Tabela1[[#This Row],[po produkcji]]=Tabela1[[#This Row],[po zamowieniu]],1,0)</f>
        <v>0</v>
      </c>
      <c r="M753">
        <f>IF(Tabela1[[#This Row],[po produkcji]]=Tabela1[[#This Row],[po zamowieniu]],Tabela1[[#This Row],[wielkosc_zamowienia]],0)</f>
        <v>0</v>
      </c>
    </row>
    <row r="754" spans="1:13" x14ac:dyDescent="0.25">
      <c r="A754">
        <v>752</v>
      </c>
      <c r="B754" s="2">
        <v>44560</v>
      </c>
      <c r="C754" s="1" t="s">
        <v>6</v>
      </c>
      <c r="D754">
        <v>4600</v>
      </c>
      <c r="E754">
        <f>WEEKDAY(Tabela1[[#This Row],[data]],2)</f>
        <v>4</v>
      </c>
      <c r="F754">
        <f>IF(Tabela1[[#This Row],[data]]=B753,1,0)</f>
        <v>0</v>
      </c>
      <c r="G754">
        <f>IF(OR(Tabela1[[#This Row],[dzien tyg]]=6,Tabela1[[#This Row],[dzien tyg]]=7),1,0)</f>
        <v>0</v>
      </c>
      <c r="H754">
        <f t="shared" si="11"/>
        <v>9850</v>
      </c>
      <c r="I754">
        <f>IF(Tabela1[[#This Row],[czy ten sam dzien]]=0,IF(Tabela1[[#This Row],[czy weekend]]=1,$N$5,$N$3),0)</f>
        <v>12000</v>
      </c>
      <c r="J754">
        <f>Tabela1[[#This Row],[przed produkcja]]+Tabela1[[#This Row],[produkcja]]</f>
        <v>21850</v>
      </c>
      <c r="K754">
        <f>IF(Tabela1[[#This Row],[po produkcji]]-Tabela1[[#This Row],[wielkosc_zamowienia]]&lt;0,Tabela1[[#This Row],[po produkcji]],Tabela1[[#This Row],[po produkcji]]-Tabela1[[#This Row],[wielkosc_zamowienia]])</f>
        <v>17250</v>
      </c>
      <c r="L754">
        <f>IF(Tabela1[[#This Row],[po produkcji]]=Tabela1[[#This Row],[po zamowieniu]],1,0)</f>
        <v>0</v>
      </c>
      <c r="M754">
        <f>IF(Tabela1[[#This Row],[po produkcji]]=Tabela1[[#This Row],[po zamowieniu]],Tabela1[[#This Row],[wielkosc_zamowienia]],0)</f>
        <v>0</v>
      </c>
    </row>
    <row r="755" spans="1:13" x14ac:dyDescent="0.25">
      <c r="A755">
        <v>753</v>
      </c>
      <c r="B755" s="2">
        <v>44560</v>
      </c>
      <c r="C755" s="1" t="s">
        <v>5</v>
      </c>
      <c r="D755">
        <v>7040</v>
      </c>
      <c r="E755">
        <f>WEEKDAY(Tabela1[[#This Row],[data]],2)</f>
        <v>4</v>
      </c>
      <c r="F755">
        <f>IF(Tabela1[[#This Row],[data]]=B754,1,0)</f>
        <v>1</v>
      </c>
      <c r="G755">
        <f>IF(OR(Tabela1[[#This Row],[dzien tyg]]=6,Tabela1[[#This Row],[dzien tyg]]=7),1,0)</f>
        <v>0</v>
      </c>
      <c r="H755">
        <f t="shared" si="11"/>
        <v>17250</v>
      </c>
      <c r="I755">
        <f>IF(Tabela1[[#This Row],[czy ten sam dzien]]=0,IF(Tabela1[[#This Row],[czy weekend]]=1,$N$5,$N$3),0)</f>
        <v>0</v>
      </c>
      <c r="J755">
        <f>Tabela1[[#This Row],[przed produkcja]]+Tabela1[[#This Row],[produkcja]]</f>
        <v>17250</v>
      </c>
      <c r="K755">
        <f>IF(Tabela1[[#This Row],[po produkcji]]-Tabela1[[#This Row],[wielkosc_zamowienia]]&lt;0,Tabela1[[#This Row],[po produkcji]],Tabela1[[#This Row],[po produkcji]]-Tabela1[[#This Row],[wielkosc_zamowienia]])</f>
        <v>10210</v>
      </c>
      <c r="L755">
        <f>IF(Tabela1[[#This Row],[po produkcji]]=Tabela1[[#This Row],[po zamowieniu]],1,0)</f>
        <v>0</v>
      </c>
      <c r="M755">
        <f>IF(Tabela1[[#This Row],[po produkcji]]=Tabela1[[#This Row],[po zamowieniu]],Tabela1[[#This Row],[wielkosc_zamowienia]],0)</f>
        <v>0</v>
      </c>
    </row>
    <row r="756" spans="1:13" x14ac:dyDescent="0.25">
      <c r="A756">
        <v>754</v>
      </c>
      <c r="B756" s="2">
        <v>44560</v>
      </c>
      <c r="C756" s="1" t="s">
        <v>7</v>
      </c>
      <c r="D756">
        <v>2410</v>
      </c>
      <c r="E756">
        <f>WEEKDAY(Tabela1[[#This Row],[data]],2)</f>
        <v>4</v>
      </c>
      <c r="F756">
        <f>IF(Tabela1[[#This Row],[data]]=B755,1,0)</f>
        <v>1</v>
      </c>
      <c r="G756">
        <f>IF(OR(Tabela1[[#This Row],[dzien tyg]]=6,Tabela1[[#This Row],[dzien tyg]]=7),1,0)</f>
        <v>0</v>
      </c>
      <c r="H756">
        <f t="shared" si="11"/>
        <v>10210</v>
      </c>
      <c r="I756">
        <f>IF(Tabela1[[#This Row],[czy ten sam dzien]]=0,IF(Tabela1[[#This Row],[czy weekend]]=1,$N$5,$N$3),0)</f>
        <v>0</v>
      </c>
      <c r="J756">
        <f>Tabela1[[#This Row],[przed produkcja]]+Tabela1[[#This Row],[produkcja]]</f>
        <v>10210</v>
      </c>
      <c r="K756">
        <f>IF(Tabela1[[#This Row],[po produkcji]]-Tabela1[[#This Row],[wielkosc_zamowienia]]&lt;0,Tabela1[[#This Row],[po produkcji]],Tabela1[[#This Row],[po produkcji]]-Tabela1[[#This Row],[wielkosc_zamowienia]])</f>
        <v>7800</v>
      </c>
      <c r="L756">
        <f>IF(Tabela1[[#This Row],[po produkcji]]=Tabela1[[#This Row],[po zamowieniu]],1,0)</f>
        <v>0</v>
      </c>
      <c r="M756">
        <f>IF(Tabela1[[#This Row],[po produkcji]]=Tabela1[[#This Row],[po zamowieniu]],Tabela1[[#This Row],[wielkosc_zamowienia]],0)</f>
        <v>0</v>
      </c>
    </row>
    <row r="757" spans="1:13" x14ac:dyDescent="0.25">
      <c r="A757">
        <v>755</v>
      </c>
      <c r="B757" s="2">
        <v>44561</v>
      </c>
      <c r="C757" s="1" t="s">
        <v>6</v>
      </c>
      <c r="D757">
        <v>6290</v>
      </c>
      <c r="E757">
        <f>WEEKDAY(Tabela1[[#This Row],[data]],2)</f>
        <v>5</v>
      </c>
      <c r="F757">
        <f>IF(Tabela1[[#This Row],[data]]=B756,1,0)</f>
        <v>0</v>
      </c>
      <c r="G757">
        <f>IF(OR(Tabela1[[#This Row],[dzien tyg]]=6,Tabela1[[#This Row],[dzien tyg]]=7),1,0)</f>
        <v>0</v>
      </c>
      <c r="H757">
        <f t="shared" si="11"/>
        <v>7800</v>
      </c>
      <c r="I757">
        <f>IF(Tabela1[[#This Row],[czy ten sam dzien]]=0,IF(Tabela1[[#This Row],[czy weekend]]=1,$N$5,$N$3),0)</f>
        <v>12000</v>
      </c>
      <c r="J757">
        <f>Tabela1[[#This Row],[przed produkcja]]+Tabela1[[#This Row],[produkcja]]</f>
        <v>19800</v>
      </c>
      <c r="K757">
        <f>IF(Tabela1[[#This Row],[po produkcji]]-Tabela1[[#This Row],[wielkosc_zamowienia]]&lt;0,Tabela1[[#This Row],[po produkcji]],Tabela1[[#This Row],[po produkcji]]-Tabela1[[#This Row],[wielkosc_zamowienia]])</f>
        <v>13510</v>
      </c>
      <c r="L757">
        <f>IF(Tabela1[[#This Row],[po produkcji]]=Tabela1[[#This Row],[po zamowieniu]],1,0)</f>
        <v>0</v>
      </c>
      <c r="M757">
        <f>IF(Tabela1[[#This Row],[po produkcji]]=Tabela1[[#This Row],[po zamowieniu]],Tabela1[[#This Row],[wielkosc_zamowienia]],0)</f>
        <v>0</v>
      </c>
    </row>
    <row r="758" spans="1:13" x14ac:dyDescent="0.25">
      <c r="B758" s="2"/>
      <c r="C758" s="1"/>
      <c r="I758">
        <f>SUBTOTAL(109,Tabela1[produkcja])</f>
        <v>3640000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Arkusz4</vt:lpstr>
      <vt:lpstr>Arkusz5</vt:lpstr>
      <vt:lpstr>Arkusz6</vt:lpstr>
      <vt:lpstr>Arkusz1</vt:lpstr>
      <vt:lpstr>Arkusz2</vt:lpstr>
      <vt:lpstr>Arkusz3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CRF</dc:creator>
  <cp:lastModifiedBy>CRF</cp:lastModifiedBy>
  <dcterms:created xsi:type="dcterms:W3CDTF">2022-06-03T18:34:55Z</dcterms:created>
  <dcterms:modified xsi:type="dcterms:W3CDTF">2022-06-03T20:24:50Z</dcterms:modified>
</cp:coreProperties>
</file>