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4"/>
  </bookViews>
  <sheets>
    <sheet name="Arkusz4" sheetId="4" r:id="rId1"/>
    <sheet name="Arkusz5" sheetId="5" r:id="rId2"/>
    <sheet name="Arkusz6" sheetId="6" r:id="rId3"/>
    <sheet name="Arkusz7" sheetId="7" r:id="rId4"/>
    <sheet name="Arkusz1" sheetId="1" r:id="rId5"/>
    <sheet name="Arkusz2" sheetId="2" r:id="rId6"/>
    <sheet name="Arkusz3" sheetId="3" r:id="rId7"/>
  </sheets>
  <definedNames>
    <definedName name="punkt_szczepień" localSheetId="4">Arkusz1!$A$1:$D$1001</definedName>
  </definedNames>
  <calcPr calcId="144525"/>
  <pivotCaches>
    <pivotCache cacheId="2" r:id="rId8"/>
    <pivotCache cacheId="7" r:id="rId9"/>
    <pivotCache cacheId="10" r:id="rId10"/>
  </pivotCaches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S20" i="1"/>
  <c r="O4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6" i="1"/>
  <c r="L3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G2" i="1" s="1"/>
  <c r="R3" i="1" l="1"/>
  <c r="R4" i="1"/>
</calcChain>
</file>

<file path=xl/connections.xml><?xml version="1.0" encoding="utf-8"?>
<connections xmlns="http://schemas.openxmlformats.org/spreadsheetml/2006/main">
  <connection id="1" name="punkt szczepień" type="6" refreshedVersion="4" background="1" saveData="1">
    <textPr codePage="65001" sourceFile="C:\Users\CRF\OneDrive\Pulpit\excel\punkt szczepień.txt" decimal="," thousands=" " tab="0" semicolon="1">
      <textFields count="4"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<sst xmlns="http://schemas.openxmlformats.org/spreadsheetml/2006/main" count="2044" uniqueCount="1029">
  <si>
    <t>PESEL</t>
  </si>
  <si>
    <t>RODZAJ SZCZEPIONKI</t>
  </si>
  <si>
    <t>GODZINA ZASZCZEPIENIA</t>
  </si>
  <si>
    <t xml:space="preserve">KTÓRA DAWKA </t>
  </si>
  <si>
    <t>50110858978</t>
  </si>
  <si>
    <t>Pfizer</t>
  </si>
  <si>
    <t>09261817925</t>
  </si>
  <si>
    <t>Johnson&amp;Johnson</t>
  </si>
  <si>
    <t>78072115221</t>
  </si>
  <si>
    <t>Moderna</t>
  </si>
  <si>
    <t>70021259675</t>
  </si>
  <si>
    <t>72091667378</t>
  </si>
  <si>
    <t>27111914314</t>
  </si>
  <si>
    <t>49071332465</t>
  </si>
  <si>
    <t>79120586228</t>
  </si>
  <si>
    <t>67081396912</t>
  </si>
  <si>
    <t>33011242419</t>
  </si>
  <si>
    <t>21060849855</t>
  </si>
  <si>
    <t>38102913874</t>
  </si>
  <si>
    <t>47062844131</t>
  </si>
  <si>
    <t>34051574566</t>
  </si>
  <si>
    <t>73011179247</t>
  </si>
  <si>
    <t>53052475966</t>
  </si>
  <si>
    <t>04320263493</t>
  </si>
  <si>
    <t>42073091965</t>
  </si>
  <si>
    <t>63062967472</t>
  </si>
  <si>
    <t>90092267861</t>
  </si>
  <si>
    <t>AstraZeneca</t>
  </si>
  <si>
    <t>80042954976</t>
  </si>
  <si>
    <t>31041628249</t>
  </si>
  <si>
    <t>50081532381</t>
  </si>
  <si>
    <t>23080973394</t>
  </si>
  <si>
    <t>08301168793</t>
  </si>
  <si>
    <t>30122667854</t>
  </si>
  <si>
    <t>91081839511</t>
  </si>
  <si>
    <t>06312031192</t>
  </si>
  <si>
    <t>59052074723</t>
  </si>
  <si>
    <t>06230853227</t>
  </si>
  <si>
    <t>58081951335</t>
  </si>
  <si>
    <t>27122066882</t>
  </si>
  <si>
    <t>37081333648</t>
  </si>
  <si>
    <t>06270811364</t>
  </si>
  <si>
    <t>48091864541</t>
  </si>
  <si>
    <t>23083169466</t>
  </si>
  <si>
    <t>97110669683</t>
  </si>
  <si>
    <t>78012238177</t>
  </si>
  <si>
    <t>46072512614</t>
  </si>
  <si>
    <t>60042047753</t>
  </si>
  <si>
    <t>77111143779</t>
  </si>
  <si>
    <t>35062321387</t>
  </si>
  <si>
    <t>37071876852</t>
  </si>
  <si>
    <t>54102531931</t>
  </si>
  <si>
    <t>26051089564</t>
  </si>
  <si>
    <t>86081222263</t>
  </si>
  <si>
    <t>73031494999</t>
  </si>
  <si>
    <t>92040472666</t>
  </si>
  <si>
    <t>32042611696</t>
  </si>
  <si>
    <t>37111128178</t>
  </si>
  <si>
    <t>06300133215</t>
  </si>
  <si>
    <t>80052194768</t>
  </si>
  <si>
    <t>26123154893</t>
  </si>
  <si>
    <t>47082776625</t>
  </si>
  <si>
    <t>88032584231</t>
  </si>
  <si>
    <t>05290223386</t>
  </si>
  <si>
    <t>80071854614</t>
  </si>
  <si>
    <t>30042155167</t>
  </si>
  <si>
    <t>39020468846</t>
  </si>
  <si>
    <t>26071021775</t>
  </si>
  <si>
    <t>48032821921</t>
  </si>
  <si>
    <t>25102773182</t>
  </si>
  <si>
    <t>40071985752</t>
  </si>
  <si>
    <t>09262126415</t>
  </si>
  <si>
    <t>45060687659</t>
  </si>
  <si>
    <t>83030333139</t>
  </si>
  <si>
    <t>24022581495</t>
  </si>
  <si>
    <t>02210873643</t>
  </si>
  <si>
    <t>37102057511</t>
  </si>
  <si>
    <t>56111381211</t>
  </si>
  <si>
    <t>90011425154</t>
  </si>
  <si>
    <t>75122442737</t>
  </si>
  <si>
    <t>39012798522</t>
  </si>
  <si>
    <t>39040935551</t>
  </si>
  <si>
    <t>75042594631</t>
  </si>
  <si>
    <t>21071449826</t>
  </si>
  <si>
    <t>57120218226</t>
  </si>
  <si>
    <t>94051417957</t>
  </si>
  <si>
    <t>58110232598</t>
  </si>
  <si>
    <t>00300964288</t>
  </si>
  <si>
    <t>29111941222</t>
  </si>
  <si>
    <t>27020478556</t>
  </si>
  <si>
    <t>95021791233</t>
  </si>
  <si>
    <t>99112669616</t>
  </si>
  <si>
    <t>91032773736</t>
  </si>
  <si>
    <t>89120883737</t>
  </si>
  <si>
    <t>60120982978</t>
  </si>
  <si>
    <t>04251789857</t>
  </si>
  <si>
    <t>80012713181</t>
  </si>
  <si>
    <t>94041961639</t>
  </si>
  <si>
    <t>50111694643</t>
  </si>
  <si>
    <t>67112236219</t>
  </si>
  <si>
    <t>32092977283</t>
  </si>
  <si>
    <t>00262529215</t>
  </si>
  <si>
    <t>01272579522</t>
  </si>
  <si>
    <t>34091272611</t>
  </si>
  <si>
    <t>77101646981</t>
  </si>
  <si>
    <t>83071365249</t>
  </si>
  <si>
    <t>09240422641</t>
  </si>
  <si>
    <t>59021867451</t>
  </si>
  <si>
    <t>81123191495</t>
  </si>
  <si>
    <t>67012096173</t>
  </si>
  <si>
    <t>28062088796</t>
  </si>
  <si>
    <t>28091755537</t>
  </si>
  <si>
    <t>28090956441</t>
  </si>
  <si>
    <t>69040264526</t>
  </si>
  <si>
    <t>70121095641</t>
  </si>
  <si>
    <t>47052571135</t>
  </si>
  <si>
    <t>39052018691</t>
  </si>
  <si>
    <t>98102845698</t>
  </si>
  <si>
    <t>30120774884</t>
  </si>
  <si>
    <t>93053117612</t>
  </si>
  <si>
    <t>95020838469</t>
  </si>
  <si>
    <t>49070153629</t>
  </si>
  <si>
    <t>39122971633</t>
  </si>
  <si>
    <t>85081929118</t>
  </si>
  <si>
    <t>92092117665</t>
  </si>
  <si>
    <t>80022149598</t>
  </si>
  <si>
    <t>99071754978</t>
  </si>
  <si>
    <t>56100584638</t>
  </si>
  <si>
    <t>30091772595</t>
  </si>
  <si>
    <t>96112289132</t>
  </si>
  <si>
    <t>89103094464</t>
  </si>
  <si>
    <t>57062327125</t>
  </si>
  <si>
    <t>75011014197</t>
  </si>
  <si>
    <t>37021188952</t>
  </si>
  <si>
    <t>94030927695</t>
  </si>
  <si>
    <t>90070329455</t>
  </si>
  <si>
    <t>81021221117</t>
  </si>
  <si>
    <t>05240284175</t>
  </si>
  <si>
    <t>64111126325</t>
  </si>
  <si>
    <t>71072788389</t>
  </si>
  <si>
    <t>67010775979</t>
  </si>
  <si>
    <t>03250482273</t>
  </si>
  <si>
    <t>80062327468</t>
  </si>
  <si>
    <t>34072791434</t>
  </si>
  <si>
    <t>34072025193</t>
  </si>
  <si>
    <t>92092613147</t>
  </si>
  <si>
    <t>62062544768</t>
  </si>
  <si>
    <t>91090998791</t>
  </si>
  <si>
    <t>45070896489</t>
  </si>
  <si>
    <t>75061093928</t>
  </si>
  <si>
    <t>24040515461</t>
  </si>
  <si>
    <t>91021463961</t>
  </si>
  <si>
    <t>03252684819</t>
  </si>
  <si>
    <t>65060997484</t>
  </si>
  <si>
    <t>50112986994</t>
  </si>
  <si>
    <t>92050952574</t>
  </si>
  <si>
    <t>27013163713</t>
  </si>
  <si>
    <t>00232645181</t>
  </si>
  <si>
    <t>05272744926</t>
  </si>
  <si>
    <t>61051099636</t>
  </si>
  <si>
    <t>07302347297</t>
  </si>
  <si>
    <t>44030414866</t>
  </si>
  <si>
    <t>24072971778</t>
  </si>
  <si>
    <t>39110151243</t>
  </si>
  <si>
    <t>94062419713</t>
  </si>
  <si>
    <t>76040728262</t>
  </si>
  <si>
    <t>07291427318</t>
  </si>
  <si>
    <t>79070718249</t>
  </si>
  <si>
    <t>63122321648</t>
  </si>
  <si>
    <t>08311797114</t>
  </si>
  <si>
    <t>37062822738</t>
  </si>
  <si>
    <t>56051159743</t>
  </si>
  <si>
    <t>94073125933</t>
  </si>
  <si>
    <t>36082258958</t>
  </si>
  <si>
    <t>00212411694</t>
  </si>
  <si>
    <t>63071973572</t>
  </si>
  <si>
    <t>59010456695</t>
  </si>
  <si>
    <t>90041954525</t>
  </si>
  <si>
    <t>58101383247</t>
  </si>
  <si>
    <t>02241531831</t>
  </si>
  <si>
    <t>63051587142</t>
  </si>
  <si>
    <t>64102333648</t>
  </si>
  <si>
    <t>70091927892</t>
  </si>
  <si>
    <t>63020713774</t>
  </si>
  <si>
    <t>89113013767</t>
  </si>
  <si>
    <t>92072495734</t>
  </si>
  <si>
    <t>49080779631</t>
  </si>
  <si>
    <t>28092633517</t>
  </si>
  <si>
    <t>21080584273</t>
  </si>
  <si>
    <t>32112595116</t>
  </si>
  <si>
    <t>20112516264</t>
  </si>
  <si>
    <t>45110598883</t>
  </si>
  <si>
    <t>21101152285</t>
  </si>
  <si>
    <t>08302171385</t>
  </si>
  <si>
    <t>83062193714</t>
  </si>
  <si>
    <t>56062628229</t>
  </si>
  <si>
    <t>60080277677</t>
  </si>
  <si>
    <t>47071349645</t>
  </si>
  <si>
    <t>49052312275</t>
  </si>
  <si>
    <t>96090531816</t>
  </si>
  <si>
    <t>68070965829</t>
  </si>
  <si>
    <t>70033049684</t>
  </si>
  <si>
    <t>26121298171</t>
  </si>
  <si>
    <t>63032962627</t>
  </si>
  <si>
    <t>48090527757</t>
  </si>
  <si>
    <t>54111621272</t>
  </si>
  <si>
    <t>64052194515</t>
  </si>
  <si>
    <t>98041093895</t>
  </si>
  <si>
    <t>64070762664</t>
  </si>
  <si>
    <t>81072643636</t>
  </si>
  <si>
    <t>58030815749</t>
  </si>
  <si>
    <t>34032429818</t>
  </si>
  <si>
    <t>42020779674</t>
  </si>
  <si>
    <t>54061265142</t>
  </si>
  <si>
    <t>44092266689</t>
  </si>
  <si>
    <t>35010956137</t>
  </si>
  <si>
    <t>77120652211</t>
  </si>
  <si>
    <t>31092778122</t>
  </si>
  <si>
    <t>83031792287</t>
  </si>
  <si>
    <t>70081252384</t>
  </si>
  <si>
    <t>35120744569</t>
  </si>
  <si>
    <t>58082763724</t>
  </si>
  <si>
    <t>76042197176</t>
  </si>
  <si>
    <t>95062748474</t>
  </si>
  <si>
    <t>37121545255</t>
  </si>
  <si>
    <t>39072133424</t>
  </si>
  <si>
    <t>55031313863</t>
  </si>
  <si>
    <t>29041816146</t>
  </si>
  <si>
    <t>27040982659</t>
  </si>
  <si>
    <t>02311171927</t>
  </si>
  <si>
    <t>08241598142</t>
  </si>
  <si>
    <t>01211021239</t>
  </si>
  <si>
    <t>50070768526</t>
  </si>
  <si>
    <t>68042682819</t>
  </si>
  <si>
    <t>20122893755</t>
  </si>
  <si>
    <t>59041061932</t>
  </si>
  <si>
    <t>09232261218</t>
  </si>
  <si>
    <t>49050781718</t>
  </si>
  <si>
    <t>45121949283</t>
  </si>
  <si>
    <t>31081212321</t>
  </si>
  <si>
    <t>31090849482</t>
  </si>
  <si>
    <t>68122558162</t>
  </si>
  <si>
    <t>29090938284</t>
  </si>
  <si>
    <t>45072239756</t>
  </si>
  <si>
    <t>23111276218</t>
  </si>
  <si>
    <t>20090917161</t>
  </si>
  <si>
    <t>59071125491</t>
  </si>
  <si>
    <t>59013185354</t>
  </si>
  <si>
    <t>79090951196</t>
  </si>
  <si>
    <t>32051245259</t>
  </si>
  <si>
    <t>52110915493</t>
  </si>
  <si>
    <t>63071519565</t>
  </si>
  <si>
    <t>31032574678</t>
  </si>
  <si>
    <t>29120451253</t>
  </si>
  <si>
    <t>86121779571</t>
  </si>
  <si>
    <t>66112536848</t>
  </si>
  <si>
    <t>60092125757</t>
  </si>
  <si>
    <t>03212425357</t>
  </si>
  <si>
    <t>36032085238</t>
  </si>
  <si>
    <t>35110487159</t>
  </si>
  <si>
    <t>87081197986</t>
  </si>
  <si>
    <t>02261657214</t>
  </si>
  <si>
    <t>43071866744</t>
  </si>
  <si>
    <t>89030688767</t>
  </si>
  <si>
    <t>91010272679</t>
  </si>
  <si>
    <t>99032535899</t>
  </si>
  <si>
    <t>55101396662</t>
  </si>
  <si>
    <t>62121072494</t>
  </si>
  <si>
    <t>82013188393</t>
  </si>
  <si>
    <t>38071351228</t>
  </si>
  <si>
    <t>41050489849</t>
  </si>
  <si>
    <t>26012882827</t>
  </si>
  <si>
    <t>33112424381</t>
  </si>
  <si>
    <t>68030575448</t>
  </si>
  <si>
    <t>32071042599</t>
  </si>
  <si>
    <t>45072016319</t>
  </si>
  <si>
    <t>37100557389</t>
  </si>
  <si>
    <t>87022876479</t>
  </si>
  <si>
    <t>82040551834</t>
  </si>
  <si>
    <t>84032393453</t>
  </si>
  <si>
    <t>76121116166</t>
  </si>
  <si>
    <t>86100435894</t>
  </si>
  <si>
    <t>42121286459</t>
  </si>
  <si>
    <t>00211068217</t>
  </si>
  <si>
    <t>37101335553</t>
  </si>
  <si>
    <t>93101437282</t>
  </si>
  <si>
    <t>84092469248</t>
  </si>
  <si>
    <t>66122925348</t>
  </si>
  <si>
    <t>46082271864</t>
  </si>
  <si>
    <t>49050437329</t>
  </si>
  <si>
    <t>39121348999</t>
  </si>
  <si>
    <t>82050531273</t>
  </si>
  <si>
    <t>25071775264</t>
  </si>
  <si>
    <t>31051584261</t>
  </si>
  <si>
    <t>63032962313</t>
  </si>
  <si>
    <t>63020471144</t>
  </si>
  <si>
    <t>79043088122</t>
  </si>
  <si>
    <t>58122678814</t>
  </si>
  <si>
    <t>41030348687</t>
  </si>
  <si>
    <t>97080315144</t>
  </si>
  <si>
    <t>83011332388</t>
  </si>
  <si>
    <t>84061088793</t>
  </si>
  <si>
    <t>31032966828</t>
  </si>
  <si>
    <t>59062851844</t>
  </si>
  <si>
    <t>98022138285</t>
  </si>
  <si>
    <t>33071781183</t>
  </si>
  <si>
    <t>73112338424</t>
  </si>
  <si>
    <t>73043098635</t>
  </si>
  <si>
    <t>63120197421</t>
  </si>
  <si>
    <t>25102265353</t>
  </si>
  <si>
    <t>03291445574</t>
  </si>
  <si>
    <t>01220679359</t>
  </si>
  <si>
    <t>40050435676</t>
  </si>
  <si>
    <t>26090492884</t>
  </si>
  <si>
    <t>95012392586</t>
  </si>
  <si>
    <t>73040792617</t>
  </si>
  <si>
    <t>02260568212</t>
  </si>
  <si>
    <t>39090352748</t>
  </si>
  <si>
    <t>71011284668</t>
  </si>
  <si>
    <t>00251358325</t>
  </si>
  <si>
    <t>21012655389</t>
  </si>
  <si>
    <t>56050856955</t>
  </si>
  <si>
    <t>54100245953</t>
  </si>
  <si>
    <t>84112018447</t>
  </si>
  <si>
    <t>72101068197</t>
  </si>
  <si>
    <t>00311313587</t>
  </si>
  <si>
    <t>55041048188</t>
  </si>
  <si>
    <t>80101362548</t>
  </si>
  <si>
    <t>00260733249</t>
  </si>
  <si>
    <t>28092893533</t>
  </si>
  <si>
    <t>60010859593</t>
  </si>
  <si>
    <t>41111587989</t>
  </si>
  <si>
    <t>39021872574</t>
  </si>
  <si>
    <t>71022752822</t>
  </si>
  <si>
    <t>87032191885</t>
  </si>
  <si>
    <t>03210738523</t>
  </si>
  <si>
    <t>60081536575</t>
  </si>
  <si>
    <t>71122032516</t>
  </si>
  <si>
    <t>00260186788</t>
  </si>
  <si>
    <t>60091118475</t>
  </si>
  <si>
    <t>75061174364</t>
  </si>
  <si>
    <t>69020422395</t>
  </si>
  <si>
    <t>83030382645</t>
  </si>
  <si>
    <t>39081461356</t>
  </si>
  <si>
    <t>00210374584</t>
  </si>
  <si>
    <t>28060532327</t>
  </si>
  <si>
    <t>68020927398</t>
  </si>
  <si>
    <t>64071283528</t>
  </si>
  <si>
    <t>22052057724</t>
  </si>
  <si>
    <t>97022899972</t>
  </si>
  <si>
    <t>51071171359</t>
  </si>
  <si>
    <t>88072775381</t>
  </si>
  <si>
    <t>29101387319</t>
  </si>
  <si>
    <t>32102381695</t>
  </si>
  <si>
    <t>27011448364</t>
  </si>
  <si>
    <t>72120475358</t>
  </si>
  <si>
    <t>41090356844</t>
  </si>
  <si>
    <t>33120771547</t>
  </si>
  <si>
    <t>77031493347</t>
  </si>
  <si>
    <t>81022858718</t>
  </si>
  <si>
    <t>59021483349</t>
  </si>
  <si>
    <t>64071661153</t>
  </si>
  <si>
    <t>93051387442</t>
  </si>
  <si>
    <t>42080534747</t>
  </si>
  <si>
    <t>83092587754</t>
  </si>
  <si>
    <t>05262581579</t>
  </si>
  <si>
    <t>23101725346</t>
  </si>
  <si>
    <t>08212447312</t>
  </si>
  <si>
    <t>01262885453</t>
  </si>
  <si>
    <t>78063029274</t>
  </si>
  <si>
    <t>84020958541</t>
  </si>
  <si>
    <t>43051688715</t>
  </si>
  <si>
    <t>23021741866</t>
  </si>
  <si>
    <t>93052137947</t>
  </si>
  <si>
    <t>32032919984</t>
  </si>
  <si>
    <t>37042813178</t>
  </si>
  <si>
    <t>32022294723</t>
  </si>
  <si>
    <t>83071485952</t>
  </si>
  <si>
    <t>36092347815</t>
  </si>
  <si>
    <t>32011873759</t>
  </si>
  <si>
    <t>62050797655</t>
  </si>
  <si>
    <t>26071012872</t>
  </si>
  <si>
    <t>32031342886</t>
  </si>
  <si>
    <t>94081388276</t>
  </si>
  <si>
    <t>58042747827</t>
  </si>
  <si>
    <t>91030424825</t>
  </si>
  <si>
    <t>94101225839</t>
  </si>
  <si>
    <t>27061576592</t>
  </si>
  <si>
    <t>69082256695</t>
  </si>
  <si>
    <t>24091544555</t>
  </si>
  <si>
    <t>32080613144</t>
  </si>
  <si>
    <t>52101126932</t>
  </si>
  <si>
    <t>60030287422</t>
  </si>
  <si>
    <t>01290493581</t>
  </si>
  <si>
    <t>71092135527</t>
  </si>
  <si>
    <t>72011163265</t>
  </si>
  <si>
    <t>56022547346</t>
  </si>
  <si>
    <t>78121792643</t>
  </si>
  <si>
    <t>61100364182</t>
  </si>
  <si>
    <t>61031888674</t>
  </si>
  <si>
    <t>36070317939</t>
  </si>
  <si>
    <t>66110573429</t>
  </si>
  <si>
    <t>97071094113</t>
  </si>
  <si>
    <t>82080826231</t>
  </si>
  <si>
    <t>25032732974</t>
  </si>
  <si>
    <t>57020814955</t>
  </si>
  <si>
    <t>42101332691</t>
  </si>
  <si>
    <t>56062075915</t>
  </si>
  <si>
    <t>95112846514</t>
  </si>
  <si>
    <t>34061334585</t>
  </si>
  <si>
    <t>54022648838</t>
  </si>
  <si>
    <t>84110223373</t>
  </si>
  <si>
    <t>52041838456</t>
  </si>
  <si>
    <t>84031322513</t>
  </si>
  <si>
    <t>32032162719</t>
  </si>
  <si>
    <t>97071355946</t>
  </si>
  <si>
    <t>68031278319</t>
  </si>
  <si>
    <t>74091385948</t>
  </si>
  <si>
    <t>98031871755</t>
  </si>
  <si>
    <t>20033117319</t>
  </si>
  <si>
    <t>61061737391</t>
  </si>
  <si>
    <t>41052166915</t>
  </si>
  <si>
    <t>30120672731</t>
  </si>
  <si>
    <t>37030758148</t>
  </si>
  <si>
    <t>73120916124</t>
  </si>
  <si>
    <t>97050796267</t>
  </si>
  <si>
    <t>02310988788</t>
  </si>
  <si>
    <t>60072586165</t>
  </si>
  <si>
    <t>20083041532</t>
  </si>
  <si>
    <t>81020398779</t>
  </si>
  <si>
    <t>68031128232</t>
  </si>
  <si>
    <t>26010923799</t>
  </si>
  <si>
    <t>39100436174</t>
  </si>
  <si>
    <t>35100161414</t>
  </si>
  <si>
    <t>00313097537</t>
  </si>
  <si>
    <t>23020138968</t>
  </si>
  <si>
    <t>53020684558</t>
  </si>
  <si>
    <t>00302153828</t>
  </si>
  <si>
    <t>73050542985</t>
  </si>
  <si>
    <t>93080389561</t>
  </si>
  <si>
    <t>58110789311</t>
  </si>
  <si>
    <t>53083029181</t>
  </si>
  <si>
    <t>47060575491</t>
  </si>
  <si>
    <t>81030767242</t>
  </si>
  <si>
    <t>23021398945</t>
  </si>
  <si>
    <t>63062527298</t>
  </si>
  <si>
    <t>86031882961</t>
  </si>
  <si>
    <t>99091228246</t>
  </si>
  <si>
    <t>05240635872</t>
  </si>
  <si>
    <t>71051041144</t>
  </si>
  <si>
    <t>70030269571</t>
  </si>
  <si>
    <t>83011367542</t>
  </si>
  <si>
    <t>87090814478</t>
  </si>
  <si>
    <t>54072686543</t>
  </si>
  <si>
    <t>70110136542</t>
  </si>
  <si>
    <t>97100169892</t>
  </si>
  <si>
    <t>65031884531</t>
  </si>
  <si>
    <t>73122951518</t>
  </si>
  <si>
    <t>55111826315</t>
  </si>
  <si>
    <t>32041285373</t>
  </si>
  <si>
    <t>42112851493</t>
  </si>
  <si>
    <t>05261773597</t>
  </si>
  <si>
    <t>69081435648</t>
  </si>
  <si>
    <t>02280662345</t>
  </si>
  <si>
    <t>84022657936</t>
  </si>
  <si>
    <t>48101719555</t>
  </si>
  <si>
    <t>02213087139</t>
  </si>
  <si>
    <t>40022232773</t>
  </si>
  <si>
    <t>48081955217</t>
  </si>
  <si>
    <t>50121547348</t>
  </si>
  <si>
    <t>43031032635</t>
  </si>
  <si>
    <t>03251128637</t>
  </si>
  <si>
    <t>80062354785</t>
  </si>
  <si>
    <t>02311545784</t>
  </si>
  <si>
    <t>25111396468</t>
  </si>
  <si>
    <t>33042842215</t>
  </si>
  <si>
    <t>28100582374</t>
  </si>
  <si>
    <t>99072844919</t>
  </si>
  <si>
    <t>01250991368</t>
  </si>
  <si>
    <t>22032032875</t>
  </si>
  <si>
    <t>81113041454</t>
  </si>
  <si>
    <t>09311045276</t>
  </si>
  <si>
    <t>39071421292</t>
  </si>
  <si>
    <t>87082031359</t>
  </si>
  <si>
    <t>93040472816</t>
  </si>
  <si>
    <t>81100414748</t>
  </si>
  <si>
    <t>38082022588</t>
  </si>
  <si>
    <t>07261292591</t>
  </si>
  <si>
    <t>46022384991</t>
  </si>
  <si>
    <t>97020325844</t>
  </si>
  <si>
    <t>08231762539</t>
  </si>
  <si>
    <t>76081141583</t>
  </si>
  <si>
    <t>93050967531</t>
  </si>
  <si>
    <t>40060177519</t>
  </si>
  <si>
    <t>55012852385</t>
  </si>
  <si>
    <t>87011431214</t>
  </si>
  <si>
    <t>05281176583</t>
  </si>
  <si>
    <t>83122017327</t>
  </si>
  <si>
    <t>45040287376</t>
  </si>
  <si>
    <t>27032555478</t>
  </si>
  <si>
    <t>88111977491</t>
  </si>
  <si>
    <t>00241645299</t>
  </si>
  <si>
    <t>67010894445</t>
  </si>
  <si>
    <t>96030638982</t>
  </si>
  <si>
    <t>89062565472</t>
  </si>
  <si>
    <t>46052327173</t>
  </si>
  <si>
    <t>23111828323</t>
  </si>
  <si>
    <t>30021131852</t>
  </si>
  <si>
    <t>80031916112</t>
  </si>
  <si>
    <t>78062476848</t>
  </si>
  <si>
    <t>74070224767</t>
  </si>
  <si>
    <t>35110511647</t>
  </si>
  <si>
    <t>31121533272</t>
  </si>
  <si>
    <t>79011023319</t>
  </si>
  <si>
    <t>93071365514</t>
  </si>
  <si>
    <t>20022021197</t>
  </si>
  <si>
    <t>34010514565</t>
  </si>
  <si>
    <t>87032986685</t>
  </si>
  <si>
    <t>93111938272</t>
  </si>
  <si>
    <t>32082876734</t>
  </si>
  <si>
    <t>71112186139</t>
  </si>
  <si>
    <t>51041632947</t>
  </si>
  <si>
    <t>28042413925</t>
  </si>
  <si>
    <t>08212126581</t>
  </si>
  <si>
    <t>90061971629</t>
  </si>
  <si>
    <t>22060986926</t>
  </si>
  <si>
    <t>20071266347</t>
  </si>
  <si>
    <t>93090426797</t>
  </si>
  <si>
    <t>72080678389</t>
  </si>
  <si>
    <t>54022057258</t>
  </si>
  <si>
    <t>23081349275</t>
  </si>
  <si>
    <t>52010156343</t>
  </si>
  <si>
    <t>48092133558</t>
  </si>
  <si>
    <t>52062858569</t>
  </si>
  <si>
    <t>97060877642</t>
  </si>
  <si>
    <t>96122982869</t>
  </si>
  <si>
    <t>79091155377</t>
  </si>
  <si>
    <t>02300364525</t>
  </si>
  <si>
    <t>06290512595</t>
  </si>
  <si>
    <t>43070562795</t>
  </si>
  <si>
    <t>06281534812</t>
  </si>
  <si>
    <t>06230267871</t>
  </si>
  <si>
    <t>55021173347</t>
  </si>
  <si>
    <t>44062292353</t>
  </si>
  <si>
    <t>30080361197</t>
  </si>
  <si>
    <t>03240155763</t>
  </si>
  <si>
    <t>06241139242</t>
  </si>
  <si>
    <t>44101537939</t>
  </si>
  <si>
    <t>47102474269</t>
  </si>
  <si>
    <t>06281643996</t>
  </si>
  <si>
    <t>54110819487</t>
  </si>
  <si>
    <t>74040628254</t>
  </si>
  <si>
    <t>87080722396</t>
  </si>
  <si>
    <t>31090559989</t>
  </si>
  <si>
    <t>46022655284</t>
  </si>
  <si>
    <t>58012774837</t>
  </si>
  <si>
    <t>45112319471</t>
  </si>
  <si>
    <t>23030436562</t>
  </si>
  <si>
    <t>35012796652</t>
  </si>
  <si>
    <t>86120371859</t>
  </si>
  <si>
    <t>02301066266</t>
  </si>
  <si>
    <t>75031568995</t>
  </si>
  <si>
    <t>74022088997</t>
  </si>
  <si>
    <t>04272952573</t>
  </si>
  <si>
    <t>95062121776</t>
  </si>
  <si>
    <t>48021366534</t>
  </si>
  <si>
    <t>05320823322</t>
  </si>
  <si>
    <t>87041224268</t>
  </si>
  <si>
    <t>08211236469</t>
  </si>
  <si>
    <t>94041771362</t>
  </si>
  <si>
    <t>08280523622</t>
  </si>
  <si>
    <t>28111415492</t>
  </si>
  <si>
    <t>35030859197</t>
  </si>
  <si>
    <t>92081637192</t>
  </si>
  <si>
    <t>39021949173</t>
  </si>
  <si>
    <t>80070515514</t>
  </si>
  <si>
    <t>41090343718</t>
  </si>
  <si>
    <t>62091143985</t>
  </si>
  <si>
    <t>71030266872</t>
  </si>
  <si>
    <t>37060241535</t>
  </si>
  <si>
    <t>27052465261</t>
  </si>
  <si>
    <t>93010539549</t>
  </si>
  <si>
    <t>31120146318</t>
  </si>
  <si>
    <t>94060442786</t>
  </si>
  <si>
    <t>08300996513</t>
  </si>
  <si>
    <t>87071754944</t>
  </si>
  <si>
    <t>66091342146</t>
  </si>
  <si>
    <t>48120934478</t>
  </si>
  <si>
    <t>88011322267</t>
  </si>
  <si>
    <t>59042321268</t>
  </si>
  <si>
    <t>60020194394</t>
  </si>
  <si>
    <t>54051894257</t>
  </si>
  <si>
    <t>63022648489</t>
  </si>
  <si>
    <t>66031135467</t>
  </si>
  <si>
    <t>49072924229</t>
  </si>
  <si>
    <t>09291837313</t>
  </si>
  <si>
    <t>45020892626</t>
  </si>
  <si>
    <t>35032869556</t>
  </si>
  <si>
    <t>34081398633</t>
  </si>
  <si>
    <t>20051966337</t>
  </si>
  <si>
    <t>58022191471</t>
  </si>
  <si>
    <t>33092927353</t>
  </si>
  <si>
    <t>31071117359</t>
  </si>
  <si>
    <t>88012178515</t>
  </si>
  <si>
    <t>20052716283</t>
  </si>
  <si>
    <t>07230934929</t>
  </si>
  <si>
    <t>61070152859</t>
  </si>
  <si>
    <t>48011459585</t>
  </si>
  <si>
    <t>68102192991</t>
  </si>
  <si>
    <t>49062323812</t>
  </si>
  <si>
    <t>48123076117</t>
  </si>
  <si>
    <t>77081388774</t>
  </si>
  <si>
    <t>98033094657</t>
  </si>
  <si>
    <t>75033075912</t>
  </si>
  <si>
    <t>77112911681</t>
  </si>
  <si>
    <t>32082919521</t>
  </si>
  <si>
    <t>07321653122</t>
  </si>
  <si>
    <t>97051475275</t>
  </si>
  <si>
    <t>83040151116</t>
  </si>
  <si>
    <t>56071482434</t>
  </si>
  <si>
    <t>00292475236</t>
  </si>
  <si>
    <t>73022861658</t>
  </si>
  <si>
    <t>97051868914</t>
  </si>
  <si>
    <t>98082439627</t>
  </si>
  <si>
    <t>27041396967</t>
  </si>
  <si>
    <t>52011078749</t>
  </si>
  <si>
    <t>40112924179</t>
  </si>
  <si>
    <t>38091826412</t>
  </si>
  <si>
    <t>83051049688</t>
  </si>
  <si>
    <t>78062222821</t>
  </si>
  <si>
    <t>25101587957</t>
  </si>
  <si>
    <t>56070449645</t>
  </si>
  <si>
    <t>09280566174</t>
  </si>
  <si>
    <t>89090688459</t>
  </si>
  <si>
    <t>40022828594</t>
  </si>
  <si>
    <t>27011314739</t>
  </si>
  <si>
    <t>48082514468</t>
  </si>
  <si>
    <t>98071097991</t>
  </si>
  <si>
    <t>64041882922</t>
  </si>
  <si>
    <t>91112263319</t>
  </si>
  <si>
    <t>21012094418</t>
  </si>
  <si>
    <t>32100725349</t>
  </si>
  <si>
    <t>24090793257</t>
  </si>
  <si>
    <t>60111055892</t>
  </si>
  <si>
    <t>76102185958</t>
  </si>
  <si>
    <t>36051999736</t>
  </si>
  <si>
    <t>91061249619</t>
  </si>
  <si>
    <t>53062719315</t>
  </si>
  <si>
    <t>52051969249</t>
  </si>
  <si>
    <t>83082872374</t>
  </si>
  <si>
    <t>64021858958</t>
  </si>
  <si>
    <t>79070873683</t>
  </si>
  <si>
    <t>97092383821</t>
  </si>
  <si>
    <t>75100677636</t>
  </si>
  <si>
    <t>60052879768</t>
  </si>
  <si>
    <t>82050649936</t>
  </si>
  <si>
    <t>87102335953</t>
  </si>
  <si>
    <t>30122494245</t>
  </si>
  <si>
    <t>69071363494</t>
  </si>
  <si>
    <t>59090462876</t>
  </si>
  <si>
    <t>40072854617</t>
  </si>
  <si>
    <t>92011957543</t>
  </si>
  <si>
    <t>35072127328</t>
  </si>
  <si>
    <t>81021128544</t>
  </si>
  <si>
    <t>35031981781</t>
  </si>
  <si>
    <t>00242332741</t>
  </si>
  <si>
    <t>93042086974</t>
  </si>
  <si>
    <t>83080425697</t>
  </si>
  <si>
    <t>59061133347</t>
  </si>
  <si>
    <t>06241646834</t>
  </si>
  <si>
    <t>99052626957</t>
  </si>
  <si>
    <t>95091375285</t>
  </si>
  <si>
    <t>78080457991</t>
  </si>
  <si>
    <t>86072755961</t>
  </si>
  <si>
    <t>93112216724</t>
  </si>
  <si>
    <t>99110312837</t>
  </si>
  <si>
    <t>78071228911</t>
  </si>
  <si>
    <t>66011549194</t>
  </si>
  <si>
    <t>92031265318</t>
  </si>
  <si>
    <t>95053028484</t>
  </si>
  <si>
    <t>02312031316</t>
  </si>
  <si>
    <t>35092324918</t>
  </si>
  <si>
    <t>65010426154</t>
  </si>
  <si>
    <t>25041042314</t>
  </si>
  <si>
    <t>49082934988</t>
  </si>
  <si>
    <t>98092523329</t>
  </si>
  <si>
    <t>57112718273</t>
  </si>
  <si>
    <t>25070321893</t>
  </si>
  <si>
    <t>61090158314</t>
  </si>
  <si>
    <t>60101785127</t>
  </si>
  <si>
    <t>96020629538</t>
  </si>
  <si>
    <t>80122343162</t>
  </si>
  <si>
    <t>97100751244</t>
  </si>
  <si>
    <t>74041088235</t>
  </si>
  <si>
    <t>38030817521</t>
  </si>
  <si>
    <t>82111099968</t>
  </si>
  <si>
    <t>90081293316</t>
  </si>
  <si>
    <t>68081198252</t>
  </si>
  <si>
    <t>86112455547</t>
  </si>
  <si>
    <t>24092415733</t>
  </si>
  <si>
    <t>92110798812</t>
  </si>
  <si>
    <t>08261396278</t>
  </si>
  <si>
    <t>36041921569</t>
  </si>
  <si>
    <t>06231723558</t>
  </si>
  <si>
    <t>75031268611</t>
  </si>
  <si>
    <t>48051332398</t>
  </si>
  <si>
    <t>32020633489</t>
  </si>
  <si>
    <t>45110774979</t>
  </si>
  <si>
    <t>68051767343</t>
  </si>
  <si>
    <t>44111193639</t>
  </si>
  <si>
    <t>84071475659</t>
  </si>
  <si>
    <t>51100268395</t>
  </si>
  <si>
    <t>50122977832</t>
  </si>
  <si>
    <t>77020522748</t>
  </si>
  <si>
    <t>56100891974</t>
  </si>
  <si>
    <t>45011941212</t>
  </si>
  <si>
    <t>81090457923</t>
  </si>
  <si>
    <t>70122286888</t>
  </si>
  <si>
    <t>36031815159</t>
  </si>
  <si>
    <t>58091635692</t>
  </si>
  <si>
    <t>64112712121</t>
  </si>
  <si>
    <t>66011597562</t>
  </si>
  <si>
    <t>80122265644</t>
  </si>
  <si>
    <t>80010449156</t>
  </si>
  <si>
    <t>65070514862</t>
  </si>
  <si>
    <t>99082877196</t>
  </si>
  <si>
    <t>04301916244</t>
  </si>
  <si>
    <t>82041048153</t>
  </si>
  <si>
    <t>34120819787</t>
  </si>
  <si>
    <t>33013033275</t>
  </si>
  <si>
    <t>92112735222</t>
  </si>
  <si>
    <t>25010776758</t>
  </si>
  <si>
    <t>57100835496</t>
  </si>
  <si>
    <t>65121249114</t>
  </si>
  <si>
    <t>26061058275</t>
  </si>
  <si>
    <t>88031152516</t>
  </si>
  <si>
    <t>26030776337</t>
  </si>
  <si>
    <t>06310913124</t>
  </si>
  <si>
    <t>27020649316</t>
  </si>
  <si>
    <t>45031494446</t>
  </si>
  <si>
    <t>76112869819</t>
  </si>
  <si>
    <t>60082029883</t>
  </si>
  <si>
    <t>51062491811</t>
  </si>
  <si>
    <t>40111493892</t>
  </si>
  <si>
    <t>99122046784</t>
  </si>
  <si>
    <t>33022763466</t>
  </si>
  <si>
    <t>53060254227</t>
  </si>
  <si>
    <t>01231531925</t>
  </si>
  <si>
    <t>40093026165</t>
  </si>
  <si>
    <t>73042365376</t>
  </si>
  <si>
    <t>63082122785</t>
  </si>
  <si>
    <t>50070111638</t>
  </si>
  <si>
    <t>22041442366</t>
  </si>
  <si>
    <t>35122696673</t>
  </si>
  <si>
    <t>68080517485</t>
  </si>
  <si>
    <t>00242225256</t>
  </si>
  <si>
    <t>50061356156</t>
  </si>
  <si>
    <t>91022175957</t>
  </si>
  <si>
    <t>43100281726</t>
  </si>
  <si>
    <t>66020552185</t>
  </si>
  <si>
    <t>42062978969</t>
  </si>
  <si>
    <t>54041042376</t>
  </si>
  <si>
    <t>21013119149</t>
  </si>
  <si>
    <t>69122033354</t>
  </si>
  <si>
    <t>66063067127</t>
  </si>
  <si>
    <t>20092948718</t>
  </si>
  <si>
    <t>59072322767</t>
  </si>
  <si>
    <t>05300727525</t>
  </si>
  <si>
    <t>92020137895</t>
  </si>
  <si>
    <t>85090738378</t>
  </si>
  <si>
    <t>41060745555</t>
  </si>
  <si>
    <t>94061387495</t>
  </si>
  <si>
    <t>74043054933</t>
  </si>
  <si>
    <t>04240923383</t>
  </si>
  <si>
    <t>28100451674</t>
  </si>
  <si>
    <t>30041586876</t>
  </si>
  <si>
    <t>37050927434</t>
  </si>
  <si>
    <t>21040358249</t>
  </si>
  <si>
    <t>81120991883</t>
  </si>
  <si>
    <t>03220281794</t>
  </si>
  <si>
    <t>50021519195</t>
  </si>
  <si>
    <t>72041899866</t>
  </si>
  <si>
    <t>67110663536</t>
  </si>
  <si>
    <t>51111963535</t>
  </si>
  <si>
    <t>73051797551</t>
  </si>
  <si>
    <t>07302324298</t>
  </si>
  <si>
    <t>85082853229</t>
  </si>
  <si>
    <t>01303087585</t>
  </si>
  <si>
    <t>24103124645</t>
  </si>
  <si>
    <t>53031368678</t>
  </si>
  <si>
    <t>02311665831</t>
  </si>
  <si>
    <t>34012884695</t>
  </si>
  <si>
    <t>32110971772</t>
  </si>
  <si>
    <t>61010554877</t>
  </si>
  <si>
    <t>78062549665</t>
  </si>
  <si>
    <t>20041912689</t>
  </si>
  <si>
    <t>78120853329</t>
  </si>
  <si>
    <t>53052543443</t>
  </si>
  <si>
    <t>75082852618</t>
  </si>
  <si>
    <t>28050452851</t>
  </si>
  <si>
    <t>01241694474</t>
  </si>
  <si>
    <t>70072711216</t>
  </si>
  <si>
    <t>91030314931</t>
  </si>
  <si>
    <t>05260658897</t>
  </si>
  <si>
    <t>46122793413</t>
  </si>
  <si>
    <t>03251014336</t>
  </si>
  <si>
    <t>25100881533</t>
  </si>
  <si>
    <t>02271493745</t>
  </si>
  <si>
    <t>54102164119</t>
  </si>
  <si>
    <t>04282562647</t>
  </si>
  <si>
    <t>02290535572</t>
  </si>
  <si>
    <t>68072766473</t>
  </si>
  <si>
    <t>59071767916</t>
  </si>
  <si>
    <t>32112735273</t>
  </si>
  <si>
    <t>70041966133</t>
  </si>
  <si>
    <t>00282223623</t>
  </si>
  <si>
    <t>28011479941</t>
  </si>
  <si>
    <t>98040991347</t>
  </si>
  <si>
    <t>77091813668</t>
  </si>
  <si>
    <t>53062118664</t>
  </si>
  <si>
    <t>60111734245</t>
  </si>
  <si>
    <t>87112947715</t>
  </si>
  <si>
    <t>03232669786</t>
  </si>
  <si>
    <t>99062917216</t>
  </si>
  <si>
    <t>77112363518</t>
  </si>
  <si>
    <t>71052925243</t>
  </si>
  <si>
    <t>52102323215</t>
  </si>
  <si>
    <t>82070773846</t>
  </si>
  <si>
    <t>91022231569</t>
  </si>
  <si>
    <t>85032257639</t>
  </si>
  <si>
    <t>26112297598</t>
  </si>
  <si>
    <t>84040539649</t>
  </si>
  <si>
    <t>28100889327</t>
  </si>
  <si>
    <t>54121487532</t>
  </si>
  <si>
    <t>58021399764</t>
  </si>
  <si>
    <t>03282114533</t>
  </si>
  <si>
    <t>31091073617</t>
  </si>
  <si>
    <t>31050679612</t>
  </si>
  <si>
    <t>03271214219</t>
  </si>
  <si>
    <t>72051336717</t>
  </si>
  <si>
    <t>56102659936</t>
  </si>
  <si>
    <t>42092966431</t>
  </si>
  <si>
    <t>69070762218</t>
  </si>
  <si>
    <t>88100219328</t>
  </si>
  <si>
    <t>62091881281</t>
  </si>
  <si>
    <t>89041363833</t>
  </si>
  <si>
    <t>60060322474</t>
  </si>
  <si>
    <t>57110125563</t>
  </si>
  <si>
    <t>60032357169</t>
  </si>
  <si>
    <t>80090872345</t>
  </si>
  <si>
    <t>89041555874</t>
  </si>
  <si>
    <t>49020934816</t>
  </si>
  <si>
    <t>30070547978</t>
  </si>
  <si>
    <t>68090165764</t>
  </si>
  <si>
    <t>90092074423</t>
  </si>
  <si>
    <t>60051991245</t>
  </si>
  <si>
    <t>96040551121</t>
  </si>
  <si>
    <t>80032243415</t>
  </si>
  <si>
    <t>74011931745</t>
  </si>
  <si>
    <t>32042933169</t>
  </si>
  <si>
    <t>76021025625</t>
  </si>
  <si>
    <t>82112079152</t>
  </si>
  <si>
    <t>27121034325</t>
  </si>
  <si>
    <t>25010246853</t>
  </si>
  <si>
    <t>28120717411</t>
  </si>
  <si>
    <t>59091214779</t>
  </si>
  <si>
    <t>01301584817</t>
  </si>
  <si>
    <t>08312554282</t>
  </si>
  <si>
    <t>36030623126</t>
  </si>
  <si>
    <t>03232486938</t>
  </si>
  <si>
    <t>04211111982</t>
  </si>
  <si>
    <t>98061186115</t>
  </si>
  <si>
    <t>07252299886</t>
  </si>
  <si>
    <t>56050947141</t>
  </si>
  <si>
    <t>78050661425</t>
  </si>
  <si>
    <t>65030412425</t>
  </si>
  <si>
    <t>50100924858</t>
  </si>
  <si>
    <t>84063031577</t>
  </si>
  <si>
    <t>83040667448</t>
  </si>
  <si>
    <t>62091343378</t>
  </si>
  <si>
    <t>67120368616</t>
  </si>
  <si>
    <t>49090966296</t>
  </si>
  <si>
    <t>51101451688</t>
  </si>
  <si>
    <t>83120872847</t>
  </si>
  <si>
    <t>77100344996</t>
  </si>
  <si>
    <t>71051072588</t>
  </si>
  <si>
    <t>35091976246</t>
  </si>
  <si>
    <t>68102446298</t>
  </si>
  <si>
    <t>42122341465</t>
  </si>
  <si>
    <t>36121262168</t>
  </si>
  <si>
    <t>66010198313</t>
  </si>
  <si>
    <t>89101632857</t>
  </si>
  <si>
    <t>88122551811</t>
  </si>
  <si>
    <t>58072364177</t>
  </si>
  <si>
    <t>09222687156</t>
  </si>
  <si>
    <t>97012789254</t>
  </si>
  <si>
    <t>05323044344</t>
  </si>
  <si>
    <t>31083057216</t>
  </si>
  <si>
    <t>91052287136</t>
  </si>
  <si>
    <t>35072457663</t>
  </si>
  <si>
    <t>00302461745</t>
  </si>
  <si>
    <t>72070631167</t>
  </si>
  <si>
    <t>76110647246</t>
  </si>
  <si>
    <t>24040177241</t>
  </si>
  <si>
    <t>86013082275</t>
  </si>
  <si>
    <t>69071554267</t>
  </si>
  <si>
    <t>66092881561</t>
  </si>
  <si>
    <t>83111396178</t>
  </si>
  <si>
    <t>66080191177</t>
  </si>
  <si>
    <t>77020795272</t>
  </si>
  <si>
    <t>75021565595</t>
  </si>
  <si>
    <t>29092084945</t>
  </si>
  <si>
    <t>05301389427</t>
  </si>
  <si>
    <t>08230465143</t>
  </si>
  <si>
    <t>32042656495</t>
  </si>
  <si>
    <t>66080665924</t>
  </si>
  <si>
    <t>01270645313</t>
  </si>
  <si>
    <t>78073185238</t>
  </si>
  <si>
    <t>20021536689</t>
  </si>
  <si>
    <t>72043046662</t>
  </si>
  <si>
    <t>07262999459</t>
  </si>
  <si>
    <t>37091024981</t>
  </si>
  <si>
    <t>53092368598</t>
  </si>
  <si>
    <t>31091712778</t>
  </si>
  <si>
    <t>29101951255</t>
  </si>
  <si>
    <t>57092585746</t>
  </si>
  <si>
    <t>06292133936</t>
  </si>
  <si>
    <t>74081887586</t>
  </si>
  <si>
    <t>90070369365</t>
  </si>
  <si>
    <t>48110866662</t>
  </si>
  <si>
    <t>32100235767</t>
  </si>
  <si>
    <t>01272357513</t>
  </si>
  <si>
    <t>37112023212</t>
  </si>
  <si>
    <t>03311196468</t>
  </si>
  <si>
    <t>93092676596</t>
  </si>
  <si>
    <t>93012418598</t>
  </si>
  <si>
    <t>82030879562</t>
  </si>
  <si>
    <t>09221337489</t>
  </si>
  <si>
    <t>75090635997</t>
  </si>
  <si>
    <t>40042025863</t>
  </si>
  <si>
    <t>06292578955</t>
  </si>
  <si>
    <t>40071161114</t>
  </si>
  <si>
    <t>36011592485</t>
  </si>
  <si>
    <t>75041016895</t>
  </si>
  <si>
    <t>84070799958</t>
  </si>
  <si>
    <t>78102746342</t>
  </si>
  <si>
    <t>23013013119</t>
  </si>
  <si>
    <t>43061996312</t>
  </si>
  <si>
    <t>59030132122</t>
  </si>
  <si>
    <t>80070812222</t>
  </si>
  <si>
    <t>21112217759</t>
  </si>
  <si>
    <t>32072731623</t>
  </si>
  <si>
    <t>79050188499</t>
  </si>
  <si>
    <t>57051974372</t>
  </si>
  <si>
    <t>71092496572</t>
  </si>
  <si>
    <t>32020583272</t>
  </si>
  <si>
    <t>00322971837</t>
  </si>
  <si>
    <t>64052512173</t>
  </si>
  <si>
    <t>83030581624</t>
  </si>
  <si>
    <t>08300885789</t>
  </si>
  <si>
    <t>03231736256</t>
  </si>
  <si>
    <t>47060254295</t>
  </si>
  <si>
    <t>84090377527</t>
  </si>
  <si>
    <t>47012778262</t>
  </si>
  <si>
    <t>44081827574</t>
  </si>
  <si>
    <t>70031559431</t>
  </si>
  <si>
    <t>70080391567</t>
  </si>
  <si>
    <t>30043041872</t>
  </si>
  <si>
    <t>47022815696</t>
  </si>
  <si>
    <t>02282423874</t>
  </si>
  <si>
    <t>81102259213</t>
  </si>
  <si>
    <t>97021668337</t>
  </si>
  <si>
    <t>41101655649</t>
  </si>
  <si>
    <t>30070676591</t>
  </si>
  <si>
    <t>95033053233</t>
  </si>
  <si>
    <t>74121984617</t>
  </si>
  <si>
    <t>96121877629</t>
  </si>
  <si>
    <t>82020224149</t>
  </si>
  <si>
    <t>42101274155</t>
  </si>
  <si>
    <t>42041525276</t>
  </si>
  <si>
    <t>21071654248</t>
  </si>
  <si>
    <t>01220393556</t>
  </si>
  <si>
    <t>91121039154</t>
  </si>
  <si>
    <t>47111564494</t>
  </si>
  <si>
    <t>09272335528</t>
  </si>
  <si>
    <t>25022587856</t>
  </si>
  <si>
    <t>82032729827</t>
  </si>
  <si>
    <t>34042967111</t>
  </si>
  <si>
    <t>51050267358</t>
  </si>
  <si>
    <t>27100496667</t>
  </si>
  <si>
    <t>74012446273</t>
  </si>
  <si>
    <t>39032288946</t>
  </si>
  <si>
    <t>65122963266</t>
  </si>
  <si>
    <t>85011778463</t>
  </si>
  <si>
    <t>71103132237</t>
  </si>
  <si>
    <t>78011817784</t>
  </si>
  <si>
    <t>42011867728</t>
  </si>
  <si>
    <t>75102995219</t>
  </si>
  <si>
    <t>74090463252</t>
  </si>
  <si>
    <t>80061597297</t>
  </si>
  <si>
    <t>79092276738</t>
  </si>
  <si>
    <t>89042722899</t>
  </si>
  <si>
    <t>95032259654</t>
  </si>
  <si>
    <t>61020991356</t>
  </si>
  <si>
    <t>51110926445</t>
  </si>
  <si>
    <t>92041945695</t>
  </si>
  <si>
    <t>73051881887</t>
  </si>
  <si>
    <t>66082865834</t>
  </si>
  <si>
    <t>pierwsze dwie</t>
  </si>
  <si>
    <t>drugie dwie</t>
  </si>
  <si>
    <t>rok</t>
  </si>
  <si>
    <t>miesiac</t>
  </si>
  <si>
    <t>dzien</t>
  </si>
  <si>
    <t>data</t>
  </si>
  <si>
    <t xml:space="preserve">przezyte dni </t>
  </si>
  <si>
    <t>zad1</t>
  </si>
  <si>
    <t>dziesieciolecie</t>
  </si>
  <si>
    <t>Etykiety wierszy</t>
  </si>
  <si>
    <t>Suma końcowa</t>
  </si>
  <si>
    <t>Liczba z PESEL</t>
  </si>
  <si>
    <t>liczba osob</t>
  </si>
  <si>
    <t>plec</t>
  </si>
  <si>
    <t>Etykiety kolumn</t>
  </si>
  <si>
    <t>k</t>
  </si>
  <si>
    <t>m</t>
  </si>
  <si>
    <t xml:space="preserve">Liczba z KTÓRA DAWKA </t>
  </si>
  <si>
    <t>war</t>
  </si>
  <si>
    <t>zad4</t>
  </si>
  <si>
    <t>godzina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</si>
</sst>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ny" xfId="0" builtinId="0"/>
  </cellStyles>
  <dxfs count="1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[punkt szczepien.xlsx]Arkusz4!Tabela przestawna1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Liczba</a:t>
            </a:r>
            <a:r>
              <a:rPr lang="pl-PL" baseline="0"/>
              <a:t> urodzonych osob w danym dziesiecioleciu</a:t>
            </a:r>
            <a:endParaRPr lang="pl-PL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Arkusz4!$A$4:$A$13</c:f>
              <c:strCache>
                <c:ptCount val="9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</c:strCache>
            </c:strRef>
          </c:cat>
          <c:val>
            <c:numRef>
              <c:f>Arkusz4!$B$4:$B$13</c:f>
              <c:numCache>
                <c:formatCode>General</c:formatCode>
                <c:ptCount val="9"/>
                <c:pt idx="0">
                  <c:v>103</c:v>
                </c:pt>
                <c:pt idx="1">
                  <c:v>130</c:v>
                </c:pt>
                <c:pt idx="2">
                  <c:v>95</c:v>
                </c:pt>
                <c:pt idx="3">
                  <c:v>102</c:v>
                </c:pt>
                <c:pt idx="4">
                  <c:v>105</c:v>
                </c:pt>
                <c:pt idx="5">
                  <c:v>112</c:v>
                </c:pt>
                <c:pt idx="6">
                  <c:v>115</c:v>
                </c:pt>
                <c:pt idx="7">
                  <c:v>110</c:v>
                </c:pt>
                <c:pt idx="8">
                  <c:v>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14784"/>
        <c:axId val="81424768"/>
      </c:barChart>
      <c:catAx>
        <c:axId val="8141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81424768"/>
        <c:crosses val="autoZero"/>
        <c:auto val="1"/>
        <c:lblAlgn val="ctr"/>
        <c:lblOffset val="100"/>
        <c:noMultiLvlLbl val="0"/>
      </c:catAx>
      <c:valAx>
        <c:axId val="814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41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3</xdr:row>
      <xdr:rowOff>76200</xdr:rowOff>
    </xdr:from>
    <xdr:to>
      <xdr:col>12</xdr:col>
      <xdr:colOff>80962</xdr:colOff>
      <xdr:row>17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F" refreshedDate="44977.858689814813" createdVersion="4" refreshedVersion="4" minRefreshableVersion="3" recordCount="1000">
  <cacheSource type="worksheet">
    <worksheetSource ref="A1:L1001" sheet="Arkusz1"/>
  </cacheSource>
  <cacheFields count="12">
    <cacheField name="PESEL" numFmtId="49">
      <sharedItems/>
    </cacheField>
    <cacheField name="RODZAJ SZCZEPIONKI" numFmtId="49">
      <sharedItems/>
    </cacheField>
    <cacheField name="GODZINA ZASZCZEPIENIA" numFmtId="165">
      <sharedItems containsSemiMixedTypes="0" containsNonDate="0" containsDate="1" containsString="0" minDate="1899-12-30T08:00:00" maxDate="1899-12-30T16:57:00"/>
    </cacheField>
    <cacheField name="KTÓRA DAWKA " numFmtId="0">
      <sharedItems containsSemiMixedTypes="0" containsString="0" containsNumber="1" containsInteger="1" minValue="1" maxValue="2"/>
    </cacheField>
    <cacheField name="pierwsze dwie" numFmtId="0">
      <sharedItems containsSemiMixedTypes="0" containsString="0" containsNumber="1" containsInteger="1" minValue="0" maxValue="99"/>
    </cacheField>
    <cacheField name="drugie dwie" numFmtId="0">
      <sharedItems containsSemiMixedTypes="0" containsString="0" containsNumber="1" containsInteger="1" minValue="1" maxValue="32"/>
    </cacheField>
    <cacheField name="rok" numFmtId="0">
      <sharedItems containsSemiMixedTypes="0" containsString="0" containsNumber="1" containsInteger="1" minValue="1920" maxValue="2009"/>
    </cacheField>
    <cacheField name="miesiac" numFmtId="0">
      <sharedItems containsSemiMixedTypes="0" containsString="0" containsNumber="1" containsInteger="1" minValue="1" maxValue="12"/>
    </cacheField>
    <cacheField name="dzien" numFmtId="0">
      <sharedItems containsSemiMixedTypes="0" containsString="0" containsNumber="1" containsInteger="1" minValue="1" maxValue="31"/>
    </cacheField>
    <cacheField name="data" numFmtId="14">
      <sharedItems containsSemiMixedTypes="0" containsNonDate="0" containsDate="1" containsString="0" minDate="1920-02-15T00:00:00" maxDate="2009-11-11T00:00:00"/>
    </cacheField>
    <cacheField name="przezyte dni " numFmtId="2">
      <sharedItems containsSemiMixedTypes="0" containsString="0" containsNumber="1" containsInteger="1" minValue="4850" maxValue="37626"/>
    </cacheField>
    <cacheField name="dziesieciolecie" numFmtId="0">
      <sharedItems containsSemiMixedTypes="0" containsString="0" containsNumber="1" containsInteger="1" minValue="1920" maxValue="2000" count="9">
        <n v="1950"/>
        <n v="2000"/>
        <n v="1970"/>
        <n v="1920"/>
        <n v="1940"/>
        <n v="1960"/>
        <n v="1930"/>
        <n v="1990"/>
        <n v="19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RF" refreshedDate="44977.860940856481" createdVersion="4" refreshedVersion="4" minRefreshableVersion="3" recordCount="1000">
  <cacheSource type="worksheet">
    <worksheetSource ref="A1:N1001" sheet="Arkusz1"/>
  </cacheSource>
  <cacheFields count="14">
    <cacheField name="PESEL" numFmtId="49">
      <sharedItems/>
    </cacheField>
    <cacheField name="RODZAJ SZCZEPIONKI" numFmtId="49">
      <sharedItems count="4">
        <s v="Pfizer"/>
        <s v="Johnson&amp;Johnson"/>
        <s v="Moderna"/>
        <s v="AstraZeneca"/>
      </sharedItems>
    </cacheField>
    <cacheField name="GODZINA ZASZCZEPIENIA" numFmtId="165">
      <sharedItems containsSemiMixedTypes="0" containsNonDate="0" containsDate="1" containsString="0" minDate="1899-12-30T08:00:00" maxDate="1899-12-30T16:57:00"/>
    </cacheField>
    <cacheField name="KTÓRA DAWKA " numFmtId="0">
      <sharedItems containsSemiMixedTypes="0" containsString="0" containsNumber="1" containsInteger="1" minValue="1" maxValue="2"/>
    </cacheField>
    <cacheField name="pierwsze dwie" numFmtId="0">
      <sharedItems containsSemiMixedTypes="0" containsString="0" containsNumber="1" containsInteger="1" minValue="0" maxValue="99"/>
    </cacheField>
    <cacheField name="drugie dwie" numFmtId="0">
      <sharedItems containsSemiMixedTypes="0" containsString="0" containsNumber="1" containsInteger="1" minValue="1" maxValue="32"/>
    </cacheField>
    <cacheField name="rok" numFmtId="0">
      <sharedItems containsSemiMixedTypes="0" containsString="0" containsNumber="1" containsInteger="1" minValue="1920" maxValue="2009"/>
    </cacheField>
    <cacheField name="miesiac" numFmtId="0">
      <sharedItems containsSemiMixedTypes="0" containsString="0" containsNumber="1" containsInteger="1" minValue="1" maxValue="12"/>
    </cacheField>
    <cacheField name="dzien" numFmtId="0">
      <sharedItems containsSemiMixedTypes="0" containsString="0" containsNumber="1" containsInteger="1" minValue="1" maxValue="31"/>
    </cacheField>
    <cacheField name="data" numFmtId="14">
      <sharedItems containsSemiMixedTypes="0" containsNonDate="0" containsDate="1" containsString="0" minDate="1920-02-15T00:00:00" maxDate="2009-11-11T00:00:00"/>
    </cacheField>
    <cacheField name="przezyte dni " numFmtId="2">
      <sharedItems containsSemiMixedTypes="0" containsString="0" containsNumber="1" containsInteger="1" minValue="4850" maxValue="37626"/>
    </cacheField>
    <cacheField name="dziesieciolecie" numFmtId="0">
      <sharedItems containsSemiMixedTypes="0" containsString="0" containsNumber="1" containsInteger="1" minValue="1920" maxValue="2000"/>
    </cacheField>
    <cacheField name="plec" numFmtId="0">
      <sharedItems/>
    </cacheField>
    <cacheField name="plec2" numFmtId="0">
      <sharedItems count="2">
        <s v="k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RF" refreshedDate="44977.864379398146" createdVersion="4" refreshedVersion="4" minRefreshableVersion="3" recordCount="1000">
  <cacheSource type="worksheet">
    <worksheetSource ref="A1:P1001" sheet="Arkusz1"/>
  </cacheSource>
  <cacheFields count="16">
    <cacheField name="PESEL" numFmtId="49">
      <sharedItems/>
    </cacheField>
    <cacheField name="RODZAJ SZCZEPIONKI" numFmtId="49">
      <sharedItems/>
    </cacheField>
    <cacheField name="GODZINA ZASZCZEPIENIA" numFmtId="165">
      <sharedItems containsSemiMixedTypes="0" containsNonDate="0" containsDate="1" containsString="0" minDate="1899-12-30T08:00:00" maxDate="1899-12-30T16:57:00"/>
    </cacheField>
    <cacheField name="KTÓRA DAWKA " numFmtId="0">
      <sharedItems containsSemiMixedTypes="0" containsString="0" containsNumber="1" containsInteger="1" minValue="1" maxValue="2"/>
    </cacheField>
    <cacheField name="pierwsze dwie" numFmtId="0">
      <sharedItems containsSemiMixedTypes="0" containsString="0" containsNumber="1" containsInteger="1" minValue="0" maxValue="99"/>
    </cacheField>
    <cacheField name="drugie dwie" numFmtId="0">
      <sharedItems containsSemiMixedTypes="0" containsString="0" containsNumber="1" containsInteger="1" minValue="1" maxValue="32"/>
    </cacheField>
    <cacheField name="rok" numFmtId="0">
      <sharedItems containsSemiMixedTypes="0" containsString="0" containsNumber="1" containsInteger="1" minValue="1920" maxValue="2009"/>
    </cacheField>
    <cacheField name="miesiac" numFmtId="0">
      <sharedItems containsSemiMixedTypes="0" containsString="0" containsNumber="1" containsInteger="1" minValue="1" maxValue="12"/>
    </cacheField>
    <cacheField name="dzien" numFmtId="0">
      <sharedItems containsSemiMixedTypes="0" containsString="0" containsNumber="1" containsInteger="1" minValue="1" maxValue="31"/>
    </cacheField>
    <cacheField name="data" numFmtId="14">
      <sharedItems containsSemiMixedTypes="0" containsNonDate="0" containsDate="1" containsString="0" minDate="1920-02-15T00:00:00" maxDate="2009-11-11T00:00:00"/>
    </cacheField>
    <cacheField name="przezyte dni " numFmtId="2">
      <sharedItems containsSemiMixedTypes="0" containsString="0" containsNumber="1" containsInteger="1" minValue="4850" maxValue="37626"/>
    </cacheField>
    <cacheField name="dziesieciolecie" numFmtId="0">
      <sharedItems containsSemiMixedTypes="0" containsString="0" containsNumber="1" containsInteger="1" minValue="1920" maxValue="2000"/>
    </cacheField>
    <cacheField name="plec" numFmtId="0">
      <sharedItems/>
    </cacheField>
    <cacheField name="plec2" numFmtId="0">
      <sharedItems/>
    </cacheField>
    <cacheField name="war" numFmtId="0">
      <sharedItems containsSemiMixedTypes="0" containsString="0" containsNumber="1" containsInteger="1" minValue="0" maxValue="1"/>
    </cacheField>
    <cacheField name="godzina" numFmtId="0">
      <sharedItems containsSemiMixedTypes="0" containsString="0" containsNumber="1" containsInteger="1" minValue="8" maxValue="16" count="9">
        <n v="8"/>
        <n v="9"/>
        <n v="10"/>
        <n v="11"/>
        <n v="12"/>
        <n v="13"/>
        <n v="14"/>
        <n v="15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50110858978"/>
    <s v="Pfizer"/>
    <d v="1899-12-30T08:00:00"/>
    <n v="2"/>
    <n v="50"/>
    <n v="11"/>
    <n v="1950"/>
    <n v="11"/>
    <n v="8"/>
    <d v="1950-11-08T00:00:00"/>
    <n v="26402"/>
    <x v="0"/>
  </r>
  <r>
    <s v="09261817925"/>
    <s v="Johnson&amp;Johnson"/>
    <d v="1899-12-30T08:00:25"/>
    <n v="1"/>
    <n v="9"/>
    <n v="26"/>
    <n v="2009"/>
    <n v="6"/>
    <n v="18"/>
    <d v="2009-06-18T00:00:00"/>
    <n v="4995"/>
    <x v="1"/>
  </r>
  <r>
    <s v="78072115221"/>
    <s v="Moderna"/>
    <d v="1899-12-30T08:00:50"/>
    <n v="1"/>
    <n v="78"/>
    <n v="7"/>
    <n v="1978"/>
    <n v="7"/>
    <n v="21"/>
    <d v="1978-07-21T00:00:00"/>
    <n v="16285"/>
    <x v="2"/>
  </r>
  <r>
    <s v="70021259675"/>
    <s v="Pfizer"/>
    <d v="1899-12-30T08:01:40"/>
    <n v="2"/>
    <n v="70"/>
    <n v="2"/>
    <n v="1970"/>
    <n v="2"/>
    <n v="12"/>
    <d v="1970-02-12T00:00:00"/>
    <n v="19366"/>
    <x v="2"/>
  </r>
  <r>
    <s v="72091667378"/>
    <s v="Pfizer"/>
    <d v="1899-12-30T08:02:30"/>
    <n v="2"/>
    <n v="72"/>
    <n v="9"/>
    <n v="1972"/>
    <n v="9"/>
    <n v="16"/>
    <d v="1972-09-16T00:00:00"/>
    <n v="18419"/>
    <x v="2"/>
  </r>
  <r>
    <s v="27111914314"/>
    <s v="Pfizer"/>
    <d v="1899-12-30T08:02:55"/>
    <n v="1"/>
    <n v="27"/>
    <n v="11"/>
    <n v="1927"/>
    <n v="11"/>
    <n v="19"/>
    <d v="1927-11-19T00:00:00"/>
    <n v="34792"/>
    <x v="3"/>
  </r>
  <r>
    <s v="49071332465"/>
    <s v="Moderna"/>
    <d v="1899-12-30T08:03:45"/>
    <n v="2"/>
    <n v="49"/>
    <n v="7"/>
    <n v="1949"/>
    <n v="7"/>
    <n v="13"/>
    <d v="1949-07-13T00:00:00"/>
    <n v="26885"/>
    <x v="4"/>
  </r>
  <r>
    <s v="79120586228"/>
    <s v="Moderna"/>
    <d v="1899-12-30T08:04:10"/>
    <n v="1"/>
    <n v="79"/>
    <n v="12"/>
    <n v="1979"/>
    <n v="12"/>
    <n v="5"/>
    <d v="1979-12-05T00:00:00"/>
    <n v="15783"/>
    <x v="2"/>
  </r>
  <r>
    <s v="67081396912"/>
    <s v="Moderna"/>
    <d v="1899-12-30T08:04:35"/>
    <n v="1"/>
    <n v="67"/>
    <n v="8"/>
    <n v="1967"/>
    <n v="8"/>
    <n v="13"/>
    <d v="1967-08-13T00:00:00"/>
    <n v="20280"/>
    <x v="5"/>
  </r>
  <r>
    <s v="33011242419"/>
    <s v="Moderna"/>
    <d v="1899-12-30T08:05:00"/>
    <n v="1"/>
    <n v="33"/>
    <n v="1"/>
    <n v="1933"/>
    <n v="1"/>
    <n v="12"/>
    <d v="1933-01-12T00:00:00"/>
    <n v="32911"/>
    <x v="6"/>
  </r>
  <r>
    <s v="21060849855"/>
    <s v="Moderna"/>
    <d v="1899-12-30T08:05:25"/>
    <n v="1"/>
    <n v="21"/>
    <n v="6"/>
    <n v="1921"/>
    <n v="6"/>
    <n v="8"/>
    <d v="1921-06-08T00:00:00"/>
    <n v="37147"/>
    <x v="3"/>
  </r>
  <r>
    <s v="38102913874"/>
    <s v="Pfizer"/>
    <d v="1899-12-30T08:05:50"/>
    <n v="1"/>
    <n v="38"/>
    <n v="10"/>
    <n v="1938"/>
    <n v="10"/>
    <n v="29"/>
    <d v="1938-10-29T00:00:00"/>
    <n v="30795"/>
    <x v="6"/>
  </r>
  <r>
    <s v="47062844131"/>
    <s v="Johnson&amp;Johnson"/>
    <d v="1899-12-30T08:06:15"/>
    <n v="1"/>
    <n v="47"/>
    <n v="6"/>
    <n v="1947"/>
    <n v="6"/>
    <n v="28"/>
    <d v="1947-06-28T00:00:00"/>
    <n v="27631"/>
    <x v="4"/>
  </r>
  <r>
    <s v="34051574566"/>
    <s v="Pfizer"/>
    <d v="1899-12-30T08:07:05"/>
    <n v="2"/>
    <n v="34"/>
    <n v="5"/>
    <n v="1934"/>
    <n v="5"/>
    <n v="15"/>
    <d v="1934-05-15T00:00:00"/>
    <n v="32423"/>
    <x v="6"/>
  </r>
  <r>
    <s v="73011179247"/>
    <s v="Moderna"/>
    <d v="1899-12-30T08:07:30"/>
    <n v="1"/>
    <n v="73"/>
    <n v="1"/>
    <n v="1973"/>
    <n v="1"/>
    <n v="11"/>
    <d v="1973-01-11T00:00:00"/>
    <n v="18302"/>
    <x v="2"/>
  </r>
  <r>
    <s v="53052475966"/>
    <s v="Johnson&amp;Johnson"/>
    <d v="1899-12-30T08:07:55"/>
    <n v="1"/>
    <n v="53"/>
    <n v="5"/>
    <n v="1953"/>
    <n v="5"/>
    <n v="24"/>
    <d v="1953-05-24T00:00:00"/>
    <n v="25474"/>
    <x v="0"/>
  </r>
  <r>
    <s v="04320263493"/>
    <s v="Pfizer"/>
    <d v="1899-12-30T08:08:20"/>
    <n v="1"/>
    <n v="4"/>
    <n v="32"/>
    <n v="2004"/>
    <n v="12"/>
    <n v="2"/>
    <d v="2004-12-02T00:00:00"/>
    <n v="6654"/>
    <x v="1"/>
  </r>
  <r>
    <s v="42073091965"/>
    <s v="Johnson&amp;Johnson"/>
    <d v="1899-12-30T08:08:45"/>
    <n v="1"/>
    <n v="42"/>
    <n v="7"/>
    <n v="1942"/>
    <n v="7"/>
    <n v="30"/>
    <d v="1942-07-30T00:00:00"/>
    <n v="29425"/>
    <x v="4"/>
  </r>
  <r>
    <s v="63062967472"/>
    <s v="Johnson&amp;Johnson"/>
    <d v="1899-12-30T08:09:10"/>
    <n v="1"/>
    <n v="63"/>
    <n v="6"/>
    <n v="1963"/>
    <n v="6"/>
    <n v="29"/>
    <d v="1963-06-29T00:00:00"/>
    <n v="21786"/>
    <x v="5"/>
  </r>
  <r>
    <s v="90092267861"/>
    <s v="AstraZeneca"/>
    <d v="1899-12-30T08:10:00"/>
    <n v="2"/>
    <n v="90"/>
    <n v="9"/>
    <n v="1990"/>
    <n v="9"/>
    <n v="22"/>
    <d v="1990-09-22T00:00:00"/>
    <n v="11839"/>
    <x v="7"/>
  </r>
  <r>
    <s v="80042954976"/>
    <s v="AstraZeneca"/>
    <d v="1899-12-30T08:10:50"/>
    <n v="2"/>
    <n v="80"/>
    <n v="4"/>
    <n v="1980"/>
    <n v="4"/>
    <n v="29"/>
    <d v="1980-04-29T00:00:00"/>
    <n v="15637"/>
    <x v="8"/>
  </r>
  <r>
    <s v="31041628249"/>
    <s v="Johnson&amp;Johnson"/>
    <d v="1899-12-30T08:11:15"/>
    <n v="1"/>
    <n v="31"/>
    <n v="4"/>
    <n v="1931"/>
    <n v="4"/>
    <n v="16"/>
    <d v="1931-04-16T00:00:00"/>
    <n v="33548"/>
    <x v="6"/>
  </r>
  <r>
    <s v="50081532381"/>
    <s v="Johnson&amp;Johnson"/>
    <d v="1899-12-30T08:11:40"/>
    <n v="1"/>
    <n v="50"/>
    <n v="8"/>
    <n v="1950"/>
    <n v="8"/>
    <n v="15"/>
    <d v="1950-08-15T00:00:00"/>
    <n v="26487"/>
    <x v="0"/>
  </r>
  <r>
    <s v="23080973394"/>
    <s v="Pfizer"/>
    <d v="1899-12-30T08:12:30"/>
    <n v="2"/>
    <n v="23"/>
    <n v="8"/>
    <n v="1923"/>
    <n v="8"/>
    <n v="9"/>
    <d v="1923-08-09T00:00:00"/>
    <n v="36355"/>
    <x v="3"/>
  </r>
  <r>
    <s v="08301168793"/>
    <s v="Pfizer"/>
    <d v="1899-12-30T08:12:55"/>
    <n v="1"/>
    <n v="8"/>
    <n v="30"/>
    <n v="2008"/>
    <n v="10"/>
    <n v="11"/>
    <d v="2008-10-11T00:00:00"/>
    <n v="5245"/>
    <x v="1"/>
  </r>
  <r>
    <s v="30122667854"/>
    <s v="Moderna"/>
    <d v="1899-12-30T08:13:45"/>
    <n v="2"/>
    <n v="30"/>
    <n v="12"/>
    <n v="1930"/>
    <n v="12"/>
    <n v="26"/>
    <d v="1930-12-26T00:00:00"/>
    <n v="33659"/>
    <x v="6"/>
  </r>
  <r>
    <s v="91081839511"/>
    <s v="AstraZeneca"/>
    <d v="1899-12-30T08:14:10"/>
    <n v="1"/>
    <n v="91"/>
    <n v="8"/>
    <n v="1991"/>
    <n v="8"/>
    <n v="18"/>
    <d v="1991-08-18T00:00:00"/>
    <n v="11509"/>
    <x v="7"/>
  </r>
  <r>
    <s v="06312031192"/>
    <s v="Johnson&amp;Johnson"/>
    <d v="1899-12-30T08:14:35"/>
    <n v="1"/>
    <n v="6"/>
    <n v="31"/>
    <n v="2006"/>
    <n v="11"/>
    <n v="20"/>
    <d v="2006-11-20T00:00:00"/>
    <n v="5936"/>
    <x v="1"/>
  </r>
  <r>
    <s v="59052074723"/>
    <s v="Moderna"/>
    <d v="1899-12-30T08:15:25"/>
    <n v="2"/>
    <n v="59"/>
    <n v="5"/>
    <n v="1959"/>
    <n v="5"/>
    <n v="20"/>
    <d v="1959-05-20T00:00:00"/>
    <n v="23287"/>
    <x v="0"/>
  </r>
  <r>
    <s v="06230853227"/>
    <s v="AstraZeneca"/>
    <d v="1899-12-30T08:16:15"/>
    <n v="2"/>
    <n v="6"/>
    <n v="23"/>
    <n v="2006"/>
    <n v="3"/>
    <n v="8"/>
    <d v="2006-03-08T00:00:00"/>
    <n v="6193"/>
    <x v="1"/>
  </r>
  <r>
    <s v="58081951335"/>
    <s v="Johnson&amp;Johnson"/>
    <d v="1899-12-30T08:16:40"/>
    <n v="1"/>
    <n v="58"/>
    <n v="8"/>
    <n v="1958"/>
    <n v="8"/>
    <n v="19"/>
    <d v="1958-08-19T00:00:00"/>
    <n v="23561"/>
    <x v="0"/>
  </r>
  <r>
    <s v="27122066882"/>
    <s v="Johnson&amp;Johnson"/>
    <d v="1899-12-30T08:17:05"/>
    <n v="1"/>
    <n v="27"/>
    <n v="12"/>
    <n v="1927"/>
    <n v="12"/>
    <n v="20"/>
    <d v="1927-12-20T00:00:00"/>
    <n v="34761"/>
    <x v="3"/>
  </r>
  <r>
    <s v="37081333648"/>
    <s v="Moderna"/>
    <d v="1899-12-30T08:17:55"/>
    <n v="2"/>
    <n v="37"/>
    <n v="8"/>
    <n v="1937"/>
    <n v="8"/>
    <n v="13"/>
    <d v="1937-08-13T00:00:00"/>
    <n v="31237"/>
    <x v="6"/>
  </r>
  <r>
    <s v="06270811364"/>
    <s v="Johnson&amp;Johnson"/>
    <d v="1899-12-30T08:18:20"/>
    <n v="1"/>
    <n v="6"/>
    <n v="27"/>
    <n v="2006"/>
    <n v="7"/>
    <n v="8"/>
    <d v="2006-07-08T00:00:00"/>
    <n v="6071"/>
    <x v="1"/>
  </r>
  <r>
    <s v="48091864541"/>
    <s v="AstraZeneca"/>
    <d v="1899-12-30T08:19:10"/>
    <n v="2"/>
    <n v="48"/>
    <n v="9"/>
    <n v="1948"/>
    <n v="9"/>
    <n v="18"/>
    <d v="1948-09-18T00:00:00"/>
    <n v="27183"/>
    <x v="4"/>
  </r>
  <r>
    <s v="23083169466"/>
    <s v="AstraZeneca"/>
    <d v="1899-12-30T08:19:35"/>
    <n v="1"/>
    <n v="23"/>
    <n v="8"/>
    <n v="1923"/>
    <n v="8"/>
    <n v="31"/>
    <d v="1923-08-31T00:00:00"/>
    <n v="36333"/>
    <x v="3"/>
  </r>
  <r>
    <s v="97110669683"/>
    <s v="Johnson&amp;Johnson"/>
    <d v="1899-12-30T08:20:00"/>
    <n v="1"/>
    <n v="97"/>
    <n v="11"/>
    <n v="1997"/>
    <n v="11"/>
    <n v="6"/>
    <d v="1997-11-06T00:00:00"/>
    <n v="9237"/>
    <x v="7"/>
  </r>
  <r>
    <s v="78012238177"/>
    <s v="Johnson&amp;Johnson"/>
    <d v="1899-12-30T08:20:25"/>
    <n v="1"/>
    <n v="78"/>
    <n v="1"/>
    <n v="1978"/>
    <n v="1"/>
    <n v="22"/>
    <d v="1978-01-22T00:00:00"/>
    <n v="16465"/>
    <x v="2"/>
  </r>
  <r>
    <s v="46072512614"/>
    <s v="Pfizer"/>
    <d v="1899-12-30T08:20:50"/>
    <n v="1"/>
    <n v="46"/>
    <n v="7"/>
    <n v="1946"/>
    <n v="7"/>
    <n v="25"/>
    <d v="1946-07-25T00:00:00"/>
    <n v="27969"/>
    <x v="4"/>
  </r>
  <r>
    <s v="60042047753"/>
    <s v="AstraZeneca"/>
    <d v="1899-12-30T08:21:40"/>
    <n v="2"/>
    <n v="60"/>
    <n v="4"/>
    <n v="1960"/>
    <n v="4"/>
    <n v="20"/>
    <d v="1960-04-20T00:00:00"/>
    <n v="22951"/>
    <x v="5"/>
  </r>
  <r>
    <s v="77111143779"/>
    <s v="AstraZeneca"/>
    <d v="1899-12-30T08:22:05"/>
    <n v="1"/>
    <n v="77"/>
    <n v="11"/>
    <n v="1977"/>
    <n v="11"/>
    <n v="11"/>
    <d v="1977-11-11T00:00:00"/>
    <n v="16537"/>
    <x v="2"/>
  </r>
  <r>
    <s v="35062321387"/>
    <s v="Johnson&amp;Johnson"/>
    <d v="1899-12-30T08:22:30"/>
    <n v="1"/>
    <n v="35"/>
    <n v="6"/>
    <n v="1935"/>
    <n v="6"/>
    <n v="23"/>
    <d v="1935-06-23T00:00:00"/>
    <n v="32019"/>
    <x v="6"/>
  </r>
  <r>
    <s v="37071876852"/>
    <s v="Moderna"/>
    <d v="1899-12-30T08:22:55"/>
    <n v="1"/>
    <n v="37"/>
    <n v="7"/>
    <n v="1937"/>
    <n v="7"/>
    <n v="18"/>
    <d v="1937-07-18T00:00:00"/>
    <n v="31263"/>
    <x v="6"/>
  </r>
  <r>
    <s v="54102531931"/>
    <s v="Moderna"/>
    <d v="1899-12-30T08:23:20"/>
    <n v="1"/>
    <n v="54"/>
    <n v="10"/>
    <n v="1954"/>
    <n v="10"/>
    <n v="25"/>
    <d v="1954-10-25T00:00:00"/>
    <n v="24955"/>
    <x v="0"/>
  </r>
  <r>
    <s v="26051089564"/>
    <s v="Johnson&amp;Johnson"/>
    <d v="1899-12-30T08:23:45"/>
    <n v="1"/>
    <n v="26"/>
    <n v="5"/>
    <n v="1926"/>
    <n v="5"/>
    <n v="10"/>
    <d v="1926-05-10T00:00:00"/>
    <n v="35350"/>
    <x v="3"/>
  </r>
  <r>
    <s v="86081222263"/>
    <s v="AstraZeneca"/>
    <d v="1899-12-30T08:24:35"/>
    <n v="2"/>
    <n v="86"/>
    <n v="8"/>
    <n v="1986"/>
    <n v="8"/>
    <n v="12"/>
    <d v="1986-08-12T00:00:00"/>
    <n v="13341"/>
    <x v="8"/>
  </r>
  <r>
    <s v="73031494999"/>
    <s v="Johnson&amp;Johnson"/>
    <d v="1899-12-30T08:25:00"/>
    <n v="1"/>
    <n v="73"/>
    <n v="3"/>
    <n v="1973"/>
    <n v="3"/>
    <n v="14"/>
    <d v="1973-03-14T00:00:00"/>
    <n v="18240"/>
    <x v="2"/>
  </r>
  <r>
    <s v="92040472666"/>
    <s v="Moderna"/>
    <d v="1899-12-30T08:25:50"/>
    <n v="2"/>
    <n v="92"/>
    <n v="4"/>
    <n v="1992"/>
    <n v="4"/>
    <n v="4"/>
    <d v="1992-04-04T00:00:00"/>
    <n v="11279"/>
    <x v="7"/>
  </r>
  <r>
    <s v="32042611696"/>
    <s v="Moderna"/>
    <d v="1899-12-30T08:26:40"/>
    <n v="2"/>
    <n v="32"/>
    <n v="4"/>
    <n v="1932"/>
    <n v="4"/>
    <n v="26"/>
    <d v="1932-04-26T00:00:00"/>
    <n v="33172"/>
    <x v="6"/>
  </r>
  <r>
    <s v="37111128178"/>
    <s v="Johnson&amp;Johnson"/>
    <d v="1899-12-30T08:27:05"/>
    <n v="1"/>
    <n v="37"/>
    <n v="11"/>
    <n v="1937"/>
    <n v="11"/>
    <n v="11"/>
    <d v="1937-11-11T00:00:00"/>
    <n v="31147"/>
    <x v="6"/>
  </r>
  <r>
    <s v="06300133215"/>
    <s v="AstraZeneca"/>
    <d v="1899-12-30T08:27:30"/>
    <n v="1"/>
    <n v="6"/>
    <n v="30"/>
    <n v="2006"/>
    <n v="10"/>
    <n v="1"/>
    <d v="2006-10-01T00:00:00"/>
    <n v="5986"/>
    <x v="1"/>
  </r>
  <r>
    <s v="80052194768"/>
    <s v="Johnson&amp;Johnson"/>
    <d v="1899-12-30T08:27:55"/>
    <n v="1"/>
    <n v="80"/>
    <n v="5"/>
    <n v="1980"/>
    <n v="5"/>
    <n v="21"/>
    <d v="1980-05-21T00:00:00"/>
    <n v="15615"/>
    <x v="8"/>
  </r>
  <r>
    <s v="26123154893"/>
    <s v="Moderna"/>
    <d v="1899-12-30T08:28:45"/>
    <n v="2"/>
    <n v="26"/>
    <n v="12"/>
    <n v="1926"/>
    <n v="12"/>
    <n v="31"/>
    <d v="1926-12-31T00:00:00"/>
    <n v="35115"/>
    <x v="3"/>
  </r>
  <r>
    <s v="47082776625"/>
    <s v="Johnson&amp;Johnson"/>
    <d v="1899-12-30T08:29:10"/>
    <n v="1"/>
    <n v="47"/>
    <n v="8"/>
    <n v="1947"/>
    <n v="8"/>
    <n v="27"/>
    <d v="1947-08-27T00:00:00"/>
    <n v="27571"/>
    <x v="4"/>
  </r>
  <r>
    <s v="88032584231"/>
    <s v="AstraZeneca"/>
    <d v="1899-12-30T08:30:00"/>
    <n v="2"/>
    <n v="88"/>
    <n v="3"/>
    <n v="1988"/>
    <n v="3"/>
    <n v="25"/>
    <d v="1988-03-25T00:00:00"/>
    <n v="12750"/>
    <x v="8"/>
  </r>
  <r>
    <s v="05290223386"/>
    <s v="AstraZeneca"/>
    <d v="1899-12-30T08:30:50"/>
    <n v="2"/>
    <n v="5"/>
    <n v="29"/>
    <n v="2005"/>
    <n v="9"/>
    <n v="2"/>
    <d v="2005-09-02T00:00:00"/>
    <n v="6380"/>
    <x v="1"/>
  </r>
  <r>
    <s v="80071854614"/>
    <s v="Johnson&amp;Johnson"/>
    <d v="1899-12-30T08:31:15"/>
    <n v="1"/>
    <n v="80"/>
    <n v="7"/>
    <n v="1980"/>
    <n v="7"/>
    <n v="18"/>
    <d v="1980-07-18T00:00:00"/>
    <n v="15557"/>
    <x v="8"/>
  </r>
  <r>
    <s v="30042155167"/>
    <s v="Pfizer"/>
    <d v="1899-12-30T08:32:05"/>
    <n v="2"/>
    <n v="30"/>
    <n v="4"/>
    <n v="1930"/>
    <n v="4"/>
    <n v="21"/>
    <d v="1930-04-21T00:00:00"/>
    <n v="33908"/>
    <x v="6"/>
  </r>
  <r>
    <s v="39020468846"/>
    <s v="Pfizer"/>
    <d v="1899-12-30T08:32:30"/>
    <n v="1"/>
    <n v="39"/>
    <n v="2"/>
    <n v="1939"/>
    <n v="2"/>
    <n v="4"/>
    <d v="1939-02-04T00:00:00"/>
    <n v="30697"/>
    <x v="6"/>
  </r>
  <r>
    <s v="26071021775"/>
    <s v="AstraZeneca"/>
    <d v="1899-12-30T08:33:20"/>
    <n v="2"/>
    <n v="26"/>
    <n v="7"/>
    <n v="1926"/>
    <n v="7"/>
    <n v="10"/>
    <d v="1926-07-10T00:00:00"/>
    <n v="35289"/>
    <x v="3"/>
  </r>
  <r>
    <s v="48032821921"/>
    <s v="AstraZeneca"/>
    <d v="1899-12-30T08:33:45"/>
    <n v="1"/>
    <n v="48"/>
    <n v="3"/>
    <n v="1948"/>
    <n v="3"/>
    <n v="28"/>
    <d v="1948-03-28T00:00:00"/>
    <n v="27357"/>
    <x v="4"/>
  </r>
  <r>
    <s v="25102773182"/>
    <s v="Johnson&amp;Johnson"/>
    <d v="1899-12-30T08:34:10"/>
    <n v="1"/>
    <n v="25"/>
    <n v="10"/>
    <n v="1925"/>
    <n v="10"/>
    <n v="27"/>
    <d v="1925-10-27T00:00:00"/>
    <n v="35545"/>
    <x v="3"/>
  </r>
  <r>
    <s v="40071985752"/>
    <s v="Moderna"/>
    <d v="1899-12-30T08:34:35"/>
    <n v="1"/>
    <n v="40"/>
    <n v="7"/>
    <n v="1940"/>
    <n v="7"/>
    <n v="19"/>
    <d v="1940-07-19T00:00:00"/>
    <n v="30166"/>
    <x v="4"/>
  </r>
  <r>
    <s v="09262126415"/>
    <s v="Pfizer"/>
    <d v="1899-12-30T08:35:25"/>
    <n v="2"/>
    <n v="9"/>
    <n v="26"/>
    <n v="2009"/>
    <n v="6"/>
    <n v="21"/>
    <d v="2009-06-21T00:00:00"/>
    <n v="4992"/>
    <x v="1"/>
  </r>
  <r>
    <s v="45060687659"/>
    <s v="AstraZeneca"/>
    <d v="1899-12-30T08:36:15"/>
    <n v="2"/>
    <n v="45"/>
    <n v="6"/>
    <n v="1945"/>
    <n v="6"/>
    <n v="6"/>
    <d v="1945-06-06T00:00:00"/>
    <n v="28383"/>
    <x v="4"/>
  </r>
  <r>
    <s v="83030333139"/>
    <s v="Johnson&amp;Johnson"/>
    <d v="1899-12-30T08:36:40"/>
    <n v="1"/>
    <n v="83"/>
    <n v="3"/>
    <n v="1983"/>
    <n v="3"/>
    <n v="3"/>
    <d v="1983-03-03T00:00:00"/>
    <n v="14599"/>
    <x v="8"/>
  </r>
  <r>
    <s v="24022581495"/>
    <s v="AstraZeneca"/>
    <d v="1899-12-30T08:37:05"/>
    <n v="1"/>
    <n v="24"/>
    <n v="2"/>
    <n v="1924"/>
    <n v="2"/>
    <n v="25"/>
    <d v="1924-02-25T00:00:00"/>
    <n v="36155"/>
    <x v="3"/>
  </r>
  <r>
    <s v="02210873643"/>
    <s v="AstraZeneca"/>
    <d v="1899-12-30T08:37:30"/>
    <n v="1"/>
    <n v="2"/>
    <n v="21"/>
    <n v="2002"/>
    <n v="1"/>
    <n v="8"/>
    <d v="2002-01-08T00:00:00"/>
    <n v="7713"/>
    <x v="1"/>
  </r>
  <r>
    <s v="37102057511"/>
    <s v="Johnson&amp;Johnson"/>
    <d v="1899-12-30T08:37:55"/>
    <n v="1"/>
    <n v="37"/>
    <n v="10"/>
    <n v="1937"/>
    <n v="10"/>
    <n v="20"/>
    <d v="1937-10-20T00:00:00"/>
    <n v="31169"/>
    <x v="6"/>
  </r>
  <r>
    <s v="56111381211"/>
    <s v="Johnson&amp;Johnson"/>
    <d v="1899-12-30T08:38:20"/>
    <n v="1"/>
    <n v="56"/>
    <n v="11"/>
    <n v="1956"/>
    <n v="11"/>
    <n v="13"/>
    <d v="1956-11-13T00:00:00"/>
    <n v="24205"/>
    <x v="0"/>
  </r>
  <r>
    <s v="90011425154"/>
    <s v="Moderna"/>
    <d v="1899-12-30T08:38:45"/>
    <n v="1"/>
    <n v="90"/>
    <n v="1"/>
    <n v="1990"/>
    <n v="1"/>
    <n v="14"/>
    <d v="1990-01-14T00:00:00"/>
    <n v="12090"/>
    <x v="7"/>
  </r>
  <r>
    <s v="75122442737"/>
    <s v="Pfizer"/>
    <d v="1899-12-30T08:39:10"/>
    <n v="1"/>
    <n v="75"/>
    <n v="12"/>
    <n v="1975"/>
    <n v="12"/>
    <n v="24"/>
    <d v="1975-12-24T00:00:00"/>
    <n v="17225"/>
    <x v="2"/>
  </r>
  <r>
    <s v="39012798522"/>
    <s v="Pfizer"/>
    <d v="1899-12-30T08:40:00"/>
    <n v="2"/>
    <n v="39"/>
    <n v="1"/>
    <n v="1939"/>
    <n v="1"/>
    <n v="27"/>
    <d v="1939-01-27T00:00:00"/>
    <n v="30705"/>
    <x v="6"/>
  </r>
  <r>
    <s v="39040935551"/>
    <s v="Pfizer"/>
    <d v="1899-12-30T08:40:50"/>
    <n v="2"/>
    <n v="39"/>
    <n v="4"/>
    <n v="1939"/>
    <n v="4"/>
    <n v="9"/>
    <d v="1939-04-09T00:00:00"/>
    <n v="30633"/>
    <x v="6"/>
  </r>
  <r>
    <s v="75042594631"/>
    <s v="AstraZeneca"/>
    <d v="1899-12-30T08:41:40"/>
    <n v="2"/>
    <n v="75"/>
    <n v="4"/>
    <n v="1975"/>
    <n v="4"/>
    <n v="25"/>
    <d v="1975-04-25T00:00:00"/>
    <n v="17468"/>
    <x v="2"/>
  </r>
  <r>
    <s v="21071449826"/>
    <s v="Johnson&amp;Johnson"/>
    <d v="1899-12-30T08:42:05"/>
    <n v="1"/>
    <n v="21"/>
    <n v="7"/>
    <n v="1921"/>
    <n v="7"/>
    <n v="14"/>
    <d v="1921-07-14T00:00:00"/>
    <n v="37111"/>
    <x v="3"/>
  </r>
  <r>
    <s v="57120218226"/>
    <s v="Johnson&amp;Johnson"/>
    <d v="1899-12-30T08:42:30"/>
    <n v="1"/>
    <n v="57"/>
    <n v="12"/>
    <n v="1957"/>
    <n v="12"/>
    <n v="2"/>
    <d v="1957-12-02T00:00:00"/>
    <n v="23821"/>
    <x v="0"/>
  </r>
  <r>
    <s v="94051417957"/>
    <s v="Johnson&amp;Johnson"/>
    <d v="1899-12-30T08:42:55"/>
    <n v="1"/>
    <n v="94"/>
    <n v="5"/>
    <n v="1994"/>
    <n v="5"/>
    <n v="14"/>
    <d v="1994-05-14T00:00:00"/>
    <n v="10509"/>
    <x v="7"/>
  </r>
  <r>
    <s v="58110232598"/>
    <s v="Johnson&amp;Johnson"/>
    <d v="1899-12-30T08:43:20"/>
    <n v="1"/>
    <n v="58"/>
    <n v="11"/>
    <n v="1958"/>
    <n v="11"/>
    <n v="2"/>
    <d v="1958-11-02T00:00:00"/>
    <n v="23486"/>
    <x v="0"/>
  </r>
  <r>
    <s v="00300964288"/>
    <s v="Pfizer"/>
    <d v="1899-12-30T08:43:45"/>
    <n v="1"/>
    <n v="0"/>
    <n v="30"/>
    <n v="2000"/>
    <n v="10"/>
    <n v="9"/>
    <d v="2000-10-09T00:00:00"/>
    <n v="8169"/>
    <x v="1"/>
  </r>
  <r>
    <s v="29111941222"/>
    <s v="Pfizer"/>
    <d v="1899-12-30T08:44:10"/>
    <n v="1"/>
    <n v="29"/>
    <n v="11"/>
    <n v="1929"/>
    <n v="11"/>
    <n v="19"/>
    <d v="1929-11-19T00:00:00"/>
    <n v="34061"/>
    <x v="3"/>
  </r>
  <r>
    <s v="27020478556"/>
    <s v="Pfizer"/>
    <d v="1899-12-30T08:44:35"/>
    <n v="1"/>
    <n v="27"/>
    <n v="2"/>
    <n v="1927"/>
    <n v="2"/>
    <n v="4"/>
    <d v="1927-02-04T00:00:00"/>
    <n v="35080"/>
    <x v="3"/>
  </r>
  <r>
    <s v="95021791233"/>
    <s v="Pfizer"/>
    <d v="1899-12-30T08:45:25"/>
    <n v="2"/>
    <n v="95"/>
    <n v="2"/>
    <n v="1995"/>
    <n v="2"/>
    <n v="17"/>
    <d v="1995-02-17T00:00:00"/>
    <n v="10230"/>
    <x v="7"/>
  </r>
  <r>
    <s v="99112669616"/>
    <s v="Johnson&amp;Johnson"/>
    <d v="1899-12-30T08:45:50"/>
    <n v="1"/>
    <n v="99"/>
    <n v="11"/>
    <n v="1999"/>
    <n v="11"/>
    <n v="26"/>
    <d v="1999-11-26T00:00:00"/>
    <n v="8487"/>
    <x v="7"/>
  </r>
  <r>
    <s v="91032773736"/>
    <s v="Johnson&amp;Johnson"/>
    <d v="1899-12-30T08:46:15"/>
    <n v="1"/>
    <n v="91"/>
    <n v="3"/>
    <n v="1991"/>
    <n v="3"/>
    <n v="27"/>
    <d v="1991-03-27T00:00:00"/>
    <n v="11653"/>
    <x v="7"/>
  </r>
  <r>
    <s v="89120883737"/>
    <s v="Moderna"/>
    <d v="1899-12-30T08:47:05"/>
    <n v="2"/>
    <n v="89"/>
    <n v="12"/>
    <n v="1989"/>
    <n v="12"/>
    <n v="8"/>
    <d v="1989-12-08T00:00:00"/>
    <n v="12127"/>
    <x v="8"/>
  </r>
  <r>
    <s v="60120982978"/>
    <s v="Pfizer"/>
    <d v="1899-12-30T08:47:55"/>
    <n v="2"/>
    <n v="60"/>
    <n v="12"/>
    <n v="1960"/>
    <n v="12"/>
    <n v="9"/>
    <d v="1960-12-09T00:00:00"/>
    <n v="22718"/>
    <x v="5"/>
  </r>
  <r>
    <s v="04251789857"/>
    <s v="Johnson&amp;Johnson"/>
    <d v="1899-12-30T08:48:20"/>
    <n v="1"/>
    <n v="4"/>
    <n v="25"/>
    <n v="2004"/>
    <n v="5"/>
    <n v="17"/>
    <d v="2004-05-17T00:00:00"/>
    <n v="6853"/>
    <x v="1"/>
  </r>
  <r>
    <s v="80012713181"/>
    <s v="Pfizer"/>
    <d v="1899-12-30T08:49:10"/>
    <n v="2"/>
    <n v="80"/>
    <n v="1"/>
    <n v="1980"/>
    <n v="1"/>
    <n v="27"/>
    <d v="1980-01-27T00:00:00"/>
    <n v="15730"/>
    <x v="8"/>
  </r>
  <r>
    <s v="94041961639"/>
    <s v="AstraZeneca"/>
    <d v="1899-12-30T08:50:00"/>
    <n v="2"/>
    <n v="94"/>
    <n v="4"/>
    <n v="1994"/>
    <n v="4"/>
    <n v="19"/>
    <d v="1994-04-19T00:00:00"/>
    <n v="10534"/>
    <x v="7"/>
  </r>
  <r>
    <s v="50111694643"/>
    <s v="Johnson&amp;Johnson"/>
    <d v="1899-12-30T08:50:25"/>
    <n v="1"/>
    <n v="50"/>
    <n v="11"/>
    <n v="1950"/>
    <n v="11"/>
    <n v="16"/>
    <d v="1950-11-16T00:00:00"/>
    <n v="26394"/>
    <x v="0"/>
  </r>
  <r>
    <s v="67112236219"/>
    <s v="Moderna"/>
    <d v="1899-12-30T08:50:50"/>
    <n v="1"/>
    <n v="67"/>
    <n v="11"/>
    <n v="1967"/>
    <n v="11"/>
    <n v="22"/>
    <d v="1967-11-22T00:00:00"/>
    <n v="20179"/>
    <x v="5"/>
  </r>
  <r>
    <s v="32092977283"/>
    <s v="Moderna"/>
    <d v="1899-12-30T08:51:40"/>
    <n v="2"/>
    <n v="32"/>
    <n v="9"/>
    <n v="1932"/>
    <n v="9"/>
    <n v="29"/>
    <d v="1932-09-29T00:00:00"/>
    <n v="33016"/>
    <x v="6"/>
  </r>
  <r>
    <s v="00262529215"/>
    <s v="Johnson&amp;Johnson"/>
    <d v="1899-12-30T08:52:05"/>
    <n v="1"/>
    <n v="0"/>
    <n v="26"/>
    <n v="2000"/>
    <n v="6"/>
    <n v="25"/>
    <d v="2000-06-25T00:00:00"/>
    <n v="8275"/>
    <x v="1"/>
  </r>
  <r>
    <s v="01272579522"/>
    <s v="Moderna"/>
    <d v="1899-12-30T08:52:30"/>
    <n v="1"/>
    <n v="1"/>
    <n v="27"/>
    <n v="2001"/>
    <n v="7"/>
    <n v="25"/>
    <d v="2001-07-25T00:00:00"/>
    <n v="7880"/>
    <x v="1"/>
  </r>
  <r>
    <s v="34091272611"/>
    <s v="Johnson&amp;Johnson"/>
    <d v="1899-12-30T08:52:55"/>
    <n v="1"/>
    <n v="34"/>
    <n v="9"/>
    <n v="1934"/>
    <n v="9"/>
    <n v="12"/>
    <d v="1934-09-12T00:00:00"/>
    <n v="32303"/>
    <x v="6"/>
  </r>
  <r>
    <s v="77101646981"/>
    <s v="Pfizer"/>
    <d v="1899-12-30T08:53:45"/>
    <n v="2"/>
    <n v="77"/>
    <n v="10"/>
    <n v="1977"/>
    <n v="10"/>
    <n v="16"/>
    <d v="1977-10-16T00:00:00"/>
    <n v="16563"/>
    <x v="2"/>
  </r>
  <r>
    <s v="83071365249"/>
    <s v="Pfizer"/>
    <d v="1899-12-30T08:54:35"/>
    <n v="2"/>
    <n v="83"/>
    <n v="7"/>
    <n v="1983"/>
    <n v="7"/>
    <n v="13"/>
    <d v="1983-07-13T00:00:00"/>
    <n v="14467"/>
    <x v="8"/>
  </r>
  <r>
    <s v="09240422641"/>
    <s v="Johnson&amp;Johnson"/>
    <d v="1899-12-30T08:55:00"/>
    <n v="1"/>
    <n v="9"/>
    <n v="24"/>
    <n v="2009"/>
    <n v="4"/>
    <n v="4"/>
    <d v="2009-04-04T00:00:00"/>
    <n v="5070"/>
    <x v="1"/>
  </r>
  <r>
    <s v="59021867451"/>
    <s v="Johnson&amp;Johnson"/>
    <d v="1899-12-30T08:55:25"/>
    <n v="1"/>
    <n v="59"/>
    <n v="2"/>
    <n v="1959"/>
    <n v="2"/>
    <n v="18"/>
    <d v="1959-02-18T00:00:00"/>
    <n v="23378"/>
    <x v="0"/>
  </r>
  <r>
    <s v="81123191495"/>
    <s v="Johnson&amp;Johnson"/>
    <d v="1899-12-30T08:55:50"/>
    <n v="1"/>
    <n v="81"/>
    <n v="12"/>
    <n v="1981"/>
    <n v="12"/>
    <n v="31"/>
    <d v="1981-12-31T00:00:00"/>
    <n v="15026"/>
    <x v="8"/>
  </r>
  <r>
    <s v="67012096173"/>
    <s v="Moderna"/>
    <d v="1899-12-30T08:56:40"/>
    <n v="2"/>
    <n v="67"/>
    <n v="1"/>
    <n v="1967"/>
    <n v="1"/>
    <n v="20"/>
    <d v="1967-01-20T00:00:00"/>
    <n v="20485"/>
    <x v="5"/>
  </r>
  <r>
    <s v="28062088796"/>
    <s v="AstraZeneca"/>
    <d v="1899-12-30T08:57:30"/>
    <n v="2"/>
    <n v="28"/>
    <n v="6"/>
    <n v="1928"/>
    <n v="6"/>
    <n v="20"/>
    <d v="1928-06-20T00:00:00"/>
    <n v="34578"/>
    <x v="3"/>
  </r>
  <r>
    <s v="28091755537"/>
    <s v="Johnson&amp;Johnson"/>
    <d v="1899-12-30T08:57:55"/>
    <n v="1"/>
    <n v="28"/>
    <n v="9"/>
    <n v="1928"/>
    <n v="9"/>
    <n v="17"/>
    <d v="1928-09-17T00:00:00"/>
    <n v="34489"/>
    <x v="3"/>
  </r>
  <r>
    <s v="28090956441"/>
    <s v="Moderna"/>
    <d v="1899-12-30T08:58:20"/>
    <n v="1"/>
    <n v="28"/>
    <n v="9"/>
    <n v="1928"/>
    <n v="9"/>
    <n v="9"/>
    <d v="1928-09-09T00:00:00"/>
    <n v="34497"/>
    <x v="3"/>
  </r>
  <r>
    <s v="69040264526"/>
    <s v="Johnson&amp;Johnson"/>
    <d v="1899-12-30T08:58:45"/>
    <n v="1"/>
    <n v="69"/>
    <n v="4"/>
    <n v="1969"/>
    <n v="4"/>
    <n v="2"/>
    <d v="1969-04-02T00:00:00"/>
    <n v="19682"/>
    <x v="5"/>
  </r>
  <r>
    <s v="70121095641"/>
    <s v="Pfizer"/>
    <d v="1899-12-30T08:59:10"/>
    <n v="1"/>
    <n v="70"/>
    <n v="12"/>
    <n v="1970"/>
    <n v="12"/>
    <n v="10"/>
    <d v="1970-12-10T00:00:00"/>
    <n v="19065"/>
    <x v="2"/>
  </r>
  <r>
    <s v="47052571135"/>
    <s v="Johnson&amp;Johnson"/>
    <d v="1899-12-30T08:59:35"/>
    <n v="1"/>
    <n v="47"/>
    <n v="5"/>
    <n v="1947"/>
    <n v="5"/>
    <n v="25"/>
    <d v="1947-05-25T00:00:00"/>
    <n v="27665"/>
    <x v="4"/>
  </r>
  <r>
    <s v="39052018691"/>
    <s v="AstraZeneca"/>
    <d v="1899-12-30T09:00:25"/>
    <n v="2"/>
    <n v="39"/>
    <n v="5"/>
    <n v="1939"/>
    <n v="5"/>
    <n v="20"/>
    <d v="1939-05-20T00:00:00"/>
    <n v="30592"/>
    <x v="6"/>
  </r>
  <r>
    <s v="98102845698"/>
    <s v="AstraZeneca"/>
    <d v="1899-12-30T09:01:15"/>
    <n v="2"/>
    <n v="98"/>
    <n v="10"/>
    <n v="1998"/>
    <n v="10"/>
    <n v="28"/>
    <d v="1998-10-28T00:00:00"/>
    <n v="8881"/>
    <x v="7"/>
  </r>
  <r>
    <s v="30120774884"/>
    <s v="AstraZeneca"/>
    <d v="1899-12-30T09:01:40"/>
    <n v="1"/>
    <n v="30"/>
    <n v="12"/>
    <n v="1930"/>
    <n v="12"/>
    <n v="7"/>
    <d v="1930-12-07T00:00:00"/>
    <n v="33678"/>
    <x v="6"/>
  </r>
  <r>
    <s v="93053117612"/>
    <s v="AstraZeneca"/>
    <d v="1899-12-30T09:02:05"/>
    <n v="1"/>
    <n v="93"/>
    <n v="5"/>
    <n v="1993"/>
    <n v="5"/>
    <n v="31"/>
    <d v="1993-05-31T00:00:00"/>
    <n v="10857"/>
    <x v="7"/>
  </r>
  <r>
    <s v="95020838469"/>
    <s v="Johnson&amp;Johnson"/>
    <d v="1899-12-30T09:02:30"/>
    <n v="1"/>
    <n v="95"/>
    <n v="2"/>
    <n v="1995"/>
    <n v="2"/>
    <n v="8"/>
    <d v="1995-02-08T00:00:00"/>
    <n v="10239"/>
    <x v="7"/>
  </r>
  <r>
    <s v="49070153629"/>
    <s v="Pfizer"/>
    <d v="1899-12-30T09:02:55"/>
    <n v="1"/>
    <n v="49"/>
    <n v="7"/>
    <n v="1949"/>
    <n v="7"/>
    <n v="1"/>
    <d v="1949-07-01T00:00:00"/>
    <n v="26897"/>
    <x v="4"/>
  </r>
  <r>
    <s v="39122971633"/>
    <s v="Johnson&amp;Johnson"/>
    <d v="1899-12-30T09:03:20"/>
    <n v="1"/>
    <n v="39"/>
    <n v="12"/>
    <n v="1939"/>
    <n v="12"/>
    <n v="29"/>
    <d v="1939-12-29T00:00:00"/>
    <n v="30369"/>
    <x v="6"/>
  </r>
  <r>
    <s v="85081929118"/>
    <s v="Moderna"/>
    <d v="1899-12-30T09:04:10"/>
    <n v="2"/>
    <n v="85"/>
    <n v="8"/>
    <n v="1985"/>
    <n v="8"/>
    <n v="19"/>
    <d v="1985-08-19T00:00:00"/>
    <n v="13699"/>
    <x v="8"/>
  </r>
  <r>
    <s v="92092117665"/>
    <s v="Moderna"/>
    <d v="1899-12-30T09:05:00"/>
    <n v="2"/>
    <n v="92"/>
    <n v="9"/>
    <n v="1992"/>
    <n v="9"/>
    <n v="21"/>
    <d v="1992-09-21T00:00:00"/>
    <n v="11109"/>
    <x v="7"/>
  </r>
  <r>
    <s v="80022149598"/>
    <s v="Moderna"/>
    <d v="1899-12-30T09:05:25"/>
    <n v="1"/>
    <n v="80"/>
    <n v="2"/>
    <n v="1980"/>
    <n v="2"/>
    <n v="21"/>
    <d v="1980-02-21T00:00:00"/>
    <n v="15705"/>
    <x v="8"/>
  </r>
  <r>
    <s v="99071754978"/>
    <s v="Pfizer"/>
    <d v="1899-12-30T09:06:15"/>
    <n v="2"/>
    <n v="99"/>
    <n v="7"/>
    <n v="1999"/>
    <n v="7"/>
    <n v="17"/>
    <d v="1999-07-17T00:00:00"/>
    <n v="8619"/>
    <x v="7"/>
  </r>
  <r>
    <s v="56100584638"/>
    <s v="Johnson&amp;Johnson"/>
    <d v="1899-12-30T09:06:40"/>
    <n v="1"/>
    <n v="56"/>
    <n v="10"/>
    <n v="1956"/>
    <n v="10"/>
    <n v="5"/>
    <d v="1956-10-05T00:00:00"/>
    <n v="24244"/>
    <x v="0"/>
  </r>
  <r>
    <s v="30091772595"/>
    <s v="Moderna"/>
    <d v="1899-12-30T09:07:30"/>
    <n v="2"/>
    <n v="30"/>
    <n v="9"/>
    <n v="1930"/>
    <n v="9"/>
    <n v="17"/>
    <d v="1930-09-17T00:00:00"/>
    <n v="33759"/>
    <x v="6"/>
  </r>
  <r>
    <s v="96112289132"/>
    <s v="Johnson&amp;Johnson"/>
    <d v="1899-12-30T09:07:55"/>
    <n v="1"/>
    <n v="96"/>
    <n v="11"/>
    <n v="1996"/>
    <n v="11"/>
    <n v="22"/>
    <d v="1996-11-22T00:00:00"/>
    <n v="9586"/>
    <x v="7"/>
  </r>
  <r>
    <s v="89103094464"/>
    <s v="Moderna"/>
    <d v="1899-12-30T09:08:20"/>
    <n v="1"/>
    <n v="89"/>
    <n v="10"/>
    <n v="1989"/>
    <n v="10"/>
    <n v="30"/>
    <d v="1989-10-30T00:00:00"/>
    <n v="12166"/>
    <x v="8"/>
  </r>
  <r>
    <s v="57062327125"/>
    <s v="Johnson&amp;Johnson"/>
    <d v="1899-12-30T09:08:45"/>
    <n v="1"/>
    <n v="57"/>
    <n v="6"/>
    <n v="1957"/>
    <n v="6"/>
    <n v="23"/>
    <d v="1957-06-23T00:00:00"/>
    <n v="23983"/>
    <x v="0"/>
  </r>
  <r>
    <s v="75011014197"/>
    <s v="Moderna"/>
    <d v="1899-12-30T09:09:35"/>
    <n v="2"/>
    <n v="75"/>
    <n v="1"/>
    <n v="1975"/>
    <n v="1"/>
    <n v="10"/>
    <d v="1975-01-10T00:00:00"/>
    <n v="17573"/>
    <x v="2"/>
  </r>
  <r>
    <s v="37021188952"/>
    <s v="Johnson&amp;Johnson"/>
    <d v="1899-12-30T09:10:00"/>
    <n v="1"/>
    <n v="37"/>
    <n v="2"/>
    <n v="1937"/>
    <n v="2"/>
    <n v="11"/>
    <d v="1937-02-11T00:00:00"/>
    <n v="31420"/>
    <x v="6"/>
  </r>
  <r>
    <s v="94030927695"/>
    <s v="Moderna"/>
    <d v="1899-12-30T09:10:50"/>
    <n v="2"/>
    <n v="94"/>
    <n v="3"/>
    <n v="1994"/>
    <n v="3"/>
    <n v="9"/>
    <d v="1994-03-09T00:00:00"/>
    <n v="10575"/>
    <x v="7"/>
  </r>
  <r>
    <s v="90070329455"/>
    <s v="Johnson&amp;Johnson"/>
    <d v="1899-12-30T09:11:15"/>
    <n v="1"/>
    <n v="90"/>
    <n v="7"/>
    <n v="1990"/>
    <n v="7"/>
    <n v="3"/>
    <d v="1990-07-03T00:00:00"/>
    <n v="11920"/>
    <x v="7"/>
  </r>
  <r>
    <s v="81021221117"/>
    <s v="Johnson&amp;Johnson"/>
    <d v="1899-12-30T09:11:40"/>
    <n v="1"/>
    <n v="81"/>
    <n v="2"/>
    <n v="1981"/>
    <n v="2"/>
    <n v="12"/>
    <d v="1981-02-12T00:00:00"/>
    <n v="15348"/>
    <x v="8"/>
  </r>
  <r>
    <s v="05240284175"/>
    <s v="Moderna"/>
    <d v="1899-12-30T09:12:30"/>
    <n v="2"/>
    <n v="5"/>
    <n v="24"/>
    <n v="2005"/>
    <n v="4"/>
    <n v="2"/>
    <d v="2005-04-02T00:00:00"/>
    <n v="6533"/>
    <x v="1"/>
  </r>
  <r>
    <s v="64111126325"/>
    <s v="Johnson&amp;Johnson"/>
    <d v="1899-12-30T09:12:55"/>
    <n v="1"/>
    <n v="64"/>
    <n v="11"/>
    <n v="1964"/>
    <n v="11"/>
    <n v="11"/>
    <d v="1964-11-11T00:00:00"/>
    <n v="21285"/>
    <x v="5"/>
  </r>
  <r>
    <s v="71072788389"/>
    <s v="Pfizer"/>
    <d v="1899-12-30T09:13:45"/>
    <n v="2"/>
    <n v="71"/>
    <n v="7"/>
    <n v="1971"/>
    <n v="7"/>
    <n v="27"/>
    <d v="1971-07-27T00:00:00"/>
    <n v="18836"/>
    <x v="2"/>
  </r>
  <r>
    <s v="67010775979"/>
    <s v="Moderna"/>
    <d v="1899-12-30T09:14:10"/>
    <n v="1"/>
    <n v="67"/>
    <n v="1"/>
    <n v="1967"/>
    <n v="1"/>
    <n v="7"/>
    <d v="1967-01-07T00:00:00"/>
    <n v="20498"/>
    <x v="5"/>
  </r>
  <r>
    <s v="03250482273"/>
    <s v="AstraZeneca"/>
    <d v="1899-12-30T09:15:00"/>
    <n v="2"/>
    <n v="3"/>
    <n v="25"/>
    <n v="2003"/>
    <n v="5"/>
    <n v="4"/>
    <d v="2003-05-04T00:00:00"/>
    <n v="7232"/>
    <x v="1"/>
  </r>
  <r>
    <s v="80062327468"/>
    <s v="Johnson&amp;Johnson"/>
    <d v="1899-12-30T09:15:25"/>
    <n v="1"/>
    <n v="80"/>
    <n v="6"/>
    <n v="1980"/>
    <n v="6"/>
    <n v="23"/>
    <d v="1980-06-23T00:00:00"/>
    <n v="15582"/>
    <x v="8"/>
  </r>
  <r>
    <s v="34072791434"/>
    <s v="Moderna"/>
    <d v="1899-12-30T09:15:50"/>
    <n v="1"/>
    <n v="34"/>
    <n v="7"/>
    <n v="1934"/>
    <n v="7"/>
    <n v="27"/>
    <d v="1934-07-27T00:00:00"/>
    <n v="32350"/>
    <x v="6"/>
  </r>
  <r>
    <s v="34072025193"/>
    <s v="Johnson&amp;Johnson"/>
    <d v="1899-12-30T09:16:15"/>
    <n v="1"/>
    <n v="34"/>
    <n v="7"/>
    <n v="1934"/>
    <n v="7"/>
    <n v="20"/>
    <d v="1934-07-20T00:00:00"/>
    <n v="32357"/>
    <x v="6"/>
  </r>
  <r>
    <s v="92092613147"/>
    <s v="Moderna"/>
    <d v="1899-12-30T09:16:40"/>
    <n v="1"/>
    <n v="92"/>
    <n v="9"/>
    <n v="1992"/>
    <n v="9"/>
    <n v="26"/>
    <d v="1992-09-26T00:00:00"/>
    <n v="11104"/>
    <x v="7"/>
  </r>
  <r>
    <s v="62062544768"/>
    <s v="AstraZeneca"/>
    <d v="1899-12-30T09:17:05"/>
    <n v="1"/>
    <n v="62"/>
    <n v="6"/>
    <n v="1962"/>
    <n v="6"/>
    <n v="25"/>
    <d v="1962-06-25T00:00:00"/>
    <n v="22155"/>
    <x v="5"/>
  </r>
  <r>
    <s v="91090998791"/>
    <s v="Johnson&amp;Johnson"/>
    <d v="1899-12-30T09:17:30"/>
    <n v="1"/>
    <n v="91"/>
    <n v="9"/>
    <n v="1991"/>
    <n v="9"/>
    <n v="9"/>
    <d v="1991-09-09T00:00:00"/>
    <n v="11487"/>
    <x v="7"/>
  </r>
  <r>
    <s v="45070896489"/>
    <s v="Pfizer"/>
    <d v="1899-12-30T09:18:20"/>
    <n v="2"/>
    <n v="45"/>
    <n v="7"/>
    <n v="1945"/>
    <n v="7"/>
    <n v="8"/>
    <d v="1945-07-08T00:00:00"/>
    <n v="28351"/>
    <x v="4"/>
  </r>
  <r>
    <s v="75061093928"/>
    <s v="Pfizer"/>
    <d v="1899-12-30T09:18:45"/>
    <n v="1"/>
    <n v="75"/>
    <n v="6"/>
    <n v="1975"/>
    <n v="6"/>
    <n v="10"/>
    <d v="1975-06-10T00:00:00"/>
    <n v="17422"/>
    <x v="2"/>
  </r>
  <r>
    <s v="24040515461"/>
    <s v="Johnson&amp;Johnson"/>
    <d v="1899-12-30T09:19:10"/>
    <n v="1"/>
    <n v="24"/>
    <n v="4"/>
    <n v="1924"/>
    <n v="4"/>
    <n v="5"/>
    <d v="1924-04-05T00:00:00"/>
    <n v="36115"/>
    <x v="3"/>
  </r>
  <r>
    <s v="91021463961"/>
    <s v="Johnson&amp;Johnson"/>
    <d v="1899-12-30T09:19:35"/>
    <n v="1"/>
    <n v="91"/>
    <n v="2"/>
    <n v="1991"/>
    <n v="2"/>
    <n v="14"/>
    <d v="1991-02-14T00:00:00"/>
    <n v="11694"/>
    <x v="7"/>
  </r>
  <r>
    <s v="03252684819"/>
    <s v="Moderna"/>
    <d v="1899-12-30T09:20:25"/>
    <n v="2"/>
    <n v="3"/>
    <n v="25"/>
    <n v="2003"/>
    <n v="5"/>
    <n v="26"/>
    <d v="2003-05-26T00:00:00"/>
    <n v="7210"/>
    <x v="1"/>
  </r>
  <r>
    <s v="65060997484"/>
    <s v="Johnson&amp;Johnson"/>
    <d v="1899-12-30T09:20:50"/>
    <n v="1"/>
    <n v="65"/>
    <n v="6"/>
    <n v="1965"/>
    <n v="6"/>
    <n v="9"/>
    <d v="1965-06-09T00:00:00"/>
    <n v="21075"/>
    <x v="5"/>
  </r>
  <r>
    <s v="50112986994"/>
    <s v="Moderna"/>
    <d v="1899-12-30T09:21:15"/>
    <n v="1"/>
    <n v="50"/>
    <n v="11"/>
    <n v="1950"/>
    <n v="11"/>
    <n v="29"/>
    <d v="1950-11-29T00:00:00"/>
    <n v="26381"/>
    <x v="0"/>
  </r>
  <r>
    <s v="92050952574"/>
    <s v="AstraZeneca"/>
    <d v="1899-12-30T09:21:40"/>
    <n v="1"/>
    <n v="92"/>
    <n v="5"/>
    <n v="1992"/>
    <n v="5"/>
    <n v="9"/>
    <d v="1992-05-09T00:00:00"/>
    <n v="11244"/>
    <x v="7"/>
  </r>
  <r>
    <s v="27013163713"/>
    <s v="Johnson&amp;Johnson"/>
    <d v="1899-12-30T09:22:05"/>
    <n v="1"/>
    <n v="27"/>
    <n v="1"/>
    <n v="1927"/>
    <n v="1"/>
    <n v="31"/>
    <d v="1927-01-31T00:00:00"/>
    <n v="35084"/>
    <x v="3"/>
  </r>
  <r>
    <s v="00232645181"/>
    <s v="Pfizer"/>
    <d v="1899-12-30T09:22:30"/>
    <n v="1"/>
    <n v="0"/>
    <n v="23"/>
    <n v="2000"/>
    <n v="3"/>
    <n v="26"/>
    <d v="2000-03-26T00:00:00"/>
    <n v="8366"/>
    <x v="1"/>
  </r>
  <r>
    <s v="05272744926"/>
    <s v="Moderna"/>
    <d v="1899-12-30T09:23:20"/>
    <n v="2"/>
    <n v="5"/>
    <n v="27"/>
    <n v="2005"/>
    <n v="7"/>
    <n v="27"/>
    <d v="2005-07-27T00:00:00"/>
    <n v="6417"/>
    <x v="1"/>
  </r>
  <r>
    <s v="61051099636"/>
    <s v="Johnson&amp;Johnson"/>
    <d v="1899-12-30T09:23:45"/>
    <n v="1"/>
    <n v="61"/>
    <n v="5"/>
    <n v="1961"/>
    <n v="5"/>
    <n v="10"/>
    <d v="1961-05-10T00:00:00"/>
    <n v="22566"/>
    <x v="5"/>
  </r>
  <r>
    <s v="07302347297"/>
    <s v="Johnson&amp;Johnson"/>
    <d v="1899-12-30T09:24:10"/>
    <n v="1"/>
    <n v="7"/>
    <n v="30"/>
    <n v="2007"/>
    <n v="10"/>
    <n v="23"/>
    <d v="2007-10-23T00:00:00"/>
    <n v="5599"/>
    <x v="1"/>
  </r>
  <r>
    <s v="44030414866"/>
    <s v="Moderna"/>
    <d v="1899-12-30T09:24:35"/>
    <n v="1"/>
    <n v="44"/>
    <n v="3"/>
    <n v="1944"/>
    <n v="3"/>
    <n v="4"/>
    <d v="1944-03-04T00:00:00"/>
    <n v="28842"/>
    <x v="4"/>
  </r>
  <r>
    <s v="24072971778"/>
    <s v="Pfizer"/>
    <d v="1899-12-30T09:25:00"/>
    <n v="1"/>
    <n v="24"/>
    <n v="7"/>
    <n v="1924"/>
    <n v="7"/>
    <n v="29"/>
    <d v="1924-07-29T00:00:00"/>
    <n v="36000"/>
    <x v="3"/>
  </r>
  <r>
    <s v="39110151243"/>
    <s v="Pfizer"/>
    <d v="1899-12-30T09:25:50"/>
    <n v="2"/>
    <n v="39"/>
    <n v="11"/>
    <n v="1939"/>
    <n v="11"/>
    <n v="1"/>
    <d v="1939-11-01T00:00:00"/>
    <n v="30427"/>
    <x v="6"/>
  </r>
  <r>
    <s v="94062419713"/>
    <s v="AstraZeneca"/>
    <d v="1899-12-30T09:26:40"/>
    <n v="2"/>
    <n v="94"/>
    <n v="6"/>
    <n v="1994"/>
    <n v="6"/>
    <n v="24"/>
    <d v="1994-06-24T00:00:00"/>
    <n v="10468"/>
    <x v="7"/>
  </r>
  <r>
    <s v="76040728262"/>
    <s v="AstraZeneca"/>
    <d v="1899-12-30T09:27:30"/>
    <n v="2"/>
    <n v="76"/>
    <n v="4"/>
    <n v="1976"/>
    <n v="4"/>
    <n v="7"/>
    <d v="1976-04-07T00:00:00"/>
    <n v="17120"/>
    <x v="2"/>
  </r>
  <r>
    <s v="07291427318"/>
    <s v="Johnson&amp;Johnson"/>
    <d v="1899-12-30T09:27:55"/>
    <n v="1"/>
    <n v="7"/>
    <n v="29"/>
    <n v="2007"/>
    <n v="9"/>
    <n v="14"/>
    <d v="2007-09-14T00:00:00"/>
    <n v="5638"/>
    <x v="1"/>
  </r>
  <r>
    <s v="79070718249"/>
    <s v="Pfizer"/>
    <d v="1899-12-30T09:28:20"/>
    <n v="1"/>
    <n v="79"/>
    <n v="7"/>
    <n v="1979"/>
    <n v="7"/>
    <n v="7"/>
    <d v="1979-07-07T00:00:00"/>
    <n v="15934"/>
    <x v="2"/>
  </r>
  <r>
    <s v="63122321648"/>
    <s v="Moderna"/>
    <d v="1899-12-30T09:29:10"/>
    <n v="2"/>
    <n v="63"/>
    <n v="12"/>
    <n v="1963"/>
    <n v="12"/>
    <n v="23"/>
    <d v="1963-12-23T00:00:00"/>
    <n v="21609"/>
    <x v="5"/>
  </r>
  <r>
    <s v="08311797114"/>
    <s v="Moderna"/>
    <d v="1899-12-30T09:29:35"/>
    <n v="1"/>
    <n v="8"/>
    <n v="31"/>
    <n v="2008"/>
    <n v="11"/>
    <n v="17"/>
    <d v="2008-11-17T00:00:00"/>
    <n v="5208"/>
    <x v="1"/>
  </r>
  <r>
    <s v="37062822738"/>
    <s v="Moderna"/>
    <d v="1899-12-30T09:30:25"/>
    <n v="2"/>
    <n v="37"/>
    <n v="6"/>
    <n v="1937"/>
    <n v="6"/>
    <n v="28"/>
    <d v="1937-06-28T00:00:00"/>
    <n v="31283"/>
    <x v="6"/>
  </r>
  <r>
    <s v="56051159743"/>
    <s v="Johnson&amp;Johnson"/>
    <d v="1899-12-30T09:30:50"/>
    <n v="1"/>
    <n v="56"/>
    <n v="5"/>
    <n v="1956"/>
    <n v="5"/>
    <n v="11"/>
    <d v="1956-05-11T00:00:00"/>
    <n v="24391"/>
    <x v="0"/>
  </r>
  <r>
    <s v="94073125933"/>
    <s v="Pfizer"/>
    <d v="1899-12-30T09:31:40"/>
    <n v="2"/>
    <n v="94"/>
    <n v="7"/>
    <n v="1994"/>
    <n v="7"/>
    <n v="31"/>
    <d v="1994-07-31T00:00:00"/>
    <n v="10431"/>
    <x v="7"/>
  </r>
  <r>
    <s v="36082258958"/>
    <s v="Moderna"/>
    <d v="1899-12-30T09:32:30"/>
    <n v="2"/>
    <n v="36"/>
    <n v="8"/>
    <n v="1936"/>
    <n v="8"/>
    <n v="22"/>
    <d v="1936-08-22T00:00:00"/>
    <n v="31593"/>
    <x v="6"/>
  </r>
  <r>
    <s v="00212411694"/>
    <s v="Moderna"/>
    <d v="1899-12-30T09:32:55"/>
    <n v="1"/>
    <n v="0"/>
    <n v="21"/>
    <n v="2000"/>
    <n v="1"/>
    <n v="24"/>
    <d v="2000-01-24T00:00:00"/>
    <n v="8428"/>
    <x v="1"/>
  </r>
  <r>
    <s v="63071973572"/>
    <s v="Moderna"/>
    <d v="1899-12-30T09:33:45"/>
    <n v="2"/>
    <n v="63"/>
    <n v="7"/>
    <n v="1963"/>
    <n v="7"/>
    <n v="19"/>
    <d v="1963-07-19T00:00:00"/>
    <n v="21766"/>
    <x v="5"/>
  </r>
  <r>
    <s v="59010456695"/>
    <s v="Johnson&amp;Johnson"/>
    <d v="1899-12-30T09:34:10"/>
    <n v="1"/>
    <n v="59"/>
    <n v="1"/>
    <n v="1959"/>
    <n v="1"/>
    <n v="4"/>
    <d v="1959-01-04T00:00:00"/>
    <n v="23423"/>
    <x v="0"/>
  </r>
  <r>
    <s v="90041954525"/>
    <s v="Pfizer"/>
    <d v="1899-12-30T09:35:00"/>
    <n v="2"/>
    <n v="90"/>
    <n v="4"/>
    <n v="1990"/>
    <n v="4"/>
    <n v="19"/>
    <d v="1990-04-19T00:00:00"/>
    <n v="11995"/>
    <x v="7"/>
  </r>
  <r>
    <s v="58101383247"/>
    <s v="Pfizer"/>
    <d v="1899-12-30T09:35:25"/>
    <n v="1"/>
    <n v="58"/>
    <n v="10"/>
    <n v="1958"/>
    <n v="10"/>
    <n v="13"/>
    <d v="1958-10-13T00:00:00"/>
    <n v="23506"/>
    <x v="0"/>
  </r>
  <r>
    <s v="02241531831"/>
    <s v="Pfizer"/>
    <d v="1899-12-30T09:36:15"/>
    <n v="2"/>
    <n v="2"/>
    <n v="24"/>
    <n v="2002"/>
    <n v="4"/>
    <n v="15"/>
    <d v="2002-04-15T00:00:00"/>
    <n v="7616"/>
    <x v="1"/>
  </r>
  <r>
    <s v="63051587142"/>
    <s v="AstraZeneca"/>
    <d v="1899-12-30T09:37:05"/>
    <n v="2"/>
    <n v="63"/>
    <n v="5"/>
    <n v="1963"/>
    <n v="5"/>
    <n v="15"/>
    <d v="1963-05-15T00:00:00"/>
    <n v="21831"/>
    <x v="5"/>
  </r>
  <r>
    <s v="64102333648"/>
    <s v="AstraZeneca"/>
    <d v="1899-12-30T09:37:30"/>
    <n v="1"/>
    <n v="64"/>
    <n v="10"/>
    <n v="1964"/>
    <n v="10"/>
    <n v="23"/>
    <d v="1964-10-23T00:00:00"/>
    <n v="21304"/>
    <x v="5"/>
  </r>
  <r>
    <s v="70091927892"/>
    <s v="AstraZeneca"/>
    <d v="1899-12-30T09:38:20"/>
    <n v="2"/>
    <n v="70"/>
    <n v="9"/>
    <n v="1970"/>
    <n v="9"/>
    <n v="19"/>
    <d v="1970-09-19T00:00:00"/>
    <n v="19147"/>
    <x v="2"/>
  </r>
  <r>
    <s v="63020713774"/>
    <s v="Johnson&amp;Johnson"/>
    <d v="1899-12-30T09:38:45"/>
    <n v="1"/>
    <n v="63"/>
    <n v="2"/>
    <n v="1963"/>
    <n v="2"/>
    <n v="7"/>
    <d v="1963-02-07T00:00:00"/>
    <n v="21928"/>
    <x v="5"/>
  </r>
  <r>
    <s v="89113013767"/>
    <s v="AstraZeneca"/>
    <d v="1899-12-30T09:39:10"/>
    <n v="1"/>
    <n v="89"/>
    <n v="11"/>
    <n v="1989"/>
    <n v="11"/>
    <n v="30"/>
    <d v="1989-11-30T00:00:00"/>
    <n v="12135"/>
    <x v="8"/>
  </r>
  <r>
    <s v="92072495734"/>
    <s v="Johnson&amp;Johnson"/>
    <d v="1899-12-30T09:39:35"/>
    <n v="1"/>
    <n v="92"/>
    <n v="7"/>
    <n v="1992"/>
    <n v="7"/>
    <n v="24"/>
    <d v="1992-07-24T00:00:00"/>
    <n v="11168"/>
    <x v="7"/>
  </r>
  <r>
    <s v="49080779631"/>
    <s v="Moderna"/>
    <d v="1899-12-30T09:40:25"/>
    <n v="2"/>
    <n v="49"/>
    <n v="8"/>
    <n v="1949"/>
    <n v="8"/>
    <n v="7"/>
    <d v="1949-08-07T00:00:00"/>
    <n v="26860"/>
    <x v="4"/>
  </r>
  <r>
    <s v="28092633517"/>
    <s v="Moderna"/>
    <d v="1899-12-30T09:41:15"/>
    <n v="2"/>
    <n v="28"/>
    <n v="9"/>
    <n v="1928"/>
    <n v="9"/>
    <n v="26"/>
    <d v="1928-09-26T00:00:00"/>
    <n v="34480"/>
    <x v="3"/>
  </r>
  <r>
    <s v="21080584273"/>
    <s v="Johnson&amp;Johnson"/>
    <d v="1899-12-30T09:41:40"/>
    <n v="1"/>
    <n v="21"/>
    <n v="8"/>
    <n v="1921"/>
    <n v="8"/>
    <n v="5"/>
    <d v="1921-08-05T00:00:00"/>
    <n v="37089"/>
    <x v="3"/>
  </r>
  <r>
    <s v="32112595116"/>
    <s v="Johnson&amp;Johnson"/>
    <d v="1899-12-30T09:42:05"/>
    <n v="1"/>
    <n v="32"/>
    <n v="11"/>
    <n v="1932"/>
    <n v="11"/>
    <n v="25"/>
    <d v="1932-11-25T00:00:00"/>
    <n v="32959"/>
    <x v="6"/>
  </r>
  <r>
    <s v="20112516264"/>
    <s v="Pfizer"/>
    <d v="1899-12-30T09:42:55"/>
    <n v="2"/>
    <n v="20"/>
    <n v="11"/>
    <n v="1920"/>
    <n v="11"/>
    <n v="25"/>
    <d v="1920-11-25T00:00:00"/>
    <n v="37342"/>
    <x v="3"/>
  </r>
  <r>
    <s v="45110598883"/>
    <s v="Johnson&amp;Johnson"/>
    <d v="1899-12-30T09:43:20"/>
    <n v="1"/>
    <n v="45"/>
    <n v="11"/>
    <n v="1945"/>
    <n v="11"/>
    <n v="5"/>
    <d v="1945-11-05T00:00:00"/>
    <n v="28231"/>
    <x v="4"/>
  </r>
  <r>
    <s v="21101152285"/>
    <s v="Moderna"/>
    <d v="1899-12-30T09:44:10"/>
    <n v="2"/>
    <n v="21"/>
    <n v="10"/>
    <n v="1921"/>
    <n v="10"/>
    <n v="11"/>
    <d v="1921-10-11T00:00:00"/>
    <n v="37022"/>
    <x v="3"/>
  </r>
  <r>
    <s v="08302171385"/>
    <s v="Johnson&amp;Johnson"/>
    <d v="1899-12-30T09:44:35"/>
    <n v="1"/>
    <n v="8"/>
    <n v="30"/>
    <n v="2008"/>
    <n v="10"/>
    <n v="21"/>
    <d v="2008-10-21T00:00:00"/>
    <n v="5235"/>
    <x v="1"/>
  </r>
  <r>
    <s v="83062193714"/>
    <s v="Moderna"/>
    <d v="1899-12-30T09:45:25"/>
    <n v="2"/>
    <n v="83"/>
    <n v="6"/>
    <n v="1983"/>
    <n v="6"/>
    <n v="21"/>
    <d v="1983-06-21T00:00:00"/>
    <n v="14489"/>
    <x v="8"/>
  </r>
  <r>
    <s v="56062628229"/>
    <s v="Johnson&amp;Johnson"/>
    <d v="1899-12-30T09:45:50"/>
    <n v="1"/>
    <n v="56"/>
    <n v="6"/>
    <n v="1956"/>
    <n v="6"/>
    <n v="26"/>
    <d v="1956-06-26T00:00:00"/>
    <n v="24345"/>
    <x v="0"/>
  </r>
  <r>
    <s v="60080277677"/>
    <s v="Moderna"/>
    <d v="1899-12-30T09:46:15"/>
    <n v="1"/>
    <n v="60"/>
    <n v="8"/>
    <n v="1960"/>
    <n v="8"/>
    <n v="2"/>
    <d v="1960-08-02T00:00:00"/>
    <n v="22847"/>
    <x v="5"/>
  </r>
  <r>
    <s v="47071349645"/>
    <s v="Johnson&amp;Johnson"/>
    <d v="1899-12-30T09:46:40"/>
    <n v="1"/>
    <n v="47"/>
    <n v="7"/>
    <n v="1947"/>
    <n v="7"/>
    <n v="13"/>
    <d v="1947-07-13T00:00:00"/>
    <n v="27616"/>
    <x v="4"/>
  </r>
  <r>
    <s v="49052312275"/>
    <s v="AstraZeneca"/>
    <d v="1899-12-30T09:47:05"/>
    <n v="1"/>
    <n v="49"/>
    <n v="5"/>
    <n v="1949"/>
    <n v="5"/>
    <n v="23"/>
    <d v="1949-05-23T00:00:00"/>
    <n v="26936"/>
    <x v="4"/>
  </r>
  <r>
    <s v="96090531816"/>
    <s v="Johnson&amp;Johnson"/>
    <d v="1899-12-30T09:47:30"/>
    <n v="1"/>
    <n v="96"/>
    <n v="9"/>
    <n v="1996"/>
    <n v="9"/>
    <n v="5"/>
    <d v="1996-09-05T00:00:00"/>
    <n v="9664"/>
    <x v="7"/>
  </r>
  <r>
    <s v="68070965829"/>
    <s v="Moderna"/>
    <d v="1899-12-30T09:47:55"/>
    <n v="1"/>
    <n v="68"/>
    <n v="7"/>
    <n v="1968"/>
    <n v="7"/>
    <n v="9"/>
    <d v="1968-07-09T00:00:00"/>
    <n v="19949"/>
    <x v="5"/>
  </r>
  <r>
    <s v="70033049684"/>
    <s v="AstraZeneca"/>
    <d v="1899-12-30T09:48:45"/>
    <n v="2"/>
    <n v="70"/>
    <n v="3"/>
    <n v="1970"/>
    <n v="3"/>
    <n v="30"/>
    <d v="1970-03-30T00:00:00"/>
    <n v="19320"/>
    <x v="2"/>
  </r>
  <r>
    <s v="26121298171"/>
    <s v="AstraZeneca"/>
    <d v="1899-12-30T09:49:35"/>
    <n v="2"/>
    <n v="26"/>
    <n v="12"/>
    <n v="1926"/>
    <n v="12"/>
    <n v="12"/>
    <d v="1926-12-12T00:00:00"/>
    <n v="35134"/>
    <x v="3"/>
  </r>
  <r>
    <s v="63032962627"/>
    <s v="Johnson&amp;Johnson"/>
    <d v="1899-12-30T09:50:00"/>
    <n v="1"/>
    <n v="63"/>
    <n v="3"/>
    <n v="1963"/>
    <n v="3"/>
    <n v="29"/>
    <d v="1963-03-29T00:00:00"/>
    <n v="21878"/>
    <x v="5"/>
  </r>
  <r>
    <s v="48090527757"/>
    <s v="AstraZeneca"/>
    <d v="1899-12-30T09:50:25"/>
    <n v="1"/>
    <n v="48"/>
    <n v="9"/>
    <n v="1948"/>
    <n v="9"/>
    <n v="5"/>
    <d v="1948-09-05T00:00:00"/>
    <n v="27196"/>
    <x v="4"/>
  </r>
  <r>
    <s v="54111621272"/>
    <s v="Johnson&amp;Johnson"/>
    <d v="1899-12-30T09:50:50"/>
    <n v="1"/>
    <n v="54"/>
    <n v="11"/>
    <n v="1954"/>
    <n v="11"/>
    <n v="16"/>
    <d v="1954-11-16T00:00:00"/>
    <n v="24933"/>
    <x v="0"/>
  </r>
  <r>
    <s v="64052194515"/>
    <s v="Pfizer"/>
    <d v="1899-12-30T09:51:15"/>
    <n v="1"/>
    <n v="64"/>
    <n v="5"/>
    <n v="1964"/>
    <n v="5"/>
    <n v="21"/>
    <d v="1964-05-21T00:00:00"/>
    <n v="21459"/>
    <x v="5"/>
  </r>
  <r>
    <s v="98041093895"/>
    <s v="Moderna"/>
    <d v="1899-12-30T09:51:40"/>
    <n v="1"/>
    <n v="98"/>
    <n v="4"/>
    <n v="1998"/>
    <n v="4"/>
    <n v="10"/>
    <d v="1998-04-10T00:00:00"/>
    <n v="9082"/>
    <x v="7"/>
  </r>
  <r>
    <s v="64070762664"/>
    <s v="Pfizer"/>
    <d v="1899-12-30T09:52:05"/>
    <n v="1"/>
    <n v="64"/>
    <n v="7"/>
    <n v="1964"/>
    <n v="7"/>
    <n v="7"/>
    <d v="1964-07-07T00:00:00"/>
    <n v="21412"/>
    <x v="5"/>
  </r>
  <r>
    <s v="81072643636"/>
    <s v="AstraZeneca"/>
    <d v="1899-12-30T09:52:55"/>
    <n v="2"/>
    <n v="81"/>
    <n v="7"/>
    <n v="1981"/>
    <n v="7"/>
    <n v="26"/>
    <d v="1981-07-26T00:00:00"/>
    <n v="15184"/>
    <x v="8"/>
  </r>
  <r>
    <s v="58030815749"/>
    <s v="Johnson&amp;Johnson"/>
    <d v="1899-12-30T09:53:20"/>
    <n v="1"/>
    <n v="58"/>
    <n v="3"/>
    <n v="1958"/>
    <n v="3"/>
    <n v="8"/>
    <d v="1958-03-08T00:00:00"/>
    <n v="23725"/>
    <x v="0"/>
  </r>
  <r>
    <s v="34032429818"/>
    <s v="Moderna"/>
    <d v="1899-12-30T09:53:45"/>
    <n v="1"/>
    <n v="34"/>
    <n v="3"/>
    <n v="1934"/>
    <n v="3"/>
    <n v="24"/>
    <d v="1934-03-24T00:00:00"/>
    <n v="32475"/>
    <x v="6"/>
  </r>
  <r>
    <s v="42020779674"/>
    <s v="Moderna"/>
    <d v="1899-12-30T09:54:10"/>
    <n v="1"/>
    <n v="42"/>
    <n v="2"/>
    <n v="1942"/>
    <n v="2"/>
    <n v="7"/>
    <d v="1942-02-07T00:00:00"/>
    <n v="29598"/>
    <x v="4"/>
  </r>
  <r>
    <s v="54061265142"/>
    <s v="Johnson&amp;Johnson"/>
    <d v="1899-12-30T09:54:35"/>
    <n v="1"/>
    <n v="54"/>
    <n v="6"/>
    <n v="1954"/>
    <n v="6"/>
    <n v="12"/>
    <d v="1954-06-12T00:00:00"/>
    <n v="25090"/>
    <x v="0"/>
  </r>
  <r>
    <s v="44092266689"/>
    <s v="Pfizer"/>
    <d v="1899-12-30T09:55:00"/>
    <n v="1"/>
    <n v="44"/>
    <n v="9"/>
    <n v="1944"/>
    <n v="9"/>
    <n v="22"/>
    <d v="1944-09-22T00:00:00"/>
    <n v="28640"/>
    <x v="4"/>
  </r>
  <r>
    <s v="35010956137"/>
    <s v="Moderna"/>
    <d v="1899-12-30T09:55:50"/>
    <n v="2"/>
    <n v="35"/>
    <n v="1"/>
    <n v="1935"/>
    <n v="1"/>
    <n v="9"/>
    <d v="1935-01-09T00:00:00"/>
    <n v="32184"/>
    <x v="6"/>
  </r>
  <r>
    <s v="77120652211"/>
    <s v="AstraZeneca"/>
    <d v="1899-12-30T09:56:15"/>
    <n v="1"/>
    <n v="77"/>
    <n v="12"/>
    <n v="1977"/>
    <n v="12"/>
    <n v="6"/>
    <d v="1977-12-06T00:00:00"/>
    <n v="16512"/>
    <x v="2"/>
  </r>
  <r>
    <s v="31092778122"/>
    <s v="Johnson&amp;Johnson"/>
    <d v="1899-12-30T09:56:40"/>
    <n v="1"/>
    <n v="31"/>
    <n v="9"/>
    <n v="1931"/>
    <n v="9"/>
    <n v="27"/>
    <d v="1931-09-27T00:00:00"/>
    <n v="33384"/>
    <x v="6"/>
  </r>
  <r>
    <s v="83031792287"/>
    <s v="Moderna"/>
    <d v="1899-12-30T09:57:30"/>
    <n v="2"/>
    <n v="83"/>
    <n v="3"/>
    <n v="1983"/>
    <n v="3"/>
    <n v="17"/>
    <d v="1983-03-17T00:00:00"/>
    <n v="14585"/>
    <x v="8"/>
  </r>
  <r>
    <s v="70081252384"/>
    <s v="Pfizer"/>
    <d v="1899-12-30T09:57:55"/>
    <n v="1"/>
    <n v="70"/>
    <n v="8"/>
    <n v="1970"/>
    <n v="8"/>
    <n v="12"/>
    <d v="1970-08-12T00:00:00"/>
    <n v="19185"/>
    <x v="2"/>
  </r>
  <r>
    <s v="35120744569"/>
    <s v="Moderna"/>
    <d v="1899-12-30T09:58:20"/>
    <n v="1"/>
    <n v="35"/>
    <n v="12"/>
    <n v="1935"/>
    <n v="12"/>
    <n v="7"/>
    <d v="1935-12-07T00:00:00"/>
    <n v="31852"/>
    <x v="6"/>
  </r>
  <r>
    <s v="58082763724"/>
    <s v="Johnson&amp;Johnson"/>
    <d v="1899-12-30T09:58:45"/>
    <n v="1"/>
    <n v="58"/>
    <n v="8"/>
    <n v="1958"/>
    <n v="8"/>
    <n v="27"/>
    <d v="1958-08-27T00:00:00"/>
    <n v="23553"/>
    <x v="0"/>
  </r>
  <r>
    <s v="76042197176"/>
    <s v="Moderna"/>
    <d v="1899-12-30T09:59:10"/>
    <n v="1"/>
    <n v="76"/>
    <n v="4"/>
    <n v="1976"/>
    <n v="4"/>
    <n v="21"/>
    <d v="1976-04-21T00:00:00"/>
    <n v="17106"/>
    <x v="2"/>
  </r>
  <r>
    <s v="95062748474"/>
    <s v="Johnson&amp;Johnson"/>
    <d v="1899-12-30T09:59:35"/>
    <n v="1"/>
    <n v="95"/>
    <n v="6"/>
    <n v="1995"/>
    <n v="6"/>
    <n v="27"/>
    <d v="1995-06-27T00:00:00"/>
    <n v="10100"/>
    <x v="7"/>
  </r>
  <r>
    <s v="37121545255"/>
    <s v="Johnson&amp;Johnson"/>
    <d v="1899-12-30T10:00:00"/>
    <n v="1"/>
    <n v="37"/>
    <n v="12"/>
    <n v="1937"/>
    <n v="12"/>
    <n v="15"/>
    <d v="1937-12-15T00:00:00"/>
    <n v="31113"/>
    <x v="6"/>
  </r>
  <r>
    <s v="39072133424"/>
    <s v="Moderna"/>
    <d v="1899-12-30T10:00:50"/>
    <n v="2"/>
    <n v="39"/>
    <n v="7"/>
    <n v="1939"/>
    <n v="7"/>
    <n v="21"/>
    <d v="1939-07-21T00:00:00"/>
    <n v="30530"/>
    <x v="6"/>
  </r>
  <r>
    <s v="55031313863"/>
    <s v="Moderna"/>
    <d v="1899-12-30T10:01:40"/>
    <n v="2"/>
    <n v="55"/>
    <n v="3"/>
    <n v="1955"/>
    <n v="3"/>
    <n v="13"/>
    <d v="1955-03-13T00:00:00"/>
    <n v="24816"/>
    <x v="0"/>
  </r>
  <r>
    <s v="29041816146"/>
    <s v="Johnson&amp;Johnson"/>
    <d v="1899-12-30T10:02:05"/>
    <n v="1"/>
    <n v="29"/>
    <n v="4"/>
    <n v="1929"/>
    <n v="4"/>
    <n v="18"/>
    <d v="1929-04-18T00:00:00"/>
    <n v="34276"/>
    <x v="3"/>
  </r>
  <r>
    <s v="27040982659"/>
    <s v="Johnson&amp;Johnson"/>
    <d v="1899-12-30T10:02:30"/>
    <n v="1"/>
    <n v="27"/>
    <n v="4"/>
    <n v="1927"/>
    <n v="4"/>
    <n v="9"/>
    <d v="1927-04-09T00:00:00"/>
    <n v="35016"/>
    <x v="3"/>
  </r>
  <r>
    <s v="02311171927"/>
    <s v="AstraZeneca"/>
    <d v="1899-12-30T10:02:55"/>
    <n v="1"/>
    <n v="2"/>
    <n v="31"/>
    <n v="2002"/>
    <n v="11"/>
    <n v="11"/>
    <d v="2002-11-11T00:00:00"/>
    <n v="7406"/>
    <x v="1"/>
  </r>
  <r>
    <s v="08241598142"/>
    <s v="Johnson&amp;Johnson"/>
    <d v="1899-12-30T10:03:20"/>
    <n v="1"/>
    <n v="8"/>
    <n v="24"/>
    <n v="2008"/>
    <n v="4"/>
    <n v="15"/>
    <d v="2008-04-15T00:00:00"/>
    <n v="5424"/>
    <x v="1"/>
  </r>
  <r>
    <s v="01211021239"/>
    <s v="Pfizer"/>
    <d v="1899-12-30T10:04:10"/>
    <n v="2"/>
    <n v="1"/>
    <n v="21"/>
    <n v="2001"/>
    <n v="1"/>
    <n v="10"/>
    <d v="2001-01-10T00:00:00"/>
    <n v="8076"/>
    <x v="1"/>
  </r>
  <r>
    <s v="50070768526"/>
    <s v="Moderna"/>
    <d v="1899-12-30T10:04:35"/>
    <n v="1"/>
    <n v="50"/>
    <n v="7"/>
    <n v="1950"/>
    <n v="7"/>
    <n v="7"/>
    <d v="1950-07-07T00:00:00"/>
    <n v="26526"/>
    <x v="0"/>
  </r>
  <r>
    <s v="68042682819"/>
    <s v="Moderna"/>
    <d v="1899-12-30T10:05:25"/>
    <n v="2"/>
    <n v="68"/>
    <n v="4"/>
    <n v="1968"/>
    <n v="4"/>
    <n v="26"/>
    <d v="1968-04-26T00:00:00"/>
    <n v="20023"/>
    <x v="5"/>
  </r>
  <r>
    <s v="20122893755"/>
    <s v="Moderna"/>
    <d v="1899-12-30T10:06:15"/>
    <n v="2"/>
    <n v="20"/>
    <n v="12"/>
    <n v="1920"/>
    <n v="12"/>
    <n v="28"/>
    <d v="1920-12-28T00:00:00"/>
    <n v="37309"/>
    <x v="3"/>
  </r>
  <r>
    <s v="59041061932"/>
    <s v="Johnson&amp;Johnson"/>
    <d v="1899-12-30T10:06:40"/>
    <n v="1"/>
    <n v="59"/>
    <n v="4"/>
    <n v="1959"/>
    <n v="4"/>
    <n v="10"/>
    <d v="1959-04-10T00:00:00"/>
    <n v="23327"/>
    <x v="0"/>
  </r>
  <r>
    <s v="09232261218"/>
    <s v="Pfizer"/>
    <d v="1899-12-30T10:07:05"/>
    <n v="1"/>
    <n v="9"/>
    <n v="23"/>
    <n v="2009"/>
    <n v="3"/>
    <n v="22"/>
    <d v="2009-03-22T00:00:00"/>
    <n v="5083"/>
    <x v="1"/>
  </r>
  <r>
    <s v="49050781718"/>
    <s v="Johnson&amp;Johnson"/>
    <d v="1899-12-30T10:07:30"/>
    <n v="1"/>
    <n v="49"/>
    <n v="5"/>
    <n v="1949"/>
    <n v="5"/>
    <n v="7"/>
    <d v="1949-05-07T00:00:00"/>
    <n v="26952"/>
    <x v="4"/>
  </r>
  <r>
    <s v="45121949283"/>
    <s v="Moderna"/>
    <d v="1899-12-30T10:07:55"/>
    <n v="1"/>
    <n v="45"/>
    <n v="12"/>
    <n v="1945"/>
    <n v="12"/>
    <n v="19"/>
    <d v="1945-12-19T00:00:00"/>
    <n v="28187"/>
    <x v="4"/>
  </r>
  <r>
    <s v="31081212321"/>
    <s v="Pfizer"/>
    <d v="1899-12-30T10:08:20"/>
    <n v="1"/>
    <n v="31"/>
    <n v="8"/>
    <n v="1931"/>
    <n v="8"/>
    <n v="12"/>
    <d v="1931-08-12T00:00:00"/>
    <n v="33430"/>
    <x v="6"/>
  </r>
  <r>
    <s v="31090849482"/>
    <s v="Moderna"/>
    <d v="1899-12-30T10:09:10"/>
    <n v="2"/>
    <n v="31"/>
    <n v="9"/>
    <n v="1931"/>
    <n v="9"/>
    <n v="8"/>
    <d v="1931-09-08T00:00:00"/>
    <n v="33403"/>
    <x v="6"/>
  </r>
  <r>
    <s v="68122558162"/>
    <s v="Pfizer"/>
    <d v="1899-12-30T10:10:00"/>
    <n v="2"/>
    <n v="68"/>
    <n v="12"/>
    <n v="1968"/>
    <n v="12"/>
    <n v="25"/>
    <d v="1968-12-25T00:00:00"/>
    <n v="19780"/>
    <x v="5"/>
  </r>
  <r>
    <s v="29090938284"/>
    <s v="Johnson&amp;Johnson"/>
    <d v="1899-12-30T10:10:25"/>
    <n v="1"/>
    <n v="29"/>
    <n v="9"/>
    <n v="1929"/>
    <n v="9"/>
    <n v="9"/>
    <d v="1929-09-09T00:00:00"/>
    <n v="34132"/>
    <x v="3"/>
  </r>
  <r>
    <s v="45072239756"/>
    <s v="AstraZeneca"/>
    <d v="1899-12-30T10:10:50"/>
    <n v="1"/>
    <n v="45"/>
    <n v="7"/>
    <n v="1945"/>
    <n v="7"/>
    <n v="22"/>
    <d v="1945-07-22T00:00:00"/>
    <n v="28337"/>
    <x v="4"/>
  </r>
  <r>
    <s v="23111276218"/>
    <s v="Johnson&amp;Johnson"/>
    <d v="1899-12-30T10:11:15"/>
    <n v="1"/>
    <n v="23"/>
    <n v="11"/>
    <n v="1923"/>
    <n v="11"/>
    <n v="12"/>
    <d v="1923-11-12T00:00:00"/>
    <n v="36260"/>
    <x v="3"/>
  </r>
  <r>
    <s v="20090917161"/>
    <s v="Pfizer"/>
    <d v="1899-12-30T10:11:40"/>
    <n v="1"/>
    <n v="20"/>
    <n v="9"/>
    <n v="1920"/>
    <n v="9"/>
    <n v="9"/>
    <d v="1920-09-09T00:00:00"/>
    <n v="37419"/>
    <x v="3"/>
  </r>
  <r>
    <s v="59071125491"/>
    <s v="Pfizer"/>
    <d v="1899-12-30T10:12:05"/>
    <n v="1"/>
    <n v="59"/>
    <n v="7"/>
    <n v="1959"/>
    <n v="7"/>
    <n v="11"/>
    <d v="1959-07-11T00:00:00"/>
    <n v="23235"/>
    <x v="0"/>
  </r>
  <r>
    <s v="59013185354"/>
    <s v="Pfizer"/>
    <d v="1899-12-30T10:12:55"/>
    <n v="2"/>
    <n v="59"/>
    <n v="1"/>
    <n v="1959"/>
    <n v="1"/>
    <n v="31"/>
    <d v="1959-01-31T00:00:00"/>
    <n v="23396"/>
    <x v="0"/>
  </r>
  <r>
    <s v="79090951196"/>
    <s v="Johnson&amp;Johnson"/>
    <d v="1899-12-30T10:13:20"/>
    <n v="1"/>
    <n v="79"/>
    <n v="9"/>
    <n v="1979"/>
    <n v="9"/>
    <n v="9"/>
    <d v="1979-09-09T00:00:00"/>
    <n v="15870"/>
    <x v="2"/>
  </r>
  <r>
    <s v="32051245259"/>
    <s v="Johnson&amp;Johnson"/>
    <d v="1899-12-30T10:13:45"/>
    <n v="1"/>
    <n v="32"/>
    <n v="5"/>
    <n v="1932"/>
    <n v="5"/>
    <n v="12"/>
    <d v="1932-05-12T00:00:00"/>
    <n v="33156"/>
    <x v="6"/>
  </r>
  <r>
    <s v="52110915493"/>
    <s v="Johnson&amp;Johnson"/>
    <d v="1899-12-30T10:14:10"/>
    <n v="1"/>
    <n v="52"/>
    <n v="11"/>
    <n v="1952"/>
    <n v="11"/>
    <n v="9"/>
    <d v="1952-11-09T00:00:00"/>
    <n v="25670"/>
    <x v="0"/>
  </r>
  <r>
    <s v="63071519565"/>
    <s v="Johnson&amp;Johnson"/>
    <d v="1899-12-30T10:14:35"/>
    <n v="1"/>
    <n v="63"/>
    <n v="7"/>
    <n v="1963"/>
    <n v="7"/>
    <n v="15"/>
    <d v="1963-07-15T00:00:00"/>
    <n v="21770"/>
    <x v="5"/>
  </r>
  <r>
    <s v="31032574678"/>
    <s v="Pfizer"/>
    <d v="1899-12-30T10:15:25"/>
    <n v="2"/>
    <n v="31"/>
    <n v="3"/>
    <n v="1931"/>
    <n v="3"/>
    <n v="25"/>
    <d v="1931-03-25T00:00:00"/>
    <n v="33570"/>
    <x v="6"/>
  </r>
  <r>
    <s v="29120451253"/>
    <s v="Pfizer"/>
    <d v="1899-12-30T10:15:50"/>
    <n v="1"/>
    <n v="29"/>
    <n v="12"/>
    <n v="1929"/>
    <n v="12"/>
    <n v="4"/>
    <d v="1929-12-04T00:00:00"/>
    <n v="34046"/>
    <x v="3"/>
  </r>
  <r>
    <s v="86121779571"/>
    <s v="Moderna"/>
    <d v="1899-12-30T10:16:40"/>
    <n v="2"/>
    <n v="86"/>
    <n v="12"/>
    <n v="1986"/>
    <n v="12"/>
    <n v="17"/>
    <d v="1986-12-17T00:00:00"/>
    <n v="13214"/>
    <x v="8"/>
  </r>
  <r>
    <s v="66112536848"/>
    <s v="Johnson&amp;Johnson"/>
    <d v="1899-12-30T10:17:05"/>
    <n v="1"/>
    <n v="66"/>
    <n v="11"/>
    <n v="1966"/>
    <n v="11"/>
    <n v="25"/>
    <d v="1966-11-25T00:00:00"/>
    <n v="20541"/>
    <x v="5"/>
  </r>
  <r>
    <s v="60092125757"/>
    <s v="Pfizer"/>
    <d v="1899-12-30T10:17:55"/>
    <n v="2"/>
    <n v="60"/>
    <n v="9"/>
    <n v="1960"/>
    <n v="9"/>
    <n v="21"/>
    <d v="1960-09-21T00:00:00"/>
    <n v="22797"/>
    <x v="5"/>
  </r>
  <r>
    <s v="03212425357"/>
    <s v="AstraZeneca"/>
    <d v="1899-12-30T10:18:20"/>
    <n v="1"/>
    <n v="3"/>
    <n v="21"/>
    <n v="2003"/>
    <n v="1"/>
    <n v="24"/>
    <d v="2003-01-24T00:00:00"/>
    <n v="7332"/>
    <x v="1"/>
  </r>
  <r>
    <s v="36032085238"/>
    <s v="AstraZeneca"/>
    <d v="1899-12-30T10:18:45"/>
    <n v="1"/>
    <n v="36"/>
    <n v="3"/>
    <n v="1936"/>
    <n v="3"/>
    <n v="20"/>
    <d v="1936-03-20T00:00:00"/>
    <n v="31748"/>
    <x v="6"/>
  </r>
  <r>
    <s v="35110487159"/>
    <s v="AstraZeneca"/>
    <d v="1899-12-30T10:19:10"/>
    <n v="1"/>
    <n v="35"/>
    <n v="11"/>
    <n v="1935"/>
    <n v="11"/>
    <n v="4"/>
    <d v="1935-11-04T00:00:00"/>
    <n v="31885"/>
    <x v="6"/>
  </r>
  <r>
    <s v="87081197986"/>
    <s v="Johnson&amp;Johnson"/>
    <d v="1899-12-30T10:19:35"/>
    <n v="1"/>
    <n v="87"/>
    <n v="8"/>
    <n v="1987"/>
    <n v="8"/>
    <n v="11"/>
    <d v="1987-08-11T00:00:00"/>
    <n v="12977"/>
    <x v="8"/>
  </r>
  <r>
    <s v="02261657214"/>
    <s v="Moderna"/>
    <d v="1899-12-30T10:20:00"/>
    <n v="1"/>
    <n v="2"/>
    <n v="26"/>
    <n v="2002"/>
    <n v="6"/>
    <n v="16"/>
    <d v="2002-06-16T00:00:00"/>
    <n v="7554"/>
    <x v="1"/>
  </r>
  <r>
    <s v="43071866744"/>
    <s v="Pfizer"/>
    <d v="1899-12-30T10:20:50"/>
    <n v="2"/>
    <n v="43"/>
    <n v="7"/>
    <n v="1943"/>
    <n v="7"/>
    <n v="18"/>
    <d v="1943-07-18T00:00:00"/>
    <n v="29072"/>
    <x v="4"/>
  </r>
  <r>
    <s v="89030688767"/>
    <s v="Johnson&amp;Johnson"/>
    <d v="1899-12-30T10:21:15"/>
    <n v="1"/>
    <n v="89"/>
    <n v="3"/>
    <n v="1989"/>
    <n v="3"/>
    <n v="6"/>
    <d v="1989-03-06T00:00:00"/>
    <n v="12404"/>
    <x v="8"/>
  </r>
  <r>
    <s v="91010272679"/>
    <s v="Pfizer"/>
    <d v="1899-12-30T10:22:05"/>
    <n v="2"/>
    <n v="91"/>
    <n v="1"/>
    <n v="1991"/>
    <n v="1"/>
    <n v="2"/>
    <d v="1991-01-02T00:00:00"/>
    <n v="11737"/>
    <x v="7"/>
  </r>
  <r>
    <s v="99032535899"/>
    <s v="Johnson&amp;Johnson"/>
    <d v="1899-12-30T10:22:30"/>
    <n v="1"/>
    <n v="99"/>
    <n v="3"/>
    <n v="1999"/>
    <n v="3"/>
    <n v="25"/>
    <d v="1999-03-25T00:00:00"/>
    <n v="8733"/>
    <x v="7"/>
  </r>
  <r>
    <s v="55101396662"/>
    <s v="Pfizer"/>
    <d v="1899-12-30T10:23:20"/>
    <n v="2"/>
    <n v="55"/>
    <n v="10"/>
    <n v="1955"/>
    <n v="10"/>
    <n v="13"/>
    <d v="1955-10-13T00:00:00"/>
    <n v="24602"/>
    <x v="0"/>
  </r>
  <r>
    <s v="62121072494"/>
    <s v="Pfizer"/>
    <d v="1899-12-30T10:24:10"/>
    <n v="2"/>
    <n v="62"/>
    <n v="12"/>
    <n v="1962"/>
    <n v="12"/>
    <n v="10"/>
    <d v="1962-12-10T00:00:00"/>
    <n v="21987"/>
    <x v="5"/>
  </r>
  <r>
    <s v="82013188393"/>
    <s v="Pfizer"/>
    <d v="1899-12-30T10:24:35"/>
    <n v="1"/>
    <n v="82"/>
    <n v="1"/>
    <n v="1982"/>
    <n v="1"/>
    <n v="31"/>
    <d v="1982-01-31T00:00:00"/>
    <n v="14995"/>
    <x v="8"/>
  </r>
  <r>
    <s v="38071351228"/>
    <s v="Moderna"/>
    <d v="1899-12-30T10:25:00"/>
    <n v="1"/>
    <n v="38"/>
    <n v="7"/>
    <n v="1938"/>
    <n v="7"/>
    <n v="13"/>
    <d v="1938-07-13T00:00:00"/>
    <n v="30903"/>
    <x v="6"/>
  </r>
  <r>
    <s v="41050489849"/>
    <s v="AstraZeneca"/>
    <d v="1899-12-30T10:25:50"/>
    <n v="2"/>
    <n v="41"/>
    <n v="5"/>
    <n v="1941"/>
    <n v="5"/>
    <n v="4"/>
    <d v="1941-05-04T00:00:00"/>
    <n v="29877"/>
    <x v="4"/>
  </r>
  <r>
    <s v="26012882827"/>
    <s v="Johnson&amp;Johnson"/>
    <d v="1899-12-30T10:26:15"/>
    <n v="1"/>
    <n v="26"/>
    <n v="1"/>
    <n v="1926"/>
    <n v="1"/>
    <n v="28"/>
    <d v="1926-01-28T00:00:00"/>
    <n v="35452"/>
    <x v="3"/>
  </r>
  <r>
    <s v="33112424381"/>
    <s v="Pfizer"/>
    <d v="1899-12-30T10:26:40"/>
    <n v="1"/>
    <n v="33"/>
    <n v="11"/>
    <n v="1933"/>
    <n v="11"/>
    <n v="24"/>
    <d v="1933-11-24T00:00:00"/>
    <n v="32595"/>
    <x v="6"/>
  </r>
  <r>
    <s v="68030575448"/>
    <s v="Moderna"/>
    <d v="1899-12-30T10:27:05"/>
    <n v="1"/>
    <n v="68"/>
    <n v="3"/>
    <n v="1968"/>
    <n v="3"/>
    <n v="5"/>
    <d v="1968-03-05T00:00:00"/>
    <n v="20075"/>
    <x v="5"/>
  </r>
  <r>
    <s v="32071042599"/>
    <s v="Pfizer"/>
    <d v="1899-12-30T10:27:55"/>
    <n v="2"/>
    <n v="32"/>
    <n v="7"/>
    <n v="1932"/>
    <n v="7"/>
    <n v="10"/>
    <d v="1932-07-10T00:00:00"/>
    <n v="33097"/>
    <x v="6"/>
  </r>
  <r>
    <s v="45072016319"/>
    <s v="Moderna"/>
    <d v="1899-12-30T10:28:20"/>
    <n v="1"/>
    <n v="45"/>
    <n v="7"/>
    <n v="1945"/>
    <n v="7"/>
    <n v="20"/>
    <d v="1945-07-20T00:00:00"/>
    <n v="28339"/>
    <x v="4"/>
  </r>
  <r>
    <s v="37100557389"/>
    <s v="Pfizer"/>
    <d v="1899-12-30T10:29:10"/>
    <n v="2"/>
    <n v="37"/>
    <n v="10"/>
    <n v="1937"/>
    <n v="10"/>
    <n v="5"/>
    <d v="1937-10-05T00:00:00"/>
    <n v="31184"/>
    <x v="6"/>
  </r>
  <r>
    <s v="87022876479"/>
    <s v="Pfizer"/>
    <d v="1899-12-30T10:30:00"/>
    <n v="2"/>
    <n v="87"/>
    <n v="2"/>
    <n v="1987"/>
    <n v="2"/>
    <n v="28"/>
    <d v="1987-02-28T00:00:00"/>
    <n v="13141"/>
    <x v="8"/>
  </r>
  <r>
    <s v="82040551834"/>
    <s v="Johnson&amp;Johnson"/>
    <d v="1899-12-30T10:30:25"/>
    <n v="1"/>
    <n v="82"/>
    <n v="4"/>
    <n v="1982"/>
    <n v="4"/>
    <n v="5"/>
    <d v="1982-04-05T00:00:00"/>
    <n v="14931"/>
    <x v="8"/>
  </r>
  <r>
    <s v="84032393453"/>
    <s v="Pfizer"/>
    <d v="1899-12-30T10:31:15"/>
    <n v="2"/>
    <n v="84"/>
    <n v="3"/>
    <n v="1984"/>
    <n v="3"/>
    <n v="23"/>
    <d v="1984-03-23T00:00:00"/>
    <n v="14213"/>
    <x v="8"/>
  </r>
  <r>
    <s v="76121116166"/>
    <s v="Pfizer"/>
    <d v="1899-12-30T10:31:40"/>
    <n v="1"/>
    <n v="76"/>
    <n v="12"/>
    <n v="1976"/>
    <n v="12"/>
    <n v="11"/>
    <d v="1976-12-11T00:00:00"/>
    <n v="16872"/>
    <x v="2"/>
  </r>
  <r>
    <s v="86100435894"/>
    <s v="Moderna"/>
    <d v="1899-12-30T10:32:05"/>
    <n v="1"/>
    <n v="86"/>
    <n v="10"/>
    <n v="1986"/>
    <n v="10"/>
    <n v="4"/>
    <d v="1986-10-04T00:00:00"/>
    <n v="13288"/>
    <x v="8"/>
  </r>
  <r>
    <s v="42121286459"/>
    <s v="AstraZeneca"/>
    <d v="1899-12-30T10:32:30"/>
    <n v="1"/>
    <n v="42"/>
    <n v="12"/>
    <n v="1942"/>
    <n v="12"/>
    <n v="12"/>
    <d v="1942-12-12T00:00:00"/>
    <n v="29290"/>
    <x v="4"/>
  </r>
  <r>
    <s v="00211068217"/>
    <s v="Johnson&amp;Johnson"/>
    <d v="1899-12-30T10:32:55"/>
    <n v="1"/>
    <n v="0"/>
    <n v="21"/>
    <n v="2000"/>
    <n v="1"/>
    <n v="10"/>
    <d v="2000-01-10T00:00:00"/>
    <n v="8442"/>
    <x v="1"/>
  </r>
  <r>
    <s v="37101335553"/>
    <s v="Moderna"/>
    <d v="1899-12-30T10:33:20"/>
    <n v="1"/>
    <n v="37"/>
    <n v="10"/>
    <n v="1937"/>
    <n v="10"/>
    <n v="13"/>
    <d v="1937-10-13T00:00:00"/>
    <n v="31176"/>
    <x v="6"/>
  </r>
  <r>
    <s v="93101437282"/>
    <s v="Pfizer"/>
    <d v="1899-12-30T10:33:45"/>
    <n v="1"/>
    <n v="93"/>
    <n v="10"/>
    <n v="1993"/>
    <n v="10"/>
    <n v="14"/>
    <d v="1993-10-14T00:00:00"/>
    <n v="10721"/>
    <x v="7"/>
  </r>
  <r>
    <s v="84092469248"/>
    <s v="Johnson&amp;Johnson"/>
    <d v="1899-12-30T10:34:10"/>
    <n v="1"/>
    <n v="84"/>
    <n v="9"/>
    <n v="1984"/>
    <n v="9"/>
    <n v="24"/>
    <d v="1984-09-24T00:00:00"/>
    <n v="14028"/>
    <x v="8"/>
  </r>
  <r>
    <s v="66122925348"/>
    <s v="Pfizer"/>
    <d v="1899-12-30T10:34:35"/>
    <n v="1"/>
    <n v="66"/>
    <n v="12"/>
    <n v="1966"/>
    <n v="12"/>
    <n v="29"/>
    <d v="1966-12-29T00:00:00"/>
    <n v="20507"/>
    <x v="5"/>
  </r>
  <r>
    <s v="46082271864"/>
    <s v="Johnson&amp;Johnson"/>
    <d v="1899-12-30T10:35:00"/>
    <n v="1"/>
    <n v="46"/>
    <n v="8"/>
    <n v="1946"/>
    <n v="8"/>
    <n v="22"/>
    <d v="1946-08-22T00:00:00"/>
    <n v="27941"/>
    <x v="4"/>
  </r>
  <r>
    <s v="49050437329"/>
    <s v="Pfizer"/>
    <d v="1899-12-30T10:35:50"/>
    <n v="2"/>
    <n v="49"/>
    <n v="5"/>
    <n v="1949"/>
    <n v="5"/>
    <n v="4"/>
    <d v="1949-05-04T00:00:00"/>
    <n v="26955"/>
    <x v="4"/>
  </r>
  <r>
    <s v="39121348999"/>
    <s v="Johnson&amp;Johnson"/>
    <d v="1899-12-30T10:36:15"/>
    <n v="1"/>
    <n v="39"/>
    <n v="12"/>
    <n v="1939"/>
    <n v="12"/>
    <n v="13"/>
    <d v="1939-12-13T00:00:00"/>
    <n v="30385"/>
    <x v="6"/>
  </r>
  <r>
    <s v="82050531273"/>
    <s v="AstraZeneca"/>
    <d v="1899-12-30T10:37:05"/>
    <n v="2"/>
    <n v="82"/>
    <n v="5"/>
    <n v="1982"/>
    <n v="5"/>
    <n v="5"/>
    <d v="1982-05-05T00:00:00"/>
    <n v="14901"/>
    <x v="8"/>
  </r>
  <r>
    <s v="25071775264"/>
    <s v="AstraZeneca"/>
    <d v="1899-12-30T10:37:55"/>
    <n v="2"/>
    <n v="25"/>
    <n v="7"/>
    <n v="1925"/>
    <n v="7"/>
    <n v="17"/>
    <d v="1925-07-17T00:00:00"/>
    <n v="35647"/>
    <x v="3"/>
  </r>
  <r>
    <s v="31051584261"/>
    <s v="Johnson&amp;Johnson"/>
    <d v="1899-12-30T10:38:20"/>
    <n v="1"/>
    <n v="31"/>
    <n v="5"/>
    <n v="1931"/>
    <n v="5"/>
    <n v="15"/>
    <d v="1931-05-15T00:00:00"/>
    <n v="33519"/>
    <x v="6"/>
  </r>
  <r>
    <s v="63032962313"/>
    <s v="Johnson&amp;Johnson"/>
    <d v="1899-12-30T10:38:45"/>
    <n v="1"/>
    <n v="63"/>
    <n v="3"/>
    <n v="1963"/>
    <n v="3"/>
    <n v="29"/>
    <d v="1963-03-29T00:00:00"/>
    <n v="21878"/>
    <x v="5"/>
  </r>
  <r>
    <s v="63020471144"/>
    <s v="Moderna"/>
    <d v="1899-12-30T10:39:10"/>
    <n v="1"/>
    <n v="63"/>
    <n v="2"/>
    <n v="1963"/>
    <n v="2"/>
    <n v="4"/>
    <d v="1963-02-04T00:00:00"/>
    <n v="21931"/>
    <x v="5"/>
  </r>
  <r>
    <s v="79043088122"/>
    <s v="Pfizer"/>
    <d v="1899-12-30T10:40:00"/>
    <n v="2"/>
    <n v="79"/>
    <n v="4"/>
    <n v="1979"/>
    <n v="4"/>
    <n v="30"/>
    <d v="1979-04-30T00:00:00"/>
    <n v="16002"/>
    <x v="2"/>
  </r>
  <r>
    <s v="58122678814"/>
    <s v="Pfizer"/>
    <d v="1899-12-30T10:40:50"/>
    <n v="2"/>
    <n v="58"/>
    <n v="12"/>
    <n v="1958"/>
    <n v="12"/>
    <n v="26"/>
    <d v="1958-12-26T00:00:00"/>
    <n v="23432"/>
    <x v="0"/>
  </r>
  <r>
    <s v="41030348687"/>
    <s v="Pfizer"/>
    <d v="1899-12-30T10:41:15"/>
    <n v="1"/>
    <n v="41"/>
    <n v="3"/>
    <n v="1941"/>
    <n v="3"/>
    <n v="3"/>
    <d v="1941-03-03T00:00:00"/>
    <n v="29939"/>
    <x v="4"/>
  </r>
  <r>
    <s v="97080315144"/>
    <s v="Johnson&amp;Johnson"/>
    <d v="1899-12-30T10:41:40"/>
    <n v="1"/>
    <n v="97"/>
    <n v="8"/>
    <n v="1997"/>
    <n v="8"/>
    <n v="3"/>
    <d v="1997-08-03T00:00:00"/>
    <n v="9332"/>
    <x v="7"/>
  </r>
  <r>
    <s v="83011332388"/>
    <s v="Pfizer"/>
    <d v="1899-12-30T10:42:05"/>
    <n v="1"/>
    <n v="83"/>
    <n v="1"/>
    <n v="1983"/>
    <n v="1"/>
    <n v="13"/>
    <d v="1983-01-13T00:00:00"/>
    <n v="14648"/>
    <x v="8"/>
  </r>
  <r>
    <s v="84061088793"/>
    <s v="Pfizer"/>
    <d v="1899-12-30T10:42:30"/>
    <n v="1"/>
    <n v="84"/>
    <n v="6"/>
    <n v="1984"/>
    <n v="6"/>
    <n v="10"/>
    <d v="1984-06-10T00:00:00"/>
    <n v="14134"/>
    <x v="8"/>
  </r>
  <r>
    <s v="31032966828"/>
    <s v="Johnson&amp;Johnson"/>
    <d v="1899-12-30T10:42:55"/>
    <n v="1"/>
    <n v="31"/>
    <n v="3"/>
    <n v="1931"/>
    <n v="3"/>
    <n v="29"/>
    <d v="1931-03-29T00:00:00"/>
    <n v="33566"/>
    <x v="6"/>
  </r>
  <r>
    <s v="59062851844"/>
    <s v="Pfizer"/>
    <d v="1899-12-30T10:43:20"/>
    <n v="1"/>
    <n v="59"/>
    <n v="6"/>
    <n v="1959"/>
    <n v="6"/>
    <n v="28"/>
    <d v="1959-06-28T00:00:00"/>
    <n v="23248"/>
    <x v="0"/>
  </r>
  <r>
    <s v="98022138285"/>
    <s v="AstraZeneca"/>
    <d v="1899-12-30T10:44:10"/>
    <n v="2"/>
    <n v="98"/>
    <n v="2"/>
    <n v="1998"/>
    <n v="2"/>
    <n v="21"/>
    <d v="1998-02-21T00:00:00"/>
    <n v="9130"/>
    <x v="7"/>
  </r>
  <r>
    <s v="33071781183"/>
    <s v="Johnson&amp;Johnson"/>
    <d v="1899-12-30T10:44:35"/>
    <n v="1"/>
    <n v="33"/>
    <n v="7"/>
    <n v="1933"/>
    <n v="7"/>
    <n v="17"/>
    <d v="1933-07-17T00:00:00"/>
    <n v="32725"/>
    <x v="6"/>
  </r>
  <r>
    <s v="73112338424"/>
    <s v="Johnson&amp;Johnson"/>
    <d v="1899-12-30T10:45:00"/>
    <n v="1"/>
    <n v="73"/>
    <n v="11"/>
    <n v="1973"/>
    <n v="11"/>
    <n v="23"/>
    <d v="1973-11-23T00:00:00"/>
    <n v="17986"/>
    <x v="2"/>
  </r>
  <r>
    <s v="73043098635"/>
    <s v="AstraZeneca"/>
    <d v="1899-12-30T10:45:25"/>
    <n v="1"/>
    <n v="73"/>
    <n v="4"/>
    <n v="1973"/>
    <n v="4"/>
    <n v="30"/>
    <d v="1973-04-30T00:00:00"/>
    <n v="18193"/>
    <x v="2"/>
  </r>
  <r>
    <s v="63120197421"/>
    <s v="Johnson&amp;Johnson"/>
    <d v="1899-12-30T10:45:50"/>
    <n v="1"/>
    <n v="63"/>
    <n v="12"/>
    <n v="1963"/>
    <n v="12"/>
    <n v="1"/>
    <d v="1963-12-01T00:00:00"/>
    <n v="21631"/>
    <x v="5"/>
  </r>
  <r>
    <s v="25102265353"/>
    <s v="AstraZeneca"/>
    <d v="1899-12-30T10:46:40"/>
    <n v="2"/>
    <n v="25"/>
    <n v="10"/>
    <n v="1925"/>
    <n v="10"/>
    <n v="22"/>
    <d v="1925-10-22T00:00:00"/>
    <n v="35550"/>
    <x v="3"/>
  </r>
  <r>
    <s v="03291445574"/>
    <s v="Johnson&amp;Johnson"/>
    <d v="1899-12-30T10:47:05"/>
    <n v="1"/>
    <n v="3"/>
    <n v="29"/>
    <n v="2003"/>
    <n v="9"/>
    <n v="14"/>
    <d v="2003-09-14T00:00:00"/>
    <n v="7099"/>
    <x v="1"/>
  </r>
  <r>
    <s v="01220679359"/>
    <s v="Moderna"/>
    <d v="1899-12-30T10:47:30"/>
    <n v="1"/>
    <n v="1"/>
    <n v="22"/>
    <n v="2001"/>
    <n v="2"/>
    <n v="6"/>
    <d v="2001-02-06T00:00:00"/>
    <n v="8049"/>
    <x v="1"/>
  </r>
  <r>
    <s v="40050435676"/>
    <s v="Johnson&amp;Johnson"/>
    <d v="1899-12-30T10:47:55"/>
    <n v="1"/>
    <n v="40"/>
    <n v="5"/>
    <n v="1940"/>
    <n v="5"/>
    <n v="4"/>
    <d v="1940-05-04T00:00:00"/>
    <n v="30242"/>
    <x v="4"/>
  </r>
  <r>
    <s v="26090492884"/>
    <s v="Johnson&amp;Johnson"/>
    <d v="1899-12-30T10:48:20"/>
    <n v="1"/>
    <n v="26"/>
    <n v="9"/>
    <n v="1926"/>
    <n v="9"/>
    <n v="4"/>
    <d v="1926-09-04T00:00:00"/>
    <n v="35233"/>
    <x v="3"/>
  </r>
  <r>
    <s v="95012392586"/>
    <s v="Moderna"/>
    <d v="1899-12-30T10:48:45"/>
    <n v="1"/>
    <n v="95"/>
    <n v="1"/>
    <n v="1995"/>
    <n v="1"/>
    <n v="23"/>
    <d v="1995-01-23T00:00:00"/>
    <n v="10255"/>
    <x v="7"/>
  </r>
  <r>
    <s v="73040792617"/>
    <s v="Johnson&amp;Johnson"/>
    <d v="1899-12-30T10:49:10"/>
    <n v="1"/>
    <n v="73"/>
    <n v="4"/>
    <n v="1973"/>
    <n v="4"/>
    <n v="7"/>
    <d v="1973-04-07T00:00:00"/>
    <n v="18216"/>
    <x v="2"/>
  </r>
  <r>
    <s v="02260568212"/>
    <s v="Pfizer"/>
    <d v="1899-12-30T10:50:00"/>
    <n v="2"/>
    <n v="2"/>
    <n v="26"/>
    <n v="2002"/>
    <n v="6"/>
    <n v="5"/>
    <d v="2002-06-05T00:00:00"/>
    <n v="7565"/>
    <x v="1"/>
  </r>
  <r>
    <s v="39090352748"/>
    <s v="Johnson&amp;Johnson"/>
    <d v="1899-12-30T10:50:25"/>
    <n v="1"/>
    <n v="39"/>
    <n v="9"/>
    <n v="1939"/>
    <n v="9"/>
    <n v="3"/>
    <d v="1939-09-03T00:00:00"/>
    <n v="30486"/>
    <x v="6"/>
  </r>
  <r>
    <s v="71011284668"/>
    <s v="Johnson&amp;Johnson"/>
    <d v="1899-12-30T10:50:50"/>
    <n v="1"/>
    <n v="71"/>
    <n v="1"/>
    <n v="1971"/>
    <n v="1"/>
    <n v="12"/>
    <d v="1971-01-12T00:00:00"/>
    <n v="19032"/>
    <x v="2"/>
  </r>
  <r>
    <s v="00251358325"/>
    <s v="Pfizer"/>
    <d v="1899-12-30T10:51:40"/>
    <n v="2"/>
    <n v="0"/>
    <n v="25"/>
    <n v="2000"/>
    <n v="5"/>
    <n v="13"/>
    <d v="2000-05-13T00:00:00"/>
    <n v="8318"/>
    <x v="1"/>
  </r>
  <r>
    <s v="21012655389"/>
    <s v="AstraZeneca"/>
    <d v="1899-12-30T10:52:05"/>
    <n v="1"/>
    <n v="21"/>
    <n v="1"/>
    <n v="1921"/>
    <n v="1"/>
    <n v="26"/>
    <d v="1921-01-26T00:00:00"/>
    <n v="37280"/>
    <x v="3"/>
  </r>
  <r>
    <s v="56050856955"/>
    <s v="Johnson&amp;Johnson"/>
    <d v="1899-12-30T10:52:30"/>
    <n v="1"/>
    <n v="56"/>
    <n v="5"/>
    <n v="1956"/>
    <n v="5"/>
    <n v="8"/>
    <d v="1956-05-08T00:00:00"/>
    <n v="24394"/>
    <x v="0"/>
  </r>
  <r>
    <s v="54100245953"/>
    <s v="AstraZeneca"/>
    <d v="1899-12-30T10:53:20"/>
    <n v="2"/>
    <n v="54"/>
    <n v="10"/>
    <n v="1954"/>
    <n v="10"/>
    <n v="2"/>
    <d v="1954-10-02T00:00:00"/>
    <n v="24978"/>
    <x v="0"/>
  </r>
  <r>
    <s v="84112018447"/>
    <s v="AstraZeneca"/>
    <d v="1899-12-30T10:54:10"/>
    <n v="2"/>
    <n v="84"/>
    <n v="11"/>
    <n v="1984"/>
    <n v="11"/>
    <n v="20"/>
    <d v="1984-11-20T00:00:00"/>
    <n v="13971"/>
    <x v="8"/>
  </r>
  <r>
    <s v="72101068197"/>
    <s v="Johnson&amp;Johnson"/>
    <d v="1899-12-30T10:54:35"/>
    <n v="1"/>
    <n v="72"/>
    <n v="10"/>
    <n v="1972"/>
    <n v="10"/>
    <n v="10"/>
    <d v="1972-10-10T00:00:00"/>
    <n v="18395"/>
    <x v="2"/>
  </r>
  <r>
    <s v="00311313587"/>
    <s v="Johnson&amp;Johnson"/>
    <d v="1899-12-30T10:55:00"/>
    <n v="1"/>
    <n v="0"/>
    <n v="31"/>
    <n v="2000"/>
    <n v="11"/>
    <n v="13"/>
    <d v="2000-11-13T00:00:00"/>
    <n v="8134"/>
    <x v="1"/>
  </r>
  <r>
    <s v="55041048188"/>
    <s v="Johnson&amp;Johnson"/>
    <d v="1899-12-30T10:55:25"/>
    <n v="1"/>
    <n v="55"/>
    <n v="4"/>
    <n v="1955"/>
    <n v="4"/>
    <n v="10"/>
    <d v="1955-04-10T00:00:00"/>
    <n v="24788"/>
    <x v="0"/>
  </r>
  <r>
    <s v="80101362548"/>
    <s v="Moderna"/>
    <d v="1899-12-30T10:56:15"/>
    <n v="2"/>
    <n v="80"/>
    <n v="10"/>
    <n v="1980"/>
    <n v="10"/>
    <n v="13"/>
    <d v="1980-10-13T00:00:00"/>
    <n v="15470"/>
    <x v="8"/>
  </r>
  <r>
    <s v="00260733249"/>
    <s v="Moderna"/>
    <d v="1899-12-30T10:57:05"/>
    <n v="2"/>
    <n v="0"/>
    <n v="26"/>
    <n v="2000"/>
    <n v="6"/>
    <n v="7"/>
    <d v="2000-06-07T00:00:00"/>
    <n v="8293"/>
    <x v="1"/>
  </r>
  <r>
    <s v="28092893533"/>
    <s v="Pfizer"/>
    <d v="1899-12-30T10:57:55"/>
    <n v="2"/>
    <n v="28"/>
    <n v="9"/>
    <n v="1928"/>
    <n v="9"/>
    <n v="28"/>
    <d v="1928-09-28T00:00:00"/>
    <n v="34478"/>
    <x v="3"/>
  </r>
  <r>
    <s v="60010859593"/>
    <s v="Johnson&amp;Johnson"/>
    <d v="1899-12-30T10:58:20"/>
    <n v="1"/>
    <n v="60"/>
    <n v="1"/>
    <n v="1960"/>
    <n v="1"/>
    <n v="8"/>
    <d v="1960-01-08T00:00:00"/>
    <n v="23054"/>
    <x v="5"/>
  </r>
  <r>
    <s v="41111587989"/>
    <s v="Moderna"/>
    <d v="1899-12-30T10:59:10"/>
    <n v="2"/>
    <n v="41"/>
    <n v="11"/>
    <n v="1941"/>
    <n v="11"/>
    <n v="15"/>
    <d v="1941-11-15T00:00:00"/>
    <n v="29682"/>
    <x v="4"/>
  </r>
  <r>
    <s v="39021872574"/>
    <s v="Moderna"/>
    <d v="1899-12-30T10:59:35"/>
    <n v="1"/>
    <n v="39"/>
    <n v="2"/>
    <n v="1939"/>
    <n v="2"/>
    <n v="18"/>
    <d v="1939-02-18T00:00:00"/>
    <n v="30683"/>
    <x v="6"/>
  </r>
  <r>
    <s v="71022752822"/>
    <s v="Johnson&amp;Johnson"/>
    <d v="1899-12-30T11:00:00"/>
    <n v="1"/>
    <n v="71"/>
    <n v="2"/>
    <n v="1971"/>
    <n v="2"/>
    <n v="27"/>
    <d v="1971-02-27T00:00:00"/>
    <n v="18986"/>
    <x v="2"/>
  </r>
  <r>
    <s v="87032191885"/>
    <s v="Moderna"/>
    <d v="1899-12-30T11:00:50"/>
    <n v="2"/>
    <n v="87"/>
    <n v="3"/>
    <n v="1987"/>
    <n v="3"/>
    <n v="21"/>
    <d v="1987-03-21T00:00:00"/>
    <n v="13120"/>
    <x v="8"/>
  </r>
  <r>
    <s v="03210738523"/>
    <s v="Pfizer"/>
    <d v="1899-12-30T11:01:15"/>
    <n v="1"/>
    <n v="3"/>
    <n v="21"/>
    <n v="2003"/>
    <n v="1"/>
    <n v="7"/>
    <d v="2003-01-07T00:00:00"/>
    <n v="7349"/>
    <x v="1"/>
  </r>
  <r>
    <s v="60081536575"/>
    <s v="Johnson&amp;Johnson"/>
    <d v="1899-12-30T11:01:40"/>
    <n v="1"/>
    <n v="60"/>
    <n v="8"/>
    <n v="1960"/>
    <n v="8"/>
    <n v="15"/>
    <d v="1960-08-15T00:00:00"/>
    <n v="22834"/>
    <x v="5"/>
  </r>
  <r>
    <s v="71122032516"/>
    <s v="Pfizer"/>
    <d v="1899-12-30T11:02:30"/>
    <n v="2"/>
    <n v="71"/>
    <n v="12"/>
    <n v="1971"/>
    <n v="12"/>
    <n v="20"/>
    <d v="1971-12-20T00:00:00"/>
    <n v="18690"/>
    <x v="2"/>
  </r>
  <r>
    <s v="00260186788"/>
    <s v="Moderna"/>
    <d v="1899-12-30T11:03:20"/>
    <n v="2"/>
    <n v="0"/>
    <n v="26"/>
    <n v="2000"/>
    <n v="6"/>
    <n v="1"/>
    <d v="2000-06-01T00:00:00"/>
    <n v="8299"/>
    <x v="1"/>
  </r>
  <r>
    <s v="60091118475"/>
    <s v="AstraZeneca"/>
    <d v="1899-12-30T11:04:10"/>
    <n v="2"/>
    <n v="60"/>
    <n v="9"/>
    <n v="1960"/>
    <n v="9"/>
    <n v="11"/>
    <d v="1960-09-11T00:00:00"/>
    <n v="22807"/>
    <x v="5"/>
  </r>
  <r>
    <s v="75061174364"/>
    <s v="Johnson&amp;Johnson"/>
    <d v="1899-12-30T11:04:35"/>
    <n v="1"/>
    <n v="75"/>
    <n v="6"/>
    <n v="1975"/>
    <n v="6"/>
    <n v="11"/>
    <d v="1975-06-11T00:00:00"/>
    <n v="17421"/>
    <x v="2"/>
  </r>
  <r>
    <s v="69020422395"/>
    <s v="Johnson&amp;Johnson"/>
    <d v="1899-12-30T11:05:00"/>
    <n v="1"/>
    <n v="69"/>
    <n v="2"/>
    <n v="1969"/>
    <n v="2"/>
    <n v="4"/>
    <d v="1969-02-04T00:00:00"/>
    <n v="19739"/>
    <x v="5"/>
  </r>
  <r>
    <s v="83030382645"/>
    <s v="Johnson&amp;Johnson"/>
    <d v="1899-12-30T11:05:25"/>
    <n v="1"/>
    <n v="83"/>
    <n v="3"/>
    <n v="1983"/>
    <n v="3"/>
    <n v="3"/>
    <d v="1983-03-03T00:00:00"/>
    <n v="14599"/>
    <x v="8"/>
  </r>
  <r>
    <s v="39081461356"/>
    <s v="Pfizer"/>
    <d v="1899-12-30T11:06:15"/>
    <n v="2"/>
    <n v="39"/>
    <n v="8"/>
    <n v="1939"/>
    <n v="8"/>
    <n v="14"/>
    <d v="1939-08-14T00:00:00"/>
    <n v="30506"/>
    <x v="6"/>
  </r>
  <r>
    <s v="00210374584"/>
    <s v="Pfizer"/>
    <d v="1899-12-30T11:07:05"/>
    <n v="2"/>
    <n v="0"/>
    <n v="21"/>
    <n v="2000"/>
    <n v="1"/>
    <n v="3"/>
    <d v="2000-01-03T00:00:00"/>
    <n v="8449"/>
    <x v="1"/>
  </r>
  <r>
    <s v="28060532327"/>
    <s v="Johnson&amp;Johnson"/>
    <d v="1899-12-30T11:07:30"/>
    <n v="1"/>
    <n v="28"/>
    <n v="6"/>
    <n v="1928"/>
    <n v="6"/>
    <n v="5"/>
    <d v="1928-06-05T00:00:00"/>
    <n v="34593"/>
    <x v="3"/>
  </r>
  <r>
    <s v="68020927398"/>
    <s v="Johnson&amp;Johnson"/>
    <d v="1899-12-30T11:07:55"/>
    <n v="1"/>
    <n v="68"/>
    <n v="2"/>
    <n v="1968"/>
    <n v="2"/>
    <n v="9"/>
    <d v="1968-02-09T00:00:00"/>
    <n v="20100"/>
    <x v="5"/>
  </r>
  <r>
    <s v="64071283528"/>
    <s v="AstraZeneca"/>
    <d v="1899-12-30T11:08:20"/>
    <n v="1"/>
    <n v="64"/>
    <n v="7"/>
    <n v="1964"/>
    <n v="7"/>
    <n v="12"/>
    <d v="1964-07-12T00:00:00"/>
    <n v="21407"/>
    <x v="5"/>
  </r>
  <r>
    <s v="22052057724"/>
    <s v="AstraZeneca"/>
    <d v="1899-12-30T11:08:45"/>
    <n v="1"/>
    <n v="22"/>
    <n v="5"/>
    <n v="1922"/>
    <n v="5"/>
    <n v="20"/>
    <d v="1922-05-20T00:00:00"/>
    <n v="36801"/>
    <x v="3"/>
  </r>
  <r>
    <s v="97022899972"/>
    <s v="Johnson&amp;Johnson"/>
    <d v="1899-12-30T11:09:10"/>
    <n v="1"/>
    <n v="97"/>
    <n v="2"/>
    <n v="1997"/>
    <n v="2"/>
    <n v="28"/>
    <d v="1997-02-28T00:00:00"/>
    <n v="9488"/>
    <x v="7"/>
  </r>
  <r>
    <s v="51071171359"/>
    <s v="Johnson&amp;Johnson"/>
    <d v="1899-12-30T11:09:35"/>
    <n v="1"/>
    <n v="51"/>
    <n v="7"/>
    <n v="1951"/>
    <n v="7"/>
    <n v="11"/>
    <d v="1951-07-11T00:00:00"/>
    <n v="26157"/>
    <x v="0"/>
  </r>
  <r>
    <s v="88072775381"/>
    <s v="Pfizer"/>
    <d v="1899-12-30T11:10:00"/>
    <n v="1"/>
    <n v="88"/>
    <n v="7"/>
    <n v="1988"/>
    <n v="7"/>
    <n v="27"/>
    <d v="1988-07-27T00:00:00"/>
    <n v="12626"/>
    <x v="8"/>
  </r>
  <r>
    <s v="29101387319"/>
    <s v="Pfizer"/>
    <d v="1899-12-30T11:10:25"/>
    <n v="1"/>
    <n v="29"/>
    <n v="10"/>
    <n v="1929"/>
    <n v="10"/>
    <n v="13"/>
    <d v="1929-10-13T00:00:00"/>
    <n v="34098"/>
    <x v="3"/>
  </r>
  <r>
    <s v="32102381695"/>
    <s v="Pfizer"/>
    <d v="1899-12-30T11:11:15"/>
    <n v="2"/>
    <n v="32"/>
    <n v="10"/>
    <n v="1932"/>
    <n v="10"/>
    <n v="23"/>
    <d v="1932-10-23T00:00:00"/>
    <n v="32992"/>
    <x v="6"/>
  </r>
  <r>
    <s v="27011448364"/>
    <s v="Pfizer"/>
    <d v="1899-12-30T11:12:05"/>
    <n v="2"/>
    <n v="27"/>
    <n v="1"/>
    <n v="1927"/>
    <n v="1"/>
    <n v="14"/>
    <d v="1927-01-14T00:00:00"/>
    <n v="35101"/>
    <x v="3"/>
  </r>
  <r>
    <s v="72120475358"/>
    <s v="Johnson&amp;Johnson"/>
    <d v="1899-12-30T11:12:30"/>
    <n v="1"/>
    <n v="72"/>
    <n v="12"/>
    <n v="1972"/>
    <n v="12"/>
    <n v="4"/>
    <d v="1972-12-04T00:00:00"/>
    <n v="18340"/>
    <x v="2"/>
  </r>
  <r>
    <s v="41090356844"/>
    <s v="Pfizer"/>
    <d v="1899-12-30T11:13:20"/>
    <n v="2"/>
    <n v="41"/>
    <n v="9"/>
    <n v="1941"/>
    <n v="9"/>
    <n v="3"/>
    <d v="1941-09-03T00:00:00"/>
    <n v="29755"/>
    <x v="4"/>
  </r>
  <r>
    <s v="33120771547"/>
    <s v="Moderna"/>
    <d v="1899-12-30T11:13:45"/>
    <n v="1"/>
    <n v="33"/>
    <n v="12"/>
    <n v="1933"/>
    <n v="12"/>
    <n v="7"/>
    <d v="1933-12-07T00:00:00"/>
    <n v="32582"/>
    <x v="6"/>
  </r>
  <r>
    <s v="77031493347"/>
    <s v="Moderna"/>
    <d v="1899-12-30T11:14:10"/>
    <n v="1"/>
    <n v="77"/>
    <n v="3"/>
    <n v="1977"/>
    <n v="3"/>
    <n v="14"/>
    <d v="1977-03-14T00:00:00"/>
    <n v="16779"/>
    <x v="2"/>
  </r>
  <r>
    <s v="81022858718"/>
    <s v="Johnson&amp;Johnson"/>
    <d v="1899-12-30T11:14:35"/>
    <n v="1"/>
    <n v="81"/>
    <n v="2"/>
    <n v="1981"/>
    <n v="2"/>
    <n v="28"/>
    <d v="1981-02-28T00:00:00"/>
    <n v="15332"/>
    <x v="8"/>
  </r>
  <r>
    <s v="59021483349"/>
    <s v="Moderna"/>
    <d v="1899-12-30T11:15:25"/>
    <n v="2"/>
    <n v="59"/>
    <n v="2"/>
    <n v="1959"/>
    <n v="2"/>
    <n v="14"/>
    <d v="1959-02-14T00:00:00"/>
    <n v="23382"/>
    <x v="0"/>
  </r>
  <r>
    <s v="64071661153"/>
    <s v="AstraZeneca"/>
    <d v="1899-12-30T11:16:15"/>
    <n v="2"/>
    <n v="64"/>
    <n v="7"/>
    <n v="1964"/>
    <n v="7"/>
    <n v="16"/>
    <d v="1964-07-16T00:00:00"/>
    <n v="21403"/>
    <x v="5"/>
  </r>
  <r>
    <s v="93051387442"/>
    <s v="AstraZeneca"/>
    <d v="1899-12-30T11:17:05"/>
    <n v="2"/>
    <n v="93"/>
    <n v="5"/>
    <n v="1993"/>
    <n v="5"/>
    <n v="13"/>
    <d v="1993-05-13T00:00:00"/>
    <n v="10875"/>
    <x v="7"/>
  </r>
  <r>
    <s v="42080534747"/>
    <s v="Johnson&amp;Johnson"/>
    <d v="1899-12-30T11:17:30"/>
    <n v="1"/>
    <n v="42"/>
    <n v="8"/>
    <n v="1942"/>
    <n v="8"/>
    <n v="5"/>
    <d v="1942-08-05T00:00:00"/>
    <n v="29419"/>
    <x v="4"/>
  </r>
  <r>
    <s v="83092587754"/>
    <s v="Moderna"/>
    <d v="1899-12-30T11:17:55"/>
    <n v="1"/>
    <n v="83"/>
    <n v="9"/>
    <n v="1983"/>
    <n v="9"/>
    <n v="25"/>
    <d v="1983-09-25T00:00:00"/>
    <n v="14393"/>
    <x v="8"/>
  </r>
  <r>
    <s v="05262581579"/>
    <s v="AstraZeneca"/>
    <d v="1899-12-30T11:18:45"/>
    <n v="2"/>
    <n v="5"/>
    <n v="26"/>
    <n v="2005"/>
    <n v="6"/>
    <n v="25"/>
    <d v="2005-06-25T00:00:00"/>
    <n v="6449"/>
    <x v="1"/>
  </r>
  <r>
    <s v="23101725346"/>
    <s v="AstraZeneca"/>
    <d v="1899-12-30T11:19:35"/>
    <n v="2"/>
    <n v="23"/>
    <n v="10"/>
    <n v="1923"/>
    <n v="10"/>
    <n v="17"/>
    <d v="1923-10-17T00:00:00"/>
    <n v="36286"/>
    <x v="3"/>
  </r>
  <r>
    <s v="08212447312"/>
    <s v="Johnson&amp;Johnson"/>
    <d v="1899-12-30T11:20:00"/>
    <n v="1"/>
    <n v="8"/>
    <n v="21"/>
    <n v="2008"/>
    <n v="1"/>
    <n v="24"/>
    <d v="2008-01-24T00:00:00"/>
    <n v="5506"/>
    <x v="1"/>
  </r>
  <r>
    <s v="01262885453"/>
    <s v="Pfizer"/>
    <d v="1899-12-30T11:20:50"/>
    <n v="2"/>
    <n v="1"/>
    <n v="26"/>
    <n v="2001"/>
    <n v="6"/>
    <n v="28"/>
    <d v="2001-06-28T00:00:00"/>
    <n v="7907"/>
    <x v="1"/>
  </r>
  <r>
    <s v="78063029274"/>
    <s v="Johnson&amp;Johnson"/>
    <d v="1899-12-30T11:21:15"/>
    <n v="1"/>
    <n v="78"/>
    <n v="6"/>
    <n v="1978"/>
    <n v="6"/>
    <n v="30"/>
    <d v="1978-06-30T00:00:00"/>
    <n v="16306"/>
    <x v="2"/>
  </r>
  <r>
    <s v="84020958541"/>
    <s v="Moderna"/>
    <d v="1899-12-30T11:21:40"/>
    <n v="1"/>
    <n v="84"/>
    <n v="2"/>
    <n v="1984"/>
    <n v="2"/>
    <n v="9"/>
    <d v="1984-02-09T00:00:00"/>
    <n v="14256"/>
    <x v="8"/>
  </r>
  <r>
    <s v="43051688715"/>
    <s v="Moderna"/>
    <d v="1899-12-30T11:22:30"/>
    <n v="2"/>
    <n v="43"/>
    <n v="5"/>
    <n v="1943"/>
    <n v="5"/>
    <n v="16"/>
    <d v="1943-05-16T00:00:00"/>
    <n v="29135"/>
    <x v="4"/>
  </r>
  <r>
    <s v="23021741866"/>
    <s v="Pfizer"/>
    <d v="1899-12-30T11:22:55"/>
    <n v="1"/>
    <n v="23"/>
    <n v="2"/>
    <n v="1923"/>
    <n v="2"/>
    <n v="17"/>
    <d v="1923-02-17T00:00:00"/>
    <n v="36528"/>
    <x v="3"/>
  </r>
  <r>
    <s v="93052137947"/>
    <s v="Johnson&amp;Johnson"/>
    <d v="1899-12-30T11:23:20"/>
    <n v="1"/>
    <n v="93"/>
    <n v="5"/>
    <n v="1993"/>
    <n v="5"/>
    <n v="21"/>
    <d v="1993-05-21T00:00:00"/>
    <n v="10867"/>
    <x v="7"/>
  </r>
  <r>
    <s v="32032919984"/>
    <s v="AstraZeneca"/>
    <d v="1899-12-30T11:24:10"/>
    <n v="2"/>
    <n v="32"/>
    <n v="3"/>
    <n v="1932"/>
    <n v="3"/>
    <n v="29"/>
    <d v="1932-03-29T00:00:00"/>
    <n v="33200"/>
    <x v="6"/>
  </r>
  <r>
    <s v="37042813178"/>
    <s v="Johnson&amp;Johnson"/>
    <d v="1899-12-30T11:24:35"/>
    <n v="1"/>
    <n v="37"/>
    <n v="4"/>
    <n v="1937"/>
    <n v="4"/>
    <n v="28"/>
    <d v="1937-04-28T00:00:00"/>
    <n v="31344"/>
    <x v="6"/>
  </r>
  <r>
    <s v="32022294723"/>
    <s v="Moderna"/>
    <d v="1899-12-30T11:25:00"/>
    <n v="1"/>
    <n v="32"/>
    <n v="2"/>
    <n v="1932"/>
    <n v="2"/>
    <n v="22"/>
    <d v="1932-02-22T00:00:00"/>
    <n v="33236"/>
    <x v="6"/>
  </r>
  <r>
    <s v="83071485952"/>
    <s v="Johnson&amp;Johnson"/>
    <d v="1899-12-30T11:25:25"/>
    <n v="1"/>
    <n v="83"/>
    <n v="7"/>
    <n v="1983"/>
    <n v="7"/>
    <n v="14"/>
    <d v="1983-07-14T00:00:00"/>
    <n v="14466"/>
    <x v="8"/>
  </r>
  <r>
    <s v="36092347815"/>
    <s v="Johnson&amp;Johnson"/>
    <d v="1899-12-30T11:25:50"/>
    <n v="1"/>
    <n v="36"/>
    <n v="9"/>
    <n v="1936"/>
    <n v="9"/>
    <n v="23"/>
    <d v="1936-09-23T00:00:00"/>
    <n v="31561"/>
    <x v="6"/>
  </r>
  <r>
    <s v="32011873759"/>
    <s v="Pfizer"/>
    <d v="1899-12-30T11:26:40"/>
    <n v="2"/>
    <n v="32"/>
    <n v="1"/>
    <n v="1932"/>
    <n v="1"/>
    <n v="18"/>
    <d v="1932-01-18T00:00:00"/>
    <n v="33271"/>
    <x v="6"/>
  </r>
  <r>
    <s v="62050797655"/>
    <s v="Moderna"/>
    <d v="1899-12-30T11:27:30"/>
    <n v="2"/>
    <n v="62"/>
    <n v="5"/>
    <n v="1962"/>
    <n v="5"/>
    <n v="7"/>
    <d v="1962-05-07T00:00:00"/>
    <n v="22204"/>
    <x v="5"/>
  </r>
  <r>
    <s v="26071012872"/>
    <s v="Moderna"/>
    <d v="1899-12-30T11:27:55"/>
    <n v="1"/>
    <n v="26"/>
    <n v="7"/>
    <n v="1926"/>
    <n v="7"/>
    <n v="10"/>
    <d v="1926-07-10T00:00:00"/>
    <n v="35289"/>
    <x v="3"/>
  </r>
  <r>
    <s v="32031342886"/>
    <s v="Moderna"/>
    <d v="1899-12-30T11:28:45"/>
    <n v="2"/>
    <n v="32"/>
    <n v="3"/>
    <n v="1932"/>
    <n v="3"/>
    <n v="13"/>
    <d v="1932-03-13T00:00:00"/>
    <n v="33216"/>
    <x v="6"/>
  </r>
  <r>
    <s v="94081388276"/>
    <s v="Pfizer"/>
    <d v="1899-12-30T11:29:35"/>
    <n v="2"/>
    <n v="94"/>
    <n v="8"/>
    <n v="1994"/>
    <n v="8"/>
    <n v="13"/>
    <d v="1994-08-13T00:00:00"/>
    <n v="10418"/>
    <x v="7"/>
  </r>
  <r>
    <s v="58042747827"/>
    <s v="Moderna"/>
    <d v="1899-12-30T11:30:00"/>
    <n v="1"/>
    <n v="58"/>
    <n v="4"/>
    <n v="1958"/>
    <n v="4"/>
    <n v="27"/>
    <d v="1958-04-27T00:00:00"/>
    <n v="23675"/>
    <x v="0"/>
  </r>
  <r>
    <s v="91030424825"/>
    <s v="AstraZeneca"/>
    <d v="1899-12-30T11:30:50"/>
    <n v="2"/>
    <n v="91"/>
    <n v="3"/>
    <n v="1991"/>
    <n v="3"/>
    <n v="4"/>
    <d v="1991-03-04T00:00:00"/>
    <n v="11676"/>
    <x v="7"/>
  </r>
  <r>
    <s v="94101225839"/>
    <s v="Johnson&amp;Johnson"/>
    <d v="1899-12-30T11:31:15"/>
    <n v="1"/>
    <n v="94"/>
    <n v="10"/>
    <n v="1994"/>
    <n v="10"/>
    <n v="12"/>
    <d v="1994-10-12T00:00:00"/>
    <n v="10358"/>
    <x v="7"/>
  </r>
  <r>
    <s v="27061576592"/>
    <s v="Pfizer"/>
    <d v="1899-12-30T11:31:40"/>
    <n v="1"/>
    <n v="27"/>
    <n v="6"/>
    <n v="1927"/>
    <n v="6"/>
    <n v="15"/>
    <d v="1927-06-15T00:00:00"/>
    <n v="34949"/>
    <x v="3"/>
  </r>
  <r>
    <s v="69082256695"/>
    <s v="AstraZeneca"/>
    <d v="1899-12-30T11:32:30"/>
    <n v="2"/>
    <n v="69"/>
    <n v="8"/>
    <n v="1969"/>
    <n v="8"/>
    <n v="22"/>
    <d v="1969-08-22T00:00:00"/>
    <n v="19540"/>
    <x v="5"/>
  </r>
  <r>
    <s v="24091544555"/>
    <s v="Johnson&amp;Johnson"/>
    <d v="1899-12-30T11:32:55"/>
    <n v="1"/>
    <n v="24"/>
    <n v="9"/>
    <n v="1924"/>
    <n v="9"/>
    <n v="15"/>
    <d v="1924-09-15T00:00:00"/>
    <n v="35952"/>
    <x v="3"/>
  </r>
  <r>
    <s v="32080613144"/>
    <s v="Pfizer"/>
    <d v="1899-12-30T11:33:45"/>
    <n v="2"/>
    <n v="32"/>
    <n v="8"/>
    <n v="1932"/>
    <n v="8"/>
    <n v="6"/>
    <d v="1932-08-06T00:00:00"/>
    <n v="33070"/>
    <x v="6"/>
  </r>
  <r>
    <s v="52101126932"/>
    <s v="Johnson&amp;Johnson"/>
    <d v="1899-12-30T11:34:10"/>
    <n v="1"/>
    <n v="52"/>
    <n v="10"/>
    <n v="1952"/>
    <n v="10"/>
    <n v="11"/>
    <d v="1952-10-11T00:00:00"/>
    <n v="25699"/>
    <x v="0"/>
  </r>
  <r>
    <s v="60030287422"/>
    <s v="Pfizer"/>
    <d v="1899-12-30T11:35:00"/>
    <n v="2"/>
    <n v="60"/>
    <n v="3"/>
    <n v="1960"/>
    <n v="3"/>
    <n v="2"/>
    <d v="1960-03-02T00:00:00"/>
    <n v="23000"/>
    <x v="5"/>
  </r>
  <r>
    <s v="01290493581"/>
    <s v="Pfizer"/>
    <d v="1899-12-30T11:35:50"/>
    <n v="2"/>
    <n v="1"/>
    <n v="29"/>
    <n v="2001"/>
    <n v="9"/>
    <n v="4"/>
    <d v="2001-09-04T00:00:00"/>
    <n v="7839"/>
    <x v="1"/>
  </r>
  <r>
    <s v="71092135527"/>
    <s v="Johnson&amp;Johnson"/>
    <d v="1899-12-30T11:36:15"/>
    <n v="1"/>
    <n v="71"/>
    <n v="9"/>
    <n v="1971"/>
    <n v="9"/>
    <n v="21"/>
    <d v="1971-09-21T00:00:00"/>
    <n v="18780"/>
    <x v="2"/>
  </r>
  <r>
    <s v="72011163265"/>
    <s v="Pfizer"/>
    <d v="1899-12-30T11:36:40"/>
    <n v="1"/>
    <n v="72"/>
    <n v="1"/>
    <n v="1972"/>
    <n v="1"/>
    <n v="11"/>
    <d v="1972-01-11T00:00:00"/>
    <n v="18668"/>
    <x v="2"/>
  </r>
  <r>
    <s v="56022547346"/>
    <s v="Pfizer"/>
    <d v="1899-12-30T11:37:05"/>
    <n v="1"/>
    <n v="56"/>
    <n v="2"/>
    <n v="1956"/>
    <n v="2"/>
    <n v="25"/>
    <d v="1956-02-25T00:00:00"/>
    <n v="24467"/>
    <x v="0"/>
  </r>
  <r>
    <s v="78121792643"/>
    <s v="Johnson&amp;Johnson"/>
    <d v="1899-12-30T11:37:30"/>
    <n v="1"/>
    <n v="78"/>
    <n v="12"/>
    <n v="1978"/>
    <n v="12"/>
    <n v="17"/>
    <d v="1978-12-17T00:00:00"/>
    <n v="16136"/>
    <x v="2"/>
  </r>
  <r>
    <s v="61100364182"/>
    <s v="Johnson&amp;Johnson"/>
    <d v="1899-12-30T11:37:55"/>
    <n v="1"/>
    <n v="61"/>
    <n v="10"/>
    <n v="1961"/>
    <n v="10"/>
    <n v="3"/>
    <d v="1961-10-03T00:00:00"/>
    <n v="22420"/>
    <x v="5"/>
  </r>
  <r>
    <s v="61031888674"/>
    <s v="Moderna"/>
    <d v="1899-12-30T11:38:45"/>
    <n v="2"/>
    <n v="61"/>
    <n v="3"/>
    <n v="1961"/>
    <n v="3"/>
    <n v="18"/>
    <d v="1961-03-18T00:00:00"/>
    <n v="22619"/>
    <x v="5"/>
  </r>
  <r>
    <s v="36070317939"/>
    <s v="Pfizer"/>
    <d v="1899-12-30T11:39:10"/>
    <n v="1"/>
    <n v="36"/>
    <n v="7"/>
    <n v="1936"/>
    <n v="7"/>
    <n v="3"/>
    <d v="1936-07-03T00:00:00"/>
    <n v="31643"/>
    <x v="6"/>
  </r>
  <r>
    <s v="66110573429"/>
    <s v="Pfizer"/>
    <d v="1899-12-30T11:39:35"/>
    <n v="1"/>
    <n v="66"/>
    <n v="11"/>
    <n v="1966"/>
    <n v="11"/>
    <n v="5"/>
    <d v="1966-11-05T00:00:00"/>
    <n v="20561"/>
    <x v="5"/>
  </r>
  <r>
    <s v="97071094113"/>
    <s v="Johnson&amp;Johnson"/>
    <d v="1899-12-30T11:40:00"/>
    <n v="1"/>
    <n v="97"/>
    <n v="7"/>
    <n v="1997"/>
    <n v="7"/>
    <n v="10"/>
    <d v="1997-07-10T00:00:00"/>
    <n v="9356"/>
    <x v="7"/>
  </r>
  <r>
    <s v="82080826231"/>
    <s v="Moderna"/>
    <d v="1899-12-30T11:40:50"/>
    <n v="2"/>
    <n v="82"/>
    <n v="8"/>
    <n v="1982"/>
    <n v="8"/>
    <n v="8"/>
    <d v="1982-08-08T00:00:00"/>
    <n v="14806"/>
    <x v="8"/>
  </r>
  <r>
    <s v="25032732974"/>
    <s v="Moderna"/>
    <d v="1899-12-30T11:41:15"/>
    <n v="1"/>
    <n v="25"/>
    <n v="3"/>
    <n v="1925"/>
    <n v="3"/>
    <n v="27"/>
    <d v="1925-03-27T00:00:00"/>
    <n v="35759"/>
    <x v="3"/>
  </r>
  <r>
    <s v="57020814955"/>
    <s v="Moderna"/>
    <d v="1899-12-30T11:41:40"/>
    <n v="1"/>
    <n v="57"/>
    <n v="2"/>
    <n v="1957"/>
    <n v="2"/>
    <n v="8"/>
    <d v="1957-02-08T00:00:00"/>
    <n v="24118"/>
    <x v="0"/>
  </r>
  <r>
    <s v="42101332691"/>
    <s v="Pfizer"/>
    <d v="1899-12-30T11:42:30"/>
    <n v="2"/>
    <n v="42"/>
    <n v="10"/>
    <n v="1942"/>
    <n v="10"/>
    <n v="13"/>
    <d v="1942-10-13T00:00:00"/>
    <n v="29350"/>
    <x v="4"/>
  </r>
  <r>
    <s v="56062075915"/>
    <s v="Pfizer"/>
    <d v="1899-12-30T11:42:55"/>
    <n v="1"/>
    <n v="56"/>
    <n v="6"/>
    <n v="1956"/>
    <n v="6"/>
    <n v="20"/>
    <d v="1956-06-20T00:00:00"/>
    <n v="24351"/>
    <x v="0"/>
  </r>
  <r>
    <s v="95112846514"/>
    <s v="Johnson&amp;Johnson"/>
    <d v="1899-12-30T11:43:20"/>
    <n v="1"/>
    <n v="95"/>
    <n v="11"/>
    <n v="1995"/>
    <n v="11"/>
    <n v="28"/>
    <d v="1995-11-28T00:00:00"/>
    <n v="9946"/>
    <x v="7"/>
  </r>
  <r>
    <s v="34061334585"/>
    <s v="Johnson&amp;Johnson"/>
    <d v="1899-12-30T11:43:45"/>
    <n v="1"/>
    <n v="34"/>
    <n v="6"/>
    <n v="1934"/>
    <n v="6"/>
    <n v="13"/>
    <d v="1934-06-13T00:00:00"/>
    <n v="32394"/>
    <x v="6"/>
  </r>
  <r>
    <s v="54022648838"/>
    <s v="Pfizer"/>
    <d v="1899-12-30T11:44:35"/>
    <n v="2"/>
    <n v="54"/>
    <n v="2"/>
    <n v="1954"/>
    <n v="2"/>
    <n v="26"/>
    <d v="1954-02-26T00:00:00"/>
    <n v="25196"/>
    <x v="0"/>
  </r>
  <r>
    <s v="84110223373"/>
    <s v="Johnson&amp;Johnson"/>
    <d v="1899-12-30T11:45:00"/>
    <n v="1"/>
    <n v="84"/>
    <n v="11"/>
    <n v="1984"/>
    <n v="11"/>
    <n v="2"/>
    <d v="1984-11-02T00:00:00"/>
    <n v="13989"/>
    <x v="8"/>
  </r>
  <r>
    <s v="52041838456"/>
    <s v="Pfizer"/>
    <d v="1899-12-30T11:45:25"/>
    <n v="1"/>
    <n v="52"/>
    <n v="4"/>
    <n v="1952"/>
    <n v="4"/>
    <n v="18"/>
    <d v="1952-04-18T00:00:00"/>
    <n v="25875"/>
    <x v="0"/>
  </r>
  <r>
    <s v="84031322513"/>
    <s v="Johnson&amp;Johnson"/>
    <d v="1899-12-30T11:45:50"/>
    <n v="1"/>
    <n v="84"/>
    <n v="3"/>
    <n v="1984"/>
    <n v="3"/>
    <n v="13"/>
    <d v="1984-03-13T00:00:00"/>
    <n v="14223"/>
    <x v="8"/>
  </r>
  <r>
    <s v="32032162719"/>
    <s v="Moderna"/>
    <d v="1899-12-30T11:46:15"/>
    <n v="1"/>
    <n v="32"/>
    <n v="3"/>
    <n v="1932"/>
    <n v="3"/>
    <n v="21"/>
    <d v="1932-03-21T00:00:00"/>
    <n v="33208"/>
    <x v="6"/>
  </r>
  <r>
    <s v="97071355946"/>
    <s v="Pfizer"/>
    <d v="1899-12-30T11:46:40"/>
    <n v="1"/>
    <n v="97"/>
    <n v="7"/>
    <n v="1997"/>
    <n v="7"/>
    <n v="13"/>
    <d v="1997-07-13T00:00:00"/>
    <n v="9353"/>
    <x v="7"/>
  </r>
  <r>
    <s v="68031278319"/>
    <s v="Moderna"/>
    <d v="1899-12-30T11:47:30"/>
    <n v="2"/>
    <n v="68"/>
    <n v="3"/>
    <n v="1968"/>
    <n v="3"/>
    <n v="12"/>
    <d v="1968-03-12T00:00:00"/>
    <n v="20068"/>
    <x v="5"/>
  </r>
  <r>
    <s v="74091385948"/>
    <s v="Moderna"/>
    <d v="1899-12-30T11:47:55"/>
    <n v="1"/>
    <n v="74"/>
    <n v="9"/>
    <n v="1974"/>
    <n v="9"/>
    <n v="13"/>
    <d v="1974-09-13T00:00:00"/>
    <n v="17692"/>
    <x v="2"/>
  </r>
  <r>
    <s v="98031871755"/>
    <s v="Johnson&amp;Johnson"/>
    <d v="1899-12-30T11:48:20"/>
    <n v="1"/>
    <n v="98"/>
    <n v="3"/>
    <n v="1998"/>
    <n v="3"/>
    <n v="18"/>
    <d v="1998-03-18T00:00:00"/>
    <n v="9105"/>
    <x v="7"/>
  </r>
  <r>
    <s v="20033117319"/>
    <s v="Johnson&amp;Johnson"/>
    <d v="1899-12-30T11:48:45"/>
    <n v="1"/>
    <n v="20"/>
    <n v="3"/>
    <n v="1920"/>
    <n v="3"/>
    <n v="31"/>
    <d v="1920-03-31T00:00:00"/>
    <n v="37581"/>
    <x v="3"/>
  </r>
  <r>
    <s v="61061737391"/>
    <s v="Moderna"/>
    <d v="1899-12-30T11:49:35"/>
    <n v="2"/>
    <n v="61"/>
    <n v="6"/>
    <n v="1961"/>
    <n v="6"/>
    <n v="17"/>
    <d v="1961-06-17T00:00:00"/>
    <n v="22528"/>
    <x v="5"/>
  </r>
  <r>
    <s v="41052166915"/>
    <s v="Moderna"/>
    <d v="1899-12-30T11:50:00"/>
    <n v="1"/>
    <n v="41"/>
    <n v="5"/>
    <n v="1941"/>
    <n v="5"/>
    <n v="21"/>
    <d v="1941-05-21T00:00:00"/>
    <n v="29860"/>
    <x v="4"/>
  </r>
  <r>
    <s v="30120672731"/>
    <s v="Moderna"/>
    <d v="1899-12-30T11:50:50"/>
    <n v="2"/>
    <n v="30"/>
    <n v="12"/>
    <n v="1930"/>
    <n v="12"/>
    <n v="6"/>
    <d v="1930-12-06T00:00:00"/>
    <n v="33679"/>
    <x v="6"/>
  </r>
  <r>
    <s v="37030758148"/>
    <s v="Pfizer"/>
    <d v="1899-12-30T11:51:40"/>
    <n v="2"/>
    <n v="37"/>
    <n v="3"/>
    <n v="1937"/>
    <n v="3"/>
    <n v="7"/>
    <d v="1937-03-07T00:00:00"/>
    <n v="31396"/>
    <x v="6"/>
  </r>
  <r>
    <s v="73120916124"/>
    <s v="Johnson&amp;Johnson"/>
    <d v="1899-12-30T11:52:05"/>
    <n v="1"/>
    <n v="73"/>
    <n v="12"/>
    <n v="1973"/>
    <n v="12"/>
    <n v="9"/>
    <d v="1973-12-09T00:00:00"/>
    <n v="17970"/>
    <x v="2"/>
  </r>
  <r>
    <s v="97050796267"/>
    <s v="Pfizer"/>
    <d v="1899-12-30T11:52:30"/>
    <n v="1"/>
    <n v="97"/>
    <n v="5"/>
    <n v="1997"/>
    <n v="5"/>
    <n v="7"/>
    <d v="1997-05-07T00:00:00"/>
    <n v="9420"/>
    <x v="7"/>
  </r>
  <r>
    <s v="02310988788"/>
    <s v="AstraZeneca"/>
    <d v="1899-12-30T11:53:20"/>
    <n v="2"/>
    <n v="2"/>
    <n v="31"/>
    <n v="2002"/>
    <n v="11"/>
    <n v="9"/>
    <d v="2002-11-09T00:00:00"/>
    <n v="7408"/>
    <x v="1"/>
  </r>
  <r>
    <s v="60072586165"/>
    <s v="Johnson&amp;Johnson"/>
    <d v="1899-12-30T11:53:45"/>
    <n v="1"/>
    <n v="60"/>
    <n v="7"/>
    <n v="1960"/>
    <n v="7"/>
    <n v="25"/>
    <d v="1960-07-25T00:00:00"/>
    <n v="22855"/>
    <x v="5"/>
  </r>
  <r>
    <s v="20083041532"/>
    <s v="Pfizer"/>
    <d v="1899-12-30T11:54:35"/>
    <n v="2"/>
    <n v="20"/>
    <n v="8"/>
    <n v="1920"/>
    <n v="8"/>
    <n v="30"/>
    <d v="1920-08-30T00:00:00"/>
    <n v="37429"/>
    <x v="3"/>
  </r>
  <r>
    <s v="81020398779"/>
    <s v="Johnson&amp;Johnson"/>
    <d v="1899-12-30T11:55:00"/>
    <n v="1"/>
    <n v="81"/>
    <n v="2"/>
    <n v="1981"/>
    <n v="2"/>
    <n v="3"/>
    <d v="1981-02-03T00:00:00"/>
    <n v="15357"/>
    <x v="8"/>
  </r>
  <r>
    <s v="68031128232"/>
    <s v="Moderna"/>
    <d v="1899-12-30T11:55:25"/>
    <n v="1"/>
    <n v="68"/>
    <n v="3"/>
    <n v="1968"/>
    <n v="3"/>
    <n v="11"/>
    <d v="1968-03-11T00:00:00"/>
    <n v="20069"/>
    <x v="5"/>
  </r>
  <r>
    <s v="26010923799"/>
    <s v="Johnson&amp;Johnson"/>
    <d v="1899-12-30T11:55:50"/>
    <n v="1"/>
    <n v="26"/>
    <n v="1"/>
    <n v="1926"/>
    <n v="1"/>
    <n v="9"/>
    <d v="1926-01-09T00:00:00"/>
    <n v="35471"/>
    <x v="3"/>
  </r>
  <r>
    <s v="39100436174"/>
    <s v="Johnson&amp;Johnson"/>
    <d v="1899-12-30T11:56:15"/>
    <n v="1"/>
    <n v="39"/>
    <n v="10"/>
    <n v="1939"/>
    <n v="10"/>
    <n v="4"/>
    <d v="1939-10-04T00:00:00"/>
    <n v="30455"/>
    <x v="6"/>
  </r>
  <r>
    <s v="35100161414"/>
    <s v="Moderna"/>
    <d v="1899-12-30T11:56:40"/>
    <n v="1"/>
    <n v="35"/>
    <n v="10"/>
    <n v="1935"/>
    <n v="10"/>
    <n v="1"/>
    <d v="1935-10-01T00:00:00"/>
    <n v="31919"/>
    <x v="6"/>
  </r>
  <r>
    <s v="00313097537"/>
    <s v="Johnson&amp;Johnson"/>
    <d v="1899-12-30T11:57:05"/>
    <n v="1"/>
    <n v="0"/>
    <n v="31"/>
    <n v="2000"/>
    <n v="11"/>
    <n v="30"/>
    <d v="2000-11-30T00:00:00"/>
    <n v="8117"/>
    <x v="1"/>
  </r>
  <r>
    <s v="23020138968"/>
    <s v="Pfizer"/>
    <d v="1899-12-30T11:57:30"/>
    <n v="1"/>
    <n v="23"/>
    <n v="2"/>
    <n v="1923"/>
    <n v="2"/>
    <n v="1"/>
    <d v="1923-02-01T00:00:00"/>
    <n v="36544"/>
    <x v="3"/>
  </r>
  <r>
    <s v="53020684558"/>
    <s v="Johnson&amp;Johnson"/>
    <d v="1899-12-30T11:57:55"/>
    <n v="1"/>
    <n v="53"/>
    <n v="2"/>
    <n v="1953"/>
    <n v="2"/>
    <n v="6"/>
    <d v="1953-02-06T00:00:00"/>
    <n v="25581"/>
    <x v="0"/>
  </r>
  <r>
    <s v="00302153828"/>
    <s v="Johnson&amp;Johnson"/>
    <d v="1899-12-30T11:58:20"/>
    <n v="1"/>
    <n v="0"/>
    <n v="30"/>
    <n v="2000"/>
    <n v="10"/>
    <n v="21"/>
    <d v="2000-10-21T00:00:00"/>
    <n v="8157"/>
    <x v="1"/>
  </r>
  <r>
    <s v="73050542985"/>
    <s v="Moderna"/>
    <d v="1899-12-30T11:59:10"/>
    <n v="2"/>
    <n v="73"/>
    <n v="5"/>
    <n v="1973"/>
    <n v="5"/>
    <n v="5"/>
    <d v="1973-05-05T00:00:00"/>
    <n v="18188"/>
    <x v="2"/>
  </r>
  <r>
    <s v="93080389561"/>
    <s v="Johnson&amp;Johnson"/>
    <d v="1899-12-30T11:59:35"/>
    <n v="1"/>
    <n v="93"/>
    <n v="8"/>
    <n v="1993"/>
    <n v="8"/>
    <n v="3"/>
    <d v="1993-08-03T00:00:00"/>
    <n v="10793"/>
    <x v="7"/>
  </r>
  <r>
    <s v="58110789311"/>
    <s v="Moderna"/>
    <d v="1899-12-30T12:00:25"/>
    <n v="2"/>
    <n v="58"/>
    <n v="11"/>
    <n v="1958"/>
    <n v="11"/>
    <n v="7"/>
    <d v="1958-11-07T00:00:00"/>
    <n v="23481"/>
    <x v="0"/>
  </r>
  <r>
    <s v="53083029181"/>
    <s v="Pfizer"/>
    <d v="1899-12-30T12:00:50"/>
    <n v="1"/>
    <n v="53"/>
    <n v="8"/>
    <n v="1953"/>
    <n v="8"/>
    <n v="30"/>
    <d v="1953-08-30T00:00:00"/>
    <n v="25376"/>
    <x v="0"/>
  </r>
  <r>
    <s v="47060575491"/>
    <s v="Johnson&amp;Johnson"/>
    <d v="1899-12-30T12:01:15"/>
    <n v="1"/>
    <n v="47"/>
    <n v="6"/>
    <n v="1947"/>
    <n v="6"/>
    <n v="5"/>
    <d v="1947-06-05T00:00:00"/>
    <n v="27654"/>
    <x v="4"/>
  </r>
  <r>
    <s v="81030767242"/>
    <s v="Pfizer"/>
    <d v="1899-12-30T12:01:40"/>
    <n v="1"/>
    <n v="81"/>
    <n v="3"/>
    <n v="1981"/>
    <n v="3"/>
    <n v="7"/>
    <d v="1981-03-07T00:00:00"/>
    <n v="15325"/>
    <x v="8"/>
  </r>
  <r>
    <s v="23021398945"/>
    <s v="Moderna"/>
    <d v="1899-12-30T12:02:05"/>
    <n v="1"/>
    <n v="23"/>
    <n v="2"/>
    <n v="1923"/>
    <n v="2"/>
    <n v="13"/>
    <d v="1923-02-13T00:00:00"/>
    <n v="36532"/>
    <x v="3"/>
  </r>
  <r>
    <s v="63062527298"/>
    <s v="AstraZeneca"/>
    <d v="1899-12-30T12:02:30"/>
    <n v="1"/>
    <n v="63"/>
    <n v="6"/>
    <n v="1963"/>
    <n v="6"/>
    <n v="25"/>
    <d v="1963-06-25T00:00:00"/>
    <n v="21790"/>
    <x v="5"/>
  </r>
  <r>
    <s v="86031882961"/>
    <s v="Johnson&amp;Johnson"/>
    <d v="1899-12-30T12:02:55"/>
    <n v="1"/>
    <n v="86"/>
    <n v="3"/>
    <n v="1986"/>
    <n v="3"/>
    <n v="18"/>
    <d v="1986-03-18T00:00:00"/>
    <n v="13488"/>
    <x v="8"/>
  </r>
  <r>
    <s v="99091228246"/>
    <s v="Moderna"/>
    <d v="1899-12-30T12:03:45"/>
    <n v="2"/>
    <n v="99"/>
    <n v="9"/>
    <n v="1999"/>
    <n v="9"/>
    <n v="12"/>
    <d v="1999-09-12T00:00:00"/>
    <n v="8562"/>
    <x v="7"/>
  </r>
  <r>
    <s v="05240635872"/>
    <s v="Johnson&amp;Johnson"/>
    <d v="1899-12-30T12:04:10"/>
    <n v="1"/>
    <n v="5"/>
    <n v="24"/>
    <n v="2005"/>
    <n v="4"/>
    <n v="6"/>
    <d v="2005-04-06T00:00:00"/>
    <n v="6529"/>
    <x v="1"/>
  </r>
  <r>
    <s v="71051041144"/>
    <s v="Pfizer"/>
    <d v="1899-12-30T12:05:00"/>
    <n v="2"/>
    <n v="71"/>
    <n v="5"/>
    <n v="1971"/>
    <n v="5"/>
    <n v="10"/>
    <d v="1971-05-10T00:00:00"/>
    <n v="18914"/>
    <x v="2"/>
  </r>
  <r>
    <s v="70030269571"/>
    <s v="Johnson&amp;Johnson"/>
    <d v="1899-12-30T12:05:25"/>
    <n v="1"/>
    <n v="70"/>
    <n v="3"/>
    <n v="1970"/>
    <n v="3"/>
    <n v="2"/>
    <d v="1970-03-02T00:00:00"/>
    <n v="19348"/>
    <x v="2"/>
  </r>
  <r>
    <s v="83011367542"/>
    <s v="Moderna"/>
    <d v="1899-12-30T12:05:50"/>
    <n v="1"/>
    <n v="83"/>
    <n v="1"/>
    <n v="1983"/>
    <n v="1"/>
    <n v="13"/>
    <d v="1983-01-13T00:00:00"/>
    <n v="14648"/>
    <x v="8"/>
  </r>
  <r>
    <s v="87090814478"/>
    <s v="AstraZeneca"/>
    <d v="1899-12-30T12:06:15"/>
    <n v="1"/>
    <n v="87"/>
    <n v="9"/>
    <n v="1987"/>
    <n v="9"/>
    <n v="8"/>
    <d v="1987-09-08T00:00:00"/>
    <n v="12949"/>
    <x v="8"/>
  </r>
  <r>
    <s v="54072686543"/>
    <s v="Johnson&amp;Johnson"/>
    <d v="1899-12-30T12:06:40"/>
    <n v="1"/>
    <n v="54"/>
    <n v="7"/>
    <n v="1954"/>
    <n v="7"/>
    <n v="26"/>
    <d v="1954-07-26T00:00:00"/>
    <n v="25046"/>
    <x v="0"/>
  </r>
  <r>
    <s v="70110136542"/>
    <s v="Johnson&amp;Johnson"/>
    <d v="1899-12-30T12:07:05"/>
    <n v="1"/>
    <n v="70"/>
    <n v="11"/>
    <n v="1970"/>
    <n v="11"/>
    <n v="1"/>
    <d v="1970-11-01T00:00:00"/>
    <n v="19104"/>
    <x v="2"/>
  </r>
  <r>
    <s v="97100169892"/>
    <s v="Moderna"/>
    <d v="1899-12-30T12:07:55"/>
    <n v="2"/>
    <n v="97"/>
    <n v="10"/>
    <n v="1997"/>
    <n v="10"/>
    <n v="1"/>
    <d v="1997-10-01T00:00:00"/>
    <n v="9273"/>
    <x v="7"/>
  </r>
  <r>
    <s v="65031884531"/>
    <s v="Moderna"/>
    <d v="1899-12-30T12:08:45"/>
    <n v="2"/>
    <n v="65"/>
    <n v="3"/>
    <n v="1965"/>
    <n v="3"/>
    <n v="18"/>
    <d v="1965-03-18T00:00:00"/>
    <n v="21158"/>
    <x v="5"/>
  </r>
  <r>
    <s v="73122951518"/>
    <s v="Pfizer"/>
    <d v="1899-12-30T12:09:10"/>
    <n v="1"/>
    <n v="73"/>
    <n v="12"/>
    <n v="1973"/>
    <n v="12"/>
    <n v="29"/>
    <d v="1973-12-29T00:00:00"/>
    <n v="17950"/>
    <x v="2"/>
  </r>
  <r>
    <s v="55111826315"/>
    <s v="Johnson&amp;Johnson"/>
    <d v="1899-12-30T12:09:35"/>
    <n v="1"/>
    <n v="55"/>
    <n v="11"/>
    <n v="1955"/>
    <n v="11"/>
    <n v="18"/>
    <d v="1955-11-18T00:00:00"/>
    <n v="24566"/>
    <x v="0"/>
  </r>
  <r>
    <s v="32041285373"/>
    <s v="Johnson&amp;Johnson"/>
    <d v="1899-12-30T12:10:00"/>
    <n v="1"/>
    <n v="32"/>
    <n v="4"/>
    <n v="1932"/>
    <n v="4"/>
    <n v="12"/>
    <d v="1932-04-12T00:00:00"/>
    <n v="33186"/>
    <x v="6"/>
  </r>
  <r>
    <s v="42112851493"/>
    <s v="Moderna"/>
    <d v="1899-12-30T12:10:50"/>
    <n v="2"/>
    <n v="42"/>
    <n v="11"/>
    <n v="1942"/>
    <n v="11"/>
    <n v="28"/>
    <d v="1942-11-28T00:00:00"/>
    <n v="29304"/>
    <x v="4"/>
  </r>
  <r>
    <s v="05261773597"/>
    <s v="Pfizer"/>
    <d v="1899-12-30T12:11:40"/>
    <n v="2"/>
    <n v="5"/>
    <n v="26"/>
    <n v="2005"/>
    <n v="6"/>
    <n v="17"/>
    <d v="2005-06-17T00:00:00"/>
    <n v="6457"/>
    <x v="1"/>
  </r>
  <r>
    <s v="69081435648"/>
    <s v="Moderna"/>
    <d v="1899-12-30T12:12:30"/>
    <n v="2"/>
    <n v="69"/>
    <n v="8"/>
    <n v="1969"/>
    <n v="8"/>
    <n v="14"/>
    <d v="1969-08-14T00:00:00"/>
    <n v="19548"/>
    <x v="5"/>
  </r>
  <r>
    <s v="02280662345"/>
    <s v="Pfizer"/>
    <d v="1899-12-30T12:13:20"/>
    <n v="2"/>
    <n v="2"/>
    <n v="28"/>
    <n v="2002"/>
    <n v="8"/>
    <n v="6"/>
    <d v="2002-08-06T00:00:00"/>
    <n v="7503"/>
    <x v="1"/>
  </r>
  <r>
    <s v="84022657936"/>
    <s v="Johnson&amp;Johnson"/>
    <d v="1899-12-30T12:13:45"/>
    <n v="1"/>
    <n v="84"/>
    <n v="2"/>
    <n v="1984"/>
    <n v="2"/>
    <n v="26"/>
    <d v="1984-02-26T00:00:00"/>
    <n v="14239"/>
    <x v="8"/>
  </r>
  <r>
    <s v="48101719555"/>
    <s v="Pfizer"/>
    <d v="1899-12-30T12:14:35"/>
    <n v="2"/>
    <n v="48"/>
    <n v="10"/>
    <n v="1948"/>
    <n v="10"/>
    <n v="17"/>
    <d v="1948-10-17T00:00:00"/>
    <n v="27154"/>
    <x v="4"/>
  </r>
  <r>
    <s v="02213087139"/>
    <s v="Johnson&amp;Johnson"/>
    <d v="1899-12-30T12:15:00"/>
    <n v="1"/>
    <n v="2"/>
    <n v="21"/>
    <n v="2002"/>
    <n v="1"/>
    <n v="30"/>
    <d v="2002-01-30T00:00:00"/>
    <n v="7691"/>
    <x v="1"/>
  </r>
  <r>
    <s v="40022232773"/>
    <s v="Johnson&amp;Johnson"/>
    <d v="1899-12-30T12:15:25"/>
    <n v="1"/>
    <n v="40"/>
    <n v="2"/>
    <n v="1940"/>
    <n v="2"/>
    <n v="22"/>
    <d v="1940-02-22T00:00:00"/>
    <n v="30314"/>
    <x v="4"/>
  </r>
  <r>
    <s v="48081955217"/>
    <s v="Pfizer"/>
    <d v="1899-12-30T12:15:50"/>
    <n v="1"/>
    <n v="48"/>
    <n v="8"/>
    <n v="1948"/>
    <n v="8"/>
    <n v="19"/>
    <d v="1948-08-19T00:00:00"/>
    <n v="27213"/>
    <x v="4"/>
  </r>
  <r>
    <s v="50121547348"/>
    <s v="Pfizer"/>
    <d v="1899-12-30T12:16:15"/>
    <n v="1"/>
    <n v="50"/>
    <n v="12"/>
    <n v="1950"/>
    <n v="12"/>
    <n v="15"/>
    <d v="1950-12-15T00:00:00"/>
    <n v="26365"/>
    <x v="0"/>
  </r>
  <r>
    <s v="43031032635"/>
    <s v="Johnson&amp;Johnson"/>
    <d v="1899-12-30T12:16:40"/>
    <n v="1"/>
    <n v="43"/>
    <n v="3"/>
    <n v="1943"/>
    <n v="3"/>
    <n v="10"/>
    <d v="1943-03-10T00:00:00"/>
    <n v="29202"/>
    <x v="4"/>
  </r>
  <r>
    <s v="03251128637"/>
    <s v="Pfizer"/>
    <d v="1899-12-30T12:17:05"/>
    <n v="1"/>
    <n v="3"/>
    <n v="25"/>
    <n v="2003"/>
    <n v="5"/>
    <n v="11"/>
    <d v="2003-05-11T00:00:00"/>
    <n v="7225"/>
    <x v="1"/>
  </r>
  <r>
    <s v="80062354785"/>
    <s v="Johnson&amp;Johnson"/>
    <d v="1899-12-30T12:17:30"/>
    <n v="1"/>
    <n v="80"/>
    <n v="6"/>
    <n v="1980"/>
    <n v="6"/>
    <n v="23"/>
    <d v="1980-06-23T00:00:00"/>
    <n v="15582"/>
    <x v="8"/>
  </r>
  <r>
    <s v="02311545784"/>
    <s v="Pfizer"/>
    <d v="1899-12-30T12:18:20"/>
    <n v="2"/>
    <n v="2"/>
    <n v="31"/>
    <n v="2002"/>
    <n v="11"/>
    <n v="15"/>
    <d v="2002-11-15T00:00:00"/>
    <n v="7402"/>
    <x v="1"/>
  </r>
  <r>
    <s v="25111396468"/>
    <s v="Johnson&amp;Johnson"/>
    <d v="1899-12-30T12:18:45"/>
    <n v="1"/>
    <n v="25"/>
    <n v="11"/>
    <n v="1925"/>
    <n v="11"/>
    <n v="13"/>
    <d v="1925-11-13T00:00:00"/>
    <n v="35528"/>
    <x v="3"/>
  </r>
  <r>
    <s v="33042842215"/>
    <s v="Johnson&amp;Johnson"/>
    <d v="1899-12-30T12:19:10"/>
    <n v="1"/>
    <n v="33"/>
    <n v="4"/>
    <n v="1933"/>
    <n v="4"/>
    <n v="28"/>
    <d v="1933-04-28T00:00:00"/>
    <n v="32805"/>
    <x v="6"/>
  </r>
  <r>
    <s v="28100582374"/>
    <s v="Johnson&amp;Johnson"/>
    <d v="1899-12-30T12:19:35"/>
    <n v="1"/>
    <n v="28"/>
    <n v="10"/>
    <n v="1928"/>
    <n v="10"/>
    <n v="5"/>
    <d v="1928-10-05T00:00:00"/>
    <n v="34471"/>
    <x v="3"/>
  </r>
  <r>
    <s v="99072844919"/>
    <s v="Johnson&amp;Johnson"/>
    <d v="1899-12-30T12:20:00"/>
    <n v="1"/>
    <n v="99"/>
    <n v="7"/>
    <n v="1999"/>
    <n v="7"/>
    <n v="28"/>
    <d v="1999-07-28T00:00:00"/>
    <n v="8608"/>
    <x v="7"/>
  </r>
  <r>
    <s v="01250991368"/>
    <s v="Pfizer"/>
    <d v="1899-12-30T12:20:50"/>
    <n v="2"/>
    <n v="1"/>
    <n v="25"/>
    <n v="2001"/>
    <n v="5"/>
    <n v="9"/>
    <d v="2001-05-09T00:00:00"/>
    <n v="7957"/>
    <x v="1"/>
  </r>
  <r>
    <s v="22032032875"/>
    <s v="Moderna"/>
    <d v="1899-12-30T12:21:15"/>
    <n v="1"/>
    <n v="22"/>
    <n v="3"/>
    <n v="1922"/>
    <n v="3"/>
    <n v="20"/>
    <d v="1922-03-20T00:00:00"/>
    <n v="36862"/>
    <x v="3"/>
  </r>
  <r>
    <s v="81113041454"/>
    <s v="Johnson&amp;Johnson"/>
    <d v="1899-12-30T12:21:40"/>
    <n v="1"/>
    <n v="81"/>
    <n v="11"/>
    <n v="1981"/>
    <n v="11"/>
    <n v="30"/>
    <d v="1981-11-30T00:00:00"/>
    <n v="15057"/>
    <x v="8"/>
  </r>
  <r>
    <s v="09311045276"/>
    <s v="Moderna"/>
    <d v="1899-12-30T12:22:30"/>
    <n v="2"/>
    <n v="9"/>
    <n v="31"/>
    <n v="2009"/>
    <n v="11"/>
    <n v="10"/>
    <d v="2009-11-10T00:00:00"/>
    <n v="4850"/>
    <x v="1"/>
  </r>
  <r>
    <s v="39071421292"/>
    <s v="Johnson&amp;Johnson"/>
    <d v="1899-12-30T12:22:55"/>
    <n v="1"/>
    <n v="39"/>
    <n v="7"/>
    <n v="1939"/>
    <n v="7"/>
    <n v="14"/>
    <d v="1939-07-14T00:00:00"/>
    <n v="30537"/>
    <x v="6"/>
  </r>
  <r>
    <s v="87082031359"/>
    <s v="Johnson&amp;Johnson"/>
    <d v="1899-12-30T12:23:20"/>
    <n v="1"/>
    <n v="87"/>
    <n v="8"/>
    <n v="1987"/>
    <n v="8"/>
    <n v="20"/>
    <d v="1987-08-20T00:00:00"/>
    <n v="12968"/>
    <x v="8"/>
  </r>
  <r>
    <s v="93040472816"/>
    <s v="Johnson&amp;Johnson"/>
    <d v="1899-12-30T12:23:45"/>
    <n v="1"/>
    <n v="93"/>
    <n v="4"/>
    <n v="1993"/>
    <n v="4"/>
    <n v="4"/>
    <d v="1993-04-04T00:00:00"/>
    <n v="10914"/>
    <x v="7"/>
  </r>
  <r>
    <s v="81100414748"/>
    <s v="Pfizer"/>
    <d v="1899-12-30T12:24:10"/>
    <n v="1"/>
    <n v="81"/>
    <n v="10"/>
    <n v="1981"/>
    <n v="10"/>
    <n v="4"/>
    <d v="1981-10-04T00:00:00"/>
    <n v="15114"/>
    <x v="8"/>
  </r>
  <r>
    <s v="38082022588"/>
    <s v="Johnson&amp;Johnson"/>
    <d v="1899-12-30T12:24:35"/>
    <n v="1"/>
    <n v="38"/>
    <n v="8"/>
    <n v="1938"/>
    <n v="8"/>
    <n v="20"/>
    <d v="1938-08-20T00:00:00"/>
    <n v="30865"/>
    <x v="6"/>
  </r>
  <r>
    <s v="07261292591"/>
    <s v="Johnson&amp;Johnson"/>
    <d v="1899-12-30T12:25:00"/>
    <n v="1"/>
    <n v="7"/>
    <n v="26"/>
    <n v="2007"/>
    <n v="6"/>
    <n v="12"/>
    <d v="2007-06-12T00:00:00"/>
    <n v="5732"/>
    <x v="1"/>
  </r>
  <r>
    <s v="46022384991"/>
    <s v="Johnson&amp;Johnson"/>
    <d v="1899-12-30T12:25:25"/>
    <n v="1"/>
    <n v="46"/>
    <n v="2"/>
    <n v="1946"/>
    <n v="2"/>
    <n v="23"/>
    <d v="1946-02-23T00:00:00"/>
    <n v="28121"/>
    <x v="4"/>
  </r>
  <r>
    <s v="97020325844"/>
    <s v="Johnson&amp;Johnson"/>
    <d v="1899-12-30T12:25:50"/>
    <n v="1"/>
    <n v="97"/>
    <n v="2"/>
    <n v="1997"/>
    <n v="2"/>
    <n v="3"/>
    <d v="1997-02-03T00:00:00"/>
    <n v="9513"/>
    <x v="7"/>
  </r>
  <r>
    <s v="08231762539"/>
    <s v="Johnson&amp;Johnson"/>
    <d v="1899-12-30T12:26:15"/>
    <n v="1"/>
    <n v="8"/>
    <n v="23"/>
    <n v="2008"/>
    <n v="3"/>
    <n v="17"/>
    <d v="2008-03-17T00:00:00"/>
    <n v="5453"/>
    <x v="1"/>
  </r>
  <r>
    <s v="76081141583"/>
    <s v="Moderna"/>
    <d v="1899-12-30T12:27:05"/>
    <n v="2"/>
    <n v="76"/>
    <n v="8"/>
    <n v="1976"/>
    <n v="8"/>
    <n v="11"/>
    <d v="1976-08-11T00:00:00"/>
    <n v="16994"/>
    <x v="2"/>
  </r>
  <r>
    <s v="93050967531"/>
    <s v="Moderna"/>
    <d v="1899-12-30T12:27:55"/>
    <n v="2"/>
    <n v="93"/>
    <n v="5"/>
    <n v="1993"/>
    <n v="5"/>
    <n v="9"/>
    <d v="1993-05-09T00:00:00"/>
    <n v="10879"/>
    <x v="7"/>
  </r>
  <r>
    <s v="40060177519"/>
    <s v="Moderna"/>
    <d v="1899-12-30T12:28:45"/>
    <n v="2"/>
    <n v="40"/>
    <n v="6"/>
    <n v="1940"/>
    <n v="6"/>
    <n v="1"/>
    <d v="1940-06-01T00:00:00"/>
    <n v="30214"/>
    <x v="4"/>
  </r>
  <r>
    <s v="55012852385"/>
    <s v="Moderna"/>
    <d v="1899-12-30T12:29:10"/>
    <n v="1"/>
    <n v="55"/>
    <n v="1"/>
    <n v="1955"/>
    <n v="1"/>
    <n v="28"/>
    <d v="1955-01-28T00:00:00"/>
    <n v="24860"/>
    <x v="0"/>
  </r>
  <r>
    <s v="87011431214"/>
    <s v="Pfizer"/>
    <d v="1899-12-30T12:29:35"/>
    <n v="1"/>
    <n v="87"/>
    <n v="1"/>
    <n v="1987"/>
    <n v="1"/>
    <n v="14"/>
    <d v="1987-01-14T00:00:00"/>
    <n v="13186"/>
    <x v="8"/>
  </r>
  <r>
    <s v="05281176583"/>
    <s v="Moderna"/>
    <d v="1899-12-30T12:30:00"/>
    <n v="1"/>
    <n v="5"/>
    <n v="28"/>
    <n v="2005"/>
    <n v="8"/>
    <n v="11"/>
    <d v="2005-08-11T00:00:00"/>
    <n v="6402"/>
    <x v="1"/>
  </r>
  <r>
    <s v="83122017327"/>
    <s v="Moderna"/>
    <d v="1899-12-30T12:30:50"/>
    <n v="2"/>
    <n v="83"/>
    <n v="12"/>
    <n v="1983"/>
    <n v="12"/>
    <n v="20"/>
    <d v="1983-12-20T00:00:00"/>
    <n v="14307"/>
    <x v="8"/>
  </r>
  <r>
    <s v="45040287376"/>
    <s v="Moderna"/>
    <d v="1899-12-30T12:31:15"/>
    <n v="1"/>
    <n v="45"/>
    <n v="4"/>
    <n v="1945"/>
    <n v="4"/>
    <n v="2"/>
    <d v="1945-04-02T00:00:00"/>
    <n v="28448"/>
    <x v="4"/>
  </r>
  <r>
    <s v="27032555478"/>
    <s v="Pfizer"/>
    <d v="1899-12-30T12:31:40"/>
    <n v="1"/>
    <n v="27"/>
    <n v="3"/>
    <n v="1927"/>
    <n v="3"/>
    <n v="25"/>
    <d v="1927-03-25T00:00:00"/>
    <n v="35031"/>
    <x v="3"/>
  </r>
  <r>
    <s v="88111977491"/>
    <s v="Pfizer"/>
    <d v="1899-12-30T12:32:30"/>
    <n v="2"/>
    <n v="88"/>
    <n v="11"/>
    <n v="1988"/>
    <n v="11"/>
    <n v="19"/>
    <d v="1988-11-19T00:00:00"/>
    <n v="12511"/>
    <x v="8"/>
  </r>
  <r>
    <s v="00241645299"/>
    <s v="Johnson&amp;Johnson"/>
    <d v="1899-12-30T12:32:55"/>
    <n v="1"/>
    <n v="0"/>
    <n v="24"/>
    <n v="2000"/>
    <n v="4"/>
    <n v="16"/>
    <d v="2000-04-16T00:00:00"/>
    <n v="8345"/>
    <x v="1"/>
  </r>
  <r>
    <s v="67010894445"/>
    <s v="Moderna"/>
    <d v="1899-12-30T12:33:45"/>
    <n v="2"/>
    <n v="67"/>
    <n v="1"/>
    <n v="1967"/>
    <n v="1"/>
    <n v="8"/>
    <d v="1967-01-08T00:00:00"/>
    <n v="20497"/>
    <x v="5"/>
  </r>
  <r>
    <s v="96030638982"/>
    <s v="Johnson&amp;Johnson"/>
    <d v="1899-12-30T12:34:10"/>
    <n v="1"/>
    <n v="96"/>
    <n v="3"/>
    <n v="1996"/>
    <n v="3"/>
    <n v="6"/>
    <d v="1996-03-06T00:00:00"/>
    <n v="9847"/>
    <x v="7"/>
  </r>
  <r>
    <s v="89062565472"/>
    <s v="Moderna"/>
    <d v="1899-12-30T12:34:35"/>
    <n v="1"/>
    <n v="89"/>
    <n v="6"/>
    <n v="1989"/>
    <n v="6"/>
    <n v="25"/>
    <d v="1989-06-25T00:00:00"/>
    <n v="12293"/>
    <x v="8"/>
  </r>
  <r>
    <s v="46052327173"/>
    <s v="Moderna"/>
    <d v="1899-12-30T12:35:25"/>
    <n v="2"/>
    <n v="46"/>
    <n v="5"/>
    <n v="1946"/>
    <n v="5"/>
    <n v="23"/>
    <d v="1946-05-23T00:00:00"/>
    <n v="28032"/>
    <x v="4"/>
  </r>
  <r>
    <s v="23111828323"/>
    <s v="Johnson&amp;Johnson"/>
    <d v="1899-12-30T12:35:50"/>
    <n v="1"/>
    <n v="23"/>
    <n v="11"/>
    <n v="1923"/>
    <n v="11"/>
    <n v="18"/>
    <d v="1923-11-18T00:00:00"/>
    <n v="36254"/>
    <x v="3"/>
  </r>
  <r>
    <s v="30021131852"/>
    <s v="Johnson&amp;Johnson"/>
    <d v="1899-12-30T12:36:15"/>
    <n v="1"/>
    <n v="30"/>
    <n v="2"/>
    <n v="1930"/>
    <n v="2"/>
    <n v="11"/>
    <d v="1930-02-11T00:00:00"/>
    <n v="33977"/>
    <x v="6"/>
  </r>
  <r>
    <s v="80031916112"/>
    <s v="AstraZeneca"/>
    <d v="1899-12-30T12:37:05"/>
    <n v="2"/>
    <n v="80"/>
    <n v="3"/>
    <n v="1980"/>
    <n v="3"/>
    <n v="19"/>
    <d v="1980-03-19T00:00:00"/>
    <n v="15678"/>
    <x v="8"/>
  </r>
  <r>
    <s v="78062476848"/>
    <s v="AstraZeneca"/>
    <d v="1899-12-30T12:37:30"/>
    <n v="1"/>
    <n v="78"/>
    <n v="6"/>
    <n v="1978"/>
    <n v="6"/>
    <n v="24"/>
    <d v="1978-06-24T00:00:00"/>
    <n v="16312"/>
    <x v="2"/>
  </r>
  <r>
    <s v="74070224767"/>
    <s v="AstraZeneca"/>
    <d v="1899-12-30T12:37:55"/>
    <n v="1"/>
    <n v="74"/>
    <n v="7"/>
    <n v="1974"/>
    <n v="7"/>
    <n v="2"/>
    <d v="1974-07-02T00:00:00"/>
    <n v="17765"/>
    <x v="2"/>
  </r>
  <r>
    <s v="35110511647"/>
    <s v="Johnson&amp;Johnson"/>
    <d v="1899-12-30T12:38:20"/>
    <n v="1"/>
    <n v="35"/>
    <n v="11"/>
    <n v="1935"/>
    <n v="11"/>
    <n v="5"/>
    <d v="1935-11-05T00:00:00"/>
    <n v="31884"/>
    <x v="6"/>
  </r>
  <r>
    <s v="31121533272"/>
    <s v="Moderna"/>
    <d v="1899-12-30T12:38:45"/>
    <n v="1"/>
    <n v="31"/>
    <n v="12"/>
    <n v="1931"/>
    <n v="12"/>
    <n v="15"/>
    <d v="1931-12-15T00:00:00"/>
    <n v="33305"/>
    <x v="6"/>
  </r>
  <r>
    <s v="79011023319"/>
    <s v="Pfizer"/>
    <d v="1899-12-30T12:39:35"/>
    <n v="2"/>
    <n v="79"/>
    <n v="1"/>
    <n v="1979"/>
    <n v="1"/>
    <n v="10"/>
    <d v="1979-01-10T00:00:00"/>
    <n v="16112"/>
    <x v="2"/>
  </r>
  <r>
    <s v="93071365514"/>
    <s v="Johnson&amp;Johnson"/>
    <d v="1899-12-30T12:40:00"/>
    <n v="1"/>
    <n v="93"/>
    <n v="7"/>
    <n v="1993"/>
    <n v="7"/>
    <n v="13"/>
    <d v="1993-07-13T00:00:00"/>
    <n v="10814"/>
    <x v="7"/>
  </r>
  <r>
    <s v="20022021197"/>
    <s v="Pfizer"/>
    <d v="1899-12-30T12:40:50"/>
    <n v="2"/>
    <n v="20"/>
    <n v="2"/>
    <n v="1920"/>
    <n v="2"/>
    <n v="20"/>
    <d v="1920-02-20T00:00:00"/>
    <n v="37621"/>
    <x v="3"/>
  </r>
  <r>
    <s v="34010514565"/>
    <s v="Moderna"/>
    <d v="1899-12-30T12:41:15"/>
    <n v="1"/>
    <n v="34"/>
    <n v="1"/>
    <n v="1934"/>
    <n v="1"/>
    <n v="5"/>
    <d v="1934-01-05T00:00:00"/>
    <n v="32553"/>
    <x v="6"/>
  </r>
  <r>
    <s v="87032986685"/>
    <s v="Moderna"/>
    <d v="1899-12-30T12:42:05"/>
    <n v="2"/>
    <n v="87"/>
    <n v="3"/>
    <n v="1987"/>
    <n v="3"/>
    <n v="29"/>
    <d v="1987-03-29T00:00:00"/>
    <n v="13112"/>
    <x v="8"/>
  </r>
  <r>
    <s v="93111938272"/>
    <s v="AstraZeneca"/>
    <d v="1899-12-30T12:42:55"/>
    <n v="2"/>
    <n v="93"/>
    <n v="11"/>
    <n v="1993"/>
    <n v="11"/>
    <n v="19"/>
    <d v="1993-11-19T00:00:00"/>
    <n v="10685"/>
    <x v="7"/>
  </r>
  <r>
    <s v="32082876734"/>
    <s v="Johnson&amp;Johnson"/>
    <d v="1899-12-30T12:43:20"/>
    <n v="1"/>
    <n v="32"/>
    <n v="8"/>
    <n v="1932"/>
    <n v="8"/>
    <n v="28"/>
    <d v="1932-08-28T00:00:00"/>
    <n v="33048"/>
    <x v="6"/>
  </r>
  <r>
    <s v="71112186139"/>
    <s v="Moderna"/>
    <d v="1899-12-30T12:43:45"/>
    <n v="1"/>
    <n v="71"/>
    <n v="11"/>
    <n v="1971"/>
    <n v="11"/>
    <n v="21"/>
    <d v="1971-11-21T00:00:00"/>
    <n v="18719"/>
    <x v="2"/>
  </r>
  <r>
    <s v="51041632947"/>
    <s v="Johnson&amp;Johnson"/>
    <d v="1899-12-30T12:44:10"/>
    <n v="1"/>
    <n v="51"/>
    <n v="4"/>
    <n v="1951"/>
    <n v="4"/>
    <n v="16"/>
    <d v="1951-04-16T00:00:00"/>
    <n v="26243"/>
    <x v="0"/>
  </r>
  <r>
    <s v="28042413925"/>
    <s v="Pfizer"/>
    <d v="1899-12-30T12:45:00"/>
    <n v="2"/>
    <n v="28"/>
    <n v="4"/>
    <n v="1928"/>
    <n v="4"/>
    <n v="24"/>
    <d v="1928-04-24T00:00:00"/>
    <n v="34635"/>
    <x v="3"/>
  </r>
  <r>
    <s v="08212126581"/>
    <s v="Pfizer"/>
    <d v="1899-12-30T12:45:50"/>
    <n v="2"/>
    <n v="8"/>
    <n v="21"/>
    <n v="2008"/>
    <n v="1"/>
    <n v="21"/>
    <d v="2008-01-21T00:00:00"/>
    <n v="5509"/>
    <x v="1"/>
  </r>
  <r>
    <s v="90061971629"/>
    <s v="Moderna"/>
    <d v="1899-12-30T12:46:40"/>
    <n v="2"/>
    <n v="90"/>
    <n v="6"/>
    <n v="1990"/>
    <n v="6"/>
    <n v="19"/>
    <d v="1990-06-19T00:00:00"/>
    <n v="11934"/>
    <x v="7"/>
  </r>
  <r>
    <s v="22060986926"/>
    <s v="Moderna"/>
    <d v="1899-12-30T12:47:05"/>
    <n v="1"/>
    <n v="22"/>
    <n v="6"/>
    <n v="1922"/>
    <n v="6"/>
    <n v="9"/>
    <d v="1922-06-09T00:00:00"/>
    <n v="36781"/>
    <x v="3"/>
  </r>
  <r>
    <s v="20071266347"/>
    <s v="Moderna"/>
    <d v="1899-12-30T12:47:55"/>
    <n v="2"/>
    <n v="20"/>
    <n v="7"/>
    <n v="1920"/>
    <n v="7"/>
    <n v="12"/>
    <d v="1920-07-12T00:00:00"/>
    <n v="37478"/>
    <x v="3"/>
  </r>
  <r>
    <s v="93090426797"/>
    <s v="Johnson&amp;Johnson"/>
    <d v="1899-12-30T12:48:20"/>
    <n v="1"/>
    <n v="93"/>
    <n v="9"/>
    <n v="1993"/>
    <n v="9"/>
    <n v="4"/>
    <d v="1993-09-04T00:00:00"/>
    <n v="10761"/>
    <x v="7"/>
  </r>
  <r>
    <s v="72080678389"/>
    <s v="Moderna"/>
    <d v="1899-12-30T12:48:45"/>
    <n v="1"/>
    <n v="72"/>
    <n v="8"/>
    <n v="1972"/>
    <n v="8"/>
    <n v="6"/>
    <d v="1972-08-06T00:00:00"/>
    <n v="18460"/>
    <x v="2"/>
  </r>
  <r>
    <s v="54022057258"/>
    <s v="AstraZeneca"/>
    <d v="1899-12-30T12:49:35"/>
    <n v="2"/>
    <n v="54"/>
    <n v="2"/>
    <n v="1954"/>
    <n v="2"/>
    <n v="20"/>
    <d v="1954-02-20T00:00:00"/>
    <n v="25202"/>
    <x v="0"/>
  </r>
  <r>
    <s v="23081349275"/>
    <s v="Johnson&amp;Johnson"/>
    <d v="1899-12-30T12:50:00"/>
    <n v="1"/>
    <n v="23"/>
    <n v="8"/>
    <n v="1923"/>
    <n v="8"/>
    <n v="13"/>
    <d v="1923-08-13T00:00:00"/>
    <n v="36351"/>
    <x v="3"/>
  </r>
  <r>
    <s v="52010156343"/>
    <s v="Johnson&amp;Johnson"/>
    <d v="1899-12-30T12:50:25"/>
    <n v="1"/>
    <n v="52"/>
    <n v="1"/>
    <n v="1952"/>
    <n v="1"/>
    <n v="1"/>
    <d v="1952-01-01T00:00:00"/>
    <n v="25983"/>
    <x v="0"/>
  </r>
  <r>
    <s v="48092133558"/>
    <s v="Moderna"/>
    <d v="1899-12-30T12:50:50"/>
    <n v="1"/>
    <n v="48"/>
    <n v="9"/>
    <n v="1948"/>
    <n v="9"/>
    <n v="21"/>
    <d v="1948-09-21T00:00:00"/>
    <n v="27180"/>
    <x v="4"/>
  </r>
  <r>
    <s v="52062858569"/>
    <s v="Johnson&amp;Johnson"/>
    <d v="1899-12-30T12:51:15"/>
    <n v="1"/>
    <n v="52"/>
    <n v="6"/>
    <n v="1952"/>
    <n v="6"/>
    <n v="28"/>
    <d v="1952-06-28T00:00:00"/>
    <n v="25804"/>
    <x v="0"/>
  </r>
  <r>
    <s v="97060877642"/>
    <s v="Pfizer"/>
    <d v="1899-12-30T12:51:40"/>
    <n v="1"/>
    <n v="97"/>
    <n v="6"/>
    <n v="1997"/>
    <n v="6"/>
    <n v="8"/>
    <d v="1997-06-08T00:00:00"/>
    <n v="9388"/>
    <x v="7"/>
  </r>
  <r>
    <s v="96122982869"/>
    <s v="Johnson&amp;Johnson"/>
    <d v="1899-12-30T12:52:05"/>
    <n v="1"/>
    <n v="96"/>
    <n v="12"/>
    <n v="1996"/>
    <n v="12"/>
    <n v="29"/>
    <d v="1996-12-29T00:00:00"/>
    <n v="9549"/>
    <x v="7"/>
  </r>
  <r>
    <s v="79091155377"/>
    <s v="Moderna"/>
    <d v="1899-12-30T12:52:55"/>
    <n v="2"/>
    <n v="79"/>
    <n v="9"/>
    <n v="1979"/>
    <n v="9"/>
    <n v="11"/>
    <d v="1979-09-11T00:00:00"/>
    <n v="15868"/>
    <x v="2"/>
  </r>
  <r>
    <s v="02300364525"/>
    <s v="AstraZeneca"/>
    <d v="1899-12-30T12:53:20"/>
    <n v="1"/>
    <n v="2"/>
    <n v="30"/>
    <n v="2002"/>
    <n v="10"/>
    <n v="3"/>
    <d v="2002-10-03T00:00:00"/>
    <n v="7445"/>
    <x v="1"/>
  </r>
  <r>
    <s v="06290512595"/>
    <s v="AstraZeneca"/>
    <d v="1899-12-30T12:53:45"/>
    <n v="1"/>
    <n v="6"/>
    <n v="29"/>
    <n v="2006"/>
    <n v="9"/>
    <n v="5"/>
    <d v="2006-09-05T00:00:00"/>
    <n v="6012"/>
    <x v="1"/>
  </r>
  <r>
    <s v="43070562795"/>
    <s v="Johnson&amp;Johnson"/>
    <d v="1899-12-30T12:54:10"/>
    <n v="1"/>
    <n v="43"/>
    <n v="7"/>
    <n v="1943"/>
    <n v="7"/>
    <n v="5"/>
    <d v="1943-07-05T00:00:00"/>
    <n v="29085"/>
    <x v="4"/>
  </r>
  <r>
    <s v="06281534812"/>
    <s v="Moderna"/>
    <d v="1899-12-30T12:54:35"/>
    <n v="1"/>
    <n v="6"/>
    <n v="28"/>
    <n v="2006"/>
    <n v="8"/>
    <n v="15"/>
    <d v="2006-08-15T00:00:00"/>
    <n v="6033"/>
    <x v="1"/>
  </r>
  <r>
    <s v="06230267871"/>
    <s v="Moderna"/>
    <d v="1899-12-30T12:55:25"/>
    <n v="2"/>
    <n v="6"/>
    <n v="23"/>
    <n v="2006"/>
    <n v="3"/>
    <n v="2"/>
    <d v="2006-03-02T00:00:00"/>
    <n v="6199"/>
    <x v="1"/>
  </r>
  <r>
    <s v="55021173347"/>
    <s v="Johnson&amp;Johnson"/>
    <d v="1899-12-30T12:55:50"/>
    <n v="1"/>
    <n v="55"/>
    <n v="2"/>
    <n v="1955"/>
    <n v="2"/>
    <n v="11"/>
    <d v="1955-02-11T00:00:00"/>
    <n v="24846"/>
    <x v="0"/>
  </r>
  <r>
    <s v="44062292353"/>
    <s v="Moderna"/>
    <d v="1899-12-30T12:56:40"/>
    <n v="2"/>
    <n v="44"/>
    <n v="6"/>
    <n v="1944"/>
    <n v="6"/>
    <n v="22"/>
    <d v="1944-06-22T00:00:00"/>
    <n v="28732"/>
    <x v="4"/>
  </r>
  <r>
    <s v="30080361197"/>
    <s v="Johnson&amp;Johnson"/>
    <d v="1899-12-30T12:57:05"/>
    <n v="1"/>
    <n v="30"/>
    <n v="8"/>
    <n v="1930"/>
    <n v="8"/>
    <n v="3"/>
    <d v="1930-08-03T00:00:00"/>
    <n v="33804"/>
    <x v="6"/>
  </r>
  <r>
    <s v="03240155763"/>
    <s v="Pfizer"/>
    <d v="1899-12-30T12:57:55"/>
    <n v="2"/>
    <n v="3"/>
    <n v="24"/>
    <n v="2003"/>
    <n v="4"/>
    <n v="1"/>
    <d v="2003-04-01T00:00:00"/>
    <n v="7265"/>
    <x v="1"/>
  </r>
  <r>
    <s v="06241139242"/>
    <s v="Moderna"/>
    <d v="1899-12-30T12:58:20"/>
    <n v="1"/>
    <n v="6"/>
    <n v="24"/>
    <n v="2006"/>
    <n v="4"/>
    <n v="11"/>
    <d v="2006-04-11T00:00:00"/>
    <n v="6159"/>
    <x v="1"/>
  </r>
  <r>
    <s v="44101537939"/>
    <s v="Johnson&amp;Johnson"/>
    <d v="1899-12-30T12:58:45"/>
    <n v="1"/>
    <n v="44"/>
    <n v="10"/>
    <n v="1944"/>
    <n v="10"/>
    <n v="15"/>
    <d v="1944-10-15T00:00:00"/>
    <n v="28617"/>
    <x v="4"/>
  </r>
  <r>
    <s v="47102474269"/>
    <s v="Pfizer"/>
    <d v="1899-12-30T12:59:10"/>
    <n v="1"/>
    <n v="47"/>
    <n v="10"/>
    <n v="1947"/>
    <n v="10"/>
    <n v="24"/>
    <d v="1947-10-24T00:00:00"/>
    <n v="27513"/>
    <x v="4"/>
  </r>
  <r>
    <s v="06281643996"/>
    <s v="Johnson&amp;Johnson"/>
    <d v="1899-12-30T12:59:35"/>
    <n v="1"/>
    <n v="6"/>
    <n v="28"/>
    <n v="2006"/>
    <n v="8"/>
    <n v="16"/>
    <d v="2006-08-16T00:00:00"/>
    <n v="6032"/>
    <x v="1"/>
  </r>
  <r>
    <s v="54110819487"/>
    <s v="Moderna"/>
    <d v="1899-12-30T13:00:00"/>
    <n v="1"/>
    <n v="54"/>
    <n v="11"/>
    <n v="1954"/>
    <n v="11"/>
    <n v="8"/>
    <d v="1954-11-08T00:00:00"/>
    <n v="24941"/>
    <x v="0"/>
  </r>
  <r>
    <s v="74040628254"/>
    <s v="AstraZeneca"/>
    <d v="1899-12-30T13:00:50"/>
    <n v="2"/>
    <n v="74"/>
    <n v="4"/>
    <n v="1974"/>
    <n v="4"/>
    <n v="6"/>
    <d v="1974-04-06T00:00:00"/>
    <n v="17852"/>
    <x v="2"/>
  </r>
  <r>
    <s v="87080722396"/>
    <s v="Johnson&amp;Johnson"/>
    <d v="1899-12-30T13:01:15"/>
    <n v="1"/>
    <n v="87"/>
    <n v="8"/>
    <n v="1987"/>
    <n v="8"/>
    <n v="7"/>
    <d v="1987-08-07T00:00:00"/>
    <n v="12981"/>
    <x v="8"/>
  </r>
  <r>
    <s v="31090559989"/>
    <s v="Johnson&amp;Johnson"/>
    <d v="1899-12-30T13:01:40"/>
    <n v="1"/>
    <n v="31"/>
    <n v="9"/>
    <n v="1931"/>
    <n v="9"/>
    <n v="5"/>
    <d v="1931-09-05T00:00:00"/>
    <n v="33406"/>
    <x v="6"/>
  </r>
  <r>
    <s v="46022655284"/>
    <s v="Pfizer"/>
    <d v="1899-12-30T13:02:30"/>
    <n v="2"/>
    <n v="46"/>
    <n v="2"/>
    <n v="1946"/>
    <n v="2"/>
    <n v="26"/>
    <d v="1946-02-26T00:00:00"/>
    <n v="28118"/>
    <x v="4"/>
  </r>
  <r>
    <s v="58012774837"/>
    <s v="Moderna"/>
    <d v="1899-12-30T13:03:20"/>
    <n v="2"/>
    <n v="58"/>
    <n v="1"/>
    <n v="1958"/>
    <n v="1"/>
    <n v="27"/>
    <d v="1958-01-27T00:00:00"/>
    <n v="23765"/>
    <x v="0"/>
  </r>
  <r>
    <s v="45112319471"/>
    <s v="Moderna"/>
    <d v="1899-12-30T13:03:45"/>
    <n v="1"/>
    <n v="45"/>
    <n v="11"/>
    <n v="1945"/>
    <n v="11"/>
    <n v="23"/>
    <d v="1945-11-23T00:00:00"/>
    <n v="28213"/>
    <x v="4"/>
  </r>
  <r>
    <s v="23030436562"/>
    <s v="Johnson&amp;Johnson"/>
    <d v="1899-12-30T13:04:10"/>
    <n v="1"/>
    <n v="23"/>
    <n v="3"/>
    <n v="1923"/>
    <n v="3"/>
    <n v="4"/>
    <d v="1923-03-04T00:00:00"/>
    <n v="36513"/>
    <x v="3"/>
  </r>
  <r>
    <s v="35012796652"/>
    <s v="Moderna"/>
    <d v="1899-12-30T13:05:00"/>
    <n v="2"/>
    <n v="35"/>
    <n v="1"/>
    <n v="1935"/>
    <n v="1"/>
    <n v="27"/>
    <d v="1935-01-27T00:00:00"/>
    <n v="32166"/>
    <x v="6"/>
  </r>
  <r>
    <s v="86120371859"/>
    <s v="Pfizer"/>
    <d v="1899-12-30T13:05:25"/>
    <n v="1"/>
    <n v="86"/>
    <n v="12"/>
    <n v="1986"/>
    <n v="12"/>
    <n v="3"/>
    <d v="1986-12-03T00:00:00"/>
    <n v="13228"/>
    <x v="8"/>
  </r>
  <r>
    <s v="02301066266"/>
    <s v="Pfizer"/>
    <d v="1899-12-30T13:06:15"/>
    <n v="2"/>
    <n v="2"/>
    <n v="30"/>
    <n v="2002"/>
    <n v="10"/>
    <n v="10"/>
    <d v="2002-10-10T00:00:00"/>
    <n v="7438"/>
    <x v="1"/>
  </r>
  <r>
    <s v="75031568995"/>
    <s v="AstraZeneca"/>
    <d v="1899-12-30T13:07:05"/>
    <n v="2"/>
    <n v="75"/>
    <n v="3"/>
    <n v="1975"/>
    <n v="3"/>
    <n v="15"/>
    <d v="1975-03-15T00:00:00"/>
    <n v="17509"/>
    <x v="2"/>
  </r>
  <r>
    <s v="74022088997"/>
    <s v="Johnson&amp;Johnson"/>
    <d v="1899-12-30T13:07:30"/>
    <n v="1"/>
    <n v="74"/>
    <n v="2"/>
    <n v="1974"/>
    <n v="2"/>
    <n v="20"/>
    <d v="1974-02-20T00:00:00"/>
    <n v="17897"/>
    <x v="2"/>
  </r>
  <r>
    <s v="04272952573"/>
    <s v="Johnson&amp;Johnson"/>
    <d v="1899-12-30T13:07:55"/>
    <n v="1"/>
    <n v="4"/>
    <n v="27"/>
    <n v="2004"/>
    <n v="7"/>
    <n v="29"/>
    <d v="2004-07-29T00:00:00"/>
    <n v="6780"/>
    <x v="1"/>
  </r>
  <r>
    <s v="95062121776"/>
    <s v="AstraZeneca"/>
    <d v="1899-12-30T13:08:45"/>
    <n v="2"/>
    <n v="95"/>
    <n v="6"/>
    <n v="1995"/>
    <n v="6"/>
    <n v="21"/>
    <d v="1995-06-21T00:00:00"/>
    <n v="10106"/>
    <x v="7"/>
  </r>
  <r>
    <s v="48021366534"/>
    <s v="Johnson&amp;Johnson"/>
    <d v="1899-12-30T13:09:10"/>
    <n v="1"/>
    <n v="48"/>
    <n v="2"/>
    <n v="1948"/>
    <n v="2"/>
    <n v="13"/>
    <d v="1948-02-13T00:00:00"/>
    <n v="27401"/>
    <x v="4"/>
  </r>
  <r>
    <s v="05320823322"/>
    <s v="Pfizer"/>
    <d v="1899-12-30T13:09:35"/>
    <n v="1"/>
    <n v="5"/>
    <n v="32"/>
    <n v="2005"/>
    <n v="12"/>
    <n v="8"/>
    <d v="2005-12-08T00:00:00"/>
    <n v="6283"/>
    <x v="1"/>
  </r>
  <r>
    <s v="87041224268"/>
    <s v="Moderna"/>
    <d v="1899-12-30T13:10:25"/>
    <n v="2"/>
    <n v="87"/>
    <n v="4"/>
    <n v="1987"/>
    <n v="4"/>
    <n v="12"/>
    <d v="1987-04-12T00:00:00"/>
    <n v="13098"/>
    <x v="8"/>
  </r>
  <r>
    <s v="08211236469"/>
    <s v="Johnson&amp;Johnson"/>
    <d v="1899-12-30T13:10:50"/>
    <n v="1"/>
    <n v="8"/>
    <n v="21"/>
    <n v="2008"/>
    <n v="1"/>
    <n v="12"/>
    <d v="2008-01-12T00:00:00"/>
    <n v="5518"/>
    <x v="1"/>
  </r>
  <r>
    <s v="94041771362"/>
    <s v="Moderna"/>
    <d v="1899-12-30T13:11:40"/>
    <n v="2"/>
    <n v="94"/>
    <n v="4"/>
    <n v="1994"/>
    <n v="4"/>
    <n v="17"/>
    <d v="1994-04-17T00:00:00"/>
    <n v="10536"/>
    <x v="7"/>
  </r>
  <r>
    <s v="08280523622"/>
    <s v="Pfizer"/>
    <d v="1899-12-30T13:12:05"/>
    <n v="1"/>
    <n v="8"/>
    <n v="28"/>
    <n v="2008"/>
    <n v="8"/>
    <n v="5"/>
    <d v="2008-08-05T00:00:00"/>
    <n v="5312"/>
    <x v="1"/>
  </r>
  <r>
    <s v="28111415492"/>
    <s v="Johnson&amp;Johnson"/>
    <d v="1899-12-30T13:12:30"/>
    <n v="1"/>
    <n v="28"/>
    <n v="11"/>
    <n v="1928"/>
    <n v="11"/>
    <n v="14"/>
    <d v="1928-11-14T00:00:00"/>
    <n v="34431"/>
    <x v="3"/>
  </r>
  <r>
    <s v="35030859197"/>
    <s v="Moderna"/>
    <d v="1899-12-30T13:13:20"/>
    <n v="2"/>
    <n v="35"/>
    <n v="3"/>
    <n v="1935"/>
    <n v="3"/>
    <n v="8"/>
    <d v="1935-03-08T00:00:00"/>
    <n v="32126"/>
    <x v="6"/>
  </r>
  <r>
    <s v="92081637192"/>
    <s v="Moderna"/>
    <d v="1899-12-30T13:13:45"/>
    <n v="1"/>
    <n v="92"/>
    <n v="8"/>
    <n v="1992"/>
    <n v="8"/>
    <n v="16"/>
    <d v="1992-08-16T00:00:00"/>
    <n v="11145"/>
    <x v="7"/>
  </r>
  <r>
    <s v="39021949173"/>
    <s v="Moderna"/>
    <d v="1899-12-30T13:14:35"/>
    <n v="2"/>
    <n v="39"/>
    <n v="2"/>
    <n v="1939"/>
    <n v="2"/>
    <n v="19"/>
    <d v="1939-02-19T00:00:00"/>
    <n v="30682"/>
    <x v="6"/>
  </r>
  <r>
    <s v="80070515514"/>
    <s v="Moderna"/>
    <d v="1899-12-30T13:15:00"/>
    <n v="1"/>
    <n v="80"/>
    <n v="7"/>
    <n v="1980"/>
    <n v="7"/>
    <n v="5"/>
    <d v="1980-07-05T00:00:00"/>
    <n v="15570"/>
    <x v="8"/>
  </r>
  <r>
    <s v="41090343718"/>
    <s v="AstraZeneca"/>
    <d v="1899-12-30T13:15:25"/>
    <n v="1"/>
    <n v="41"/>
    <n v="9"/>
    <n v="1941"/>
    <n v="9"/>
    <n v="3"/>
    <d v="1941-09-03T00:00:00"/>
    <n v="29755"/>
    <x v="4"/>
  </r>
  <r>
    <s v="62091143985"/>
    <s v="Johnson&amp;Johnson"/>
    <d v="1899-12-30T13:15:50"/>
    <n v="1"/>
    <n v="62"/>
    <n v="9"/>
    <n v="1962"/>
    <n v="9"/>
    <n v="11"/>
    <d v="1962-09-11T00:00:00"/>
    <n v="22077"/>
    <x v="5"/>
  </r>
  <r>
    <s v="71030266872"/>
    <s v="Johnson&amp;Johnson"/>
    <d v="1899-12-30T13:16:15"/>
    <n v="1"/>
    <n v="71"/>
    <n v="3"/>
    <n v="1971"/>
    <n v="3"/>
    <n v="2"/>
    <d v="1971-03-02T00:00:00"/>
    <n v="18983"/>
    <x v="2"/>
  </r>
  <r>
    <s v="37060241535"/>
    <s v="Johnson&amp;Johnson"/>
    <d v="1899-12-30T13:16:40"/>
    <n v="1"/>
    <n v="37"/>
    <n v="6"/>
    <n v="1937"/>
    <n v="6"/>
    <n v="2"/>
    <d v="1937-06-02T00:00:00"/>
    <n v="31309"/>
    <x v="6"/>
  </r>
  <r>
    <s v="27052465261"/>
    <s v="Johnson&amp;Johnson"/>
    <d v="1899-12-30T13:17:05"/>
    <n v="1"/>
    <n v="27"/>
    <n v="5"/>
    <n v="1927"/>
    <n v="5"/>
    <n v="24"/>
    <d v="1927-05-24T00:00:00"/>
    <n v="34971"/>
    <x v="3"/>
  </r>
  <r>
    <s v="93010539549"/>
    <s v="AstraZeneca"/>
    <d v="1899-12-30T13:17:55"/>
    <n v="2"/>
    <n v="93"/>
    <n v="1"/>
    <n v="1993"/>
    <n v="1"/>
    <n v="5"/>
    <d v="1993-01-05T00:00:00"/>
    <n v="11003"/>
    <x v="7"/>
  </r>
  <r>
    <s v="31120146318"/>
    <s v="AstraZeneca"/>
    <d v="1899-12-30T13:18:20"/>
    <n v="1"/>
    <n v="31"/>
    <n v="12"/>
    <n v="1931"/>
    <n v="12"/>
    <n v="1"/>
    <d v="1931-12-01T00:00:00"/>
    <n v="33319"/>
    <x v="6"/>
  </r>
  <r>
    <s v="94060442786"/>
    <s v="AstraZeneca"/>
    <d v="1899-12-30T13:19:10"/>
    <n v="2"/>
    <n v="94"/>
    <n v="6"/>
    <n v="1994"/>
    <n v="6"/>
    <n v="4"/>
    <d v="1994-06-04T00:00:00"/>
    <n v="10488"/>
    <x v="7"/>
  </r>
  <r>
    <s v="08300996513"/>
    <s v="Johnson&amp;Johnson"/>
    <d v="1899-12-30T13:19:35"/>
    <n v="1"/>
    <n v="8"/>
    <n v="30"/>
    <n v="2008"/>
    <n v="10"/>
    <n v="9"/>
    <d v="2008-10-09T00:00:00"/>
    <n v="5247"/>
    <x v="1"/>
  </r>
  <r>
    <s v="87071754944"/>
    <s v="Pfizer"/>
    <d v="1899-12-30T13:20:00"/>
    <n v="1"/>
    <n v="87"/>
    <n v="7"/>
    <n v="1987"/>
    <n v="7"/>
    <n v="17"/>
    <d v="1987-07-17T00:00:00"/>
    <n v="13002"/>
    <x v="8"/>
  </r>
  <r>
    <s v="66091342146"/>
    <s v="Pfizer"/>
    <d v="1899-12-30T13:20:50"/>
    <n v="2"/>
    <n v="66"/>
    <n v="9"/>
    <n v="1966"/>
    <n v="9"/>
    <n v="13"/>
    <d v="1966-09-13T00:00:00"/>
    <n v="20614"/>
    <x v="5"/>
  </r>
  <r>
    <s v="48120934478"/>
    <s v="AstraZeneca"/>
    <d v="1899-12-30T13:21:15"/>
    <n v="1"/>
    <n v="48"/>
    <n v="12"/>
    <n v="1948"/>
    <n v="12"/>
    <n v="9"/>
    <d v="1948-12-09T00:00:00"/>
    <n v="27101"/>
    <x v="4"/>
  </r>
  <r>
    <s v="88011322267"/>
    <s v="Johnson&amp;Johnson"/>
    <d v="1899-12-30T13:21:40"/>
    <n v="1"/>
    <n v="88"/>
    <n v="1"/>
    <n v="1988"/>
    <n v="1"/>
    <n v="13"/>
    <d v="1988-01-13T00:00:00"/>
    <n v="12822"/>
    <x v="8"/>
  </r>
  <r>
    <s v="59042321268"/>
    <s v="Johnson&amp;Johnson"/>
    <d v="1899-12-30T13:22:05"/>
    <n v="1"/>
    <n v="59"/>
    <n v="4"/>
    <n v="1959"/>
    <n v="4"/>
    <n v="23"/>
    <d v="1959-04-23T00:00:00"/>
    <n v="23314"/>
    <x v="0"/>
  </r>
  <r>
    <s v="60020194394"/>
    <s v="Pfizer"/>
    <d v="1899-12-30T13:22:30"/>
    <n v="1"/>
    <n v="60"/>
    <n v="2"/>
    <n v="1960"/>
    <n v="2"/>
    <n v="1"/>
    <d v="1960-02-01T00:00:00"/>
    <n v="23030"/>
    <x v="5"/>
  </r>
  <r>
    <s v="54051894257"/>
    <s v="Moderna"/>
    <d v="1899-12-30T13:23:20"/>
    <n v="2"/>
    <n v="54"/>
    <n v="5"/>
    <n v="1954"/>
    <n v="5"/>
    <n v="18"/>
    <d v="1954-05-18T00:00:00"/>
    <n v="25115"/>
    <x v="0"/>
  </r>
  <r>
    <s v="63022648489"/>
    <s v="Moderna"/>
    <d v="1899-12-30T13:23:45"/>
    <n v="1"/>
    <n v="63"/>
    <n v="2"/>
    <n v="1963"/>
    <n v="2"/>
    <n v="26"/>
    <d v="1963-02-26T00:00:00"/>
    <n v="21909"/>
    <x v="5"/>
  </r>
  <r>
    <s v="66031135467"/>
    <s v="AstraZeneca"/>
    <d v="1899-12-30T13:24:35"/>
    <n v="2"/>
    <n v="66"/>
    <n v="3"/>
    <n v="1966"/>
    <n v="3"/>
    <n v="11"/>
    <d v="1966-03-11T00:00:00"/>
    <n v="20800"/>
    <x v="5"/>
  </r>
  <r>
    <s v="49072924229"/>
    <s v="Johnson&amp;Johnson"/>
    <d v="1899-12-30T13:25:00"/>
    <n v="1"/>
    <n v="49"/>
    <n v="7"/>
    <n v="1949"/>
    <n v="7"/>
    <n v="29"/>
    <d v="1949-07-29T00:00:00"/>
    <n v="26869"/>
    <x v="4"/>
  </r>
  <r>
    <s v="09291837313"/>
    <s v="Moderna"/>
    <d v="1899-12-30T13:25:25"/>
    <n v="1"/>
    <n v="9"/>
    <n v="29"/>
    <n v="2009"/>
    <n v="9"/>
    <n v="18"/>
    <d v="2009-09-18T00:00:00"/>
    <n v="4903"/>
    <x v="1"/>
  </r>
  <r>
    <s v="45020892626"/>
    <s v="Pfizer"/>
    <d v="1899-12-30T13:25:50"/>
    <n v="1"/>
    <n v="45"/>
    <n v="2"/>
    <n v="1945"/>
    <n v="2"/>
    <n v="8"/>
    <d v="1945-02-08T00:00:00"/>
    <n v="28501"/>
    <x v="4"/>
  </r>
  <r>
    <s v="35032869556"/>
    <s v="Pfizer"/>
    <d v="1899-12-30T13:26:40"/>
    <n v="2"/>
    <n v="35"/>
    <n v="3"/>
    <n v="1935"/>
    <n v="3"/>
    <n v="28"/>
    <d v="1935-03-28T00:00:00"/>
    <n v="32106"/>
    <x v="6"/>
  </r>
  <r>
    <s v="34081398633"/>
    <s v="Johnson&amp;Johnson"/>
    <d v="1899-12-30T13:27:05"/>
    <n v="1"/>
    <n v="34"/>
    <n v="8"/>
    <n v="1934"/>
    <n v="8"/>
    <n v="13"/>
    <d v="1934-08-13T00:00:00"/>
    <n v="32333"/>
    <x v="6"/>
  </r>
  <r>
    <s v="20051966337"/>
    <s v="Pfizer"/>
    <d v="1899-12-30T13:27:30"/>
    <n v="1"/>
    <n v="20"/>
    <n v="5"/>
    <n v="1920"/>
    <n v="5"/>
    <n v="19"/>
    <d v="1920-05-19T00:00:00"/>
    <n v="37532"/>
    <x v="3"/>
  </r>
  <r>
    <s v="58022191471"/>
    <s v="Moderna"/>
    <d v="1899-12-30T13:28:20"/>
    <n v="2"/>
    <n v="58"/>
    <n v="2"/>
    <n v="1958"/>
    <n v="2"/>
    <n v="21"/>
    <d v="1958-02-21T00:00:00"/>
    <n v="23740"/>
    <x v="0"/>
  </r>
  <r>
    <s v="33092927353"/>
    <s v="AstraZeneca"/>
    <d v="1899-12-30T13:29:10"/>
    <n v="2"/>
    <n v="33"/>
    <n v="9"/>
    <n v="1933"/>
    <n v="9"/>
    <n v="29"/>
    <d v="1933-09-29T00:00:00"/>
    <n v="32651"/>
    <x v="6"/>
  </r>
  <r>
    <s v="31071117359"/>
    <s v="Johnson&amp;Johnson"/>
    <d v="1899-12-30T13:29:35"/>
    <n v="1"/>
    <n v="31"/>
    <n v="7"/>
    <n v="1931"/>
    <n v="7"/>
    <n v="11"/>
    <d v="1931-07-11T00:00:00"/>
    <n v="33462"/>
    <x v="6"/>
  </r>
  <r>
    <s v="88012178515"/>
    <s v="Johnson&amp;Johnson"/>
    <d v="1899-12-30T13:30:00"/>
    <n v="1"/>
    <n v="88"/>
    <n v="1"/>
    <n v="1988"/>
    <n v="1"/>
    <n v="21"/>
    <d v="1988-01-21T00:00:00"/>
    <n v="12814"/>
    <x v="8"/>
  </r>
  <r>
    <s v="20052716283"/>
    <s v="Johnson&amp;Johnson"/>
    <d v="1899-12-30T13:30:25"/>
    <n v="1"/>
    <n v="20"/>
    <n v="5"/>
    <n v="1920"/>
    <n v="5"/>
    <n v="27"/>
    <d v="1920-05-27T00:00:00"/>
    <n v="37524"/>
    <x v="3"/>
  </r>
  <r>
    <s v="07230934929"/>
    <s v="AstraZeneca"/>
    <d v="1899-12-30T13:31:15"/>
    <n v="2"/>
    <n v="7"/>
    <n v="23"/>
    <n v="2007"/>
    <n v="3"/>
    <n v="9"/>
    <d v="2007-03-09T00:00:00"/>
    <n v="5827"/>
    <x v="1"/>
  </r>
  <r>
    <s v="61070152859"/>
    <s v="Johnson&amp;Johnson"/>
    <d v="1899-12-30T13:31:40"/>
    <n v="1"/>
    <n v="61"/>
    <n v="7"/>
    <n v="1961"/>
    <n v="7"/>
    <n v="1"/>
    <d v="1961-07-01T00:00:00"/>
    <n v="22514"/>
    <x v="5"/>
  </r>
  <r>
    <s v="48011459585"/>
    <s v="Moderna"/>
    <d v="1899-12-30T13:32:30"/>
    <n v="2"/>
    <n v="48"/>
    <n v="1"/>
    <n v="1948"/>
    <n v="1"/>
    <n v="14"/>
    <d v="1948-01-14T00:00:00"/>
    <n v="27431"/>
    <x v="4"/>
  </r>
  <r>
    <s v="68102192991"/>
    <s v="Moderna"/>
    <d v="1899-12-30T13:32:55"/>
    <n v="1"/>
    <n v="68"/>
    <n v="10"/>
    <n v="1968"/>
    <n v="10"/>
    <n v="21"/>
    <d v="1968-10-21T00:00:00"/>
    <n v="19845"/>
    <x v="5"/>
  </r>
  <r>
    <s v="49062323812"/>
    <s v="Johnson&amp;Johnson"/>
    <d v="1899-12-30T13:33:20"/>
    <n v="1"/>
    <n v="49"/>
    <n v="6"/>
    <n v="1949"/>
    <n v="6"/>
    <n v="23"/>
    <d v="1949-06-23T00:00:00"/>
    <n v="26905"/>
    <x v="4"/>
  </r>
  <r>
    <s v="48123076117"/>
    <s v="Johnson&amp;Johnson"/>
    <d v="1899-12-30T13:33:45"/>
    <n v="1"/>
    <n v="48"/>
    <n v="12"/>
    <n v="1948"/>
    <n v="12"/>
    <n v="30"/>
    <d v="1948-12-30T00:00:00"/>
    <n v="27080"/>
    <x v="4"/>
  </r>
  <r>
    <s v="77081388774"/>
    <s v="Moderna"/>
    <d v="1899-12-30T13:34:10"/>
    <n v="1"/>
    <n v="77"/>
    <n v="8"/>
    <n v="1977"/>
    <n v="8"/>
    <n v="13"/>
    <d v="1977-08-13T00:00:00"/>
    <n v="16627"/>
    <x v="2"/>
  </r>
  <r>
    <s v="98033094657"/>
    <s v="Johnson&amp;Johnson"/>
    <d v="1899-12-30T13:34:35"/>
    <n v="1"/>
    <n v="98"/>
    <n v="3"/>
    <n v="1998"/>
    <n v="3"/>
    <n v="30"/>
    <d v="1998-03-30T00:00:00"/>
    <n v="9093"/>
    <x v="7"/>
  </r>
  <r>
    <s v="75033075912"/>
    <s v="AstraZeneca"/>
    <d v="1899-12-30T13:35:00"/>
    <n v="1"/>
    <n v="75"/>
    <n v="3"/>
    <n v="1975"/>
    <n v="3"/>
    <n v="30"/>
    <d v="1975-03-30T00:00:00"/>
    <n v="17494"/>
    <x v="2"/>
  </r>
  <r>
    <s v="77112911681"/>
    <s v="Johnson&amp;Johnson"/>
    <d v="1899-12-30T13:35:25"/>
    <n v="1"/>
    <n v="77"/>
    <n v="11"/>
    <n v="1977"/>
    <n v="11"/>
    <n v="29"/>
    <d v="1977-11-29T00:00:00"/>
    <n v="16519"/>
    <x v="2"/>
  </r>
  <r>
    <s v="32082919521"/>
    <s v="Moderna"/>
    <d v="1899-12-30T13:36:15"/>
    <n v="2"/>
    <n v="32"/>
    <n v="8"/>
    <n v="1932"/>
    <n v="8"/>
    <n v="29"/>
    <d v="1932-08-29T00:00:00"/>
    <n v="33047"/>
    <x v="6"/>
  </r>
  <r>
    <s v="07321653122"/>
    <s v="Moderna"/>
    <d v="1899-12-30T13:36:40"/>
    <n v="1"/>
    <n v="7"/>
    <n v="32"/>
    <n v="2007"/>
    <n v="12"/>
    <n v="16"/>
    <d v="2007-12-16T00:00:00"/>
    <n v="5545"/>
    <x v="1"/>
  </r>
  <r>
    <s v="97051475275"/>
    <s v="Moderna"/>
    <d v="1899-12-30T13:37:05"/>
    <n v="1"/>
    <n v="97"/>
    <n v="5"/>
    <n v="1997"/>
    <n v="5"/>
    <n v="14"/>
    <d v="1997-05-14T00:00:00"/>
    <n v="9413"/>
    <x v="7"/>
  </r>
  <r>
    <s v="83040151116"/>
    <s v="Pfizer"/>
    <d v="1899-12-30T13:37:30"/>
    <n v="1"/>
    <n v="83"/>
    <n v="4"/>
    <n v="1983"/>
    <n v="4"/>
    <n v="1"/>
    <d v="1983-04-01T00:00:00"/>
    <n v="14570"/>
    <x v="8"/>
  </r>
  <r>
    <s v="56071482434"/>
    <s v="Johnson&amp;Johnson"/>
    <d v="1899-12-30T13:37:55"/>
    <n v="1"/>
    <n v="56"/>
    <n v="7"/>
    <n v="1956"/>
    <n v="7"/>
    <n v="14"/>
    <d v="1956-07-14T00:00:00"/>
    <n v="24327"/>
    <x v="0"/>
  </r>
  <r>
    <s v="00292475236"/>
    <s v="Moderna"/>
    <d v="1899-12-30T13:38:20"/>
    <n v="1"/>
    <n v="0"/>
    <n v="29"/>
    <n v="2000"/>
    <n v="9"/>
    <n v="24"/>
    <d v="2000-09-24T00:00:00"/>
    <n v="8184"/>
    <x v="1"/>
  </r>
  <r>
    <s v="73022861658"/>
    <s v="Johnson&amp;Johnson"/>
    <d v="1899-12-30T13:38:45"/>
    <n v="1"/>
    <n v="73"/>
    <n v="2"/>
    <n v="1973"/>
    <n v="2"/>
    <n v="28"/>
    <d v="1973-02-28T00:00:00"/>
    <n v="18254"/>
    <x v="2"/>
  </r>
  <r>
    <s v="97051868914"/>
    <s v="Pfizer"/>
    <d v="1899-12-30T13:39:35"/>
    <n v="2"/>
    <n v="97"/>
    <n v="5"/>
    <n v="1997"/>
    <n v="5"/>
    <n v="18"/>
    <d v="1997-05-18T00:00:00"/>
    <n v="9409"/>
    <x v="7"/>
  </r>
  <r>
    <s v="98082439627"/>
    <s v="Moderna"/>
    <d v="1899-12-30T13:40:00"/>
    <n v="1"/>
    <n v="98"/>
    <n v="8"/>
    <n v="1998"/>
    <n v="8"/>
    <n v="24"/>
    <d v="1998-08-24T00:00:00"/>
    <n v="8946"/>
    <x v="7"/>
  </r>
  <r>
    <s v="27041396967"/>
    <s v="Johnson&amp;Johnson"/>
    <d v="1899-12-30T13:40:25"/>
    <n v="1"/>
    <n v="27"/>
    <n v="4"/>
    <n v="1927"/>
    <n v="4"/>
    <n v="13"/>
    <d v="1927-04-13T00:00:00"/>
    <n v="35012"/>
    <x v="3"/>
  </r>
  <r>
    <s v="52011078749"/>
    <s v="Pfizer"/>
    <d v="1899-12-30T13:41:15"/>
    <n v="2"/>
    <n v="52"/>
    <n v="1"/>
    <n v="1952"/>
    <n v="1"/>
    <n v="10"/>
    <d v="1952-01-10T00:00:00"/>
    <n v="25974"/>
    <x v="0"/>
  </r>
  <r>
    <s v="40112924179"/>
    <s v="Pfizer"/>
    <d v="1899-12-30T13:41:40"/>
    <n v="1"/>
    <n v="40"/>
    <n v="11"/>
    <n v="1940"/>
    <n v="11"/>
    <n v="29"/>
    <d v="1940-11-29T00:00:00"/>
    <n v="30033"/>
    <x v="4"/>
  </r>
  <r>
    <s v="38091826412"/>
    <s v="Johnson&amp;Johnson"/>
    <d v="1899-12-30T13:42:05"/>
    <n v="1"/>
    <n v="38"/>
    <n v="9"/>
    <n v="1938"/>
    <n v="9"/>
    <n v="18"/>
    <d v="1938-09-18T00:00:00"/>
    <n v="30836"/>
    <x v="6"/>
  </r>
  <r>
    <s v="83051049688"/>
    <s v="Moderna"/>
    <d v="1899-12-30T13:42:30"/>
    <n v="1"/>
    <n v="83"/>
    <n v="5"/>
    <n v="1983"/>
    <n v="5"/>
    <n v="10"/>
    <d v="1983-05-10T00:00:00"/>
    <n v="14531"/>
    <x v="8"/>
  </r>
  <r>
    <s v="78062222821"/>
    <s v="Johnson&amp;Johnson"/>
    <d v="1899-12-30T13:42:55"/>
    <n v="1"/>
    <n v="78"/>
    <n v="6"/>
    <n v="1978"/>
    <n v="6"/>
    <n v="22"/>
    <d v="1978-06-22T00:00:00"/>
    <n v="16314"/>
    <x v="2"/>
  </r>
  <r>
    <s v="25101587957"/>
    <s v="Moderna"/>
    <d v="1899-12-30T13:43:45"/>
    <n v="2"/>
    <n v="25"/>
    <n v="10"/>
    <n v="1925"/>
    <n v="10"/>
    <n v="15"/>
    <d v="1925-10-15T00:00:00"/>
    <n v="35557"/>
    <x v="3"/>
  </r>
  <r>
    <s v="56070449645"/>
    <s v="Johnson&amp;Johnson"/>
    <d v="1899-12-30T13:44:10"/>
    <n v="1"/>
    <n v="56"/>
    <n v="7"/>
    <n v="1956"/>
    <n v="7"/>
    <n v="4"/>
    <d v="1956-07-04T00:00:00"/>
    <n v="24337"/>
    <x v="0"/>
  </r>
  <r>
    <s v="09280566174"/>
    <s v="Pfizer"/>
    <d v="1899-12-30T13:45:00"/>
    <n v="2"/>
    <n v="9"/>
    <n v="28"/>
    <n v="2009"/>
    <n v="8"/>
    <n v="5"/>
    <d v="2009-08-05T00:00:00"/>
    <n v="4947"/>
    <x v="1"/>
  </r>
  <r>
    <s v="89090688459"/>
    <s v="Pfizer"/>
    <d v="1899-12-30T13:45:25"/>
    <n v="1"/>
    <n v="89"/>
    <n v="9"/>
    <n v="1989"/>
    <n v="9"/>
    <n v="6"/>
    <d v="1989-09-06T00:00:00"/>
    <n v="12220"/>
    <x v="8"/>
  </r>
  <r>
    <s v="40022828594"/>
    <s v="Johnson&amp;Johnson"/>
    <d v="1899-12-30T13:45:50"/>
    <n v="1"/>
    <n v="40"/>
    <n v="2"/>
    <n v="1940"/>
    <n v="2"/>
    <n v="28"/>
    <d v="1940-02-28T00:00:00"/>
    <n v="30308"/>
    <x v="4"/>
  </r>
  <r>
    <s v="27011314739"/>
    <s v="Moderna"/>
    <d v="1899-12-30T13:46:15"/>
    <n v="1"/>
    <n v="27"/>
    <n v="1"/>
    <n v="1927"/>
    <n v="1"/>
    <n v="13"/>
    <d v="1927-01-13T00:00:00"/>
    <n v="35102"/>
    <x v="3"/>
  </r>
  <r>
    <s v="48082514468"/>
    <s v="Johnson&amp;Johnson"/>
    <d v="1899-12-30T13:46:40"/>
    <n v="1"/>
    <n v="48"/>
    <n v="8"/>
    <n v="1948"/>
    <n v="8"/>
    <n v="25"/>
    <d v="1948-08-25T00:00:00"/>
    <n v="27207"/>
    <x v="4"/>
  </r>
  <r>
    <s v="98071097991"/>
    <s v="Johnson&amp;Johnson"/>
    <d v="1899-12-30T13:47:05"/>
    <n v="1"/>
    <n v="98"/>
    <n v="7"/>
    <n v="1998"/>
    <n v="7"/>
    <n v="10"/>
    <d v="1998-07-10T00:00:00"/>
    <n v="8991"/>
    <x v="7"/>
  </r>
  <r>
    <s v="64041882922"/>
    <s v="Moderna"/>
    <d v="1899-12-30T13:47:55"/>
    <n v="2"/>
    <n v="64"/>
    <n v="4"/>
    <n v="1964"/>
    <n v="4"/>
    <n v="18"/>
    <d v="1964-04-18T00:00:00"/>
    <n v="21492"/>
    <x v="5"/>
  </r>
  <r>
    <s v="91112263319"/>
    <s v="Johnson&amp;Johnson"/>
    <d v="1899-12-30T13:48:20"/>
    <n v="1"/>
    <n v="91"/>
    <n v="11"/>
    <n v="1991"/>
    <n v="11"/>
    <n v="22"/>
    <d v="1991-11-22T00:00:00"/>
    <n v="11413"/>
    <x v="7"/>
  </r>
  <r>
    <s v="21012094418"/>
    <s v="Pfizer"/>
    <d v="1899-12-30T13:49:10"/>
    <n v="2"/>
    <n v="21"/>
    <n v="1"/>
    <n v="1921"/>
    <n v="1"/>
    <n v="20"/>
    <d v="1921-01-20T00:00:00"/>
    <n v="37286"/>
    <x v="3"/>
  </r>
  <r>
    <s v="32100725349"/>
    <s v="Johnson&amp;Johnson"/>
    <d v="1899-12-30T13:49:35"/>
    <n v="1"/>
    <n v="32"/>
    <n v="10"/>
    <n v="1932"/>
    <n v="10"/>
    <n v="7"/>
    <d v="1932-10-07T00:00:00"/>
    <n v="33008"/>
    <x v="6"/>
  </r>
  <r>
    <s v="24090793257"/>
    <s v="Johnson&amp;Johnson"/>
    <d v="1899-12-30T13:50:00"/>
    <n v="1"/>
    <n v="24"/>
    <n v="9"/>
    <n v="1924"/>
    <n v="9"/>
    <n v="7"/>
    <d v="1924-09-07T00:00:00"/>
    <n v="35960"/>
    <x v="3"/>
  </r>
  <r>
    <s v="60111055892"/>
    <s v="Pfizer"/>
    <d v="1899-12-30T13:50:50"/>
    <n v="2"/>
    <n v="60"/>
    <n v="11"/>
    <n v="1960"/>
    <n v="11"/>
    <n v="10"/>
    <d v="1960-11-10T00:00:00"/>
    <n v="22747"/>
    <x v="5"/>
  </r>
  <r>
    <s v="76102185958"/>
    <s v="AstraZeneca"/>
    <d v="1899-12-30T13:51:40"/>
    <n v="2"/>
    <n v="76"/>
    <n v="10"/>
    <n v="1976"/>
    <n v="10"/>
    <n v="21"/>
    <d v="1976-10-21T00:00:00"/>
    <n v="16923"/>
    <x v="2"/>
  </r>
  <r>
    <s v="36051999736"/>
    <s v="Johnson&amp;Johnson"/>
    <d v="1899-12-30T13:52:05"/>
    <n v="1"/>
    <n v="36"/>
    <n v="5"/>
    <n v="1936"/>
    <n v="5"/>
    <n v="19"/>
    <d v="1936-05-19T00:00:00"/>
    <n v="31688"/>
    <x v="6"/>
  </r>
  <r>
    <s v="91061249619"/>
    <s v="Johnson&amp;Johnson"/>
    <d v="1899-12-30T13:52:30"/>
    <n v="1"/>
    <n v="91"/>
    <n v="6"/>
    <n v="1991"/>
    <n v="6"/>
    <n v="12"/>
    <d v="1991-06-12T00:00:00"/>
    <n v="11576"/>
    <x v="7"/>
  </r>
  <r>
    <s v="53062719315"/>
    <s v="Moderna"/>
    <d v="1899-12-30T13:52:55"/>
    <n v="1"/>
    <n v="53"/>
    <n v="6"/>
    <n v="1953"/>
    <n v="6"/>
    <n v="27"/>
    <d v="1953-06-27T00:00:00"/>
    <n v="25440"/>
    <x v="0"/>
  </r>
  <r>
    <s v="52051969249"/>
    <s v="Moderna"/>
    <d v="1899-12-30T13:53:45"/>
    <n v="2"/>
    <n v="52"/>
    <n v="5"/>
    <n v="1952"/>
    <n v="5"/>
    <n v="19"/>
    <d v="1952-05-19T00:00:00"/>
    <n v="25844"/>
    <x v="0"/>
  </r>
  <r>
    <s v="83082872374"/>
    <s v="AstraZeneca"/>
    <d v="1899-12-30T13:54:35"/>
    <n v="2"/>
    <n v="83"/>
    <n v="8"/>
    <n v="1983"/>
    <n v="8"/>
    <n v="28"/>
    <d v="1983-08-28T00:00:00"/>
    <n v="14421"/>
    <x v="8"/>
  </r>
  <r>
    <s v="64021858958"/>
    <s v="AstraZeneca"/>
    <d v="1899-12-30T13:55:25"/>
    <n v="2"/>
    <n v="64"/>
    <n v="2"/>
    <n v="1964"/>
    <n v="2"/>
    <n v="18"/>
    <d v="1964-02-18T00:00:00"/>
    <n v="21552"/>
    <x v="5"/>
  </r>
  <r>
    <s v="79070873683"/>
    <s v="Johnson&amp;Johnson"/>
    <d v="1899-12-30T13:55:50"/>
    <n v="1"/>
    <n v="79"/>
    <n v="7"/>
    <n v="1979"/>
    <n v="7"/>
    <n v="8"/>
    <d v="1979-07-08T00:00:00"/>
    <n v="15933"/>
    <x v="2"/>
  </r>
  <r>
    <s v="97092383821"/>
    <s v="Johnson&amp;Johnson"/>
    <d v="1899-12-30T13:56:15"/>
    <n v="1"/>
    <n v="97"/>
    <n v="9"/>
    <n v="1997"/>
    <n v="9"/>
    <n v="23"/>
    <d v="1997-09-23T00:00:00"/>
    <n v="9281"/>
    <x v="7"/>
  </r>
  <r>
    <s v="75100677636"/>
    <s v="AstraZeneca"/>
    <d v="1899-12-30T13:57:05"/>
    <n v="2"/>
    <n v="75"/>
    <n v="10"/>
    <n v="1975"/>
    <n v="10"/>
    <n v="6"/>
    <d v="1975-10-06T00:00:00"/>
    <n v="17304"/>
    <x v="2"/>
  </r>
  <r>
    <s v="60052879768"/>
    <s v="AstraZeneca"/>
    <d v="1899-12-30T13:57:55"/>
    <n v="2"/>
    <n v="60"/>
    <n v="5"/>
    <n v="1960"/>
    <n v="5"/>
    <n v="28"/>
    <d v="1960-05-28T00:00:00"/>
    <n v="22913"/>
    <x v="5"/>
  </r>
  <r>
    <s v="82050649936"/>
    <s v="AstraZeneca"/>
    <d v="1899-12-30T13:58:45"/>
    <n v="2"/>
    <n v="82"/>
    <n v="5"/>
    <n v="1982"/>
    <n v="5"/>
    <n v="6"/>
    <d v="1982-05-06T00:00:00"/>
    <n v="14900"/>
    <x v="8"/>
  </r>
  <r>
    <s v="87102335953"/>
    <s v="Johnson&amp;Johnson"/>
    <d v="1899-12-30T13:59:10"/>
    <n v="1"/>
    <n v="87"/>
    <n v="10"/>
    <n v="1987"/>
    <n v="10"/>
    <n v="23"/>
    <d v="1987-10-23T00:00:00"/>
    <n v="12904"/>
    <x v="8"/>
  </r>
  <r>
    <s v="30122494245"/>
    <s v="Pfizer"/>
    <d v="1899-12-30T14:00:00"/>
    <n v="2"/>
    <n v="30"/>
    <n v="12"/>
    <n v="1930"/>
    <n v="12"/>
    <n v="24"/>
    <d v="1930-12-24T00:00:00"/>
    <n v="33661"/>
    <x v="6"/>
  </r>
  <r>
    <s v="69071363494"/>
    <s v="Pfizer"/>
    <d v="1899-12-30T14:00:50"/>
    <n v="2"/>
    <n v="69"/>
    <n v="7"/>
    <n v="1969"/>
    <n v="7"/>
    <n v="13"/>
    <d v="1969-07-13T00:00:00"/>
    <n v="19580"/>
    <x v="5"/>
  </r>
  <r>
    <s v="59090462876"/>
    <s v="Pfizer"/>
    <d v="1899-12-30T14:01:40"/>
    <n v="2"/>
    <n v="59"/>
    <n v="9"/>
    <n v="1959"/>
    <n v="9"/>
    <n v="4"/>
    <d v="1959-09-04T00:00:00"/>
    <n v="23180"/>
    <x v="0"/>
  </r>
  <r>
    <s v="40072854617"/>
    <s v="Moderna"/>
    <d v="1899-12-30T14:02:05"/>
    <n v="1"/>
    <n v="40"/>
    <n v="7"/>
    <n v="1940"/>
    <n v="7"/>
    <n v="28"/>
    <d v="1940-07-28T00:00:00"/>
    <n v="30157"/>
    <x v="4"/>
  </r>
  <r>
    <s v="92011957543"/>
    <s v="Moderna"/>
    <d v="1899-12-30T14:02:55"/>
    <n v="2"/>
    <n v="92"/>
    <n v="1"/>
    <n v="1992"/>
    <n v="1"/>
    <n v="19"/>
    <d v="1992-01-19T00:00:00"/>
    <n v="11355"/>
    <x v="7"/>
  </r>
  <r>
    <s v="35072127328"/>
    <s v="Johnson&amp;Johnson"/>
    <d v="1899-12-30T14:03:20"/>
    <n v="1"/>
    <n v="35"/>
    <n v="7"/>
    <n v="1935"/>
    <n v="7"/>
    <n v="21"/>
    <d v="1935-07-21T00:00:00"/>
    <n v="31991"/>
    <x v="6"/>
  </r>
  <r>
    <s v="81021128544"/>
    <s v="Moderna"/>
    <d v="1899-12-30T14:04:10"/>
    <n v="2"/>
    <n v="81"/>
    <n v="2"/>
    <n v="1981"/>
    <n v="2"/>
    <n v="11"/>
    <d v="1981-02-11T00:00:00"/>
    <n v="15349"/>
    <x v="8"/>
  </r>
  <r>
    <s v="35031981781"/>
    <s v="Johnson&amp;Johnson"/>
    <d v="1899-12-30T14:04:35"/>
    <n v="1"/>
    <n v="35"/>
    <n v="3"/>
    <n v="1935"/>
    <n v="3"/>
    <n v="19"/>
    <d v="1935-03-19T00:00:00"/>
    <n v="32115"/>
    <x v="6"/>
  </r>
  <r>
    <s v="00242332741"/>
    <s v="Johnson&amp;Johnson"/>
    <d v="1899-12-30T14:05:00"/>
    <n v="1"/>
    <n v="0"/>
    <n v="24"/>
    <n v="2000"/>
    <n v="4"/>
    <n v="23"/>
    <d v="2000-04-23T00:00:00"/>
    <n v="8338"/>
    <x v="1"/>
  </r>
  <r>
    <s v="93042086974"/>
    <s v="AstraZeneca"/>
    <d v="1899-12-30T14:05:25"/>
    <n v="1"/>
    <n v="93"/>
    <n v="4"/>
    <n v="1993"/>
    <n v="4"/>
    <n v="20"/>
    <d v="1993-04-20T00:00:00"/>
    <n v="10898"/>
    <x v="7"/>
  </r>
  <r>
    <s v="83080425697"/>
    <s v="AstraZeneca"/>
    <d v="1899-12-30T14:05:50"/>
    <n v="1"/>
    <n v="83"/>
    <n v="8"/>
    <n v="1983"/>
    <n v="8"/>
    <n v="4"/>
    <d v="1983-08-04T00:00:00"/>
    <n v="14445"/>
    <x v="8"/>
  </r>
  <r>
    <s v="59061133347"/>
    <s v="Johnson&amp;Johnson"/>
    <d v="1899-12-30T14:06:15"/>
    <n v="1"/>
    <n v="59"/>
    <n v="6"/>
    <n v="1959"/>
    <n v="6"/>
    <n v="11"/>
    <d v="1959-06-11T00:00:00"/>
    <n v="23265"/>
    <x v="0"/>
  </r>
  <r>
    <s v="06241646834"/>
    <s v="Moderna"/>
    <d v="1899-12-30T14:06:40"/>
    <n v="1"/>
    <n v="6"/>
    <n v="24"/>
    <n v="2006"/>
    <n v="4"/>
    <n v="16"/>
    <d v="2006-04-16T00:00:00"/>
    <n v="6154"/>
    <x v="1"/>
  </r>
  <r>
    <s v="99052626957"/>
    <s v="Moderna"/>
    <d v="1899-12-30T14:07:30"/>
    <n v="2"/>
    <n v="99"/>
    <n v="5"/>
    <n v="1999"/>
    <n v="5"/>
    <n v="26"/>
    <d v="1999-05-26T00:00:00"/>
    <n v="8671"/>
    <x v="7"/>
  </r>
  <r>
    <s v="95091375285"/>
    <s v="Moderna"/>
    <d v="1899-12-30T14:07:55"/>
    <n v="1"/>
    <n v="95"/>
    <n v="9"/>
    <n v="1995"/>
    <n v="9"/>
    <n v="13"/>
    <d v="1995-09-13T00:00:00"/>
    <n v="10022"/>
    <x v="7"/>
  </r>
  <r>
    <s v="78080457991"/>
    <s v="Pfizer"/>
    <d v="1899-12-30T14:08:45"/>
    <n v="2"/>
    <n v="78"/>
    <n v="8"/>
    <n v="1978"/>
    <n v="8"/>
    <n v="4"/>
    <d v="1978-08-04T00:00:00"/>
    <n v="16271"/>
    <x v="2"/>
  </r>
  <r>
    <s v="86072755961"/>
    <s v="Moderna"/>
    <d v="1899-12-30T14:09:35"/>
    <n v="2"/>
    <n v="86"/>
    <n v="7"/>
    <n v="1986"/>
    <n v="7"/>
    <n v="27"/>
    <d v="1986-07-27T00:00:00"/>
    <n v="13357"/>
    <x v="8"/>
  </r>
  <r>
    <s v="93112216724"/>
    <s v="Johnson&amp;Johnson"/>
    <d v="1899-12-30T14:10:00"/>
    <n v="1"/>
    <n v="93"/>
    <n v="11"/>
    <n v="1993"/>
    <n v="11"/>
    <n v="22"/>
    <d v="1993-11-22T00:00:00"/>
    <n v="10682"/>
    <x v="7"/>
  </r>
  <r>
    <s v="99110312837"/>
    <s v="Moderna"/>
    <d v="1899-12-30T14:10:25"/>
    <n v="1"/>
    <n v="99"/>
    <n v="11"/>
    <n v="1999"/>
    <n v="11"/>
    <n v="3"/>
    <d v="1999-11-03T00:00:00"/>
    <n v="8510"/>
    <x v="7"/>
  </r>
  <r>
    <s v="78071228911"/>
    <s v="Moderna"/>
    <d v="1899-12-30T14:11:15"/>
    <n v="2"/>
    <n v="78"/>
    <n v="7"/>
    <n v="1978"/>
    <n v="7"/>
    <n v="12"/>
    <d v="1978-07-12T00:00:00"/>
    <n v="16294"/>
    <x v="2"/>
  </r>
  <r>
    <s v="66011549194"/>
    <s v="Moderna"/>
    <d v="1899-12-30T14:11:40"/>
    <n v="1"/>
    <n v="66"/>
    <n v="1"/>
    <n v="1966"/>
    <n v="1"/>
    <n v="15"/>
    <d v="1966-01-15T00:00:00"/>
    <n v="20855"/>
    <x v="5"/>
  </r>
  <r>
    <s v="92031265318"/>
    <s v="Johnson&amp;Johnson"/>
    <d v="1899-12-30T14:12:05"/>
    <n v="1"/>
    <n v="92"/>
    <n v="3"/>
    <n v="1992"/>
    <n v="3"/>
    <n v="12"/>
    <d v="1992-03-12T00:00:00"/>
    <n v="11302"/>
    <x v="7"/>
  </r>
  <r>
    <s v="95053028484"/>
    <s v="Moderna"/>
    <d v="1899-12-30T14:12:55"/>
    <n v="2"/>
    <n v="95"/>
    <n v="5"/>
    <n v="1995"/>
    <n v="5"/>
    <n v="30"/>
    <d v="1995-05-30T00:00:00"/>
    <n v="10128"/>
    <x v="7"/>
  </r>
  <r>
    <s v="02312031316"/>
    <s v="Johnson&amp;Johnson"/>
    <d v="1899-12-30T14:13:20"/>
    <n v="1"/>
    <n v="2"/>
    <n v="31"/>
    <n v="2002"/>
    <n v="11"/>
    <n v="20"/>
    <d v="2002-11-20T00:00:00"/>
    <n v="7397"/>
    <x v="1"/>
  </r>
  <r>
    <s v="35092324918"/>
    <s v="Pfizer"/>
    <d v="1899-12-30T14:13:45"/>
    <n v="1"/>
    <n v="35"/>
    <n v="9"/>
    <n v="1935"/>
    <n v="9"/>
    <n v="23"/>
    <d v="1935-09-23T00:00:00"/>
    <n v="31927"/>
    <x v="6"/>
  </r>
  <r>
    <s v="65010426154"/>
    <s v="AstraZeneca"/>
    <d v="1899-12-30T14:14:10"/>
    <n v="1"/>
    <n v="65"/>
    <n v="1"/>
    <n v="1965"/>
    <n v="1"/>
    <n v="4"/>
    <d v="1965-01-04T00:00:00"/>
    <n v="21231"/>
    <x v="5"/>
  </r>
  <r>
    <s v="25041042314"/>
    <s v="AstraZeneca"/>
    <d v="1899-12-30T14:14:35"/>
    <n v="1"/>
    <n v="25"/>
    <n v="4"/>
    <n v="1925"/>
    <n v="4"/>
    <n v="10"/>
    <d v="1925-04-10T00:00:00"/>
    <n v="35745"/>
    <x v="3"/>
  </r>
  <r>
    <s v="49082934988"/>
    <s v="Johnson&amp;Johnson"/>
    <d v="1899-12-30T14:15:00"/>
    <n v="1"/>
    <n v="49"/>
    <n v="8"/>
    <n v="1949"/>
    <n v="8"/>
    <n v="29"/>
    <d v="1949-08-29T00:00:00"/>
    <n v="26838"/>
    <x v="4"/>
  </r>
  <r>
    <s v="98092523329"/>
    <s v="Moderna"/>
    <d v="1899-12-30T14:15:50"/>
    <n v="2"/>
    <n v="98"/>
    <n v="9"/>
    <n v="1998"/>
    <n v="9"/>
    <n v="25"/>
    <d v="1998-09-25T00:00:00"/>
    <n v="8914"/>
    <x v="7"/>
  </r>
  <r>
    <s v="57112718273"/>
    <s v="Pfizer"/>
    <d v="1899-12-30T14:16:15"/>
    <n v="1"/>
    <n v="57"/>
    <n v="11"/>
    <n v="1957"/>
    <n v="11"/>
    <n v="27"/>
    <d v="1957-11-27T00:00:00"/>
    <n v="23826"/>
    <x v="0"/>
  </r>
  <r>
    <s v="25070321893"/>
    <s v="Johnson&amp;Johnson"/>
    <d v="1899-12-30T14:16:40"/>
    <n v="1"/>
    <n v="25"/>
    <n v="7"/>
    <n v="1925"/>
    <n v="7"/>
    <n v="3"/>
    <d v="1925-07-03T00:00:00"/>
    <n v="35661"/>
    <x v="3"/>
  </r>
  <r>
    <s v="61090158314"/>
    <s v="Johnson&amp;Johnson"/>
    <d v="1899-12-30T14:17:05"/>
    <n v="1"/>
    <n v="61"/>
    <n v="9"/>
    <n v="1961"/>
    <n v="9"/>
    <n v="1"/>
    <d v="1961-09-01T00:00:00"/>
    <n v="22452"/>
    <x v="5"/>
  </r>
  <r>
    <s v="60101785127"/>
    <s v="AstraZeneca"/>
    <d v="1899-12-30T14:17:55"/>
    <n v="2"/>
    <n v="60"/>
    <n v="10"/>
    <n v="1960"/>
    <n v="10"/>
    <n v="17"/>
    <d v="1960-10-17T00:00:00"/>
    <n v="22771"/>
    <x v="5"/>
  </r>
  <r>
    <s v="96020629538"/>
    <s v="Johnson&amp;Johnson"/>
    <d v="1899-12-30T14:18:20"/>
    <n v="1"/>
    <n v="96"/>
    <n v="2"/>
    <n v="1996"/>
    <n v="2"/>
    <n v="6"/>
    <d v="1996-02-06T00:00:00"/>
    <n v="9876"/>
    <x v="7"/>
  </r>
  <r>
    <s v="80122343162"/>
    <s v="Moderna"/>
    <d v="1899-12-30T14:18:45"/>
    <n v="1"/>
    <n v="80"/>
    <n v="12"/>
    <n v="1980"/>
    <n v="12"/>
    <n v="23"/>
    <d v="1980-12-23T00:00:00"/>
    <n v="15399"/>
    <x v="8"/>
  </r>
  <r>
    <s v="97100751244"/>
    <s v="Moderna"/>
    <d v="1899-12-30T14:19:10"/>
    <n v="1"/>
    <n v="97"/>
    <n v="10"/>
    <n v="1997"/>
    <n v="10"/>
    <n v="7"/>
    <d v="1997-10-07T00:00:00"/>
    <n v="9267"/>
    <x v="7"/>
  </r>
  <r>
    <s v="74041088235"/>
    <s v="AstraZeneca"/>
    <d v="1899-12-30T14:20:00"/>
    <n v="2"/>
    <n v="74"/>
    <n v="4"/>
    <n v="1974"/>
    <n v="4"/>
    <n v="10"/>
    <d v="1974-04-10T00:00:00"/>
    <n v="17848"/>
    <x v="2"/>
  </r>
  <r>
    <s v="38030817521"/>
    <s v="Johnson&amp;Johnson"/>
    <d v="1899-12-30T14:20:25"/>
    <n v="1"/>
    <n v="38"/>
    <n v="3"/>
    <n v="1938"/>
    <n v="3"/>
    <n v="8"/>
    <d v="1938-03-08T00:00:00"/>
    <n v="31030"/>
    <x v="6"/>
  </r>
  <r>
    <s v="82111099968"/>
    <s v="AstraZeneca"/>
    <d v="1899-12-30T14:21:15"/>
    <n v="2"/>
    <n v="82"/>
    <n v="11"/>
    <n v="1982"/>
    <n v="11"/>
    <n v="10"/>
    <d v="1982-11-10T00:00:00"/>
    <n v="14712"/>
    <x v="8"/>
  </r>
  <r>
    <s v="90081293316"/>
    <s v="Johnson&amp;Johnson"/>
    <d v="1899-12-30T14:21:40"/>
    <n v="1"/>
    <n v="90"/>
    <n v="8"/>
    <n v="1990"/>
    <n v="8"/>
    <n v="12"/>
    <d v="1990-08-12T00:00:00"/>
    <n v="11880"/>
    <x v="7"/>
  </r>
  <r>
    <s v="68081198252"/>
    <s v="Moderna"/>
    <d v="1899-12-30T14:22:05"/>
    <n v="1"/>
    <n v="68"/>
    <n v="8"/>
    <n v="1968"/>
    <n v="8"/>
    <n v="11"/>
    <d v="1968-08-11T00:00:00"/>
    <n v="19916"/>
    <x v="5"/>
  </r>
  <r>
    <s v="86112455547"/>
    <s v="Pfizer"/>
    <d v="1899-12-30T14:22:30"/>
    <n v="1"/>
    <n v="86"/>
    <n v="11"/>
    <n v="1986"/>
    <n v="11"/>
    <n v="24"/>
    <d v="1986-11-24T00:00:00"/>
    <n v="13237"/>
    <x v="8"/>
  </r>
  <r>
    <s v="24092415733"/>
    <s v="AstraZeneca"/>
    <d v="1899-12-30T14:22:55"/>
    <n v="1"/>
    <n v="24"/>
    <n v="9"/>
    <n v="1924"/>
    <n v="9"/>
    <n v="24"/>
    <d v="1924-09-24T00:00:00"/>
    <n v="35943"/>
    <x v="3"/>
  </r>
  <r>
    <s v="92110798812"/>
    <s v="Johnson&amp;Johnson"/>
    <d v="1899-12-30T14:23:20"/>
    <n v="1"/>
    <n v="92"/>
    <n v="11"/>
    <n v="1992"/>
    <n v="11"/>
    <n v="7"/>
    <d v="1992-11-07T00:00:00"/>
    <n v="11062"/>
    <x v="7"/>
  </r>
  <r>
    <s v="08261396278"/>
    <s v="AstraZeneca"/>
    <d v="1899-12-30T14:24:10"/>
    <n v="2"/>
    <n v="8"/>
    <n v="26"/>
    <n v="2008"/>
    <n v="6"/>
    <n v="13"/>
    <d v="2008-06-13T00:00:00"/>
    <n v="5365"/>
    <x v="1"/>
  </r>
  <r>
    <s v="36041921569"/>
    <s v="Johnson&amp;Johnson"/>
    <d v="1899-12-30T14:24:35"/>
    <n v="1"/>
    <n v="36"/>
    <n v="4"/>
    <n v="1936"/>
    <n v="4"/>
    <n v="19"/>
    <d v="1936-04-19T00:00:00"/>
    <n v="31718"/>
    <x v="6"/>
  </r>
  <r>
    <s v="06231723558"/>
    <s v="Moderna"/>
    <d v="1899-12-30T14:25:00"/>
    <n v="1"/>
    <n v="6"/>
    <n v="23"/>
    <n v="2006"/>
    <n v="3"/>
    <n v="17"/>
    <d v="2006-03-17T00:00:00"/>
    <n v="6184"/>
    <x v="1"/>
  </r>
  <r>
    <s v="75031268611"/>
    <s v="Johnson&amp;Johnson"/>
    <d v="1899-12-30T14:25:25"/>
    <n v="1"/>
    <n v="75"/>
    <n v="3"/>
    <n v="1975"/>
    <n v="3"/>
    <n v="12"/>
    <d v="1975-03-12T00:00:00"/>
    <n v="17512"/>
    <x v="2"/>
  </r>
  <r>
    <s v="48051332398"/>
    <s v="Moderna"/>
    <d v="1899-12-30T14:25:50"/>
    <n v="1"/>
    <n v="48"/>
    <n v="5"/>
    <n v="1948"/>
    <n v="5"/>
    <n v="13"/>
    <d v="1948-05-13T00:00:00"/>
    <n v="27311"/>
    <x v="4"/>
  </r>
  <r>
    <s v="32020633489"/>
    <s v="Johnson&amp;Johnson"/>
    <d v="1899-12-30T14:26:15"/>
    <n v="1"/>
    <n v="32"/>
    <n v="2"/>
    <n v="1932"/>
    <n v="2"/>
    <n v="6"/>
    <d v="1932-02-06T00:00:00"/>
    <n v="33252"/>
    <x v="6"/>
  </r>
  <r>
    <s v="45110774979"/>
    <s v="Pfizer"/>
    <d v="1899-12-30T14:27:05"/>
    <n v="2"/>
    <n v="45"/>
    <n v="11"/>
    <n v="1945"/>
    <n v="11"/>
    <n v="7"/>
    <d v="1945-11-07T00:00:00"/>
    <n v="28229"/>
    <x v="4"/>
  </r>
  <r>
    <s v="68051767343"/>
    <s v="Johnson&amp;Johnson"/>
    <d v="1899-12-30T14:27:30"/>
    <n v="1"/>
    <n v="68"/>
    <n v="5"/>
    <n v="1968"/>
    <n v="5"/>
    <n v="17"/>
    <d v="1968-05-17T00:00:00"/>
    <n v="20002"/>
    <x v="5"/>
  </r>
  <r>
    <s v="44111193639"/>
    <s v="AstraZeneca"/>
    <d v="1899-12-30T14:27:55"/>
    <n v="1"/>
    <n v="44"/>
    <n v="11"/>
    <n v="1944"/>
    <n v="11"/>
    <n v="11"/>
    <d v="1944-11-11T00:00:00"/>
    <n v="28590"/>
    <x v="4"/>
  </r>
  <r>
    <s v="84071475659"/>
    <s v="AstraZeneca"/>
    <d v="1899-12-30T14:28:45"/>
    <n v="2"/>
    <n v="84"/>
    <n v="7"/>
    <n v="1984"/>
    <n v="7"/>
    <n v="14"/>
    <d v="1984-07-14T00:00:00"/>
    <n v="14100"/>
    <x v="8"/>
  </r>
  <r>
    <s v="51100268395"/>
    <s v="Johnson&amp;Johnson"/>
    <d v="1899-12-30T14:29:10"/>
    <n v="1"/>
    <n v="51"/>
    <n v="10"/>
    <n v="1951"/>
    <n v="10"/>
    <n v="2"/>
    <d v="1951-10-02T00:00:00"/>
    <n v="26074"/>
    <x v="0"/>
  </r>
  <r>
    <s v="50122977832"/>
    <s v="Johnson&amp;Johnson"/>
    <d v="1899-12-30T14:29:35"/>
    <n v="1"/>
    <n v="50"/>
    <n v="12"/>
    <n v="1950"/>
    <n v="12"/>
    <n v="29"/>
    <d v="1950-12-29T00:00:00"/>
    <n v="26351"/>
    <x v="0"/>
  </r>
  <r>
    <s v="77020522748"/>
    <s v="Johnson&amp;Johnson"/>
    <d v="1899-12-30T14:30:00"/>
    <n v="1"/>
    <n v="77"/>
    <n v="2"/>
    <n v="1977"/>
    <n v="2"/>
    <n v="5"/>
    <d v="1977-02-05T00:00:00"/>
    <n v="16816"/>
    <x v="2"/>
  </r>
  <r>
    <s v="56100891974"/>
    <s v="Moderna"/>
    <d v="1899-12-30T14:30:25"/>
    <n v="1"/>
    <n v="56"/>
    <n v="10"/>
    <n v="1956"/>
    <n v="10"/>
    <n v="8"/>
    <d v="1956-10-08T00:00:00"/>
    <n v="24241"/>
    <x v="0"/>
  </r>
  <r>
    <s v="45011941212"/>
    <s v="Johnson&amp;Johnson"/>
    <d v="1899-12-30T14:30:50"/>
    <n v="1"/>
    <n v="45"/>
    <n v="1"/>
    <n v="1945"/>
    <n v="1"/>
    <n v="19"/>
    <d v="1945-01-19T00:00:00"/>
    <n v="28521"/>
    <x v="4"/>
  </r>
  <r>
    <s v="81090457923"/>
    <s v="Moderna"/>
    <d v="1899-12-30T14:31:40"/>
    <n v="2"/>
    <n v="81"/>
    <n v="9"/>
    <n v="1981"/>
    <n v="9"/>
    <n v="4"/>
    <d v="1981-09-04T00:00:00"/>
    <n v="15144"/>
    <x v="8"/>
  </r>
  <r>
    <s v="70122286888"/>
    <s v="Johnson&amp;Johnson"/>
    <d v="1899-12-30T14:32:05"/>
    <n v="1"/>
    <n v="70"/>
    <n v="12"/>
    <n v="1970"/>
    <n v="12"/>
    <n v="22"/>
    <d v="1970-12-22T00:00:00"/>
    <n v="19053"/>
    <x v="2"/>
  </r>
  <r>
    <s v="36031815159"/>
    <s v="AstraZeneca"/>
    <d v="1899-12-30T14:32:55"/>
    <n v="2"/>
    <n v="36"/>
    <n v="3"/>
    <n v="1936"/>
    <n v="3"/>
    <n v="18"/>
    <d v="1936-03-18T00:00:00"/>
    <n v="31750"/>
    <x v="6"/>
  </r>
  <r>
    <s v="58091635692"/>
    <s v="Johnson&amp;Johnson"/>
    <d v="1899-12-30T14:33:20"/>
    <n v="1"/>
    <n v="58"/>
    <n v="9"/>
    <n v="1958"/>
    <n v="9"/>
    <n v="16"/>
    <d v="1958-09-16T00:00:00"/>
    <n v="23533"/>
    <x v="0"/>
  </r>
  <r>
    <s v="64112712121"/>
    <s v="Johnson&amp;Johnson"/>
    <d v="1899-12-30T14:33:45"/>
    <n v="1"/>
    <n v="64"/>
    <n v="11"/>
    <n v="1964"/>
    <n v="11"/>
    <n v="27"/>
    <d v="1964-11-27T00:00:00"/>
    <n v="21269"/>
    <x v="5"/>
  </r>
  <r>
    <s v="66011597562"/>
    <s v="Johnson&amp;Johnson"/>
    <d v="1899-12-30T14:34:10"/>
    <n v="1"/>
    <n v="66"/>
    <n v="1"/>
    <n v="1966"/>
    <n v="1"/>
    <n v="15"/>
    <d v="1966-01-15T00:00:00"/>
    <n v="20855"/>
    <x v="5"/>
  </r>
  <r>
    <s v="80122265644"/>
    <s v="Moderna"/>
    <d v="1899-12-30T14:34:35"/>
    <n v="1"/>
    <n v="80"/>
    <n v="12"/>
    <n v="1980"/>
    <n v="12"/>
    <n v="22"/>
    <d v="1980-12-22T00:00:00"/>
    <n v="15400"/>
    <x v="8"/>
  </r>
  <r>
    <s v="80010449156"/>
    <s v="AstraZeneca"/>
    <d v="1899-12-30T14:35:00"/>
    <n v="1"/>
    <n v="80"/>
    <n v="1"/>
    <n v="1980"/>
    <n v="1"/>
    <n v="4"/>
    <d v="1980-01-04T00:00:00"/>
    <n v="15753"/>
    <x v="8"/>
  </r>
  <r>
    <s v="65070514862"/>
    <s v="Johnson&amp;Johnson"/>
    <d v="1899-12-30T14:35:25"/>
    <n v="1"/>
    <n v="65"/>
    <n v="7"/>
    <n v="1965"/>
    <n v="7"/>
    <n v="5"/>
    <d v="1965-07-05T00:00:00"/>
    <n v="21049"/>
    <x v="5"/>
  </r>
  <r>
    <s v="99082877196"/>
    <s v="Pfizer"/>
    <d v="1899-12-30T14:35:50"/>
    <n v="1"/>
    <n v="99"/>
    <n v="8"/>
    <n v="1999"/>
    <n v="8"/>
    <n v="28"/>
    <d v="1999-08-28T00:00:00"/>
    <n v="8577"/>
    <x v="7"/>
  </r>
  <r>
    <s v="04301916244"/>
    <s v="Johnson&amp;Johnson"/>
    <d v="1899-12-30T14:36:15"/>
    <n v="1"/>
    <n v="4"/>
    <n v="30"/>
    <n v="2004"/>
    <n v="10"/>
    <n v="19"/>
    <d v="2004-10-19T00:00:00"/>
    <n v="6698"/>
    <x v="1"/>
  </r>
  <r>
    <s v="82041048153"/>
    <s v="Moderna"/>
    <d v="1899-12-30T14:36:40"/>
    <n v="1"/>
    <n v="82"/>
    <n v="4"/>
    <n v="1982"/>
    <n v="4"/>
    <n v="10"/>
    <d v="1982-04-10T00:00:00"/>
    <n v="14926"/>
    <x v="8"/>
  </r>
  <r>
    <s v="34120819787"/>
    <s v="Moderna"/>
    <d v="1899-12-30T14:37:30"/>
    <n v="2"/>
    <n v="34"/>
    <n v="12"/>
    <n v="1934"/>
    <n v="12"/>
    <n v="8"/>
    <d v="1934-12-08T00:00:00"/>
    <n v="32216"/>
    <x v="6"/>
  </r>
  <r>
    <s v="33013033275"/>
    <s v="Pfizer"/>
    <d v="1899-12-30T14:38:20"/>
    <n v="2"/>
    <n v="33"/>
    <n v="1"/>
    <n v="1933"/>
    <n v="1"/>
    <n v="30"/>
    <d v="1933-01-30T00:00:00"/>
    <n v="32893"/>
    <x v="6"/>
  </r>
  <r>
    <s v="92112735222"/>
    <s v="AstraZeneca"/>
    <d v="1899-12-30T14:38:45"/>
    <n v="1"/>
    <n v="92"/>
    <n v="11"/>
    <n v="1992"/>
    <n v="11"/>
    <n v="27"/>
    <d v="1992-11-27T00:00:00"/>
    <n v="11042"/>
    <x v="7"/>
  </r>
  <r>
    <s v="25010776758"/>
    <s v="Johnson&amp;Johnson"/>
    <d v="1899-12-30T14:39:10"/>
    <n v="1"/>
    <n v="25"/>
    <n v="1"/>
    <n v="1925"/>
    <n v="1"/>
    <n v="7"/>
    <d v="1925-01-07T00:00:00"/>
    <n v="35838"/>
    <x v="3"/>
  </r>
  <r>
    <s v="57100835496"/>
    <s v="Moderna"/>
    <d v="1899-12-30T14:39:35"/>
    <n v="1"/>
    <n v="57"/>
    <n v="10"/>
    <n v="1957"/>
    <n v="10"/>
    <n v="8"/>
    <d v="1957-10-08T00:00:00"/>
    <n v="23876"/>
    <x v="0"/>
  </r>
  <r>
    <s v="65121249114"/>
    <s v="Moderna"/>
    <d v="1899-12-30T14:40:00"/>
    <n v="1"/>
    <n v="65"/>
    <n v="12"/>
    <n v="1965"/>
    <n v="12"/>
    <n v="12"/>
    <d v="1965-12-12T00:00:00"/>
    <n v="20889"/>
    <x v="5"/>
  </r>
  <r>
    <s v="26061058275"/>
    <s v="Johnson&amp;Johnson"/>
    <d v="1899-12-30T14:40:25"/>
    <n v="1"/>
    <n v="26"/>
    <n v="6"/>
    <n v="1926"/>
    <n v="6"/>
    <n v="10"/>
    <d v="1926-06-10T00:00:00"/>
    <n v="35319"/>
    <x v="3"/>
  </r>
  <r>
    <s v="88031152516"/>
    <s v="Pfizer"/>
    <d v="1899-12-30T14:41:15"/>
    <n v="2"/>
    <n v="88"/>
    <n v="3"/>
    <n v="1988"/>
    <n v="3"/>
    <n v="11"/>
    <d v="1988-03-11T00:00:00"/>
    <n v="12764"/>
    <x v="8"/>
  </r>
  <r>
    <s v="26030776337"/>
    <s v="AstraZeneca"/>
    <d v="1899-12-30T14:42:05"/>
    <n v="2"/>
    <n v="26"/>
    <n v="3"/>
    <n v="1926"/>
    <n v="3"/>
    <n v="7"/>
    <d v="1926-03-07T00:00:00"/>
    <n v="35414"/>
    <x v="3"/>
  </r>
  <r>
    <s v="06310913124"/>
    <s v="AstraZeneca"/>
    <d v="1899-12-30T14:42:55"/>
    <n v="2"/>
    <n v="6"/>
    <n v="31"/>
    <n v="2006"/>
    <n v="11"/>
    <n v="9"/>
    <d v="2006-11-09T00:00:00"/>
    <n v="5947"/>
    <x v="1"/>
  </r>
  <r>
    <s v="27020649316"/>
    <s v="AstraZeneca"/>
    <d v="1899-12-30T14:43:20"/>
    <n v="1"/>
    <n v="27"/>
    <n v="2"/>
    <n v="1927"/>
    <n v="2"/>
    <n v="6"/>
    <d v="1927-02-06T00:00:00"/>
    <n v="35078"/>
    <x v="3"/>
  </r>
  <r>
    <s v="45031494446"/>
    <s v="Johnson&amp;Johnson"/>
    <d v="1899-12-30T14:43:45"/>
    <n v="1"/>
    <n v="45"/>
    <n v="3"/>
    <n v="1945"/>
    <n v="3"/>
    <n v="14"/>
    <d v="1945-03-14T00:00:00"/>
    <n v="28467"/>
    <x v="4"/>
  </r>
  <r>
    <s v="76112869819"/>
    <s v="Johnson&amp;Johnson"/>
    <d v="1899-12-30T14:44:10"/>
    <n v="1"/>
    <n v="76"/>
    <n v="11"/>
    <n v="1976"/>
    <n v="11"/>
    <n v="28"/>
    <d v="1976-11-28T00:00:00"/>
    <n v="16885"/>
    <x v="2"/>
  </r>
  <r>
    <s v="60082029883"/>
    <s v="Moderna"/>
    <d v="1899-12-30T14:44:35"/>
    <n v="1"/>
    <n v="60"/>
    <n v="8"/>
    <n v="1960"/>
    <n v="8"/>
    <n v="20"/>
    <d v="1960-08-20T00:00:00"/>
    <n v="22829"/>
    <x v="5"/>
  </r>
  <r>
    <s v="51062491811"/>
    <s v="Moderna"/>
    <d v="1899-12-30T14:45:25"/>
    <n v="2"/>
    <n v="51"/>
    <n v="6"/>
    <n v="1951"/>
    <n v="6"/>
    <n v="24"/>
    <d v="1951-06-24T00:00:00"/>
    <n v="26174"/>
    <x v="0"/>
  </r>
  <r>
    <s v="40111493892"/>
    <s v="AstraZeneca"/>
    <d v="1899-12-30T14:46:15"/>
    <n v="2"/>
    <n v="40"/>
    <n v="11"/>
    <n v="1940"/>
    <n v="11"/>
    <n v="14"/>
    <d v="1940-11-14T00:00:00"/>
    <n v="30048"/>
    <x v="4"/>
  </r>
  <r>
    <s v="99122046784"/>
    <s v="Johnson&amp;Johnson"/>
    <d v="1899-12-30T14:46:40"/>
    <n v="1"/>
    <n v="99"/>
    <n v="12"/>
    <n v="1999"/>
    <n v="12"/>
    <n v="20"/>
    <d v="1999-12-20T00:00:00"/>
    <n v="8463"/>
    <x v="7"/>
  </r>
  <r>
    <s v="33022763466"/>
    <s v="Johnson&amp;Johnson"/>
    <d v="1899-12-30T14:47:05"/>
    <n v="1"/>
    <n v="33"/>
    <n v="2"/>
    <n v="1933"/>
    <n v="2"/>
    <n v="27"/>
    <d v="1933-02-27T00:00:00"/>
    <n v="32865"/>
    <x v="6"/>
  </r>
  <r>
    <s v="53060254227"/>
    <s v="Pfizer"/>
    <d v="1899-12-30T14:47:30"/>
    <n v="1"/>
    <n v="53"/>
    <n v="6"/>
    <n v="1953"/>
    <n v="6"/>
    <n v="2"/>
    <d v="1953-06-02T00:00:00"/>
    <n v="25465"/>
    <x v="0"/>
  </r>
  <r>
    <s v="01231531925"/>
    <s v="Pfizer"/>
    <d v="1899-12-30T14:47:55"/>
    <n v="1"/>
    <n v="1"/>
    <n v="23"/>
    <n v="2001"/>
    <n v="3"/>
    <n v="15"/>
    <d v="2001-03-15T00:00:00"/>
    <n v="8012"/>
    <x v="1"/>
  </r>
  <r>
    <s v="40093026165"/>
    <s v="Moderna"/>
    <d v="1899-12-30T14:48:20"/>
    <n v="1"/>
    <n v="40"/>
    <n v="9"/>
    <n v="1940"/>
    <n v="9"/>
    <n v="30"/>
    <d v="1940-09-30T00:00:00"/>
    <n v="30093"/>
    <x v="4"/>
  </r>
  <r>
    <s v="73042365376"/>
    <s v="Pfizer"/>
    <d v="1899-12-30T14:49:10"/>
    <n v="2"/>
    <n v="73"/>
    <n v="4"/>
    <n v="1973"/>
    <n v="4"/>
    <n v="23"/>
    <d v="1973-04-23T00:00:00"/>
    <n v="18200"/>
    <x v="2"/>
  </r>
  <r>
    <s v="63082122785"/>
    <s v="AstraZeneca"/>
    <d v="1899-12-30T14:50:00"/>
    <n v="2"/>
    <n v="63"/>
    <n v="8"/>
    <n v="1963"/>
    <n v="8"/>
    <n v="21"/>
    <d v="1963-08-21T00:00:00"/>
    <n v="21733"/>
    <x v="5"/>
  </r>
  <r>
    <s v="50070111638"/>
    <s v="Johnson&amp;Johnson"/>
    <d v="1899-12-30T14:50:25"/>
    <n v="1"/>
    <n v="50"/>
    <n v="7"/>
    <n v="1950"/>
    <n v="7"/>
    <n v="1"/>
    <d v="1950-07-01T00:00:00"/>
    <n v="26532"/>
    <x v="0"/>
  </r>
  <r>
    <s v="22041442366"/>
    <s v="Moderna"/>
    <d v="1899-12-30T14:51:15"/>
    <n v="2"/>
    <n v="22"/>
    <n v="4"/>
    <n v="1922"/>
    <n v="4"/>
    <n v="14"/>
    <d v="1922-04-14T00:00:00"/>
    <n v="36837"/>
    <x v="3"/>
  </r>
  <r>
    <s v="35122696673"/>
    <s v="Johnson&amp;Johnson"/>
    <d v="1899-12-30T14:51:40"/>
    <n v="1"/>
    <n v="35"/>
    <n v="12"/>
    <n v="1935"/>
    <n v="12"/>
    <n v="26"/>
    <d v="1935-12-26T00:00:00"/>
    <n v="31833"/>
    <x v="6"/>
  </r>
  <r>
    <s v="68080517485"/>
    <s v="Johnson&amp;Johnson"/>
    <d v="1899-12-30T14:52:05"/>
    <n v="1"/>
    <n v="68"/>
    <n v="8"/>
    <n v="1968"/>
    <n v="8"/>
    <n v="5"/>
    <d v="1968-08-05T00:00:00"/>
    <n v="19922"/>
    <x v="5"/>
  </r>
  <r>
    <s v="00242225256"/>
    <s v="Johnson&amp;Johnson"/>
    <d v="1899-12-30T14:52:30"/>
    <n v="1"/>
    <n v="0"/>
    <n v="24"/>
    <n v="2000"/>
    <n v="4"/>
    <n v="22"/>
    <d v="2000-04-22T00:00:00"/>
    <n v="8339"/>
    <x v="1"/>
  </r>
  <r>
    <s v="50061356156"/>
    <s v="Johnson&amp;Johnson"/>
    <d v="1899-12-30T14:52:55"/>
    <n v="1"/>
    <n v="50"/>
    <n v="6"/>
    <n v="1950"/>
    <n v="6"/>
    <n v="13"/>
    <d v="1950-06-13T00:00:00"/>
    <n v="26550"/>
    <x v="0"/>
  </r>
  <r>
    <s v="91022175957"/>
    <s v="Pfizer"/>
    <d v="1899-12-30T14:53:20"/>
    <n v="1"/>
    <n v="91"/>
    <n v="2"/>
    <n v="1991"/>
    <n v="2"/>
    <n v="21"/>
    <d v="1991-02-21T00:00:00"/>
    <n v="11687"/>
    <x v="7"/>
  </r>
  <r>
    <s v="43100281726"/>
    <s v="Pfizer"/>
    <d v="1899-12-30T14:53:45"/>
    <n v="1"/>
    <n v="43"/>
    <n v="10"/>
    <n v="1943"/>
    <n v="10"/>
    <n v="2"/>
    <d v="1943-10-02T00:00:00"/>
    <n v="28996"/>
    <x v="4"/>
  </r>
  <r>
    <s v="66020552185"/>
    <s v="Johnson&amp;Johnson"/>
    <d v="1899-12-30T14:54:10"/>
    <n v="1"/>
    <n v="66"/>
    <n v="2"/>
    <n v="1966"/>
    <n v="2"/>
    <n v="5"/>
    <d v="1966-02-05T00:00:00"/>
    <n v="20834"/>
    <x v="5"/>
  </r>
  <r>
    <s v="42062978969"/>
    <s v="Johnson&amp;Johnson"/>
    <d v="1899-12-30T14:54:35"/>
    <n v="1"/>
    <n v="42"/>
    <n v="6"/>
    <n v="1942"/>
    <n v="6"/>
    <n v="29"/>
    <d v="1942-06-29T00:00:00"/>
    <n v="29456"/>
    <x v="4"/>
  </r>
  <r>
    <s v="54041042376"/>
    <s v="Johnson&amp;Johnson"/>
    <d v="1899-12-30T14:55:00"/>
    <n v="1"/>
    <n v="54"/>
    <n v="4"/>
    <n v="1954"/>
    <n v="4"/>
    <n v="10"/>
    <d v="1954-04-10T00:00:00"/>
    <n v="25153"/>
    <x v="0"/>
  </r>
  <r>
    <s v="21013119149"/>
    <s v="Johnson&amp;Johnson"/>
    <d v="1899-12-30T14:55:25"/>
    <n v="1"/>
    <n v="21"/>
    <n v="1"/>
    <n v="1921"/>
    <n v="1"/>
    <n v="31"/>
    <d v="1921-01-31T00:00:00"/>
    <n v="37275"/>
    <x v="3"/>
  </r>
  <r>
    <s v="69122033354"/>
    <s v="AstraZeneca"/>
    <d v="1899-12-30T14:56:15"/>
    <n v="2"/>
    <n v="69"/>
    <n v="12"/>
    <n v="1969"/>
    <n v="12"/>
    <n v="20"/>
    <d v="1969-12-20T00:00:00"/>
    <n v="19420"/>
    <x v="5"/>
  </r>
  <r>
    <s v="66063067127"/>
    <s v="Johnson&amp;Johnson"/>
    <d v="1899-12-30T14:56:40"/>
    <n v="1"/>
    <n v="66"/>
    <n v="6"/>
    <n v="1966"/>
    <n v="6"/>
    <n v="30"/>
    <d v="1966-06-30T00:00:00"/>
    <n v="20689"/>
    <x v="5"/>
  </r>
  <r>
    <s v="20092948718"/>
    <s v="Moderna"/>
    <d v="1899-12-30T14:57:05"/>
    <n v="1"/>
    <n v="20"/>
    <n v="9"/>
    <n v="1920"/>
    <n v="9"/>
    <n v="29"/>
    <d v="1920-09-29T00:00:00"/>
    <n v="37399"/>
    <x v="3"/>
  </r>
  <r>
    <s v="59072322767"/>
    <s v="Moderna"/>
    <d v="1899-12-30T14:57:30"/>
    <n v="1"/>
    <n v="59"/>
    <n v="7"/>
    <n v="1959"/>
    <n v="7"/>
    <n v="23"/>
    <d v="1959-07-23T00:00:00"/>
    <n v="23223"/>
    <x v="0"/>
  </r>
  <r>
    <s v="05300727525"/>
    <s v="Pfizer"/>
    <d v="1899-12-30T14:57:55"/>
    <n v="1"/>
    <n v="5"/>
    <n v="30"/>
    <n v="2005"/>
    <n v="10"/>
    <n v="7"/>
    <d v="2005-10-07T00:00:00"/>
    <n v="6345"/>
    <x v="1"/>
  </r>
  <r>
    <s v="92020137895"/>
    <s v="Pfizer"/>
    <d v="1899-12-30T14:58:20"/>
    <n v="1"/>
    <n v="92"/>
    <n v="2"/>
    <n v="1992"/>
    <n v="2"/>
    <n v="1"/>
    <d v="1992-02-01T00:00:00"/>
    <n v="11342"/>
    <x v="7"/>
  </r>
  <r>
    <s v="85090738378"/>
    <s v="Johnson&amp;Johnson"/>
    <d v="1899-12-30T14:58:45"/>
    <n v="1"/>
    <n v="85"/>
    <n v="9"/>
    <n v="1985"/>
    <n v="9"/>
    <n v="7"/>
    <d v="1985-09-07T00:00:00"/>
    <n v="13680"/>
    <x v="8"/>
  </r>
  <r>
    <s v="41060745555"/>
    <s v="Johnson&amp;Johnson"/>
    <d v="1899-12-30T14:59:10"/>
    <n v="1"/>
    <n v="41"/>
    <n v="6"/>
    <n v="1941"/>
    <n v="6"/>
    <n v="7"/>
    <d v="1941-06-07T00:00:00"/>
    <n v="29843"/>
    <x v="4"/>
  </r>
  <r>
    <s v="94061387495"/>
    <s v="Johnson&amp;Johnson"/>
    <d v="1899-12-30T14:59:35"/>
    <n v="1"/>
    <n v="94"/>
    <n v="6"/>
    <n v="1994"/>
    <n v="6"/>
    <n v="13"/>
    <d v="1994-06-13T00:00:00"/>
    <n v="10479"/>
    <x v="7"/>
  </r>
  <r>
    <s v="74043054933"/>
    <s v="Pfizer"/>
    <d v="1899-12-30T15:00:25"/>
    <n v="2"/>
    <n v="74"/>
    <n v="4"/>
    <n v="1974"/>
    <n v="4"/>
    <n v="30"/>
    <d v="1974-04-30T00:00:00"/>
    <n v="17828"/>
    <x v="2"/>
  </r>
  <r>
    <s v="04240923383"/>
    <s v="AstraZeneca"/>
    <d v="1899-12-30T15:00:50"/>
    <n v="1"/>
    <n v="4"/>
    <n v="24"/>
    <n v="2004"/>
    <n v="4"/>
    <n v="9"/>
    <d v="2004-04-09T00:00:00"/>
    <n v="6891"/>
    <x v="1"/>
  </r>
  <r>
    <s v="28100451674"/>
    <s v="Johnson&amp;Johnson"/>
    <d v="1899-12-30T15:01:15"/>
    <n v="1"/>
    <n v="28"/>
    <n v="10"/>
    <n v="1928"/>
    <n v="10"/>
    <n v="4"/>
    <d v="1928-10-04T00:00:00"/>
    <n v="34472"/>
    <x v="3"/>
  </r>
  <r>
    <s v="30041586876"/>
    <s v="Moderna"/>
    <d v="1899-12-30T15:02:05"/>
    <n v="2"/>
    <n v="30"/>
    <n v="4"/>
    <n v="1930"/>
    <n v="4"/>
    <n v="15"/>
    <d v="1930-04-15T00:00:00"/>
    <n v="33914"/>
    <x v="6"/>
  </r>
  <r>
    <s v="37050927434"/>
    <s v="Johnson&amp;Johnson"/>
    <d v="1899-12-30T15:02:30"/>
    <n v="1"/>
    <n v="37"/>
    <n v="5"/>
    <n v="1937"/>
    <n v="5"/>
    <n v="9"/>
    <d v="1937-05-09T00:00:00"/>
    <n v="31333"/>
    <x v="6"/>
  </r>
  <r>
    <s v="21040358249"/>
    <s v="Moderna"/>
    <d v="1899-12-30T15:02:55"/>
    <n v="1"/>
    <n v="21"/>
    <n v="4"/>
    <n v="1921"/>
    <n v="4"/>
    <n v="3"/>
    <d v="1921-04-03T00:00:00"/>
    <n v="37213"/>
    <x v="3"/>
  </r>
  <r>
    <s v="81120991883"/>
    <s v="Pfizer"/>
    <d v="1899-12-30T15:03:20"/>
    <n v="1"/>
    <n v="81"/>
    <n v="12"/>
    <n v="1981"/>
    <n v="12"/>
    <n v="9"/>
    <d v="1981-12-09T00:00:00"/>
    <n v="15048"/>
    <x v="8"/>
  </r>
  <r>
    <s v="03220281794"/>
    <s v="AstraZeneca"/>
    <d v="1899-12-30T15:04:10"/>
    <n v="2"/>
    <n v="3"/>
    <n v="22"/>
    <n v="2003"/>
    <n v="2"/>
    <n v="2"/>
    <d v="2003-02-02T00:00:00"/>
    <n v="7323"/>
    <x v="1"/>
  </r>
  <r>
    <s v="50021519195"/>
    <s v="Johnson&amp;Johnson"/>
    <d v="1899-12-30T15:04:35"/>
    <n v="1"/>
    <n v="50"/>
    <n v="2"/>
    <n v="1950"/>
    <n v="2"/>
    <n v="15"/>
    <d v="1950-02-15T00:00:00"/>
    <n v="26668"/>
    <x v="0"/>
  </r>
  <r>
    <s v="72041899866"/>
    <s v="Pfizer"/>
    <d v="1899-12-30T15:05:00"/>
    <n v="1"/>
    <n v="72"/>
    <n v="4"/>
    <n v="1972"/>
    <n v="4"/>
    <n v="18"/>
    <d v="1972-04-18T00:00:00"/>
    <n v="18570"/>
    <x v="2"/>
  </r>
  <r>
    <s v="67110663536"/>
    <s v="Moderna"/>
    <d v="1899-12-30T15:05:25"/>
    <n v="1"/>
    <n v="67"/>
    <n v="11"/>
    <n v="1967"/>
    <n v="11"/>
    <n v="6"/>
    <d v="1967-11-06T00:00:00"/>
    <n v="20195"/>
    <x v="5"/>
  </r>
  <r>
    <s v="51111963535"/>
    <s v="Johnson&amp;Johnson"/>
    <d v="1899-12-30T15:05:50"/>
    <n v="1"/>
    <n v="51"/>
    <n v="11"/>
    <n v="1951"/>
    <n v="11"/>
    <n v="19"/>
    <d v="1951-11-19T00:00:00"/>
    <n v="26026"/>
    <x v="0"/>
  </r>
  <r>
    <s v="73051797551"/>
    <s v="Johnson&amp;Johnson"/>
    <d v="1899-12-30T15:06:15"/>
    <n v="1"/>
    <n v="73"/>
    <n v="5"/>
    <n v="1973"/>
    <n v="5"/>
    <n v="17"/>
    <d v="1973-05-17T00:00:00"/>
    <n v="18176"/>
    <x v="2"/>
  </r>
  <r>
    <s v="07302324298"/>
    <s v="Moderna"/>
    <d v="1899-12-30T15:07:05"/>
    <n v="2"/>
    <n v="7"/>
    <n v="30"/>
    <n v="2007"/>
    <n v="10"/>
    <n v="23"/>
    <d v="2007-10-23T00:00:00"/>
    <n v="5599"/>
    <x v="1"/>
  </r>
  <r>
    <s v="85082853229"/>
    <s v="Moderna"/>
    <d v="1899-12-30T15:07:30"/>
    <n v="1"/>
    <n v="85"/>
    <n v="8"/>
    <n v="1985"/>
    <n v="8"/>
    <n v="28"/>
    <d v="1985-08-28T00:00:00"/>
    <n v="13690"/>
    <x v="8"/>
  </r>
  <r>
    <s v="01303087585"/>
    <s v="Johnson&amp;Johnson"/>
    <d v="1899-12-30T15:07:55"/>
    <n v="1"/>
    <n v="1"/>
    <n v="30"/>
    <n v="2001"/>
    <n v="10"/>
    <n v="30"/>
    <d v="2001-10-30T00:00:00"/>
    <n v="7783"/>
    <x v="1"/>
  </r>
  <r>
    <s v="24103124645"/>
    <s v="Moderna"/>
    <d v="1899-12-30T15:08:45"/>
    <n v="2"/>
    <n v="24"/>
    <n v="10"/>
    <n v="1924"/>
    <n v="10"/>
    <n v="31"/>
    <d v="1924-10-31T00:00:00"/>
    <n v="35906"/>
    <x v="3"/>
  </r>
  <r>
    <s v="53031368678"/>
    <s v="Moderna"/>
    <d v="1899-12-30T15:09:35"/>
    <n v="2"/>
    <n v="53"/>
    <n v="3"/>
    <n v="1953"/>
    <n v="3"/>
    <n v="13"/>
    <d v="1953-03-13T00:00:00"/>
    <n v="25546"/>
    <x v="0"/>
  </r>
  <r>
    <s v="02311665831"/>
    <s v="Pfizer"/>
    <d v="1899-12-30T15:10:00"/>
    <n v="1"/>
    <n v="2"/>
    <n v="31"/>
    <n v="2002"/>
    <n v="11"/>
    <n v="16"/>
    <d v="2002-11-16T00:00:00"/>
    <n v="7401"/>
    <x v="1"/>
  </r>
  <r>
    <s v="34012884695"/>
    <s v="Pfizer"/>
    <d v="1899-12-30T15:10:25"/>
    <n v="1"/>
    <n v="34"/>
    <n v="1"/>
    <n v="1934"/>
    <n v="1"/>
    <n v="28"/>
    <d v="1934-01-28T00:00:00"/>
    <n v="32530"/>
    <x v="6"/>
  </r>
  <r>
    <s v="32110971772"/>
    <s v="Johnson&amp;Johnson"/>
    <d v="1899-12-30T15:10:50"/>
    <n v="1"/>
    <n v="32"/>
    <n v="11"/>
    <n v="1932"/>
    <n v="11"/>
    <n v="9"/>
    <d v="1932-11-09T00:00:00"/>
    <n v="32975"/>
    <x v="6"/>
  </r>
  <r>
    <s v="61010554877"/>
    <s v="Moderna"/>
    <d v="1899-12-30T15:11:15"/>
    <n v="1"/>
    <n v="61"/>
    <n v="1"/>
    <n v="1961"/>
    <n v="1"/>
    <n v="5"/>
    <d v="1961-01-05T00:00:00"/>
    <n v="22691"/>
    <x v="5"/>
  </r>
  <r>
    <s v="78062549665"/>
    <s v="Moderna"/>
    <d v="1899-12-30T15:12:05"/>
    <n v="2"/>
    <n v="78"/>
    <n v="6"/>
    <n v="1978"/>
    <n v="6"/>
    <n v="25"/>
    <d v="1978-06-25T00:00:00"/>
    <n v="16311"/>
    <x v="2"/>
  </r>
  <r>
    <s v="20041912689"/>
    <s v="Moderna"/>
    <d v="1899-12-30T15:12:30"/>
    <n v="1"/>
    <n v="20"/>
    <n v="4"/>
    <n v="1920"/>
    <n v="4"/>
    <n v="19"/>
    <d v="1920-04-19T00:00:00"/>
    <n v="37562"/>
    <x v="3"/>
  </r>
  <r>
    <s v="78120853329"/>
    <s v="Johnson&amp;Johnson"/>
    <d v="1899-12-30T15:12:55"/>
    <n v="1"/>
    <n v="78"/>
    <n v="12"/>
    <n v="1978"/>
    <n v="12"/>
    <n v="8"/>
    <d v="1978-12-08T00:00:00"/>
    <n v="16145"/>
    <x v="2"/>
  </r>
  <r>
    <s v="53052543443"/>
    <s v="AstraZeneca"/>
    <d v="1899-12-30T15:13:20"/>
    <n v="1"/>
    <n v="53"/>
    <n v="5"/>
    <n v="1953"/>
    <n v="5"/>
    <n v="25"/>
    <d v="1953-05-25T00:00:00"/>
    <n v="25473"/>
    <x v="0"/>
  </r>
  <r>
    <s v="75082852618"/>
    <s v="Johnson&amp;Johnson"/>
    <d v="1899-12-30T15:13:45"/>
    <n v="1"/>
    <n v="75"/>
    <n v="8"/>
    <n v="1975"/>
    <n v="8"/>
    <n v="28"/>
    <d v="1975-08-28T00:00:00"/>
    <n v="17343"/>
    <x v="2"/>
  </r>
  <r>
    <s v="28050452851"/>
    <s v="Pfizer"/>
    <d v="1899-12-30T15:14:10"/>
    <n v="1"/>
    <n v="28"/>
    <n v="5"/>
    <n v="1928"/>
    <n v="5"/>
    <n v="4"/>
    <d v="1928-05-04T00:00:00"/>
    <n v="34625"/>
    <x v="3"/>
  </r>
  <r>
    <s v="01241694474"/>
    <s v="Johnson&amp;Johnson"/>
    <d v="1899-12-30T15:14:35"/>
    <n v="1"/>
    <n v="1"/>
    <n v="24"/>
    <n v="2001"/>
    <n v="4"/>
    <n v="16"/>
    <d v="2001-04-16T00:00:00"/>
    <n v="7980"/>
    <x v="1"/>
  </r>
  <r>
    <s v="70072711216"/>
    <s v="Pfizer"/>
    <d v="1899-12-30T15:15:25"/>
    <n v="2"/>
    <n v="70"/>
    <n v="7"/>
    <n v="1970"/>
    <n v="7"/>
    <n v="27"/>
    <d v="1970-07-27T00:00:00"/>
    <n v="19201"/>
    <x v="2"/>
  </r>
  <r>
    <s v="91030314931"/>
    <s v="Johnson&amp;Johnson"/>
    <d v="1899-12-30T15:15:50"/>
    <n v="1"/>
    <n v="91"/>
    <n v="3"/>
    <n v="1991"/>
    <n v="3"/>
    <n v="3"/>
    <d v="1991-03-03T00:00:00"/>
    <n v="11677"/>
    <x v="7"/>
  </r>
  <r>
    <s v="05260658897"/>
    <s v="Moderna"/>
    <d v="1899-12-30T15:16:40"/>
    <n v="2"/>
    <n v="5"/>
    <n v="26"/>
    <n v="2005"/>
    <n v="6"/>
    <n v="6"/>
    <d v="2005-06-06T00:00:00"/>
    <n v="6468"/>
    <x v="1"/>
  </r>
  <r>
    <s v="46122793413"/>
    <s v="Johnson&amp;Johnson"/>
    <d v="1899-12-30T15:17:05"/>
    <n v="1"/>
    <n v="46"/>
    <n v="12"/>
    <n v="1946"/>
    <n v="12"/>
    <n v="27"/>
    <d v="1946-12-27T00:00:00"/>
    <n v="27814"/>
    <x v="4"/>
  </r>
  <r>
    <s v="03251014336"/>
    <s v="Pfizer"/>
    <d v="1899-12-30T15:17:55"/>
    <n v="2"/>
    <n v="3"/>
    <n v="25"/>
    <n v="2003"/>
    <n v="5"/>
    <n v="10"/>
    <d v="2003-05-10T00:00:00"/>
    <n v="7226"/>
    <x v="1"/>
  </r>
  <r>
    <s v="25100881533"/>
    <s v="AstraZeneca"/>
    <d v="1899-12-30T15:18:20"/>
    <n v="1"/>
    <n v="25"/>
    <n v="10"/>
    <n v="1925"/>
    <n v="10"/>
    <n v="8"/>
    <d v="1925-10-08T00:00:00"/>
    <n v="35564"/>
    <x v="3"/>
  </r>
  <r>
    <s v="02271493745"/>
    <s v="Johnson&amp;Johnson"/>
    <d v="1899-12-30T15:18:45"/>
    <n v="1"/>
    <n v="2"/>
    <n v="27"/>
    <n v="2002"/>
    <n v="7"/>
    <n v="14"/>
    <d v="2002-07-14T00:00:00"/>
    <n v="7526"/>
    <x v="1"/>
  </r>
  <r>
    <s v="54102164119"/>
    <s v="Pfizer"/>
    <d v="1899-12-30T15:19:10"/>
    <n v="1"/>
    <n v="54"/>
    <n v="10"/>
    <n v="1954"/>
    <n v="10"/>
    <n v="21"/>
    <d v="1954-10-21T00:00:00"/>
    <n v="24959"/>
    <x v="0"/>
  </r>
  <r>
    <s v="04282562647"/>
    <s v="Moderna"/>
    <d v="1899-12-30T15:20:00"/>
    <n v="2"/>
    <n v="4"/>
    <n v="28"/>
    <n v="2004"/>
    <n v="8"/>
    <n v="25"/>
    <d v="2004-08-25T00:00:00"/>
    <n v="6753"/>
    <x v="1"/>
  </r>
  <r>
    <s v="02290535572"/>
    <s v="AstraZeneca"/>
    <d v="1899-12-30T15:20:25"/>
    <n v="1"/>
    <n v="2"/>
    <n v="29"/>
    <n v="2002"/>
    <n v="9"/>
    <n v="5"/>
    <d v="2002-09-05T00:00:00"/>
    <n v="7473"/>
    <x v="1"/>
  </r>
  <r>
    <s v="68072766473"/>
    <s v="Johnson&amp;Johnson"/>
    <d v="1899-12-30T15:20:50"/>
    <n v="1"/>
    <n v="68"/>
    <n v="7"/>
    <n v="1968"/>
    <n v="7"/>
    <n v="27"/>
    <d v="1968-07-27T00:00:00"/>
    <n v="19931"/>
    <x v="5"/>
  </r>
  <r>
    <s v="59071767916"/>
    <s v="Moderna"/>
    <d v="1899-12-30T15:21:15"/>
    <n v="1"/>
    <n v="59"/>
    <n v="7"/>
    <n v="1959"/>
    <n v="7"/>
    <n v="17"/>
    <d v="1959-07-17T00:00:00"/>
    <n v="23229"/>
    <x v="0"/>
  </r>
  <r>
    <s v="32112735273"/>
    <s v="Pfizer"/>
    <d v="1899-12-30T15:22:05"/>
    <n v="2"/>
    <n v="32"/>
    <n v="11"/>
    <n v="1932"/>
    <n v="11"/>
    <n v="27"/>
    <d v="1932-11-27T00:00:00"/>
    <n v="32957"/>
    <x v="6"/>
  </r>
  <r>
    <s v="70041966133"/>
    <s v="Pfizer"/>
    <d v="1899-12-30T15:22:30"/>
    <n v="1"/>
    <n v="70"/>
    <n v="4"/>
    <n v="1970"/>
    <n v="4"/>
    <n v="19"/>
    <d v="1970-04-19T00:00:00"/>
    <n v="19300"/>
    <x v="2"/>
  </r>
  <r>
    <s v="00282223623"/>
    <s v="Moderna"/>
    <d v="1899-12-30T15:22:55"/>
    <n v="1"/>
    <n v="0"/>
    <n v="28"/>
    <n v="2000"/>
    <n v="8"/>
    <n v="22"/>
    <d v="2000-08-22T00:00:00"/>
    <n v="8217"/>
    <x v="1"/>
  </r>
  <r>
    <s v="28011479941"/>
    <s v="Moderna"/>
    <d v="1899-12-30T15:23:20"/>
    <n v="1"/>
    <n v="28"/>
    <n v="1"/>
    <n v="1928"/>
    <n v="1"/>
    <n v="14"/>
    <d v="1928-01-14T00:00:00"/>
    <n v="34736"/>
    <x v="3"/>
  </r>
  <r>
    <s v="98040991347"/>
    <s v="Pfizer"/>
    <d v="1899-12-30T15:24:10"/>
    <n v="2"/>
    <n v="98"/>
    <n v="4"/>
    <n v="1998"/>
    <n v="4"/>
    <n v="9"/>
    <d v="1998-04-09T00:00:00"/>
    <n v="9083"/>
    <x v="7"/>
  </r>
  <r>
    <s v="77091813668"/>
    <s v="AstraZeneca"/>
    <d v="1899-12-30T15:24:35"/>
    <n v="1"/>
    <n v="77"/>
    <n v="9"/>
    <n v="1977"/>
    <n v="9"/>
    <n v="18"/>
    <d v="1977-09-18T00:00:00"/>
    <n v="16591"/>
    <x v="2"/>
  </r>
  <r>
    <s v="53062118664"/>
    <s v="Johnson&amp;Johnson"/>
    <d v="1899-12-30T15:25:00"/>
    <n v="1"/>
    <n v="53"/>
    <n v="6"/>
    <n v="1953"/>
    <n v="6"/>
    <n v="21"/>
    <d v="1953-06-21T00:00:00"/>
    <n v="25446"/>
    <x v="0"/>
  </r>
  <r>
    <s v="60111734245"/>
    <s v="Moderna"/>
    <d v="1899-12-30T15:25:50"/>
    <n v="2"/>
    <n v="60"/>
    <n v="11"/>
    <n v="1960"/>
    <n v="11"/>
    <n v="17"/>
    <d v="1960-11-17T00:00:00"/>
    <n v="22740"/>
    <x v="5"/>
  </r>
  <r>
    <s v="87112947715"/>
    <s v="Johnson&amp;Johnson"/>
    <d v="1899-12-30T15:26:15"/>
    <n v="1"/>
    <n v="87"/>
    <n v="11"/>
    <n v="1987"/>
    <n v="11"/>
    <n v="29"/>
    <d v="1987-11-29T00:00:00"/>
    <n v="12867"/>
    <x v="8"/>
  </r>
  <r>
    <s v="03232669786"/>
    <s v="Moderna"/>
    <d v="1899-12-30T15:26:40"/>
    <n v="1"/>
    <n v="3"/>
    <n v="23"/>
    <n v="2003"/>
    <n v="3"/>
    <n v="26"/>
    <d v="2003-03-26T00:00:00"/>
    <n v="7271"/>
    <x v="1"/>
  </r>
  <r>
    <s v="99062917216"/>
    <s v="Johnson&amp;Johnson"/>
    <d v="1899-12-30T15:27:05"/>
    <n v="1"/>
    <n v="99"/>
    <n v="6"/>
    <n v="1999"/>
    <n v="6"/>
    <n v="29"/>
    <d v="1999-06-29T00:00:00"/>
    <n v="8637"/>
    <x v="7"/>
  </r>
  <r>
    <s v="77112363518"/>
    <s v="AstraZeneca"/>
    <d v="1899-12-30T15:27:30"/>
    <n v="1"/>
    <n v="77"/>
    <n v="11"/>
    <n v="1977"/>
    <n v="11"/>
    <n v="23"/>
    <d v="1977-11-23T00:00:00"/>
    <n v="16525"/>
    <x v="2"/>
  </r>
  <r>
    <s v="71052925243"/>
    <s v="Johnson&amp;Johnson"/>
    <d v="1899-12-30T15:27:55"/>
    <n v="1"/>
    <n v="71"/>
    <n v="5"/>
    <n v="1971"/>
    <n v="5"/>
    <n v="29"/>
    <d v="1971-05-29T00:00:00"/>
    <n v="18895"/>
    <x v="2"/>
  </r>
  <r>
    <s v="52102323215"/>
    <s v="Moderna"/>
    <d v="1899-12-30T15:28:45"/>
    <n v="2"/>
    <n v="52"/>
    <n v="10"/>
    <n v="1952"/>
    <n v="10"/>
    <n v="23"/>
    <d v="1952-10-23T00:00:00"/>
    <n v="25687"/>
    <x v="0"/>
  </r>
  <r>
    <s v="82070773846"/>
    <s v="Johnson&amp;Johnson"/>
    <d v="1899-12-30T15:29:10"/>
    <n v="1"/>
    <n v="82"/>
    <n v="7"/>
    <n v="1982"/>
    <n v="7"/>
    <n v="7"/>
    <d v="1982-07-07T00:00:00"/>
    <n v="14838"/>
    <x v="8"/>
  </r>
  <r>
    <s v="91022231569"/>
    <s v="Moderna"/>
    <d v="1899-12-30T15:29:35"/>
    <n v="1"/>
    <n v="91"/>
    <n v="2"/>
    <n v="1991"/>
    <n v="2"/>
    <n v="22"/>
    <d v="1991-02-22T00:00:00"/>
    <n v="11686"/>
    <x v="7"/>
  </r>
  <r>
    <s v="85032257639"/>
    <s v="Johnson&amp;Johnson"/>
    <d v="1899-12-30T15:30:00"/>
    <n v="1"/>
    <n v="85"/>
    <n v="3"/>
    <n v="1985"/>
    <n v="3"/>
    <n v="22"/>
    <d v="1985-03-22T00:00:00"/>
    <n v="13849"/>
    <x v="8"/>
  </r>
  <r>
    <s v="26112297598"/>
    <s v="Pfizer"/>
    <d v="1899-12-30T15:30:25"/>
    <n v="1"/>
    <n v="26"/>
    <n v="11"/>
    <n v="1926"/>
    <n v="11"/>
    <n v="22"/>
    <d v="1926-11-22T00:00:00"/>
    <n v="35154"/>
    <x v="3"/>
  </r>
  <r>
    <s v="84040539649"/>
    <s v="Johnson&amp;Johnson"/>
    <d v="1899-12-30T15:30:50"/>
    <n v="1"/>
    <n v="84"/>
    <n v="4"/>
    <n v="1984"/>
    <n v="4"/>
    <n v="5"/>
    <d v="1984-04-05T00:00:00"/>
    <n v="14200"/>
    <x v="8"/>
  </r>
  <r>
    <s v="28100889327"/>
    <s v="Pfizer"/>
    <d v="1899-12-30T15:31:15"/>
    <n v="1"/>
    <n v="28"/>
    <n v="10"/>
    <n v="1928"/>
    <n v="10"/>
    <n v="8"/>
    <d v="1928-10-08T00:00:00"/>
    <n v="34468"/>
    <x v="3"/>
  </r>
  <r>
    <s v="54121487532"/>
    <s v="Pfizer"/>
    <d v="1899-12-30T15:31:40"/>
    <n v="1"/>
    <n v="54"/>
    <n v="12"/>
    <n v="1954"/>
    <n v="12"/>
    <n v="14"/>
    <d v="1954-12-14T00:00:00"/>
    <n v="24905"/>
    <x v="0"/>
  </r>
  <r>
    <s v="58021399764"/>
    <s v="Johnson&amp;Johnson"/>
    <d v="1899-12-30T15:32:05"/>
    <n v="1"/>
    <n v="58"/>
    <n v="2"/>
    <n v="1958"/>
    <n v="2"/>
    <n v="13"/>
    <d v="1958-02-13T00:00:00"/>
    <n v="23748"/>
    <x v="0"/>
  </r>
  <r>
    <s v="03282114533"/>
    <s v="Moderna"/>
    <d v="1899-12-30T15:32:55"/>
    <n v="2"/>
    <n v="3"/>
    <n v="28"/>
    <n v="2003"/>
    <n v="8"/>
    <n v="21"/>
    <d v="2003-08-21T00:00:00"/>
    <n v="7123"/>
    <x v="1"/>
  </r>
  <r>
    <s v="31091073617"/>
    <s v="Pfizer"/>
    <d v="1899-12-30T15:33:45"/>
    <n v="2"/>
    <n v="31"/>
    <n v="9"/>
    <n v="1931"/>
    <n v="9"/>
    <n v="10"/>
    <d v="1931-09-10T00:00:00"/>
    <n v="33401"/>
    <x v="6"/>
  </r>
  <r>
    <s v="31050679612"/>
    <s v="Johnson&amp;Johnson"/>
    <d v="1899-12-30T15:34:10"/>
    <n v="1"/>
    <n v="31"/>
    <n v="5"/>
    <n v="1931"/>
    <n v="5"/>
    <n v="6"/>
    <d v="1931-05-06T00:00:00"/>
    <n v="33528"/>
    <x v="6"/>
  </r>
  <r>
    <s v="03271214219"/>
    <s v="Pfizer"/>
    <d v="1899-12-30T15:34:35"/>
    <n v="1"/>
    <n v="3"/>
    <n v="27"/>
    <n v="2003"/>
    <n v="7"/>
    <n v="12"/>
    <d v="2003-07-12T00:00:00"/>
    <n v="7163"/>
    <x v="1"/>
  </r>
  <r>
    <s v="72051336717"/>
    <s v="Johnson&amp;Johnson"/>
    <d v="1899-12-30T15:35:00"/>
    <n v="1"/>
    <n v="72"/>
    <n v="5"/>
    <n v="1972"/>
    <n v="5"/>
    <n v="13"/>
    <d v="1972-05-13T00:00:00"/>
    <n v="18545"/>
    <x v="2"/>
  </r>
  <r>
    <s v="56102659936"/>
    <s v="Moderna"/>
    <d v="1899-12-30T15:35:50"/>
    <n v="2"/>
    <n v="56"/>
    <n v="10"/>
    <n v="1956"/>
    <n v="10"/>
    <n v="26"/>
    <d v="1956-10-26T00:00:00"/>
    <n v="24223"/>
    <x v="0"/>
  </r>
  <r>
    <s v="42092966431"/>
    <s v="Johnson&amp;Johnson"/>
    <d v="1899-12-30T15:36:15"/>
    <n v="1"/>
    <n v="42"/>
    <n v="9"/>
    <n v="1942"/>
    <n v="9"/>
    <n v="29"/>
    <d v="1942-09-29T00:00:00"/>
    <n v="29364"/>
    <x v="4"/>
  </r>
  <r>
    <s v="69070762218"/>
    <s v="Moderna"/>
    <d v="1899-12-30T15:36:40"/>
    <n v="1"/>
    <n v="69"/>
    <n v="7"/>
    <n v="1969"/>
    <n v="7"/>
    <n v="7"/>
    <d v="1969-07-07T00:00:00"/>
    <n v="19586"/>
    <x v="5"/>
  </r>
  <r>
    <s v="88100219328"/>
    <s v="Moderna"/>
    <d v="1899-12-30T15:37:30"/>
    <n v="2"/>
    <n v="88"/>
    <n v="10"/>
    <n v="1988"/>
    <n v="10"/>
    <n v="2"/>
    <d v="1988-10-02T00:00:00"/>
    <n v="12559"/>
    <x v="8"/>
  </r>
  <r>
    <s v="62091881281"/>
    <s v="Johnson&amp;Johnson"/>
    <d v="1899-12-30T15:37:55"/>
    <n v="1"/>
    <n v="62"/>
    <n v="9"/>
    <n v="1962"/>
    <n v="9"/>
    <n v="18"/>
    <d v="1962-09-18T00:00:00"/>
    <n v="22070"/>
    <x v="5"/>
  </r>
  <r>
    <s v="89041363833"/>
    <s v="Moderna"/>
    <d v="1899-12-30T15:38:20"/>
    <n v="1"/>
    <n v="89"/>
    <n v="4"/>
    <n v="1989"/>
    <n v="4"/>
    <n v="13"/>
    <d v="1989-04-13T00:00:00"/>
    <n v="12366"/>
    <x v="8"/>
  </r>
  <r>
    <s v="60060322474"/>
    <s v="Johnson&amp;Johnson"/>
    <d v="1899-12-30T15:38:45"/>
    <n v="1"/>
    <n v="60"/>
    <n v="6"/>
    <n v="1960"/>
    <n v="6"/>
    <n v="3"/>
    <d v="1960-06-03T00:00:00"/>
    <n v="22907"/>
    <x v="5"/>
  </r>
  <r>
    <s v="57110125563"/>
    <s v="Moderna"/>
    <d v="1899-12-30T15:39:35"/>
    <n v="2"/>
    <n v="57"/>
    <n v="11"/>
    <n v="1957"/>
    <n v="11"/>
    <n v="1"/>
    <d v="1957-11-01T00:00:00"/>
    <n v="23852"/>
    <x v="0"/>
  </r>
  <r>
    <s v="60032357169"/>
    <s v="AstraZeneca"/>
    <d v="1899-12-30T15:40:00"/>
    <n v="1"/>
    <n v="60"/>
    <n v="3"/>
    <n v="1960"/>
    <n v="3"/>
    <n v="23"/>
    <d v="1960-03-23T00:00:00"/>
    <n v="22979"/>
    <x v="5"/>
  </r>
  <r>
    <s v="80090872345"/>
    <s v="Johnson&amp;Johnson"/>
    <d v="1899-12-30T15:40:25"/>
    <n v="1"/>
    <n v="80"/>
    <n v="9"/>
    <n v="1980"/>
    <n v="9"/>
    <n v="8"/>
    <d v="1980-09-08T00:00:00"/>
    <n v="15505"/>
    <x v="8"/>
  </r>
  <r>
    <s v="89041555874"/>
    <s v="Pfizer"/>
    <d v="1899-12-30T15:41:15"/>
    <n v="2"/>
    <n v="89"/>
    <n v="4"/>
    <n v="1989"/>
    <n v="4"/>
    <n v="15"/>
    <d v="1989-04-15T00:00:00"/>
    <n v="12364"/>
    <x v="8"/>
  </r>
  <r>
    <s v="49020934816"/>
    <s v="Pfizer"/>
    <d v="1899-12-30T15:42:05"/>
    <n v="2"/>
    <n v="49"/>
    <n v="2"/>
    <n v="1949"/>
    <n v="2"/>
    <n v="9"/>
    <d v="1949-02-09T00:00:00"/>
    <n v="27039"/>
    <x v="4"/>
  </r>
  <r>
    <s v="30070547978"/>
    <s v="Pfizer"/>
    <d v="1899-12-30T15:42:30"/>
    <n v="1"/>
    <n v="30"/>
    <n v="7"/>
    <n v="1930"/>
    <n v="7"/>
    <n v="5"/>
    <d v="1930-07-05T00:00:00"/>
    <n v="33833"/>
    <x v="6"/>
  </r>
  <r>
    <s v="68090165764"/>
    <s v="Johnson&amp;Johnson"/>
    <d v="1899-12-30T15:42:55"/>
    <n v="1"/>
    <n v="68"/>
    <n v="9"/>
    <n v="1968"/>
    <n v="9"/>
    <n v="1"/>
    <d v="1968-09-01T00:00:00"/>
    <n v="19895"/>
    <x v="5"/>
  </r>
  <r>
    <s v="90092074423"/>
    <s v="Pfizer"/>
    <d v="1899-12-30T15:43:45"/>
    <n v="2"/>
    <n v="90"/>
    <n v="9"/>
    <n v="1990"/>
    <n v="9"/>
    <n v="20"/>
    <d v="1990-09-20T00:00:00"/>
    <n v="11841"/>
    <x v="7"/>
  </r>
  <r>
    <s v="60051991245"/>
    <s v="Moderna"/>
    <d v="1899-12-30T15:44:35"/>
    <n v="2"/>
    <n v="60"/>
    <n v="5"/>
    <n v="1960"/>
    <n v="5"/>
    <n v="19"/>
    <d v="1960-05-19T00:00:00"/>
    <n v="22922"/>
    <x v="5"/>
  </r>
  <r>
    <s v="96040551121"/>
    <s v="Pfizer"/>
    <d v="1899-12-30T15:45:00"/>
    <n v="1"/>
    <n v="96"/>
    <n v="4"/>
    <n v="1996"/>
    <n v="4"/>
    <n v="5"/>
    <d v="1996-04-05T00:00:00"/>
    <n v="9817"/>
    <x v="7"/>
  </r>
  <r>
    <s v="80032243415"/>
    <s v="Moderna"/>
    <d v="1899-12-30T15:45:50"/>
    <n v="2"/>
    <n v="80"/>
    <n v="3"/>
    <n v="1980"/>
    <n v="3"/>
    <n v="22"/>
    <d v="1980-03-22T00:00:00"/>
    <n v="15675"/>
    <x v="8"/>
  </r>
  <r>
    <s v="74011931745"/>
    <s v="Johnson&amp;Johnson"/>
    <d v="1899-12-30T15:46:15"/>
    <n v="1"/>
    <n v="74"/>
    <n v="1"/>
    <n v="1974"/>
    <n v="1"/>
    <n v="19"/>
    <d v="1974-01-19T00:00:00"/>
    <n v="17929"/>
    <x v="2"/>
  </r>
  <r>
    <s v="32042933169"/>
    <s v="Pfizer"/>
    <d v="1899-12-30T15:47:05"/>
    <n v="2"/>
    <n v="32"/>
    <n v="4"/>
    <n v="1932"/>
    <n v="4"/>
    <n v="29"/>
    <d v="1932-04-29T00:00:00"/>
    <n v="33169"/>
    <x v="6"/>
  </r>
  <r>
    <s v="76021025625"/>
    <s v="Pfizer"/>
    <d v="1899-12-30T15:47:30"/>
    <n v="1"/>
    <n v="76"/>
    <n v="2"/>
    <n v="1976"/>
    <n v="2"/>
    <n v="10"/>
    <d v="1976-02-10T00:00:00"/>
    <n v="17177"/>
    <x v="2"/>
  </r>
  <r>
    <s v="82112079152"/>
    <s v="Pfizer"/>
    <d v="1899-12-30T15:48:20"/>
    <n v="2"/>
    <n v="82"/>
    <n v="11"/>
    <n v="1982"/>
    <n v="11"/>
    <n v="20"/>
    <d v="1982-11-20T00:00:00"/>
    <n v="14702"/>
    <x v="8"/>
  </r>
  <r>
    <s v="27121034325"/>
    <s v="Johnson&amp;Johnson"/>
    <d v="1899-12-30T15:48:45"/>
    <n v="1"/>
    <n v="27"/>
    <n v="12"/>
    <n v="1927"/>
    <n v="12"/>
    <n v="10"/>
    <d v="1927-12-10T00:00:00"/>
    <n v="34771"/>
    <x v="3"/>
  </r>
  <r>
    <s v="25010246853"/>
    <s v="Pfizer"/>
    <d v="1899-12-30T15:49:35"/>
    <n v="2"/>
    <n v="25"/>
    <n v="1"/>
    <n v="1925"/>
    <n v="1"/>
    <n v="2"/>
    <d v="1925-01-02T00:00:00"/>
    <n v="35843"/>
    <x v="3"/>
  </r>
  <r>
    <s v="28120717411"/>
    <s v="Johnson&amp;Johnson"/>
    <d v="1899-12-30T15:50:00"/>
    <n v="1"/>
    <n v="28"/>
    <n v="12"/>
    <n v="1928"/>
    <n v="12"/>
    <n v="7"/>
    <d v="1928-12-07T00:00:00"/>
    <n v="34408"/>
    <x v="3"/>
  </r>
  <r>
    <s v="59091214779"/>
    <s v="Moderna"/>
    <d v="1899-12-30T15:50:50"/>
    <n v="2"/>
    <n v="59"/>
    <n v="9"/>
    <n v="1959"/>
    <n v="9"/>
    <n v="12"/>
    <d v="1959-09-12T00:00:00"/>
    <n v="23172"/>
    <x v="0"/>
  </r>
  <r>
    <s v="01301584817"/>
    <s v="AstraZeneca"/>
    <d v="1899-12-30T15:51:15"/>
    <n v="1"/>
    <n v="1"/>
    <n v="30"/>
    <n v="2001"/>
    <n v="10"/>
    <n v="15"/>
    <d v="2001-10-15T00:00:00"/>
    <n v="7798"/>
    <x v="1"/>
  </r>
  <r>
    <s v="08312554282"/>
    <s v="Johnson&amp;Johnson"/>
    <d v="1899-12-30T15:51:40"/>
    <n v="1"/>
    <n v="8"/>
    <n v="31"/>
    <n v="2008"/>
    <n v="11"/>
    <n v="25"/>
    <d v="2008-11-25T00:00:00"/>
    <n v="5200"/>
    <x v="1"/>
  </r>
  <r>
    <s v="36030623126"/>
    <s v="Johnson&amp;Johnson"/>
    <d v="1899-12-30T15:52:05"/>
    <n v="1"/>
    <n v="36"/>
    <n v="3"/>
    <n v="1936"/>
    <n v="3"/>
    <n v="6"/>
    <d v="1936-03-06T00:00:00"/>
    <n v="31762"/>
    <x v="6"/>
  </r>
  <r>
    <s v="03232486938"/>
    <s v="Pfizer"/>
    <d v="1899-12-30T15:52:55"/>
    <n v="2"/>
    <n v="3"/>
    <n v="23"/>
    <n v="2003"/>
    <n v="3"/>
    <n v="24"/>
    <d v="2003-03-24T00:00:00"/>
    <n v="7273"/>
    <x v="1"/>
  </r>
  <r>
    <s v="04211111982"/>
    <s v="Moderna"/>
    <d v="1899-12-30T15:53:20"/>
    <n v="1"/>
    <n v="4"/>
    <n v="21"/>
    <n v="2004"/>
    <n v="1"/>
    <n v="11"/>
    <d v="2004-01-11T00:00:00"/>
    <n v="6980"/>
    <x v="1"/>
  </r>
  <r>
    <s v="98061186115"/>
    <s v="Johnson&amp;Johnson"/>
    <d v="1899-12-30T15:53:45"/>
    <n v="1"/>
    <n v="98"/>
    <n v="6"/>
    <n v="1998"/>
    <n v="6"/>
    <n v="11"/>
    <d v="1998-06-11T00:00:00"/>
    <n v="9020"/>
    <x v="7"/>
  </r>
  <r>
    <s v="07252299886"/>
    <s v="Moderna"/>
    <d v="1899-12-30T15:54:35"/>
    <n v="2"/>
    <n v="7"/>
    <n v="25"/>
    <n v="2007"/>
    <n v="5"/>
    <n v="22"/>
    <d v="2007-05-22T00:00:00"/>
    <n v="5753"/>
    <x v="1"/>
  </r>
  <r>
    <s v="56050947141"/>
    <s v="Moderna"/>
    <d v="1899-12-30T15:55:00"/>
    <n v="1"/>
    <n v="56"/>
    <n v="5"/>
    <n v="1956"/>
    <n v="5"/>
    <n v="9"/>
    <d v="1956-05-09T00:00:00"/>
    <n v="24393"/>
    <x v="0"/>
  </r>
  <r>
    <s v="78050661425"/>
    <s v="Moderna"/>
    <d v="1899-12-30T15:55:25"/>
    <n v="1"/>
    <n v="78"/>
    <n v="5"/>
    <n v="1978"/>
    <n v="5"/>
    <n v="6"/>
    <d v="1978-05-06T00:00:00"/>
    <n v="16361"/>
    <x v="2"/>
  </r>
  <r>
    <s v="65030412425"/>
    <s v="Johnson&amp;Johnson"/>
    <d v="1899-12-30T15:55:50"/>
    <n v="1"/>
    <n v="65"/>
    <n v="3"/>
    <n v="1965"/>
    <n v="3"/>
    <n v="4"/>
    <d v="1965-03-04T00:00:00"/>
    <n v="21172"/>
    <x v="5"/>
  </r>
  <r>
    <s v="50100924858"/>
    <s v="Pfizer"/>
    <d v="1899-12-30T15:56:15"/>
    <n v="1"/>
    <n v="50"/>
    <n v="10"/>
    <n v="1950"/>
    <n v="10"/>
    <n v="9"/>
    <d v="1950-10-09T00:00:00"/>
    <n v="26432"/>
    <x v="0"/>
  </r>
  <r>
    <s v="84063031577"/>
    <s v="Johnson&amp;Johnson"/>
    <d v="1899-12-30T15:56:40"/>
    <n v="1"/>
    <n v="84"/>
    <n v="6"/>
    <n v="1984"/>
    <n v="6"/>
    <n v="30"/>
    <d v="1984-06-30T00:00:00"/>
    <n v="14114"/>
    <x v="8"/>
  </r>
  <r>
    <s v="83040667448"/>
    <s v="Johnson&amp;Johnson"/>
    <d v="1899-12-30T15:57:05"/>
    <n v="1"/>
    <n v="83"/>
    <n v="4"/>
    <n v="1983"/>
    <n v="4"/>
    <n v="6"/>
    <d v="1983-04-06T00:00:00"/>
    <n v="14565"/>
    <x v="8"/>
  </r>
  <r>
    <s v="62091343378"/>
    <s v="Pfizer"/>
    <d v="1899-12-30T15:57:30"/>
    <n v="1"/>
    <n v="62"/>
    <n v="9"/>
    <n v="1962"/>
    <n v="9"/>
    <n v="13"/>
    <d v="1962-09-13T00:00:00"/>
    <n v="22075"/>
    <x v="5"/>
  </r>
  <r>
    <s v="67120368616"/>
    <s v="Pfizer"/>
    <d v="1899-12-30T15:58:20"/>
    <n v="2"/>
    <n v="67"/>
    <n v="12"/>
    <n v="1967"/>
    <n v="12"/>
    <n v="3"/>
    <d v="1967-12-03T00:00:00"/>
    <n v="20168"/>
    <x v="5"/>
  </r>
  <r>
    <s v="49090966296"/>
    <s v="Pfizer"/>
    <d v="1899-12-30T15:59:10"/>
    <n v="2"/>
    <n v="49"/>
    <n v="9"/>
    <n v="1949"/>
    <n v="9"/>
    <n v="9"/>
    <d v="1949-09-09T00:00:00"/>
    <n v="26827"/>
    <x v="4"/>
  </r>
  <r>
    <s v="51101451688"/>
    <s v="Johnson&amp;Johnson"/>
    <d v="1899-12-30T15:59:35"/>
    <n v="1"/>
    <n v="51"/>
    <n v="10"/>
    <n v="1951"/>
    <n v="10"/>
    <n v="14"/>
    <d v="1951-10-14T00:00:00"/>
    <n v="26062"/>
    <x v="0"/>
  </r>
  <r>
    <s v="83120872847"/>
    <s v="Moderna"/>
    <d v="1899-12-30T16:00:00"/>
    <n v="1"/>
    <n v="83"/>
    <n v="12"/>
    <n v="1983"/>
    <n v="12"/>
    <n v="8"/>
    <d v="1983-12-08T00:00:00"/>
    <n v="14319"/>
    <x v="8"/>
  </r>
  <r>
    <s v="77100344996"/>
    <s v="Johnson&amp;Johnson"/>
    <d v="1899-12-30T16:00:25"/>
    <n v="1"/>
    <n v="77"/>
    <n v="10"/>
    <n v="1977"/>
    <n v="10"/>
    <n v="3"/>
    <d v="1977-10-03T00:00:00"/>
    <n v="16576"/>
    <x v="2"/>
  </r>
  <r>
    <s v="71051072588"/>
    <s v="Johnson&amp;Johnson"/>
    <d v="1899-12-30T16:00:50"/>
    <n v="1"/>
    <n v="71"/>
    <n v="5"/>
    <n v="1971"/>
    <n v="5"/>
    <n v="10"/>
    <d v="1971-05-10T00:00:00"/>
    <n v="18914"/>
    <x v="2"/>
  </r>
  <r>
    <s v="35091976246"/>
    <s v="Pfizer"/>
    <d v="1899-12-30T16:01:15"/>
    <n v="1"/>
    <n v="35"/>
    <n v="9"/>
    <n v="1935"/>
    <n v="9"/>
    <n v="19"/>
    <d v="1935-09-19T00:00:00"/>
    <n v="31931"/>
    <x v="6"/>
  </r>
  <r>
    <s v="68102446298"/>
    <s v="Pfizer"/>
    <d v="1899-12-30T16:01:40"/>
    <n v="1"/>
    <n v="68"/>
    <n v="10"/>
    <n v="1968"/>
    <n v="10"/>
    <n v="24"/>
    <d v="1968-10-24T00:00:00"/>
    <n v="19842"/>
    <x v="5"/>
  </r>
  <r>
    <s v="42122341465"/>
    <s v="AstraZeneca"/>
    <d v="1899-12-30T16:02:30"/>
    <n v="2"/>
    <n v="42"/>
    <n v="12"/>
    <n v="1942"/>
    <n v="12"/>
    <n v="23"/>
    <d v="1942-12-23T00:00:00"/>
    <n v="29279"/>
    <x v="4"/>
  </r>
  <r>
    <s v="36121262168"/>
    <s v="Johnson&amp;Johnson"/>
    <d v="1899-12-30T16:02:55"/>
    <n v="1"/>
    <n v="36"/>
    <n v="12"/>
    <n v="1936"/>
    <n v="12"/>
    <n v="12"/>
    <d v="1936-12-12T00:00:00"/>
    <n v="31481"/>
    <x v="6"/>
  </r>
  <r>
    <s v="66010198313"/>
    <s v="Pfizer"/>
    <d v="1899-12-30T16:03:45"/>
    <n v="2"/>
    <n v="66"/>
    <n v="1"/>
    <n v="1966"/>
    <n v="1"/>
    <n v="1"/>
    <d v="1966-01-01T00:00:00"/>
    <n v="20869"/>
    <x v="5"/>
  </r>
  <r>
    <s v="89101632857"/>
    <s v="Johnson&amp;Johnson"/>
    <d v="1899-12-30T16:04:10"/>
    <n v="1"/>
    <n v="89"/>
    <n v="10"/>
    <n v="1989"/>
    <n v="10"/>
    <n v="16"/>
    <d v="1989-10-16T00:00:00"/>
    <n v="12180"/>
    <x v="8"/>
  </r>
  <r>
    <s v="88122551811"/>
    <s v="Pfizer"/>
    <d v="1899-12-30T16:04:35"/>
    <n v="1"/>
    <n v="88"/>
    <n v="12"/>
    <n v="1988"/>
    <n v="12"/>
    <n v="25"/>
    <d v="1988-12-25T00:00:00"/>
    <n v="12475"/>
    <x v="8"/>
  </r>
  <r>
    <s v="58072364177"/>
    <s v="Moderna"/>
    <d v="1899-12-30T16:05:00"/>
    <n v="1"/>
    <n v="58"/>
    <n v="7"/>
    <n v="1958"/>
    <n v="7"/>
    <n v="23"/>
    <d v="1958-07-23T00:00:00"/>
    <n v="23588"/>
    <x v="0"/>
  </r>
  <r>
    <s v="09222687156"/>
    <s v="Moderna"/>
    <d v="1899-12-30T16:05:50"/>
    <n v="2"/>
    <n v="9"/>
    <n v="22"/>
    <n v="2009"/>
    <n v="2"/>
    <n v="26"/>
    <d v="2009-02-26T00:00:00"/>
    <n v="5107"/>
    <x v="1"/>
  </r>
  <r>
    <s v="97012789254"/>
    <s v="AstraZeneca"/>
    <d v="1899-12-30T16:06:40"/>
    <n v="2"/>
    <n v="97"/>
    <n v="1"/>
    <n v="1997"/>
    <n v="1"/>
    <n v="27"/>
    <d v="1997-01-27T00:00:00"/>
    <n v="9520"/>
    <x v="7"/>
  </r>
  <r>
    <s v="05323044344"/>
    <s v="Johnson&amp;Johnson"/>
    <d v="1899-12-30T16:07:05"/>
    <n v="1"/>
    <n v="5"/>
    <n v="32"/>
    <n v="2005"/>
    <n v="12"/>
    <n v="30"/>
    <d v="2005-12-30T00:00:00"/>
    <n v="6261"/>
    <x v="1"/>
  </r>
  <r>
    <s v="31083057216"/>
    <s v="Pfizer"/>
    <d v="1899-12-30T16:07:55"/>
    <n v="2"/>
    <n v="31"/>
    <n v="8"/>
    <n v="1931"/>
    <n v="8"/>
    <n v="30"/>
    <d v="1931-08-30T00:00:00"/>
    <n v="33412"/>
    <x v="6"/>
  </r>
  <r>
    <s v="91052287136"/>
    <s v="Johnson&amp;Johnson"/>
    <d v="1899-12-30T16:08:20"/>
    <n v="1"/>
    <n v="91"/>
    <n v="5"/>
    <n v="1991"/>
    <n v="5"/>
    <n v="22"/>
    <d v="1991-05-22T00:00:00"/>
    <n v="11597"/>
    <x v="7"/>
  </r>
  <r>
    <s v="35072457663"/>
    <s v="Pfizer"/>
    <d v="1899-12-30T16:08:45"/>
    <n v="1"/>
    <n v="35"/>
    <n v="7"/>
    <n v="1935"/>
    <n v="7"/>
    <n v="24"/>
    <d v="1935-07-24T00:00:00"/>
    <n v="31988"/>
    <x v="6"/>
  </r>
  <r>
    <s v="00302461745"/>
    <s v="Johnson&amp;Johnson"/>
    <d v="1899-12-30T16:09:10"/>
    <n v="1"/>
    <n v="0"/>
    <n v="30"/>
    <n v="2000"/>
    <n v="10"/>
    <n v="24"/>
    <d v="2000-10-24T00:00:00"/>
    <n v="8154"/>
    <x v="1"/>
  </r>
  <r>
    <s v="72070631167"/>
    <s v="Pfizer"/>
    <d v="1899-12-30T16:10:00"/>
    <n v="2"/>
    <n v="72"/>
    <n v="7"/>
    <n v="1972"/>
    <n v="7"/>
    <n v="6"/>
    <d v="1972-07-06T00:00:00"/>
    <n v="18491"/>
    <x v="2"/>
  </r>
  <r>
    <s v="76110647246"/>
    <s v="Johnson&amp;Johnson"/>
    <d v="1899-12-30T16:10:25"/>
    <n v="1"/>
    <n v="76"/>
    <n v="11"/>
    <n v="1976"/>
    <n v="11"/>
    <n v="6"/>
    <d v="1976-11-06T00:00:00"/>
    <n v="16907"/>
    <x v="2"/>
  </r>
  <r>
    <s v="24040177241"/>
    <s v="Pfizer"/>
    <d v="1899-12-30T16:11:15"/>
    <n v="2"/>
    <n v="24"/>
    <n v="4"/>
    <n v="1924"/>
    <n v="4"/>
    <n v="1"/>
    <d v="1924-04-01T00:00:00"/>
    <n v="36119"/>
    <x v="3"/>
  </r>
  <r>
    <s v="86013082275"/>
    <s v="Johnson&amp;Johnson"/>
    <d v="1899-12-30T16:11:40"/>
    <n v="1"/>
    <n v="86"/>
    <n v="1"/>
    <n v="1986"/>
    <n v="1"/>
    <n v="30"/>
    <d v="1986-01-30T00:00:00"/>
    <n v="13535"/>
    <x v="8"/>
  </r>
  <r>
    <s v="69071554267"/>
    <s v="Moderna"/>
    <d v="1899-12-30T16:12:05"/>
    <n v="1"/>
    <n v="69"/>
    <n v="7"/>
    <n v="1969"/>
    <n v="7"/>
    <n v="15"/>
    <d v="1969-07-15T00:00:00"/>
    <n v="19578"/>
    <x v="5"/>
  </r>
  <r>
    <s v="66092881561"/>
    <s v="Johnson&amp;Johnson"/>
    <d v="1899-12-30T16:12:30"/>
    <n v="1"/>
    <n v="66"/>
    <n v="9"/>
    <n v="1966"/>
    <n v="9"/>
    <n v="28"/>
    <d v="1966-09-28T00:00:00"/>
    <n v="20599"/>
    <x v="5"/>
  </r>
  <r>
    <s v="83111396178"/>
    <s v="Johnson&amp;Johnson"/>
    <d v="1899-12-30T16:12:55"/>
    <n v="1"/>
    <n v="83"/>
    <n v="11"/>
    <n v="1983"/>
    <n v="11"/>
    <n v="13"/>
    <d v="1983-11-13T00:00:00"/>
    <n v="14344"/>
    <x v="8"/>
  </r>
  <r>
    <s v="66080191177"/>
    <s v="Pfizer"/>
    <d v="1899-12-30T16:13:20"/>
    <n v="1"/>
    <n v="66"/>
    <n v="8"/>
    <n v="1966"/>
    <n v="8"/>
    <n v="1"/>
    <d v="1966-08-01T00:00:00"/>
    <n v="20657"/>
    <x v="5"/>
  </r>
  <r>
    <s v="77020795272"/>
    <s v="AstraZeneca"/>
    <d v="1899-12-30T16:13:45"/>
    <n v="1"/>
    <n v="77"/>
    <n v="2"/>
    <n v="1977"/>
    <n v="2"/>
    <n v="7"/>
    <d v="1977-02-07T00:00:00"/>
    <n v="16814"/>
    <x v="2"/>
  </r>
  <r>
    <s v="75021565595"/>
    <s v="AstraZeneca"/>
    <d v="1899-12-30T16:14:10"/>
    <n v="1"/>
    <n v="75"/>
    <n v="2"/>
    <n v="1975"/>
    <n v="2"/>
    <n v="15"/>
    <d v="1975-02-15T00:00:00"/>
    <n v="17537"/>
    <x v="2"/>
  </r>
  <r>
    <s v="29092084945"/>
    <s v="Johnson&amp;Johnson"/>
    <d v="1899-12-30T16:14:35"/>
    <n v="1"/>
    <n v="29"/>
    <n v="9"/>
    <n v="1929"/>
    <n v="9"/>
    <n v="20"/>
    <d v="1929-09-20T00:00:00"/>
    <n v="34121"/>
    <x v="3"/>
  </r>
  <r>
    <s v="05301389427"/>
    <s v="Moderna"/>
    <d v="1899-12-30T16:15:00"/>
    <n v="1"/>
    <n v="5"/>
    <n v="30"/>
    <n v="2005"/>
    <n v="10"/>
    <n v="13"/>
    <d v="2005-10-13T00:00:00"/>
    <n v="6339"/>
    <x v="1"/>
  </r>
  <r>
    <s v="08230465143"/>
    <s v="Johnson&amp;Johnson"/>
    <d v="1899-12-30T16:15:25"/>
    <n v="1"/>
    <n v="8"/>
    <n v="23"/>
    <n v="2008"/>
    <n v="3"/>
    <n v="4"/>
    <d v="2008-03-04T00:00:00"/>
    <n v="5466"/>
    <x v="1"/>
  </r>
  <r>
    <s v="32042656495"/>
    <s v="Moderna"/>
    <d v="1899-12-30T16:15:50"/>
    <n v="1"/>
    <n v="32"/>
    <n v="4"/>
    <n v="1932"/>
    <n v="4"/>
    <n v="26"/>
    <d v="1932-04-26T00:00:00"/>
    <n v="33172"/>
    <x v="6"/>
  </r>
  <r>
    <s v="66080665924"/>
    <s v="Pfizer"/>
    <d v="1899-12-30T16:16:40"/>
    <n v="2"/>
    <n v="66"/>
    <n v="8"/>
    <n v="1966"/>
    <n v="8"/>
    <n v="6"/>
    <d v="1966-08-06T00:00:00"/>
    <n v="20652"/>
    <x v="5"/>
  </r>
  <r>
    <s v="01270645313"/>
    <s v="Pfizer"/>
    <d v="1899-12-30T16:17:05"/>
    <n v="1"/>
    <n v="1"/>
    <n v="27"/>
    <n v="2001"/>
    <n v="7"/>
    <n v="6"/>
    <d v="2001-07-06T00:00:00"/>
    <n v="7899"/>
    <x v="1"/>
  </r>
  <r>
    <s v="78073185238"/>
    <s v="Johnson&amp;Johnson"/>
    <d v="1899-12-30T16:17:30"/>
    <n v="1"/>
    <n v="78"/>
    <n v="7"/>
    <n v="1978"/>
    <n v="7"/>
    <n v="31"/>
    <d v="1978-07-31T00:00:00"/>
    <n v="16275"/>
    <x v="2"/>
  </r>
  <r>
    <s v="20021536689"/>
    <s v="Pfizer"/>
    <d v="1899-12-30T16:18:20"/>
    <n v="2"/>
    <n v="20"/>
    <n v="2"/>
    <n v="1920"/>
    <n v="2"/>
    <n v="15"/>
    <d v="1920-02-15T00:00:00"/>
    <n v="37626"/>
    <x v="3"/>
  </r>
  <r>
    <s v="72043046662"/>
    <s v="Moderna"/>
    <d v="1899-12-30T16:18:45"/>
    <n v="1"/>
    <n v="72"/>
    <n v="4"/>
    <n v="1972"/>
    <n v="4"/>
    <n v="30"/>
    <d v="1972-04-30T00:00:00"/>
    <n v="18558"/>
    <x v="2"/>
  </r>
  <r>
    <s v="07262999459"/>
    <s v="Johnson&amp;Johnson"/>
    <d v="1899-12-30T16:19:10"/>
    <n v="1"/>
    <n v="7"/>
    <n v="26"/>
    <n v="2007"/>
    <n v="6"/>
    <n v="29"/>
    <d v="2007-06-29T00:00:00"/>
    <n v="5715"/>
    <x v="1"/>
  </r>
  <r>
    <s v="37091024981"/>
    <s v="Johnson&amp;Johnson"/>
    <d v="1899-12-30T16:19:35"/>
    <n v="1"/>
    <n v="37"/>
    <n v="9"/>
    <n v="1937"/>
    <n v="9"/>
    <n v="10"/>
    <d v="1937-09-10T00:00:00"/>
    <n v="31209"/>
    <x v="6"/>
  </r>
  <r>
    <s v="53092368598"/>
    <s v="Johnson&amp;Johnson"/>
    <d v="1899-12-30T16:20:00"/>
    <n v="1"/>
    <n v="53"/>
    <n v="9"/>
    <n v="1953"/>
    <n v="9"/>
    <n v="23"/>
    <d v="1953-09-23T00:00:00"/>
    <n v="25352"/>
    <x v="0"/>
  </r>
  <r>
    <s v="31091712778"/>
    <s v="AstraZeneca"/>
    <d v="1899-12-30T16:20:25"/>
    <n v="1"/>
    <n v="31"/>
    <n v="9"/>
    <n v="1931"/>
    <n v="9"/>
    <n v="17"/>
    <d v="1931-09-17T00:00:00"/>
    <n v="33394"/>
    <x v="6"/>
  </r>
  <r>
    <s v="29101951255"/>
    <s v="Johnson&amp;Johnson"/>
    <d v="1899-12-30T16:20:50"/>
    <n v="1"/>
    <n v="29"/>
    <n v="10"/>
    <n v="1929"/>
    <n v="10"/>
    <n v="19"/>
    <d v="1929-10-19T00:00:00"/>
    <n v="34092"/>
    <x v="3"/>
  </r>
  <r>
    <s v="57092585746"/>
    <s v="Johnson&amp;Johnson"/>
    <d v="1899-12-30T16:21:15"/>
    <n v="1"/>
    <n v="57"/>
    <n v="9"/>
    <n v="1957"/>
    <n v="9"/>
    <n v="25"/>
    <d v="1957-09-25T00:00:00"/>
    <n v="23889"/>
    <x v="0"/>
  </r>
  <r>
    <s v="06292133936"/>
    <s v="Moderna"/>
    <d v="1899-12-30T16:21:40"/>
    <n v="1"/>
    <n v="6"/>
    <n v="29"/>
    <n v="2006"/>
    <n v="9"/>
    <n v="21"/>
    <d v="2006-09-21T00:00:00"/>
    <n v="5996"/>
    <x v="1"/>
  </r>
  <r>
    <s v="74081887586"/>
    <s v="Moderna"/>
    <d v="1899-12-30T16:22:05"/>
    <n v="1"/>
    <n v="74"/>
    <n v="8"/>
    <n v="1974"/>
    <n v="8"/>
    <n v="18"/>
    <d v="1974-08-18T00:00:00"/>
    <n v="17718"/>
    <x v="2"/>
  </r>
  <r>
    <s v="90070369365"/>
    <s v="Johnson&amp;Johnson"/>
    <d v="1899-12-30T16:22:30"/>
    <n v="1"/>
    <n v="90"/>
    <n v="7"/>
    <n v="1990"/>
    <n v="7"/>
    <n v="3"/>
    <d v="1990-07-03T00:00:00"/>
    <n v="11920"/>
    <x v="7"/>
  </r>
  <r>
    <s v="48110866662"/>
    <s v="AstraZeneca"/>
    <d v="1899-12-30T16:23:20"/>
    <n v="2"/>
    <n v="48"/>
    <n v="11"/>
    <n v="1948"/>
    <n v="11"/>
    <n v="8"/>
    <d v="1948-11-08T00:00:00"/>
    <n v="27132"/>
    <x v="4"/>
  </r>
  <r>
    <s v="32100235767"/>
    <s v="Johnson&amp;Johnson"/>
    <d v="1899-12-30T16:23:45"/>
    <n v="1"/>
    <n v="32"/>
    <n v="10"/>
    <n v="1932"/>
    <n v="10"/>
    <n v="2"/>
    <d v="1932-10-02T00:00:00"/>
    <n v="33013"/>
    <x v="6"/>
  </r>
  <r>
    <s v="01272357513"/>
    <s v="AstraZeneca"/>
    <d v="1899-12-30T16:24:10"/>
    <n v="1"/>
    <n v="1"/>
    <n v="27"/>
    <n v="2001"/>
    <n v="7"/>
    <n v="23"/>
    <d v="2001-07-23T00:00:00"/>
    <n v="7882"/>
    <x v="1"/>
  </r>
  <r>
    <s v="37112023212"/>
    <s v="AstraZeneca"/>
    <d v="1899-12-30T16:25:00"/>
    <n v="2"/>
    <n v="37"/>
    <n v="11"/>
    <n v="1937"/>
    <n v="11"/>
    <n v="20"/>
    <d v="1937-11-20T00:00:00"/>
    <n v="31138"/>
    <x v="6"/>
  </r>
  <r>
    <s v="03311196468"/>
    <s v="Johnson&amp;Johnson"/>
    <d v="1899-12-30T16:25:25"/>
    <n v="1"/>
    <n v="3"/>
    <n v="31"/>
    <n v="2003"/>
    <n v="11"/>
    <n v="11"/>
    <d v="2003-11-11T00:00:00"/>
    <n v="7041"/>
    <x v="1"/>
  </r>
  <r>
    <s v="93092676596"/>
    <s v="Moderna"/>
    <d v="1899-12-30T16:26:15"/>
    <n v="2"/>
    <n v="93"/>
    <n v="9"/>
    <n v="1993"/>
    <n v="9"/>
    <n v="26"/>
    <d v="1993-09-26T00:00:00"/>
    <n v="10739"/>
    <x v="7"/>
  </r>
  <r>
    <s v="93012418598"/>
    <s v="Johnson&amp;Johnson"/>
    <d v="1899-12-30T16:26:40"/>
    <n v="1"/>
    <n v="93"/>
    <n v="1"/>
    <n v="1993"/>
    <n v="1"/>
    <n v="24"/>
    <d v="1993-01-24T00:00:00"/>
    <n v="10984"/>
    <x v="7"/>
  </r>
  <r>
    <s v="82030879562"/>
    <s v="Johnson&amp;Johnson"/>
    <d v="1899-12-30T16:27:05"/>
    <n v="1"/>
    <n v="82"/>
    <n v="3"/>
    <n v="1982"/>
    <n v="3"/>
    <n v="8"/>
    <d v="1982-03-08T00:00:00"/>
    <n v="14959"/>
    <x v="8"/>
  </r>
  <r>
    <s v="09221337489"/>
    <s v="Pfizer"/>
    <d v="1899-12-30T16:27:30"/>
    <n v="1"/>
    <n v="9"/>
    <n v="22"/>
    <n v="2009"/>
    <n v="2"/>
    <n v="13"/>
    <d v="2009-02-13T00:00:00"/>
    <n v="5120"/>
    <x v="1"/>
  </r>
  <r>
    <s v="75090635997"/>
    <s v="Johnson&amp;Johnson"/>
    <d v="1899-12-30T16:27:55"/>
    <n v="1"/>
    <n v="75"/>
    <n v="9"/>
    <n v="1975"/>
    <n v="9"/>
    <n v="6"/>
    <d v="1975-09-06T00:00:00"/>
    <n v="17334"/>
    <x v="2"/>
  </r>
  <r>
    <s v="40042025863"/>
    <s v="Pfizer"/>
    <d v="1899-12-30T16:28:20"/>
    <n v="1"/>
    <n v="40"/>
    <n v="4"/>
    <n v="1940"/>
    <n v="4"/>
    <n v="20"/>
    <d v="1940-04-20T00:00:00"/>
    <n v="30256"/>
    <x v="4"/>
  </r>
  <r>
    <s v="06292578955"/>
    <s v="Johnson&amp;Johnson"/>
    <d v="1899-12-30T16:28:45"/>
    <n v="1"/>
    <n v="6"/>
    <n v="29"/>
    <n v="2006"/>
    <n v="9"/>
    <n v="25"/>
    <d v="2006-09-25T00:00:00"/>
    <n v="5992"/>
    <x v="1"/>
  </r>
  <r>
    <s v="40071161114"/>
    <s v="Johnson&amp;Johnson"/>
    <d v="1899-12-30T16:29:10"/>
    <n v="1"/>
    <n v="40"/>
    <n v="7"/>
    <n v="1940"/>
    <n v="7"/>
    <n v="11"/>
    <d v="1940-07-11T00:00:00"/>
    <n v="30174"/>
    <x v="4"/>
  </r>
  <r>
    <s v="36011592485"/>
    <s v="Johnson&amp;Johnson"/>
    <d v="1899-12-30T16:29:35"/>
    <n v="1"/>
    <n v="36"/>
    <n v="1"/>
    <n v="1936"/>
    <n v="1"/>
    <n v="15"/>
    <d v="1936-01-15T00:00:00"/>
    <n v="31813"/>
    <x v="6"/>
  </r>
  <r>
    <s v="75041016895"/>
    <s v="Johnson&amp;Johnson"/>
    <d v="1899-12-30T16:30:00"/>
    <n v="1"/>
    <n v="75"/>
    <n v="4"/>
    <n v="1975"/>
    <n v="4"/>
    <n v="10"/>
    <d v="1975-04-10T00:00:00"/>
    <n v="17483"/>
    <x v="2"/>
  </r>
  <r>
    <s v="84070799958"/>
    <s v="Johnson&amp;Johnson"/>
    <d v="1899-12-30T16:30:25"/>
    <n v="1"/>
    <n v="84"/>
    <n v="7"/>
    <n v="1984"/>
    <n v="7"/>
    <n v="7"/>
    <d v="1984-07-07T00:00:00"/>
    <n v="14107"/>
    <x v="8"/>
  </r>
  <r>
    <s v="78102746342"/>
    <s v="Moderna"/>
    <d v="1899-12-30T16:30:50"/>
    <n v="1"/>
    <n v="78"/>
    <n v="10"/>
    <n v="1978"/>
    <n v="10"/>
    <n v="27"/>
    <d v="1978-10-27T00:00:00"/>
    <n v="16187"/>
    <x v="2"/>
  </r>
  <r>
    <s v="23013013119"/>
    <s v="Moderna"/>
    <d v="1899-12-30T16:31:40"/>
    <n v="2"/>
    <n v="23"/>
    <n v="1"/>
    <n v="1923"/>
    <n v="1"/>
    <n v="30"/>
    <d v="1923-01-30T00:00:00"/>
    <n v="36546"/>
    <x v="3"/>
  </r>
  <r>
    <s v="43061996312"/>
    <s v="Johnson&amp;Johnson"/>
    <d v="1899-12-30T16:32:05"/>
    <n v="1"/>
    <n v="43"/>
    <n v="6"/>
    <n v="1943"/>
    <n v="6"/>
    <n v="19"/>
    <d v="1943-06-19T00:00:00"/>
    <n v="29101"/>
    <x v="4"/>
  </r>
  <r>
    <s v="59030132122"/>
    <s v="Moderna"/>
    <d v="1899-12-30T16:32:55"/>
    <n v="2"/>
    <n v="59"/>
    <n v="3"/>
    <n v="1959"/>
    <n v="3"/>
    <n v="1"/>
    <d v="1959-03-01T00:00:00"/>
    <n v="23367"/>
    <x v="0"/>
  </r>
  <r>
    <s v="80070812222"/>
    <s v="Pfizer"/>
    <d v="1899-12-30T16:33:45"/>
    <n v="2"/>
    <n v="80"/>
    <n v="7"/>
    <n v="1980"/>
    <n v="7"/>
    <n v="8"/>
    <d v="1980-07-08T00:00:00"/>
    <n v="15567"/>
    <x v="8"/>
  </r>
  <r>
    <s v="21112217759"/>
    <s v="Pfizer"/>
    <d v="1899-12-30T16:34:35"/>
    <n v="2"/>
    <n v="21"/>
    <n v="11"/>
    <n v="1921"/>
    <n v="11"/>
    <n v="22"/>
    <d v="1921-11-22T00:00:00"/>
    <n v="36980"/>
    <x v="3"/>
  </r>
  <r>
    <s v="32072731623"/>
    <s v="Moderna"/>
    <d v="1899-12-30T16:35:00"/>
    <n v="1"/>
    <n v="32"/>
    <n v="7"/>
    <n v="1932"/>
    <n v="7"/>
    <n v="27"/>
    <d v="1932-07-27T00:00:00"/>
    <n v="33080"/>
    <x v="6"/>
  </r>
  <r>
    <s v="79050188499"/>
    <s v="Moderna"/>
    <d v="1899-12-30T16:35:25"/>
    <n v="1"/>
    <n v="79"/>
    <n v="5"/>
    <n v="1979"/>
    <n v="5"/>
    <n v="1"/>
    <d v="1979-05-01T00:00:00"/>
    <n v="16001"/>
    <x v="2"/>
  </r>
  <r>
    <s v="57051974372"/>
    <s v="Moderna"/>
    <d v="1899-12-30T16:35:50"/>
    <n v="1"/>
    <n v="57"/>
    <n v="5"/>
    <n v="1957"/>
    <n v="5"/>
    <n v="19"/>
    <d v="1957-05-19T00:00:00"/>
    <n v="24018"/>
    <x v="0"/>
  </r>
  <r>
    <s v="71092496572"/>
    <s v="Moderna"/>
    <d v="1899-12-30T16:36:15"/>
    <n v="1"/>
    <n v="71"/>
    <n v="9"/>
    <n v="1971"/>
    <n v="9"/>
    <n v="24"/>
    <d v="1971-09-24T00:00:00"/>
    <n v="18777"/>
    <x v="2"/>
  </r>
  <r>
    <s v="32020583272"/>
    <s v="Johnson&amp;Johnson"/>
    <d v="1899-12-30T16:36:40"/>
    <n v="1"/>
    <n v="32"/>
    <n v="2"/>
    <n v="1932"/>
    <n v="2"/>
    <n v="5"/>
    <d v="1932-02-05T00:00:00"/>
    <n v="33253"/>
    <x v="6"/>
  </r>
  <r>
    <s v="00322971837"/>
    <s v="Moderna"/>
    <d v="1899-12-30T16:37:30"/>
    <n v="2"/>
    <n v="0"/>
    <n v="32"/>
    <n v="2000"/>
    <n v="12"/>
    <n v="29"/>
    <d v="2000-12-29T00:00:00"/>
    <n v="8088"/>
    <x v="1"/>
  </r>
  <r>
    <s v="64052512173"/>
    <s v="Moderna"/>
    <d v="1899-12-30T16:37:40"/>
    <n v="2"/>
    <n v="64"/>
    <n v="5"/>
    <n v="1964"/>
    <n v="5"/>
    <n v="25"/>
    <d v="1964-05-25T00:00:00"/>
    <n v="21455"/>
    <x v="5"/>
  </r>
  <r>
    <s v="83030581624"/>
    <s v="Moderna"/>
    <d v="1899-12-30T16:38:00"/>
    <n v="1"/>
    <n v="83"/>
    <n v="3"/>
    <n v="1983"/>
    <n v="3"/>
    <n v="5"/>
    <d v="1983-03-05T00:00:00"/>
    <n v="14597"/>
    <x v="8"/>
  </r>
  <r>
    <s v="08300885789"/>
    <s v="AstraZeneca"/>
    <d v="1899-12-30T16:38:15"/>
    <n v="1"/>
    <n v="8"/>
    <n v="30"/>
    <n v="2008"/>
    <n v="10"/>
    <n v="8"/>
    <d v="2008-10-08T00:00:00"/>
    <n v="5248"/>
    <x v="1"/>
  </r>
  <r>
    <s v="03231736256"/>
    <s v="Johnson&amp;Johnson"/>
    <d v="1899-12-30T16:38:25"/>
    <n v="1"/>
    <n v="3"/>
    <n v="23"/>
    <n v="2003"/>
    <n v="3"/>
    <n v="17"/>
    <d v="2003-03-17T00:00:00"/>
    <n v="7280"/>
    <x v="1"/>
  </r>
  <r>
    <s v="47060254295"/>
    <s v="Moderna"/>
    <d v="1899-12-30T16:38:40"/>
    <n v="2"/>
    <n v="47"/>
    <n v="6"/>
    <n v="1947"/>
    <n v="6"/>
    <n v="2"/>
    <d v="1947-06-02T00:00:00"/>
    <n v="27657"/>
    <x v="4"/>
  </r>
  <r>
    <s v="84090377527"/>
    <s v="Johnson&amp;Johnson"/>
    <d v="1899-12-30T16:39:00"/>
    <n v="1"/>
    <n v="84"/>
    <n v="9"/>
    <n v="1984"/>
    <n v="9"/>
    <n v="3"/>
    <d v="1984-09-03T00:00:00"/>
    <n v="14049"/>
    <x v="8"/>
  </r>
  <r>
    <s v="47012778262"/>
    <s v="Pfizer"/>
    <d v="1899-12-30T16:39:10"/>
    <n v="2"/>
    <n v="47"/>
    <n v="1"/>
    <n v="1947"/>
    <n v="1"/>
    <n v="27"/>
    <d v="1947-01-27T00:00:00"/>
    <n v="27783"/>
    <x v="4"/>
  </r>
  <r>
    <s v="44081827574"/>
    <s v="Johnson&amp;Johnson"/>
    <d v="1899-12-30T16:39:25"/>
    <n v="1"/>
    <n v="44"/>
    <n v="8"/>
    <n v="1944"/>
    <n v="8"/>
    <n v="18"/>
    <d v="1944-08-18T00:00:00"/>
    <n v="28675"/>
    <x v="4"/>
  </r>
  <r>
    <s v="70031559431"/>
    <s v="Moderna"/>
    <d v="1899-12-30T16:39:35"/>
    <n v="2"/>
    <n v="70"/>
    <n v="3"/>
    <n v="1970"/>
    <n v="3"/>
    <n v="15"/>
    <d v="1970-03-15T00:00:00"/>
    <n v="19335"/>
    <x v="2"/>
  </r>
  <r>
    <s v="70080391567"/>
    <s v="Johnson&amp;Johnson"/>
    <d v="1899-12-30T16:39:50"/>
    <n v="1"/>
    <n v="70"/>
    <n v="8"/>
    <n v="1970"/>
    <n v="8"/>
    <n v="3"/>
    <d v="1970-08-03T00:00:00"/>
    <n v="19194"/>
    <x v="2"/>
  </r>
  <r>
    <s v="30043041872"/>
    <s v="Pfizer"/>
    <d v="1899-12-30T16:40:05"/>
    <n v="1"/>
    <n v="30"/>
    <n v="4"/>
    <n v="1930"/>
    <n v="4"/>
    <n v="30"/>
    <d v="1930-04-30T00:00:00"/>
    <n v="33899"/>
    <x v="6"/>
  </r>
  <r>
    <s v="47022815696"/>
    <s v="Johnson&amp;Johnson"/>
    <d v="1899-12-30T16:40:15"/>
    <n v="1"/>
    <n v="47"/>
    <n v="2"/>
    <n v="1947"/>
    <n v="2"/>
    <n v="28"/>
    <d v="1947-02-28T00:00:00"/>
    <n v="27751"/>
    <x v="4"/>
  </r>
  <r>
    <s v="02282423874"/>
    <s v="Pfizer"/>
    <d v="1899-12-30T16:40:40"/>
    <n v="2"/>
    <n v="2"/>
    <n v="28"/>
    <n v="2002"/>
    <n v="8"/>
    <n v="24"/>
    <d v="2002-08-24T00:00:00"/>
    <n v="7485"/>
    <x v="1"/>
  </r>
  <r>
    <s v="81102259213"/>
    <s v="Johnson&amp;Johnson"/>
    <d v="1899-12-30T16:41:00"/>
    <n v="1"/>
    <n v="81"/>
    <n v="10"/>
    <n v="1981"/>
    <n v="10"/>
    <n v="22"/>
    <d v="1981-10-22T00:00:00"/>
    <n v="15096"/>
    <x v="8"/>
  </r>
  <r>
    <s v="97021668337"/>
    <s v="Pfizer"/>
    <d v="1899-12-30T16:41:15"/>
    <n v="2"/>
    <n v="97"/>
    <n v="2"/>
    <n v="1997"/>
    <n v="2"/>
    <n v="16"/>
    <d v="1997-02-16T00:00:00"/>
    <n v="9500"/>
    <x v="7"/>
  </r>
  <r>
    <s v="41101655649"/>
    <s v="Moderna"/>
    <d v="1899-12-30T16:41:35"/>
    <n v="2"/>
    <n v="41"/>
    <n v="10"/>
    <n v="1941"/>
    <n v="10"/>
    <n v="16"/>
    <d v="1941-10-16T00:00:00"/>
    <n v="29712"/>
    <x v="4"/>
  </r>
  <r>
    <s v="30070676591"/>
    <s v="Moderna"/>
    <d v="1899-12-30T16:41:55"/>
    <n v="1"/>
    <n v="30"/>
    <n v="7"/>
    <n v="1930"/>
    <n v="7"/>
    <n v="6"/>
    <d v="1930-07-06T00:00:00"/>
    <n v="33832"/>
    <x v="6"/>
  </r>
  <r>
    <s v="95033053233"/>
    <s v="Johnson&amp;Johnson"/>
    <d v="1899-12-30T16:42:15"/>
    <n v="1"/>
    <n v="95"/>
    <n v="3"/>
    <n v="1995"/>
    <n v="3"/>
    <n v="30"/>
    <d v="1995-03-30T00:00:00"/>
    <n v="10189"/>
    <x v="7"/>
  </r>
  <r>
    <s v="74121984617"/>
    <s v="Pfizer"/>
    <d v="1899-12-30T16:42:35"/>
    <n v="1"/>
    <n v="74"/>
    <n v="12"/>
    <n v="1974"/>
    <n v="12"/>
    <n v="19"/>
    <d v="1974-12-19T00:00:00"/>
    <n v="17595"/>
    <x v="2"/>
  </r>
  <r>
    <s v="96121877629"/>
    <s v="Moderna"/>
    <d v="1899-12-30T16:42:55"/>
    <n v="1"/>
    <n v="96"/>
    <n v="12"/>
    <n v="1996"/>
    <n v="12"/>
    <n v="18"/>
    <d v="1996-12-18T00:00:00"/>
    <n v="9560"/>
    <x v="7"/>
  </r>
  <r>
    <s v="82020224149"/>
    <s v="Johnson&amp;Johnson"/>
    <d v="1899-12-30T16:43:10"/>
    <n v="1"/>
    <n v="82"/>
    <n v="2"/>
    <n v="1982"/>
    <n v="2"/>
    <n v="2"/>
    <d v="1982-02-02T00:00:00"/>
    <n v="14993"/>
    <x v="8"/>
  </r>
  <r>
    <s v="42101274155"/>
    <s v="Pfizer"/>
    <d v="1899-12-30T16:43:25"/>
    <n v="2"/>
    <n v="42"/>
    <n v="10"/>
    <n v="1942"/>
    <n v="10"/>
    <n v="12"/>
    <d v="1942-10-12T00:00:00"/>
    <n v="29351"/>
    <x v="4"/>
  </r>
  <r>
    <s v="42041525276"/>
    <s v="Johnson&amp;Johnson"/>
    <d v="1899-12-30T16:43:45"/>
    <n v="1"/>
    <n v="42"/>
    <n v="4"/>
    <n v="1942"/>
    <n v="4"/>
    <n v="15"/>
    <d v="1942-04-15T00:00:00"/>
    <n v="29531"/>
    <x v="4"/>
  </r>
  <r>
    <s v="21071654248"/>
    <s v="Pfizer"/>
    <d v="1899-12-30T16:44:10"/>
    <n v="1"/>
    <n v="21"/>
    <n v="7"/>
    <n v="1921"/>
    <n v="7"/>
    <n v="16"/>
    <d v="1921-07-16T00:00:00"/>
    <n v="37109"/>
    <x v="3"/>
  </r>
  <r>
    <s v="01220393556"/>
    <s v="Moderna"/>
    <d v="1899-12-30T16:44:25"/>
    <n v="2"/>
    <n v="1"/>
    <n v="22"/>
    <n v="2001"/>
    <n v="2"/>
    <n v="3"/>
    <d v="2001-02-03T00:00:00"/>
    <n v="8052"/>
    <x v="1"/>
  </r>
  <r>
    <s v="91121039154"/>
    <s v="Moderna"/>
    <d v="1899-12-30T16:44:40"/>
    <n v="1"/>
    <n v="91"/>
    <n v="12"/>
    <n v="1991"/>
    <n v="12"/>
    <n v="10"/>
    <d v="1991-12-10T00:00:00"/>
    <n v="11395"/>
    <x v="7"/>
  </r>
  <r>
    <s v="47111564494"/>
    <s v="Johnson&amp;Johnson"/>
    <d v="1899-12-30T16:45:10"/>
    <n v="1"/>
    <n v="47"/>
    <n v="11"/>
    <n v="1947"/>
    <n v="11"/>
    <n v="15"/>
    <d v="1947-11-15T00:00:00"/>
    <n v="27491"/>
    <x v="4"/>
  </r>
  <r>
    <s v="09272335528"/>
    <s v="Moderna"/>
    <d v="1899-12-30T16:45:25"/>
    <n v="2"/>
    <n v="9"/>
    <n v="27"/>
    <n v="2009"/>
    <n v="7"/>
    <n v="23"/>
    <d v="2009-07-23T00:00:00"/>
    <n v="4960"/>
    <x v="1"/>
  </r>
  <r>
    <s v="25022587856"/>
    <s v="Johnson&amp;Johnson"/>
    <d v="1899-12-30T16:45:45"/>
    <n v="1"/>
    <n v="25"/>
    <n v="2"/>
    <n v="1925"/>
    <n v="2"/>
    <n v="25"/>
    <d v="1925-02-25T00:00:00"/>
    <n v="35789"/>
    <x v="3"/>
  </r>
  <r>
    <s v="82032729827"/>
    <s v="Pfizer"/>
    <d v="1899-12-30T16:46:25"/>
    <n v="2"/>
    <n v="82"/>
    <n v="3"/>
    <n v="1982"/>
    <n v="3"/>
    <n v="27"/>
    <d v="1982-03-27T00:00:00"/>
    <n v="14940"/>
    <x v="8"/>
  </r>
  <r>
    <s v="34042967111"/>
    <s v="Johnson&amp;Johnson"/>
    <d v="1899-12-30T16:46:35"/>
    <n v="1"/>
    <n v="34"/>
    <n v="4"/>
    <n v="1934"/>
    <n v="4"/>
    <n v="29"/>
    <d v="1934-04-29T00:00:00"/>
    <n v="32439"/>
    <x v="6"/>
  </r>
  <r>
    <s v="51050267358"/>
    <s v="Moderna"/>
    <d v="1899-12-30T16:47:00"/>
    <n v="1"/>
    <n v="51"/>
    <n v="5"/>
    <n v="1951"/>
    <n v="5"/>
    <n v="2"/>
    <d v="1951-05-02T00:00:00"/>
    <n v="26227"/>
    <x v="0"/>
  </r>
  <r>
    <s v="27100496667"/>
    <s v="Johnson&amp;Johnson"/>
    <d v="1899-12-30T16:47:25"/>
    <n v="1"/>
    <n v="27"/>
    <n v="10"/>
    <n v="1927"/>
    <n v="10"/>
    <n v="4"/>
    <d v="1927-10-04T00:00:00"/>
    <n v="34838"/>
    <x v="3"/>
  </r>
  <r>
    <s v="74012446273"/>
    <s v="Pfizer"/>
    <d v="1899-12-30T16:47:45"/>
    <n v="1"/>
    <n v="74"/>
    <n v="1"/>
    <n v="1974"/>
    <n v="1"/>
    <n v="24"/>
    <d v="1974-01-24T00:00:00"/>
    <n v="17924"/>
    <x v="2"/>
  </r>
  <r>
    <s v="39032288946"/>
    <s v="Johnson&amp;Johnson"/>
    <d v="1899-12-30T16:48:10"/>
    <n v="1"/>
    <n v="39"/>
    <n v="3"/>
    <n v="1939"/>
    <n v="3"/>
    <n v="22"/>
    <d v="1939-03-22T00:00:00"/>
    <n v="30651"/>
    <x v="6"/>
  </r>
  <r>
    <s v="65122963266"/>
    <s v="Moderna"/>
    <d v="1899-12-30T16:48:25"/>
    <n v="1"/>
    <n v="65"/>
    <n v="12"/>
    <n v="1965"/>
    <n v="12"/>
    <n v="29"/>
    <d v="1965-12-29T00:00:00"/>
    <n v="20872"/>
    <x v="5"/>
  </r>
  <r>
    <s v="85011778463"/>
    <s v="Moderna"/>
    <d v="1899-12-30T16:48:55"/>
    <n v="2"/>
    <n v="85"/>
    <n v="1"/>
    <n v="1985"/>
    <n v="1"/>
    <n v="17"/>
    <d v="1985-01-17T00:00:00"/>
    <n v="13913"/>
    <x v="8"/>
  </r>
  <r>
    <s v="71103132237"/>
    <s v="AstraZeneca"/>
    <d v="1899-12-30T16:49:20"/>
    <n v="1"/>
    <n v="71"/>
    <n v="10"/>
    <n v="1971"/>
    <n v="10"/>
    <n v="31"/>
    <d v="1971-10-31T00:00:00"/>
    <n v="18740"/>
    <x v="2"/>
  </r>
  <r>
    <s v="78011817784"/>
    <s v="Johnson&amp;Johnson"/>
    <d v="1899-12-30T16:49:40"/>
    <n v="1"/>
    <n v="78"/>
    <n v="1"/>
    <n v="1978"/>
    <n v="1"/>
    <n v="18"/>
    <d v="1978-01-18T00:00:00"/>
    <n v="16469"/>
    <x v="2"/>
  </r>
  <r>
    <s v="42011867728"/>
    <s v="AstraZeneca"/>
    <d v="1899-12-30T16:50:10"/>
    <n v="1"/>
    <n v="42"/>
    <n v="1"/>
    <n v="1942"/>
    <n v="1"/>
    <n v="18"/>
    <d v="1942-01-18T00:00:00"/>
    <n v="29618"/>
    <x v="4"/>
  </r>
  <r>
    <s v="75102995219"/>
    <s v="Johnson&amp;Johnson"/>
    <d v="1899-12-30T16:50:35"/>
    <n v="1"/>
    <n v="75"/>
    <n v="10"/>
    <n v="1975"/>
    <n v="10"/>
    <n v="29"/>
    <d v="1975-10-29T00:00:00"/>
    <n v="17281"/>
    <x v="2"/>
  </r>
  <r>
    <s v="74090463252"/>
    <s v="Pfizer"/>
    <d v="1899-12-30T16:51:00"/>
    <n v="1"/>
    <n v="74"/>
    <n v="9"/>
    <n v="1974"/>
    <n v="9"/>
    <n v="4"/>
    <d v="1974-09-04T00:00:00"/>
    <n v="17701"/>
    <x v="2"/>
  </r>
  <r>
    <s v="80061597297"/>
    <s v="Moderna"/>
    <d v="1899-12-30T16:51:25"/>
    <n v="1"/>
    <n v="80"/>
    <n v="6"/>
    <n v="1980"/>
    <n v="6"/>
    <n v="15"/>
    <d v="1980-06-15T00:00:00"/>
    <n v="15590"/>
    <x v="8"/>
  </r>
  <r>
    <s v="79092276738"/>
    <s v="Johnson&amp;Johnson"/>
    <d v="1899-12-30T16:51:45"/>
    <n v="1"/>
    <n v="79"/>
    <n v="9"/>
    <n v="1979"/>
    <n v="9"/>
    <n v="22"/>
    <d v="1979-09-22T00:00:00"/>
    <n v="15857"/>
    <x v="2"/>
  </r>
  <r>
    <s v="89042722899"/>
    <s v="Johnson&amp;Johnson"/>
    <d v="1899-12-30T16:52:05"/>
    <n v="1"/>
    <n v="89"/>
    <n v="4"/>
    <n v="1989"/>
    <n v="4"/>
    <n v="27"/>
    <d v="1989-04-27T00:00:00"/>
    <n v="12352"/>
    <x v="8"/>
  </r>
  <r>
    <s v="95032259654"/>
    <s v="Pfizer"/>
    <d v="1899-12-30T16:52:35"/>
    <n v="2"/>
    <n v="95"/>
    <n v="3"/>
    <n v="1995"/>
    <n v="3"/>
    <n v="22"/>
    <d v="1995-03-22T00:00:00"/>
    <n v="10197"/>
    <x v="7"/>
  </r>
  <r>
    <s v="61020991356"/>
    <s v="Johnson&amp;Johnson"/>
    <d v="1899-12-30T16:52:55"/>
    <n v="1"/>
    <n v="61"/>
    <n v="2"/>
    <n v="1961"/>
    <n v="2"/>
    <n v="9"/>
    <d v="1961-02-09T00:00:00"/>
    <n v="22656"/>
    <x v="5"/>
  </r>
  <r>
    <s v="51110926445"/>
    <s v="Johnson&amp;Johnson"/>
    <d v="1899-12-30T16:53:15"/>
    <n v="1"/>
    <n v="51"/>
    <n v="11"/>
    <n v="1951"/>
    <n v="11"/>
    <n v="9"/>
    <d v="1951-11-09T00:00:00"/>
    <n v="26036"/>
    <x v="0"/>
  </r>
  <r>
    <s v="92041945695"/>
    <s v="Pfizer"/>
    <d v="1899-12-30T16:54:00"/>
    <n v="1"/>
    <n v="92"/>
    <n v="4"/>
    <n v="1992"/>
    <n v="4"/>
    <n v="19"/>
    <d v="1992-04-19T00:00:00"/>
    <n v="11264"/>
    <x v="7"/>
  </r>
  <r>
    <s v="73051881887"/>
    <s v="Pfizer"/>
    <d v="1899-12-30T16:55:10"/>
    <n v="2"/>
    <n v="73"/>
    <n v="5"/>
    <n v="1973"/>
    <n v="5"/>
    <n v="18"/>
    <d v="1973-05-18T00:00:00"/>
    <n v="18175"/>
    <x v="2"/>
  </r>
  <r>
    <s v="66082865834"/>
    <s v="Moderna"/>
    <d v="1899-12-30T16:57:00"/>
    <n v="2"/>
    <n v="66"/>
    <n v="8"/>
    <n v="1966"/>
    <n v="8"/>
    <n v="28"/>
    <d v="1966-08-28T00:00:00"/>
    <n v="20630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s v="50110858978"/>
    <x v="0"/>
    <d v="1899-12-30T08:00:00"/>
    <n v="2"/>
    <n v="50"/>
    <n v="11"/>
    <n v="1950"/>
    <n v="11"/>
    <n v="8"/>
    <d v="1950-11-08T00:00:00"/>
    <n v="26402"/>
    <n v="1950"/>
    <s v="7"/>
    <x v="0"/>
  </r>
  <r>
    <s v="09261817925"/>
    <x v="1"/>
    <d v="1899-12-30T08:00:25"/>
    <n v="1"/>
    <n v="9"/>
    <n v="26"/>
    <n v="2009"/>
    <n v="6"/>
    <n v="18"/>
    <d v="2009-06-18T00:00:00"/>
    <n v="4995"/>
    <n v="2000"/>
    <s v="2"/>
    <x v="1"/>
  </r>
  <r>
    <s v="78072115221"/>
    <x v="2"/>
    <d v="1899-12-30T08:00:50"/>
    <n v="1"/>
    <n v="78"/>
    <n v="7"/>
    <n v="1978"/>
    <n v="7"/>
    <n v="21"/>
    <d v="1978-07-21T00:00:00"/>
    <n v="16285"/>
    <n v="1970"/>
    <s v="2"/>
    <x v="1"/>
  </r>
  <r>
    <s v="70021259675"/>
    <x v="0"/>
    <d v="1899-12-30T08:01:40"/>
    <n v="2"/>
    <n v="70"/>
    <n v="2"/>
    <n v="1970"/>
    <n v="2"/>
    <n v="12"/>
    <d v="1970-02-12T00:00:00"/>
    <n v="19366"/>
    <n v="1970"/>
    <s v="7"/>
    <x v="0"/>
  </r>
  <r>
    <s v="72091667378"/>
    <x v="0"/>
    <d v="1899-12-30T08:02:30"/>
    <n v="2"/>
    <n v="72"/>
    <n v="9"/>
    <n v="1972"/>
    <n v="9"/>
    <n v="16"/>
    <d v="1972-09-16T00:00:00"/>
    <n v="18419"/>
    <n v="1970"/>
    <s v="7"/>
    <x v="0"/>
  </r>
  <r>
    <s v="27111914314"/>
    <x v="0"/>
    <d v="1899-12-30T08:02:55"/>
    <n v="1"/>
    <n v="27"/>
    <n v="11"/>
    <n v="1927"/>
    <n v="11"/>
    <n v="19"/>
    <d v="1927-11-19T00:00:00"/>
    <n v="34792"/>
    <n v="1920"/>
    <s v="1"/>
    <x v="0"/>
  </r>
  <r>
    <s v="49071332465"/>
    <x v="2"/>
    <d v="1899-12-30T08:03:45"/>
    <n v="2"/>
    <n v="49"/>
    <n v="7"/>
    <n v="1949"/>
    <n v="7"/>
    <n v="13"/>
    <d v="1949-07-13T00:00:00"/>
    <n v="26885"/>
    <n v="1940"/>
    <s v="6"/>
    <x v="1"/>
  </r>
  <r>
    <s v="79120586228"/>
    <x v="2"/>
    <d v="1899-12-30T08:04:10"/>
    <n v="1"/>
    <n v="79"/>
    <n v="12"/>
    <n v="1979"/>
    <n v="12"/>
    <n v="5"/>
    <d v="1979-12-05T00:00:00"/>
    <n v="15783"/>
    <n v="1970"/>
    <s v="2"/>
    <x v="1"/>
  </r>
  <r>
    <s v="67081396912"/>
    <x v="2"/>
    <d v="1899-12-30T08:04:35"/>
    <n v="1"/>
    <n v="67"/>
    <n v="8"/>
    <n v="1967"/>
    <n v="8"/>
    <n v="13"/>
    <d v="1967-08-13T00:00:00"/>
    <n v="20280"/>
    <n v="1960"/>
    <s v="1"/>
    <x v="0"/>
  </r>
  <r>
    <s v="33011242419"/>
    <x v="2"/>
    <d v="1899-12-30T08:05:00"/>
    <n v="1"/>
    <n v="33"/>
    <n v="1"/>
    <n v="1933"/>
    <n v="1"/>
    <n v="12"/>
    <d v="1933-01-12T00:00:00"/>
    <n v="32911"/>
    <n v="1930"/>
    <s v="1"/>
    <x v="0"/>
  </r>
  <r>
    <s v="21060849855"/>
    <x v="2"/>
    <d v="1899-12-30T08:05:25"/>
    <n v="1"/>
    <n v="21"/>
    <n v="6"/>
    <n v="1921"/>
    <n v="6"/>
    <n v="8"/>
    <d v="1921-06-08T00:00:00"/>
    <n v="37147"/>
    <n v="1920"/>
    <s v="5"/>
    <x v="0"/>
  </r>
  <r>
    <s v="38102913874"/>
    <x v="0"/>
    <d v="1899-12-30T08:05:50"/>
    <n v="1"/>
    <n v="38"/>
    <n v="10"/>
    <n v="1938"/>
    <n v="10"/>
    <n v="29"/>
    <d v="1938-10-29T00:00:00"/>
    <n v="30795"/>
    <n v="1930"/>
    <s v="7"/>
    <x v="0"/>
  </r>
  <r>
    <s v="47062844131"/>
    <x v="1"/>
    <d v="1899-12-30T08:06:15"/>
    <n v="1"/>
    <n v="47"/>
    <n v="6"/>
    <n v="1947"/>
    <n v="6"/>
    <n v="28"/>
    <d v="1947-06-28T00:00:00"/>
    <n v="27631"/>
    <n v="1940"/>
    <s v="3"/>
    <x v="0"/>
  </r>
  <r>
    <s v="34051574566"/>
    <x v="0"/>
    <d v="1899-12-30T08:07:05"/>
    <n v="2"/>
    <n v="34"/>
    <n v="5"/>
    <n v="1934"/>
    <n v="5"/>
    <n v="15"/>
    <d v="1934-05-15T00:00:00"/>
    <n v="32423"/>
    <n v="1930"/>
    <s v="6"/>
    <x v="1"/>
  </r>
  <r>
    <s v="73011179247"/>
    <x v="2"/>
    <d v="1899-12-30T08:07:30"/>
    <n v="1"/>
    <n v="73"/>
    <n v="1"/>
    <n v="1973"/>
    <n v="1"/>
    <n v="11"/>
    <d v="1973-01-11T00:00:00"/>
    <n v="18302"/>
    <n v="1970"/>
    <s v="4"/>
    <x v="1"/>
  </r>
  <r>
    <s v="53052475966"/>
    <x v="1"/>
    <d v="1899-12-30T08:07:55"/>
    <n v="1"/>
    <n v="53"/>
    <n v="5"/>
    <n v="1953"/>
    <n v="5"/>
    <n v="24"/>
    <d v="1953-05-24T00:00:00"/>
    <n v="25474"/>
    <n v="1950"/>
    <s v="6"/>
    <x v="1"/>
  </r>
  <r>
    <s v="04320263493"/>
    <x v="0"/>
    <d v="1899-12-30T08:08:20"/>
    <n v="1"/>
    <n v="4"/>
    <n v="32"/>
    <n v="2004"/>
    <n v="12"/>
    <n v="2"/>
    <d v="2004-12-02T00:00:00"/>
    <n v="6654"/>
    <n v="2000"/>
    <s v="9"/>
    <x v="0"/>
  </r>
  <r>
    <s v="42073091965"/>
    <x v="1"/>
    <d v="1899-12-30T08:08:45"/>
    <n v="1"/>
    <n v="42"/>
    <n v="7"/>
    <n v="1942"/>
    <n v="7"/>
    <n v="30"/>
    <d v="1942-07-30T00:00:00"/>
    <n v="29425"/>
    <n v="1940"/>
    <s v="6"/>
    <x v="1"/>
  </r>
  <r>
    <s v="63062967472"/>
    <x v="1"/>
    <d v="1899-12-30T08:09:10"/>
    <n v="1"/>
    <n v="63"/>
    <n v="6"/>
    <n v="1963"/>
    <n v="6"/>
    <n v="29"/>
    <d v="1963-06-29T00:00:00"/>
    <n v="21786"/>
    <n v="1960"/>
    <s v="7"/>
    <x v="0"/>
  </r>
  <r>
    <s v="90092267861"/>
    <x v="3"/>
    <d v="1899-12-30T08:10:00"/>
    <n v="2"/>
    <n v="90"/>
    <n v="9"/>
    <n v="1990"/>
    <n v="9"/>
    <n v="22"/>
    <d v="1990-09-22T00:00:00"/>
    <n v="11839"/>
    <n v="1990"/>
    <s v="6"/>
    <x v="1"/>
  </r>
  <r>
    <s v="80042954976"/>
    <x v="3"/>
    <d v="1899-12-30T08:10:50"/>
    <n v="2"/>
    <n v="80"/>
    <n v="4"/>
    <n v="1980"/>
    <n v="4"/>
    <n v="29"/>
    <d v="1980-04-29T00:00:00"/>
    <n v="15637"/>
    <n v="1980"/>
    <s v="7"/>
    <x v="0"/>
  </r>
  <r>
    <s v="31041628249"/>
    <x v="1"/>
    <d v="1899-12-30T08:11:15"/>
    <n v="1"/>
    <n v="31"/>
    <n v="4"/>
    <n v="1931"/>
    <n v="4"/>
    <n v="16"/>
    <d v="1931-04-16T00:00:00"/>
    <n v="33548"/>
    <n v="1930"/>
    <s v="4"/>
    <x v="1"/>
  </r>
  <r>
    <s v="50081532381"/>
    <x v="1"/>
    <d v="1899-12-30T08:11:40"/>
    <n v="1"/>
    <n v="50"/>
    <n v="8"/>
    <n v="1950"/>
    <n v="8"/>
    <n v="15"/>
    <d v="1950-08-15T00:00:00"/>
    <n v="26487"/>
    <n v="1950"/>
    <s v="8"/>
    <x v="1"/>
  </r>
  <r>
    <s v="23080973394"/>
    <x v="0"/>
    <d v="1899-12-30T08:12:30"/>
    <n v="2"/>
    <n v="23"/>
    <n v="8"/>
    <n v="1923"/>
    <n v="8"/>
    <n v="9"/>
    <d v="1923-08-09T00:00:00"/>
    <n v="36355"/>
    <n v="1920"/>
    <s v="9"/>
    <x v="0"/>
  </r>
  <r>
    <s v="08301168793"/>
    <x v="0"/>
    <d v="1899-12-30T08:12:55"/>
    <n v="1"/>
    <n v="8"/>
    <n v="30"/>
    <n v="2008"/>
    <n v="10"/>
    <n v="11"/>
    <d v="2008-10-11T00:00:00"/>
    <n v="5245"/>
    <n v="2000"/>
    <s v="9"/>
    <x v="0"/>
  </r>
  <r>
    <s v="30122667854"/>
    <x v="2"/>
    <d v="1899-12-30T08:13:45"/>
    <n v="2"/>
    <n v="30"/>
    <n v="12"/>
    <n v="1930"/>
    <n v="12"/>
    <n v="26"/>
    <d v="1930-12-26T00:00:00"/>
    <n v="33659"/>
    <n v="1930"/>
    <s v="5"/>
    <x v="0"/>
  </r>
  <r>
    <s v="91081839511"/>
    <x v="3"/>
    <d v="1899-12-30T08:14:10"/>
    <n v="1"/>
    <n v="91"/>
    <n v="8"/>
    <n v="1991"/>
    <n v="8"/>
    <n v="18"/>
    <d v="1991-08-18T00:00:00"/>
    <n v="11509"/>
    <n v="1990"/>
    <s v="1"/>
    <x v="0"/>
  </r>
  <r>
    <s v="06312031192"/>
    <x v="1"/>
    <d v="1899-12-30T08:14:35"/>
    <n v="1"/>
    <n v="6"/>
    <n v="31"/>
    <n v="2006"/>
    <n v="11"/>
    <n v="20"/>
    <d v="2006-11-20T00:00:00"/>
    <n v="5936"/>
    <n v="2000"/>
    <s v="9"/>
    <x v="0"/>
  </r>
  <r>
    <s v="59052074723"/>
    <x v="2"/>
    <d v="1899-12-30T08:15:25"/>
    <n v="2"/>
    <n v="59"/>
    <n v="5"/>
    <n v="1959"/>
    <n v="5"/>
    <n v="20"/>
    <d v="1959-05-20T00:00:00"/>
    <n v="23287"/>
    <n v="1950"/>
    <s v="2"/>
    <x v="1"/>
  </r>
  <r>
    <s v="06230853227"/>
    <x v="3"/>
    <d v="1899-12-30T08:16:15"/>
    <n v="2"/>
    <n v="6"/>
    <n v="23"/>
    <n v="2006"/>
    <n v="3"/>
    <n v="8"/>
    <d v="2006-03-08T00:00:00"/>
    <n v="6193"/>
    <n v="2000"/>
    <s v="2"/>
    <x v="1"/>
  </r>
  <r>
    <s v="58081951335"/>
    <x v="1"/>
    <d v="1899-12-30T08:16:40"/>
    <n v="1"/>
    <n v="58"/>
    <n v="8"/>
    <n v="1958"/>
    <n v="8"/>
    <n v="19"/>
    <d v="1958-08-19T00:00:00"/>
    <n v="23561"/>
    <n v="1950"/>
    <s v="3"/>
    <x v="0"/>
  </r>
  <r>
    <s v="27122066882"/>
    <x v="1"/>
    <d v="1899-12-30T08:17:05"/>
    <n v="1"/>
    <n v="27"/>
    <n v="12"/>
    <n v="1927"/>
    <n v="12"/>
    <n v="20"/>
    <d v="1927-12-20T00:00:00"/>
    <n v="34761"/>
    <n v="1920"/>
    <s v="8"/>
    <x v="1"/>
  </r>
  <r>
    <s v="37081333648"/>
    <x v="2"/>
    <d v="1899-12-30T08:17:55"/>
    <n v="2"/>
    <n v="37"/>
    <n v="8"/>
    <n v="1937"/>
    <n v="8"/>
    <n v="13"/>
    <d v="1937-08-13T00:00:00"/>
    <n v="31237"/>
    <n v="1930"/>
    <s v="4"/>
    <x v="1"/>
  </r>
  <r>
    <s v="06270811364"/>
    <x v="1"/>
    <d v="1899-12-30T08:18:20"/>
    <n v="1"/>
    <n v="6"/>
    <n v="27"/>
    <n v="2006"/>
    <n v="7"/>
    <n v="8"/>
    <d v="2006-07-08T00:00:00"/>
    <n v="6071"/>
    <n v="2000"/>
    <s v="6"/>
    <x v="1"/>
  </r>
  <r>
    <s v="48091864541"/>
    <x v="3"/>
    <d v="1899-12-30T08:19:10"/>
    <n v="2"/>
    <n v="48"/>
    <n v="9"/>
    <n v="1948"/>
    <n v="9"/>
    <n v="18"/>
    <d v="1948-09-18T00:00:00"/>
    <n v="27183"/>
    <n v="1940"/>
    <s v="4"/>
    <x v="1"/>
  </r>
  <r>
    <s v="23083169466"/>
    <x v="3"/>
    <d v="1899-12-30T08:19:35"/>
    <n v="1"/>
    <n v="23"/>
    <n v="8"/>
    <n v="1923"/>
    <n v="8"/>
    <n v="31"/>
    <d v="1923-08-31T00:00:00"/>
    <n v="36333"/>
    <n v="1920"/>
    <s v="6"/>
    <x v="1"/>
  </r>
  <r>
    <s v="97110669683"/>
    <x v="1"/>
    <d v="1899-12-30T08:20:00"/>
    <n v="1"/>
    <n v="97"/>
    <n v="11"/>
    <n v="1997"/>
    <n v="11"/>
    <n v="6"/>
    <d v="1997-11-06T00:00:00"/>
    <n v="9237"/>
    <n v="1990"/>
    <s v="8"/>
    <x v="1"/>
  </r>
  <r>
    <s v="78012238177"/>
    <x v="1"/>
    <d v="1899-12-30T08:20:25"/>
    <n v="1"/>
    <n v="78"/>
    <n v="1"/>
    <n v="1978"/>
    <n v="1"/>
    <n v="22"/>
    <d v="1978-01-22T00:00:00"/>
    <n v="16465"/>
    <n v="1970"/>
    <s v="7"/>
    <x v="0"/>
  </r>
  <r>
    <s v="46072512614"/>
    <x v="0"/>
    <d v="1899-12-30T08:20:50"/>
    <n v="1"/>
    <n v="46"/>
    <n v="7"/>
    <n v="1946"/>
    <n v="7"/>
    <n v="25"/>
    <d v="1946-07-25T00:00:00"/>
    <n v="27969"/>
    <n v="1940"/>
    <s v="1"/>
    <x v="0"/>
  </r>
  <r>
    <s v="60042047753"/>
    <x v="3"/>
    <d v="1899-12-30T08:21:40"/>
    <n v="2"/>
    <n v="60"/>
    <n v="4"/>
    <n v="1960"/>
    <n v="4"/>
    <n v="20"/>
    <d v="1960-04-20T00:00:00"/>
    <n v="22951"/>
    <n v="1960"/>
    <s v="5"/>
    <x v="0"/>
  </r>
  <r>
    <s v="77111143779"/>
    <x v="3"/>
    <d v="1899-12-30T08:22:05"/>
    <n v="1"/>
    <n v="77"/>
    <n v="11"/>
    <n v="1977"/>
    <n v="11"/>
    <n v="11"/>
    <d v="1977-11-11T00:00:00"/>
    <n v="16537"/>
    <n v="1970"/>
    <s v="7"/>
    <x v="0"/>
  </r>
  <r>
    <s v="35062321387"/>
    <x v="1"/>
    <d v="1899-12-30T08:22:30"/>
    <n v="1"/>
    <n v="35"/>
    <n v="6"/>
    <n v="1935"/>
    <n v="6"/>
    <n v="23"/>
    <d v="1935-06-23T00:00:00"/>
    <n v="32019"/>
    <n v="1930"/>
    <s v="8"/>
    <x v="1"/>
  </r>
  <r>
    <s v="37071876852"/>
    <x v="2"/>
    <d v="1899-12-30T08:22:55"/>
    <n v="1"/>
    <n v="37"/>
    <n v="7"/>
    <n v="1937"/>
    <n v="7"/>
    <n v="18"/>
    <d v="1937-07-18T00:00:00"/>
    <n v="31263"/>
    <n v="1930"/>
    <s v="5"/>
    <x v="0"/>
  </r>
  <r>
    <s v="54102531931"/>
    <x v="2"/>
    <d v="1899-12-30T08:23:20"/>
    <n v="1"/>
    <n v="54"/>
    <n v="10"/>
    <n v="1954"/>
    <n v="10"/>
    <n v="25"/>
    <d v="1954-10-25T00:00:00"/>
    <n v="24955"/>
    <n v="1950"/>
    <s v="3"/>
    <x v="0"/>
  </r>
  <r>
    <s v="26051089564"/>
    <x v="1"/>
    <d v="1899-12-30T08:23:45"/>
    <n v="1"/>
    <n v="26"/>
    <n v="5"/>
    <n v="1926"/>
    <n v="5"/>
    <n v="10"/>
    <d v="1926-05-10T00:00:00"/>
    <n v="35350"/>
    <n v="1920"/>
    <s v="6"/>
    <x v="1"/>
  </r>
  <r>
    <s v="86081222263"/>
    <x v="3"/>
    <d v="1899-12-30T08:24:35"/>
    <n v="2"/>
    <n v="86"/>
    <n v="8"/>
    <n v="1986"/>
    <n v="8"/>
    <n v="12"/>
    <d v="1986-08-12T00:00:00"/>
    <n v="13341"/>
    <n v="1980"/>
    <s v="6"/>
    <x v="1"/>
  </r>
  <r>
    <s v="73031494999"/>
    <x v="1"/>
    <d v="1899-12-30T08:25:00"/>
    <n v="1"/>
    <n v="73"/>
    <n v="3"/>
    <n v="1973"/>
    <n v="3"/>
    <n v="14"/>
    <d v="1973-03-14T00:00:00"/>
    <n v="18240"/>
    <n v="1970"/>
    <s v="9"/>
    <x v="0"/>
  </r>
  <r>
    <s v="92040472666"/>
    <x v="2"/>
    <d v="1899-12-30T08:25:50"/>
    <n v="2"/>
    <n v="92"/>
    <n v="4"/>
    <n v="1992"/>
    <n v="4"/>
    <n v="4"/>
    <d v="1992-04-04T00:00:00"/>
    <n v="11279"/>
    <n v="1990"/>
    <s v="6"/>
    <x v="1"/>
  </r>
  <r>
    <s v="32042611696"/>
    <x v="2"/>
    <d v="1899-12-30T08:26:40"/>
    <n v="2"/>
    <n v="32"/>
    <n v="4"/>
    <n v="1932"/>
    <n v="4"/>
    <n v="26"/>
    <d v="1932-04-26T00:00:00"/>
    <n v="33172"/>
    <n v="1930"/>
    <s v="9"/>
    <x v="0"/>
  </r>
  <r>
    <s v="37111128178"/>
    <x v="1"/>
    <d v="1899-12-30T08:27:05"/>
    <n v="1"/>
    <n v="37"/>
    <n v="11"/>
    <n v="1937"/>
    <n v="11"/>
    <n v="11"/>
    <d v="1937-11-11T00:00:00"/>
    <n v="31147"/>
    <n v="1930"/>
    <s v="7"/>
    <x v="0"/>
  </r>
  <r>
    <s v="06300133215"/>
    <x v="3"/>
    <d v="1899-12-30T08:27:30"/>
    <n v="1"/>
    <n v="6"/>
    <n v="30"/>
    <n v="2006"/>
    <n v="10"/>
    <n v="1"/>
    <d v="2006-10-01T00:00:00"/>
    <n v="5986"/>
    <n v="2000"/>
    <s v="1"/>
    <x v="0"/>
  </r>
  <r>
    <s v="80052194768"/>
    <x v="1"/>
    <d v="1899-12-30T08:27:55"/>
    <n v="1"/>
    <n v="80"/>
    <n v="5"/>
    <n v="1980"/>
    <n v="5"/>
    <n v="21"/>
    <d v="1980-05-21T00:00:00"/>
    <n v="15615"/>
    <n v="1980"/>
    <s v="6"/>
    <x v="1"/>
  </r>
  <r>
    <s v="26123154893"/>
    <x v="2"/>
    <d v="1899-12-30T08:28:45"/>
    <n v="2"/>
    <n v="26"/>
    <n v="12"/>
    <n v="1926"/>
    <n v="12"/>
    <n v="31"/>
    <d v="1926-12-31T00:00:00"/>
    <n v="35115"/>
    <n v="1920"/>
    <s v="9"/>
    <x v="0"/>
  </r>
  <r>
    <s v="47082776625"/>
    <x v="1"/>
    <d v="1899-12-30T08:29:10"/>
    <n v="1"/>
    <n v="47"/>
    <n v="8"/>
    <n v="1947"/>
    <n v="8"/>
    <n v="27"/>
    <d v="1947-08-27T00:00:00"/>
    <n v="27571"/>
    <n v="1940"/>
    <s v="2"/>
    <x v="1"/>
  </r>
  <r>
    <s v="88032584231"/>
    <x v="3"/>
    <d v="1899-12-30T08:30:00"/>
    <n v="2"/>
    <n v="88"/>
    <n v="3"/>
    <n v="1988"/>
    <n v="3"/>
    <n v="25"/>
    <d v="1988-03-25T00:00:00"/>
    <n v="12750"/>
    <n v="1980"/>
    <s v="3"/>
    <x v="0"/>
  </r>
  <r>
    <s v="05290223386"/>
    <x v="3"/>
    <d v="1899-12-30T08:30:50"/>
    <n v="2"/>
    <n v="5"/>
    <n v="29"/>
    <n v="2005"/>
    <n v="9"/>
    <n v="2"/>
    <d v="2005-09-02T00:00:00"/>
    <n v="6380"/>
    <n v="2000"/>
    <s v="8"/>
    <x v="1"/>
  </r>
  <r>
    <s v="80071854614"/>
    <x v="1"/>
    <d v="1899-12-30T08:31:15"/>
    <n v="1"/>
    <n v="80"/>
    <n v="7"/>
    <n v="1980"/>
    <n v="7"/>
    <n v="18"/>
    <d v="1980-07-18T00:00:00"/>
    <n v="15557"/>
    <n v="1980"/>
    <s v="1"/>
    <x v="0"/>
  </r>
  <r>
    <s v="30042155167"/>
    <x v="0"/>
    <d v="1899-12-30T08:32:05"/>
    <n v="2"/>
    <n v="30"/>
    <n v="4"/>
    <n v="1930"/>
    <n v="4"/>
    <n v="21"/>
    <d v="1930-04-21T00:00:00"/>
    <n v="33908"/>
    <n v="1930"/>
    <s v="6"/>
    <x v="1"/>
  </r>
  <r>
    <s v="39020468846"/>
    <x v="0"/>
    <d v="1899-12-30T08:32:30"/>
    <n v="1"/>
    <n v="39"/>
    <n v="2"/>
    <n v="1939"/>
    <n v="2"/>
    <n v="4"/>
    <d v="1939-02-04T00:00:00"/>
    <n v="30697"/>
    <n v="1930"/>
    <s v="4"/>
    <x v="1"/>
  </r>
  <r>
    <s v="26071021775"/>
    <x v="3"/>
    <d v="1899-12-30T08:33:20"/>
    <n v="2"/>
    <n v="26"/>
    <n v="7"/>
    <n v="1926"/>
    <n v="7"/>
    <n v="10"/>
    <d v="1926-07-10T00:00:00"/>
    <n v="35289"/>
    <n v="1920"/>
    <s v="7"/>
    <x v="0"/>
  </r>
  <r>
    <s v="48032821921"/>
    <x v="3"/>
    <d v="1899-12-30T08:33:45"/>
    <n v="1"/>
    <n v="48"/>
    <n v="3"/>
    <n v="1948"/>
    <n v="3"/>
    <n v="28"/>
    <d v="1948-03-28T00:00:00"/>
    <n v="27357"/>
    <n v="1940"/>
    <s v="2"/>
    <x v="1"/>
  </r>
  <r>
    <s v="25102773182"/>
    <x v="1"/>
    <d v="1899-12-30T08:34:10"/>
    <n v="1"/>
    <n v="25"/>
    <n v="10"/>
    <n v="1925"/>
    <n v="10"/>
    <n v="27"/>
    <d v="1925-10-27T00:00:00"/>
    <n v="35545"/>
    <n v="1920"/>
    <s v="8"/>
    <x v="1"/>
  </r>
  <r>
    <s v="40071985752"/>
    <x v="2"/>
    <d v="1899-12-30T08:34:35"/>
    <n v="1"/>
    <n v="40"/>
    <n v="7"/>
    <n v="1940"/>
    <n v="7"/>
    <n v="19"/>
    <d v="1940-07-19T00:00:00"/>
    <n v="30166"/>
    <n v="1940"/>
    <s v="5"/>
    <x v="0"/>
  </r>
  <r>
    <s v="09262126415"/>
    <x v="0"/>
    <d v="1899-12-30T08:35:25"/>
    <n v="2"/>
    <n v="9"/>
    <n v="26"/>
    <n v="2009"/>
    <n v="6"/>
    <n v="21"/>
    <d v="2009-06-21T00:00:00"/>
    <n v="4992"/>
    <n v="2000"/>
    <s v="1"/>
    <x v="0"/>
  </r>
  <r>
    <s v="45060687659"/>
    <x v="3"/>
    <d v="1899-12-30T08:36:15"/>
    <n v="2"/>
    <n v="45"/>
    <n v="6"/>
    <n v="1945"/>
    <n v="6"/>
    <n v="6"/>
    <d v="1945-06-06T00:00:00"/>
    <n v="28383"/>
    <n v="1940"/>
    <s v="5"/>
    <x v="0"/>
  </r>
  <r>
    <s v="83030333139"/>
    <x v="1"/>
    <d v="1899-12-30T08:36:40"/>
    <n v="1"/>
    <n v="83"/>
    <n v="3"/>
    <n v="1983"/>
    <n v="3"/>
    <n v="3"/>
    <d v="1983-03-03T00:00:00"/>
    <n v="14599"/>
    <n v="1980"/>
    <s v="3"/>
    <x v="0"/>
  </r>
  <r>
    <s v="24022581495"/>
    <x v="3"/>
    <d v="1899-12-30T08:37:05"/>
    <n v="1"/>
    <n v="24"/>
    <n v="2"/>
    <n v="1924"/>
    <n v="2"/>
    <n v="25"/>
    <d v="1924-02-25T00:00:00"/>
    <n v="36155"/>
    <n v="1920"/>
    <s v="9"/>
    <x v="0"/>
  </r>
  <r>
    <s v="02210873643"/>
    <x v="3"/>
    <d v="1899-12-30T08:37:30"/>
    <n v="1"/>
    <n v="2"/>
    <n v="21"/>
    <n v="2002"/>
    <n v="1"/>
    <n v="8"/>
    <d v="2002-01-08T00:00:00"/>
    <n v="7713"/>
    <n v="2000"/>
    <s v="4"/>
    <x v="1"/>
  </r>
  <r>
    <s v="37102057511"/>
    <x v="1"/>
    <d v="1899-12-30T08:37:55"/>
    <n v="1"/>
    <n v="37"/>
    <n v="10"/>
    <n v="1937"/>
    <n v="10"/>
    <n v="20"/>
    <d v="1937-10-20T00:00:00"/>
    <n v="31169"/>
    <n v="1930"/>
    <s v="1"/>
    <x v="0"/>
  </r>
  <r>
    <s v="56111381211"/>
    <x v="1"/>
    <d v="1899-12-30T08:38:20"/>
    <n v="1"/>
    <n v="56"/>
    <n v="11"/>
    <n v="1956"/>
    <n v="11"/>
    <n v="13"/>
    <d v="1956-11-13T00:00:00"/>
    <n v="24205"/>
    <n v="1950"/>
    <s v="1"/>
    <x v="0"/>
  </r>
  <r>
    <s v="90011425154"/>
    <x v="2"/>
    <d v="1899-12-30T08:38:45"/>
    <n v="1"/>
    <n v="90"/>
    <n v="1"/>
    <n v="1990"/>
    <n v="1"/>
    <n v="14"/>
    <d v="1990-01-14T00:00:00"/>
    <n v="12090"/>
    <n v="1990"/>
    <s v="5"/>
    <x v="0"/>
  </r>
  <r>
    <s v="75122442737"/>
    <x v="0"/>
    <d v="1899-12-30T08:39:10"/>
    <n v="1"/>
    <n v="75"/>
    <n v="12"/>
    <n v="1975"/>
    <n v="12"/>
    <n v="24"/>
    <d v="1975-12-24T00:00:00"/>
    <n v="17225"/>
    <n v="1970"/>
    <s v="3"/>
    <x v="0"/>
  </r>
  <r>
    <s v="39012798522"/>
    <x v="0"/>
    <d v="1899-12-30T08:40:00"/>
    <n v="2"/>
    <n v="39"/>
    <n v="1"/>
    <n v="1939"/>
    <n v="1"/>
    <n v="27"/>
    <d v="1939-01-27T00:00:00"/>
    <n v="30705"/>
    <n v="1930"/>
    <s v="2"/>
    <x v="1"/>
  </r>
  <r>
    <s v="39040935551"/>
    <x v="0"/>
    <d v="1899-12-30T08:40:50"/>
    <n v="2"/>
    <n v="39"/>
    <n v="4"/>
    <n v="1939"/>
    <n v="4"/>
    <n v="9"/>
    <d v="1939-04-09T00:00:00"/>
    <n v="30633"/>
    <n v="1930"/>
    <s v="5"/>
    <x v="0"/>
  </r>
  <r>
    <s v="75042594631"/>
    <x v="3"/>
    <d v="1899-12-30T08:41:40"/>
    <n v="2"/>
    <n v="75"/>
    <n v="4"/>
    <n v="1975"/>
    <n v="4"/>
    <n v="25"/>
    <d v="1975-04-25T00:00:00"/>
    <n v="17468"/>
    <n v="1970"/>
    <s v="3"/>
    <x v="0"/>
  </r>
  <r>
    <s v="21071449826"/>
    <x v="1"/>
    <d v="1899-12-30T08:42:05"/>
    <n v="1"/>
    <n v="21"/>
    <n v="7"/>
    <n v="1921"/>
    <n v="7"/>
    <n v="14"/>
    <d v="1921-07-14T00:00:00"/>
    <n v="37111"/>
    <n v="1920"/>
    <s v="2"/>
    <x v="1"/>
  </r>
  <r>
    <s v="57120218226"/>
    <x v="1"/>
    <d v="1899-12-30T08:42:30"/>
    <n v="1"/>
    <n v="57"/>
    <n v="12"/>
    <n v="1957"/>
    <n v="12"/>
    <n v="2"/>
    <d v="1957-12-02T00:00:00"/>
    <n v="23821"/>
    <n v="1950"/>
    <s v="2"/>
    <x v="1"/>
  </r>
  <r>
    <s v="94051417957"/>
    <x v="1"/>
    <d v="1899-12-30T08:42:55"/>
    <n v="1"/>
    <n v="94"/>
    <n v="5"/>
    <n v="1994"/>
    <n v="5"/>
    <n v="14"/>
    <d v="1994-05-14T00:00:00"/>
    <n v="10509"/>
    <n v="1990"/>
    <s v="5"/>
    <x v="0"/>
  </r>
  <r>
    <s v="58110232598"/>
    <x v="1"/>
    <d v="1899-12-30T08:43:20"/>
    <n v="1"/>
    <n v="58"/>
    <n v="11"/>
    <n v="1958"/>
    <n v="11"/>
    <n v="2"/>
    <d v="1958-11-02T00:00:00"/>
    <n v="23486"/>
    <n v="1950"/>
    <s v="9"/>
    <x v="0"/>
  </r>
  <r>
    <s v="00300964288"/>
    <x v="0"/>
    <d v="1899-12-30T08:43:45"/>
    <n v="1"/>
    <n v="0"/>
    <n v="30"/>
    <n v="2000"/>
    <n v="10"/>
    <n v="9"/>
    <d v="2000-10-09T00:00:00"/>
    <n v="8169"/>
    <n v="2000"/>
    <s v="8"/>
    <x v="1"/>
  </r>
  <r>
    <s v="29111941222"/>
    <x v="0"/>
    <d v="1899-12-30T08:44:10"/>
    <n v="1"/>
    <n v="29"/>
    <n v="11"/>
    <n v="1929"/>
    <n v="11"/>
    <n v="19"/>
    <d v="1929-11-19T00:00:00"/>
    <n v="34061"/>
    <n v="1920"/>
    <s v="2"/>
    <x v="1"/>
  </r>
  <r>
    <s v="27020478556"/>
    <x v="0"/>
    <d v="1899-12-30T08:44:35"/>
    <n v="1"/>
    <n v="27"/>
    <n v="2"/>
    <n v="1927"/>
    <n v="2"/>
    <n v="4"/>
    <d v="1927-02-04T00:00:00"/>
    <n v="35080"/>
    <n v="1920"/>
    <s v="5"/>
    <x v="0"/>
  </r>
  <r>
    <s v="95021791233"/>
    <x v="0"/>
    <d v="1899-12-30T08:45:25"/>
    <n v="2"/>
    <n v="95"/>
    <n v="2"/>
    <n v="1995"/>
    <n v="2"/>
    <n v="17"/>
    <d v="1995-02-17T00:00:00"/>
    <n v="10230"/>
    <n v="1990"/>
    <s v="3"/>
    <x v="0"/>
  </r>
  <r>
    <s v="99112669616"/>
    <x v="1"/>
    <d v="1899-12-30T08:45:50"/>
    <n v="1"/>
    <n v="99"/>
    <n v="11"/>
    <n v="1999"/>
    <n v="11"/>
    <n v="26"/>
    <d v="1999-11-26T00:00:00"/>
    <n v="8487"/>
    <n v="1990"/>
    <s v="1"/>
    <x v="0"/>
  </r>
  <r>
    <s v="91032773736"/>
    <x v="1"/>
    <d v="1899-12-30T08:46:15"/>
    <n v="1"/>
    <n v="91"/>
    <n v="3"/>
    <n v="1991"/>
    <n v="3"/>
    <n v="27"/>
    <d v="1991-03-27T00:00:00"/>
    <n v="11653"/>
    <n v="1990"/>
    <s v="3"/>
    <x v="0"/>
  </r>
  <r>
    <s v="89120883737"/>
    <x v="2"/>
    <d v="1899-12-30T08:47:05"/>
    <n v="2"/>
    <n v="89"/>
    <n v="12"/>
    <n v="1989"/>
    <n v="12"/>
    <n v="8"/>
    <d v="1989-12-08T00:00:00"/>
    <n v="12127"/>
    <n v="1980"/>
    <s v="3"/>
    <x v="0"/>
  </r>
  <r>
    <s v="60120982978"/>
    <x v="0"/>
    <d v="1899-12-30T08:47:55"/>
    <n v="2"/>
    <n v="60"/>
    <n v="12"/>
    <n v="1960"/>
    <n v="12"/>
    <n v="9"/>
    <d v="1960-12-09T00:00:00"/>
    <n v="22718"/>
    <n v="1960"/>
    <s v="7"/>
    <x v="0"/>
  </r>
  <r>
    <s v="04251789857"/>
    <x v="1"/>
    <d v="1899-12-30T08:48:20"/>
    <n v="1"/>
    <n v="4"/>
    <n v="25"/>
    <n v="2004"/>
    <n v="5"/>
    <n v="17"/>
    <d v="2004-05-17T00:00:00"/>
    <n v="6853"/>
    <n v="2000"/>
    <s v="5"/>
    <x v="0"/>
  </r>
  <r>
    <s v="80012713181"/>
    <x v="0"/>
    <d v="1899-12-30T08:49:10"/>
    <n v="2"/>
    <n v="80"/>
    <n v="1"/>
    <n v="1980"/>
    <n v="1"/>
    <n v="27"/>
    <d v="1980-01-27T00:00:00"/>
    <n v="15730"/>
    <n v="1980"/>
    <s v="8"/>
    <x v="1"/>
  </r>
  <r>
    <s v="94041961639"/>
    <x v="3"/>
    <d v="1899-12-30T08:50:00"/>
    <n v="2"/>
    <n v="94"/>
    <n v="4"/>
    <n v="1994"/>
    <n v="4"/>
    <n v="19"/>
    <d v="1994-04-19T00:00:00"/>
    <n v="10534"/>
    <n v="1990"/>
    <s v="3"/>
    <x v="0"/>
  </r>
  <r>
    <s v="50111694643"/>
    <x v="1"/>
    <d v="1899-12-30T08:50:25"/>
    <n v="1"/>
    <n v="50"/>
    <n v="11"/>
    <n v="1950"/>
    <n v="11"/>
    <n v="16"/>
    <d v="1950-11-16T00:00:00"/>
    <n v="26394"/>
    <n v="1950"/>
    <s v="4"/>
    <x v="1"/>
  </r>
  <r>
    <s v="67112236219"/>
    <x v="2"/>
    <d v="1899-12-30T08:50:50"/>
    <n v="1"/>
    <n v="67"/>
    <n v="11"/>
    <n v="1967"/>
    <n v="11"/>
    <n v="22"/>
    <d v="1967-11-22T00:00:00"/>
    <n v="20179"/>
    <n v="1960"/>
    <s v="1"/>
    <x v="0"/>
  </r>
  <r>
    <s v="32092977283"/>
    <x v="2"/>
    <d v="1899-12-30T08:51:40"/>
    <n v="2"/>
    <n v="32"/>
    <n v="9"/>
    <n v="1932"/>
    <n v="9"/>
    <n v="29"/>
    <d v="1932-09-29T00:00:00"/>
    <n v="33016"/>
    <n v="1930"/>
    <s v="8"/>
    <x v="1"/>
  </r>
  <r>
    <s v="00262529215"/>
    <x v="1"/>
    <d v="1899-12-30T08:52:05"/>
    <n v="1"/>
    <n v="0"/>
    <n v="26"/>
    <n v="2000"/>
    <n v="6"/>
    <n v="25"/>
    <d v="2000-06-25T00:00:00"/>
    <n v="8275"/>
    <n v="2000"/>
    <s v="1"/>
    <x v="0"/>
  </r>
  <r>
    <s v="01272579522"/>
    <x v="2"/>
    <d v="1899-12-30T08:52:30"/>
    <n v="1"/>
    <n v="1"/>
    <n v="27"/>
    <n v="2001"/>
    <n v="7"/>
    <n v="25"/>
    <d v="2001-07-25T00:00:00"/>
    <n v="7880"/>
    <n v="2000"/>
    <s v="2"/>
    <x v="1"/>
  </r>
  <r>
    <s v="34091272611"/>
    <x v="1"/>
    <d v="1899-12-30T08:52:55"/>
    <n v="1"/>
    <n v="34"/>
    <n v="9"/>
    <n v="1934"/>
    <n v="9"/>
    <n v="12"/>
    <d v="1934-09-12T00:00:00"/>
    <n v="32303"/>
    <n v="1930"/>
    <s v="1"/>
    <x v="0"/>
  </r>
  <r>
    <s v="77101646981"/>
    <x v="0"/>
    <d v="1899-12-30T08:53:45"/>
    <n v="2"/>
    <n v="77"/>
    <n v="10"/>
    <n v="1977"/>
    <n v="10"/>
    <n v="16"/>
    <d v="1977-10-16T00:00:00"/>
    <n v="16563"/>
    <n v="1970"/>
    <s v="8"/>
    <x v="1"/>
  </r>
  <r>
    <s v="83071365249"/>
    <x v="0"/>
    <d v="1899-12-30T08:54:35"/>
    <n v="2"/>
    <n v="83"/>
    <n v="7"/>
    <n v="1983"/>
    <n v="7"/>
    <n v="13"/>
    <d v="1983-07-13T00:00:00"/>
    <n v="14467"/>
    <n v="1980"/>
    <s v="4"/>
    <x v="1"/>
  </r>
  <r>
    <s v="09240422641"/>
    <x v="1"/>
    <d v="1899-12-30T08:55:00"/>
    <n v="1"/>
    <n v="9"/>
    <n v="24"/>
    <n v="2009"/>
    <n v="4"/>
    <n v="4"/>
    <d v="2009-04-04T00:00:00"/>
    <n v="5070"/>
    <n v="2000"/>
    <s v="4"/>
    <x v="1"/>
  </r>
  <r>
    <s v="59021867451"/>
    <x v="1"/>
    <d v="1899-12-30T08:55:25"/>
    <n v="1"/>
    <n v="59"/>
    <n v="2"/>
    <n v="1959"/>
    <n v="2"/>
    <n v="18"/>
    <d v="1959-02-18T00:00:00"/>
    <n v="23378"/>
    <n v="1950"/>
    <s v="5"/>
    <x v="0"/>
  </r>
  <r>
    <s v="81123191495"/>
    <x v="1"/>
    <d v="1899-12-30T08:55:50"/>
    <n v="1"/>
    <n v="81"/>
    <n v="12"/>
    <n v="1981"/>
    <n v="12"/>
    <n v="31"/>
    <d v="1981-12-31T00:00:00"/>
    <n v="15026"/>
    <n v="1980"/>
    <s v="9"/>
    <x v="0"/>
  </r>
  <r>
    <s v="67012096173"/>
    <x v="2"/>
    <d v="1899-12-30T08:56:40"/>
    <n v="2"/>
    <n v="67"/>
    <n v="1"/>
    <n v="1967"/>
    <n v="1"/>
    <n v="20"/>
    <d v="1967-01-20T00:00:00"/>
    <n v="20485"/>
    <n v="1960"/>
    <s v="7"/>
    <x v="0"/>
  </r>
  <r>
    <s v="28062088796"/>
    <x v="3"/>
    <d v="1899-12-30T08:57:30"/>
    <n v="2"/>
    <n v="28"/>
    <n v="6"/>
    <n v="1928"/>
    <n v="6"/>
    <n v="20"/>
    <d v="1928-06-20T00:00:00"/>
    <n v="34578"/>
    <n v="1920"/>
    <s v="9"/>
    <x v="0"/>
  </r>
  <r>
    <s v="28091755537"/>
    <x v="1"/>
    <d v="1899-12-30T08:57:55"/>
    <n v="1"/>
    <n v="28"/>
    <n v="9"/>
    <n v="1928"/>
    <n v="9"/>
    <n v="17"/>
    <d v="1928-09-17T00:00:00"/>
    <n v="34489"/>
    <n v="1920"/>
    <s v="3"/>
    <x v="0"/>
  </r>
  <r>
    <s v="28090956441"/>
    <x v="2"/>
    <d v="1899-12-30T08:58:20"/>
    <n v="1"/>
    <n v="28"/>
    <n v="9"/>
    <n v="1928"/>
    <n v="9"/>
    <n v="9"/>
    <d v="1928-09-09T00:00:00"/>
    <n v="34497"/>
    <n v="1920"/>
    <s v="4"/>
    <x v="1"/>
  </r>
  <r>
    <s v="69040264526"/>
    <x v="1"/>
    <d v="1899-12-30T08:58:45"/>
    <n v="1"/>
    <n v="69"/>
    <n v="4"/>
    <n v="1969"/>
    <n v="4"/>
    <n v="2"/>
    <d v="1969-04-02T00:00:00"/>
    <n v="19682"/>
    <n v="1960"/>
    <s v="2"/>
    <x v="1"/>
  </r>
  <r>
    <s v="70121095641"/>
    <x v="0"/>
    <d v="1899-12-30T08:59:10"/>
    <n v="1"/>
    <n v="70"/>
    <n v="12"/>
    <n v="1970"/>
    <n v="12"/>
    <n v="10"/>
    <d v="1970-12-10T00:00:00"/>
    <n v="19065"/>
    <n v="1970"/>
    <s v="4"/>
    <x v="1"/>
  </r>
  <r>
    <s v="47052571135"/>
    <x v="1"/>
    <d v="1899-12-30T08:59:35"/>
    <n v="1"/>
    <n v="47"/>
    <n v="5"/>
    <n v="1947"/>
    <n v="5"/>
    <n v="25"/>
    <d v="1947-05-25T00:00:00"/>
    <n v="27665"/>
    <n v="1940"/>
    <s v="3"/>
    <x v="0"/>
  </r>
  <r>
    <s v="39052018691"/>
    <x v="3"/>
    <d v="1899-12-30T09:00:25"/>
    <n v="2"/>
    <n v="39"/>
    <n v="5"/>
    <n v="1939"/>
    <n v="5"/>
    <n v="20"/>
    <d v="1939-05-20T00:00:00"/>
    <n v="30592"/>
    <n v="1930"/>
    <s v="9"/>
    <x v="0"/>
  </r>
  <r>
    <s v="98102845698"/>
    <x v="3"/>
    <d v="1899-12-30T09:01:15"/>
    <n v="2"/>
    <n v="98"/>
    <n v="10"/>
    <n v="1998"/>
    <n v="10"/>
    <n v="28"/>
    <d v="1998-10-28T00:00:00"/>
    <n v="8881"/>
    <n v="1990"/>
    <s v="9"/>
    <x v="0"/>
  </r>
  <r>
    <s v="30120774884"/>
    <x v="3"/>
    <d v="1899-12-30T09:01:40"/>
    <n v="1"/>
    <n v="30"/>
    <n v="12"/>
    <n v="1930"/>
    <n v="12"/>
    <n v="7"/>
    <d v="1930-12-07T00:00:00"/>
    <n v="33678"/>
    <n v="1930"/>
    <s v="8"/>
    <x v="1"/>
  </r>
  <r>
    <s v="93053117612"/>
    <x v="3"/>
    <d v="1899-12-30T09:02:05"/>
    <n v="1"/>
    <n v="93"/>
    <n v="5"/>
    <n v="1993"/>
    <n v="5"/>
    <n v="31"/>
    <d v="1993-05-31T00:00:00"/>
    <n v="10857"/>
    <n v="1990"/>
    <s v="1"/>
    <x v="0"/>
  </r>
  <r>
    <s v="95020838469"/>
    <x v="1"/>
    <d v="1899-12-30T09:02:30"/>
    <n v="1"/>
    <n v="95"/>
    <n v="2"/>
    <n v="1995"/>
    <n v="2"/>
    <n v="8"/>
    <d v="1995-02-08T00:00:00"/>
    <n v="10239"/>
    <n v="1990"/>
    <s v="6"/>
    <x v="1"/>
  </r>
  <r>
    <s v="49070153629"/>
    <x v="0"/>
    <d v="1899-12-30T09:02:55"/>
    <n v="1"/>
    <n v="49"/>
    <n v="7"/>
    <n v="1949"/>
    <n v="7"/>
    <n v="1"/>
    <d v="1949-07-01T00:00:00"/>
    <n v="26897"/>
    <n v="1940"/>
    <s v="2"/>
    <x v="1"/>
  </r>
  <r>
    <s v="39122971633"/>
    <x v="1"/>
    <d v="1899-12-30T09:03:20"/>
    <n v="1"/>
    <n v="39"/>
    <n v="12"/>
    <n v="1939"/>
    <n v="12"/>
    <n v="29"/>
    <d v="1939-12-29T00:00:00"/>
    <n v="30369"/>
    <n v="1930"/>
    <s v="3"/>
    <x v="0"/>
  </r>
  <r>
    <s v="85081929118"/>
    <x v="2"/>
    <d v="1899-12-30T09:04:10"/>
    <n v="2"/>
    <n v="85"/>
    <n v="8"/>
    <n v="1985"/>
    <n v="8"/>
    <n v="19"/>
    <d v="1985-08-19T00:00:00"/>
    <n v="13699"/>
    <n v="1980"/>
    <s v="1"/>
    <x v="0"/>
  </r>
  <r>
    <s v="92092117665"/>
    <x v="2"/>
    <d v="1899-12-30T09:05:00"/>
    <n v="2"/>
    <n v="92"/>
    <n v="9"/>
    <n v="1992"/>
    <n v="9"/>
    <n v="21"/>
    <d v="1992-09-21T00:00:00"/>
    <n v="11109"/>
    <n v="1990"/>
    <s v="6"/>
    <x v="1"/>
  </r>
  <r>
    <s v="80022149598"/>
    <x v="2"/>
    <d v="1899-12-30T09:05:25"/>
    <n v="1"/>
    <n v="80"/>
    <n v="2"/>
    <n v="1980"/>
    <n v="2"/>
    <n v="21"/>
    <d v="1980-02-21T00:00:00"/>
    <n v="15705"/>
    <n v="1980"/>
    <s v="9"/>
    <x v="0"/>
  </r>
  <r>
    <s v="99071754978"/>
    <x v="0"/>
    <d v="1899-12-30T09:06:15"/>
    <n v="2"/>
    <n v="99"/>
    <n v="7"/>
    <n v="1999"/>
    <n v="7"/>
    <n v="17"/>
    <d v="1999-07-17T00:00:00"/>
    <n v="8619"/>
    <n v="1990"/>
    <s v="7"/>
    <x v="0"/>
  </r>
  <r>
    <s v="56100584638"/>
    <x v="1"/>
    <d v="1899-12-30T09:06:40"/>
    <n v="1"/>
    <n v="56"/>
    <n v="10"/>
    <n v="1956"/>
    <n v="10"/>
    <n v="5"/>
    <d v="1956-10-05T00:00:00"/>
    <n v="24244"/>
    <n v="1950"/>
    <s v="3"/>
    <x v="0"/>
  </r>
  <r>
    <s v="30091772595"/>
    <x v="2"/>
    <d v="1899-12-30T09:07:30"/>
    <n v="2"/>
    <n v="30"/>
    <n v="9"/>
    <n v="1930"/>
    <n v="9"/>
    <n v="17"/>
    <d v="1930-09-17T00:00:00"/>
    <n v="33759"/>
    <n v="1930"/>
    <s v="9"/>
    <x v="0"/>
  </r>
  <r>
    <s v="96112289132"/>
    <x v="1"/>
    <d v="1899-12-30T09:07:55"/>
    <n v="1"/>
    <n v="96"/>
    <n v="11"/>
    <n v="1996"/>
    <n v="11"/>
    <n v="22"/>
    <d v="1996-11-22T00:00:00"/>
    <n v="9586"/>
    <n v="1990"/>
    <s v="3"/>
    <x v="0"/>
  </r>
  <r>
    <s v="89103094464"/>
    <x v="2"/>
    <d v="1899-12-30T09:08:20"/>
    <n v="1"/>
    <n v="89"/>
    <n v="10"/>
    <n v="1989"/>
    <n v="10"/>
    <n v="30"/>
    <d v="1989-10-30T00:00:00"/>
    <n v="12166"/>
    <n v="1980"/>
    <s v="6"/>
    <x v="1"/>
  </r>
  <r>
    <s v="57062327125"/>
    <x v="1"/>
    <d v="1899-12-30T09:08:45"/>
    <n v="1"/>
    <n v="57"/>
    <n v="6"/>
    <n v="1957"/>
    <n v="6"/>
    <n v="23"/>
    <d v="1957-06-23T00:00:00"/>
    <n v="23983"/>
    <n v="1950"/>
    <s v="2"/>
    <x v="1"/>
  </r>
  <r>
    <s v="75011014197"/>
    <x v="2"/>
    <d v="1899-12-30T09:09:35"/>
    <n v="2"/>
    <n v="75"/>
    <n v="1"/>
    <n v="1975"/>
    <n v="1"/>
    <n v="10"/>
    <d v="1975-01-10T00:00:00"/>
    <n v="17573"/>
    <n v="1970"/>
    <s v="9"/>
    <x v="0"/>
  </r>
  <r>
    <s v="37021188952"/>
    <x v="1"/>
    <d v="1899-12-30T09:10:00"/>
    <n v="1"/>
    <n v="37"/>
    <n v="2"/>
    <n v="1937"/>
    <n v="2"/>
    <n v="11"/>
    <d v="1937-02-11T00:00:00"/>
    <n v="31420"/>
    <n v="1930"/>
    <s v="5"/>
    <x v="0"/>
  </r>
  <r>
    <s v="94030927695"/>
    <x v="2"/>
    <d v="1899-12-30T09:10:50"/>
    <n v="2"/>
    <n v="94"/>
    <n v="3"/>
    <n v="1994"/>
    <n v="3"/>
    <n v="9"/>
    <d v="1994-03-09T00:00:00"/>
    <n v="10575"/>
    <n v="1990"/>
    <s v="9"/>
    <x v="0"/>
  </r>
  <r>
    <s v="90070329455"/>
    <x v="1"/>
    <d v="1899-12-30T09:11:15"/>
    <n v="1"/>
    <n v="90"/>
    <n v="7"/>
    <n v="1990"/>
    <n v="7"/>
    <n v="3"/>
    <d v="1990-07-03T00:00:00"/>
    <n v="11920"/>
    <n v="1990"/>
    <s v="5"/>
    <x v="0"/>
  </r>
  <r>
    <s v="81021221117"/>
    <x v="1"/>
    <d v="1899-12-30T09:11:40"/>
    <n v="1"/>
    <n v="81"/>
    <n v="2"/>
    <n v="1981"/>
    <n v="2"/>
    <n v="12"/>
    <d v="1981-02-12T00:00:00"/>
    <n v="15348"/>
    <n v="1980"/>
    <s v="1"/>
    <x v="0"/>
  </r>
  <r>
    <s v="05240284175"/>
    <x v="2"/>
    <d v="1899-12-30T09:12:30"/>
    <n v="2"/>
    <n v="5"/>
    <n v="24"/>
    <n v="2005"/>
    <n v="4"/>
    <n v="2"/>
    <d v="2005-04-02T00:00:00"/>
    <n v="6533"/>
    <n v="2000"/>
    <s v="7"/>
    <x v="0"/>
  </r>
  <r>
    <s v="64111126325"/>
    <x v="1"/>
    <d v="1899-12-30T09:12:55"/>
    <n v="1"/>
    <n v="64"/>
    <n v="11"/>
    <n v="1964"/>
    <n v="11"/>
    <n v="11"/>
    <d v="1964-11-11T00:00:00"/>
    <n v="21285"/>
    <n v="1960"/>
    <s v="2"/>
    <x v="1"/>
  </r>
  <r>
    <s v="71072788389"/>
    <x v="0"/>
    <d v="1899-12-30T09:13:45"/>
    <n v="2"/>
    <n v="71"/>
    <n v="7"/>
    <n v="1971"/>
    <n v="7"/>
    <n v="27"/>
    <d v="1971-07-27T00:00:00"/>
    <n v="18836"/>
    <n v="1970"/>
    <s v="8"/>
    <x v="1"/>
  </r>
  <r>
    <s v="67010775979"/>
    <x v="2"/>
    <d v="1899-12-30T09:14:10"/>
    <n v="1"/>
    <n v="67"/>
    <n v="1"/>
    <n v="1967"/>
    <n v="1"/>
    <n v="7"/>
    <d v="1967-01-07T00:00:00"/>
    <n v="20498"/>
    <n v="1960"/>
    <s v="7"/>
    <x v="0"/>
  </r>
  <r>
    <s v="03250482273"/>
    <x v="3"/>
    <d v="1899-12-30T09:15:00"/>
    <n v="2"/>
    <n v="3"/>
    <n v="25"/>
    <n v="2003"/>
    <n v="5"/>
    <n v="4"/>
    <d v="2003-05-04T00:00:00"/>
    <n v="7232"/>
    <n v="2000"/>
    <s v="7"/>
    <x v="0"/>
  </r>
  <r>
    <s v="80062327468"/>
    <x v="1"/>
    <d v="1899-12-30T09:15:25"/>
    <n v="1"/>
    <n v="80"/>
    <n v="6"/>
    <n v="1980"/>
    <n v="6"/>
    <n v="23"/>
    <d v="1980-06-23T00:00:00"/>
    <n v="15582"/>
    <n v="1980"/>
    <s v="6"/>
    <x v="1"/>
  </r>
  <r>
    <s v="34072791434"/>
    <x v="2"/>
    <d v="1899-12-30T09:15:50"/>
    <n v="1"/>
    <n v="34"/>
    <n v="7"/>
    <n v="1934"/>
    <n v="7"/>
    <n v="27"/>
    <d v="1934-07-27T00:00:00"/>
    <n v="32350"/>
    <n v="1930"/>
    <s v="3"/>
    <x v="0"/>
  </r>
  <r>
    <s v="34072025193"/>
    <x v="1"/>
    <d v="1899-12-30T09:16:15"/>
    <n v="1"/>
    <n v="34"/>
    <n v="7"/>
    <n v="1934"/>
    <n v="7"/>
    <n v="20"/>
    <d v="1934-07-20T00:00:00"/>
    <n v="32357"/>
    <n v="1930"/>
    <s v="9"/>
    <x v="0"/>
  </r>
  <r>
    <s v="92092613147"/>
    <x v="2"/>
    <d v="1899-12-30T09:16:40"/>
    <n v="1"/>
    <n v="92"/>
    <n v="9"/>
    <n v="1992"/>
    <n v="9"/>
    <n v="26"/>
    <d v="1992-09-26T00:00:00"/>
    <n v="11104"/>
    <n v="1990"/>
    <s v="4"/>
    <x v="1"/>
  </r>
  <r>
    <s v="62062544768"/>
    <x v="3"/>
    <d v="1899-12-30T09:17:05"/>
    <n v="1"/>
    <n v="62"/>
    <n v="6"/>
    <n v="1962"/>
    <n v="6"/>
    <n v="25"/>
    <d v="1962-06-25T00:00:00"/>
    <n v="22155"/>
    <n v="1960"/>
    <s v="6"/>
    <x v="1"/>
  </r>
  <r>
    <s v="91090998791"/>
    <x v="1"/>
    <d v="1899-12-30T09:17:30"/>
    <n v="1"/>
    <n v="91"/>
    <n v="9"/>
    <n v="1991"/>
    <n v="9"/>
    <n v="9"/>
    <d v="1991-09-09T00:00:00"/>
    <n v="11487"/>
    <n v="1990"/>
    <s v="9"/>
    <x v="0"/>
  </r>
  <r>
    <s v="45070896489"/>
    <x v="0"/>
    <d v="1899-12-30T09:18:20"/>
    <n v="2"/>
    <n v="45"/>
    <n v="7"/>
    <n v="1945"/>
    <n v="7"/>
    <n v="8"/>
    <d v="1945-07-08T00:00:00"/>
    <n v="28351"/>
    <n v="1940"/>
    <s v="8"/>
    <x v="1"/>
  </r>
  <r>
    <s v="75061093928"/>
    <x v="0"/>
    <d v="1899-12-30T09:18:45"/>
    <n v="1"/>
    <n v="75"/>
    <n v="6"/>
    <n v="1975"/>
    <n v="6"/>
    <n v="10"/>
    <d v="1975-06-10T00:00:00"/>
    <n v="17422"/>
    <n v="1970"/>
    <s v="2"/>
    <x v="1"/>
  </r>
  <r>
    <s v="24040515461"/>
    <x v="1"/>
    <d v="1899-12-30T09:19:10"/>
    <n v="1"/>
    <n v="24"/>
    <n v="4"/>
    <n v="1924"/>
    <n v="4"/>
    <n v="5"/>
    <d v="1924-04-05T00:00:00"/>
    <n v="36115"/>
    <n v="1920"/>
    <s v="6"/>
    <x v="1"/>
  </r>
  <r>
    <s v="91021463961"/>
    <x v="1"/>
    <d v="1899-12-30T09:19:35"/>
    <n v="1"/>
    <n v="91"/>
    <n v="2"/>
    <n v="1991"/>
    <n v="2"/>
    <n v="14"/>
    <d v="1991-02-14T00:00:00"/>
    <n v="11694"/>
    <n v="1990"/>
    <s v="6"/>
    <x v="1"/>
  </r>
  <r>
    <s v="03252684819"/>
    <x v="2"/>
    <d v="1899-12-30T09:20:25"/>
    <n v="2"/>
    <n v="3"/>
    <n v="25"/>
    <n v="2003"/>
    <n v="5"/>
    <n v="26"/>
    <d v="2003-05-26T00:00:00"/>
    <n v="7210"/>
    <n v="2000"/>
    <s v="1"/>
    <x v="0"/>
  </r>
  <r>
    <s v="65060997484"/>
    <x v="1"/>
    <d v="1899-12-30T09:20:50"/>
    <n v="1"/>
    <n v="65"/>
    <n v="6"/>
    <n v="1965"/>
    <n v="6"/>
    <n v="9"/>
    <d v="1965-06-09T00:00:00"/>
    <n v="21075"/>
    <n v="1960"/>
    <s v="8"/>
    <x v="1"/>
  </r>
  <r>
    <s v="50112986994"/>
    <x v="2"/>
    <d v="1899-12-30T09:21:15"/>
    <n v="1"/>
    <n v="50"/>
    <n v="11"/>
    <n v="1950"/>
    <n v="11"/>
    <n v="29"/>
    <d v="1950-11-29T00:00:00"/>
    <n v="26381"/>
    <n v="1950"/>
    <s v="9"/>
    <x v="0"/>
  </r>
  <r>
    <s v="92050952574"/>
    <x v="3"/>
    <d v="1899-12-30T09:21:40"/>
    <n v="1"/>
    <n v="92"/>
    <n v="5"/>
    <n v="1992"/>
    <n v="5"/>
    <n v="9"/>
    <d v="1992-05-09T00:00:00"/>
    <n v="11244"/>
    <n v="1990"/>
    <s v="7"/>
    <x v="0"/>
  </r>
  <r>
    <s v="27013163713"/>
    <x v="1"/>
    <d v="1899-12-30T09:22:05"/>
    <n v="1"/>
    <n v="27"/>
    <n v="1"/>
    <n v="1927"/>
    <n v="1"/>
    <n v="31"/>
    <d v="1927-01-31T00:00:00"/>
    <n v="35084"/>
    <n v="1920"/>
    <s v="1"/>
    <x v="0"/>
  </r>
  <r>
    <s v="00232645181"/>
    <x v="0"/>
    <d v="1899-12-30T09:22:30"/>
    <n v="1"/>
    <n v="0"/>
    <n v="23"/>
    <n v="2000"/>
    <n v="3"/>
    <n v="26"/>
    <d v="2000-03-26T00:00:00"/>
    <n v="8366"/>
    <n v="2000"/>
    <s v="8"/>
    <x v="1"/>
  </r>
  <r>
    <s v="05272744926"/>
    <x v="2"/>
    <d v="1899-12-30T09:23:20"/>
    <n v="2"/>
    <n v="5"/>
    <n v="27"/>
    <n v="2005"/>
    <n v="7"/>
    <n v="27"/>
    <d v="2005-07-27T00:00:00"/>
    <n v="6417"/>
    <n v="2000"/>
    <s v="2"/>
    <x v="1"/>
  </r>
  <r>
    <s v="61051099636"/>
    <x v="1"/>
    <d v="1899-12-30T09:23:45"/>
    <n v="1"/>
    <n v="61"/>
    <n v="5"/>
    <n v="1961"/>
    <n v="5"/>
    <n v="10"/>
    <d v="1961-05-10T00:00:00"/>
    <n v="22566"/>
    <n v="1960"/>
    <s v="3"/>
    <x v="0"/>
  </r>
  <r>
    <s v="07302347297"/>
    <x v="1"/>
    <d v="1899-12-30T09:24:10"/>
    <n v="1"/>
    <n v="7"/>
    <n v="30"/>
    <n v="2007"/>
    <n v="10"/>
    <n v="23"/>
    <d v="2007-10-23T00:00:00"/>
    <n v="5599"/>
    <n v="2000"/>
    <s v="9"/>
    <x v="0"/>
  </r>
  <r>
    <s v="44030414866"/>
    <x v="2"/>
    <d v="1899-12-30T09:24:35"/>
    <n v="1"/>
    <n v="44"/>
    <n v="3"/>
    <n v="1944"/>
    <n v="3"/>
    <n v="4"/>
    <d v="1944-03-04T00:00:00"/>
    <n v="28842"/>
    <n v="1940"/>
    <s v="6"/>
    <x v="1"/>
  </r>
  <r>
    <s v="24072971778"/>
    <x v="0"/>
    <d v="1899-12-30T09:25:00"/>
    <n v="1"/>
    <n v="24"/>
    <n v="7"/>
    <n v="1924"/>
    <n v="7"/>
    <n v="29"/>
    <d v="1924-07-29T00:00:00"/>
    <n v="36000"/>
    <n v="1920"/>
    <s v="7"/>
    <x v="0"/>
  </r>
  <r>
    <s v="39110151243"/>
    <x v="0"/>
    <d v="1899-12-30T09:25:50"/>
    <n v="2"/>
    <n v="39"/>
    <n v="11"/>
    <n v="1939"/>
    <n v="11"/>
    <n v="1"/>
    <d v="1939-11-01T00:00:00"/>
    <n v="30427"/>
    <n v="1930"/>
    <s v="4"/>
    <x v="1"/>
  </r>
  <r>
    <s v="94062419713"/>
    <x v="3"/>
    <d v="1899-12-30T09:26:40"/>
    <n v="2"/>
    <n v="94"/>
    <n v="6"/>
    <n v="1994"/>
    <n v="6"/>
    <n v="24"/>
    <d v="1994-06-24T00:00:00"/>
    <n v="10468"/>
    <n v="1990"/>
    <s v="1"/>
    <x v="0"/>
  </r>
  <r>
    <s v="76040728262"/>
    <x v="3"/>
    <d v="1899-12-30T09:27:30"/>
    <n v="2"/>
    <n v="76"/>
    <n v="4"/>
    <n v="1976"/>
    <n v="4"/>
    <n v="7"/>
    <d v="1976-04-07T00:00:00"/>
    <n v="17120"/>
    <n v="1970"/>
    <s v="6"/>
    <x v="1"/>
  </r>
  <r>
    <s v="07291427318"/>
    <x v="1"/>
    <d v="1899-12-30T09:27:55"/>
    <n v="1"/>
    <n v="7"/>
    <n v="29"/>
    <n v="2007"/>
    <n v="9"/>
    <n v="14"/>
    <d v="2007-09-14T00:00:00"/>
    <n v="5638"/>
    <n v="2000"/>
    <s v="1"/>
    <x v="0"/>
  </r>
  <r>
    <s v="79070718249"/>
    <x v="0"/>
    <d v="1899-12-30T09:28:20"/>
    <n v="1"/>
    <n v="79"/>
    <n v="7"/>
    <n v="1979"/>
    <n v="7"/>
    <n v="7"/>
    <d v="1979-07-07T00:00:00"/>
    <n v="15934"/>
    <n v="1970"/>
    <s v="4"/>
    <x v="1"/>
  </r>
  <r>
    <s v="63122321648"/>
    <x v="2"/>
    <d v="1899-12-30T09:29:10"/>
    <n v="2"/>
    <n v="63"/>
    <n v="12"/>
    <n v="1963"/>
    <n v="12"/>
    <n v="23"/>
    <d v="1963-12-23T00:00:00"/>
    <n v="21609"/>
    <n v="1960"/>
    <s v="4"/>
    <x v="1"/>
  </r>
  <r>
    <s v="08311797114"/>
    <x v="2"/>
    <d v="1899-12-30T09:29:35"/>
    <n v="1"/>
    <n v="8"/>
    <n v="31"/>
    <n v="2008"/>
    <n v="11"/>
    <n v="17"/>
    <d v="2008-11-17T00:00:00"/>
    <n v="5208"/>
    <n v="2000"/>
    <s v="1"/>
    <x v="0"/>
  </r>
  <r>
    <s v="37062822738"/>
    <x v="2"/>
    <d v="1899-12-30T09:30:25"/>
    <n v="2"/>
    <n v="37"/>
    <n v="6"/>
    <n v="1937"/>
    <n v="6"/>
    <n v="28"/>
    <d v="1937-06-28T00:00:00"/>
    <n v="31283"/>
    <n v="1930"/>
    <s v="3"/>
    <x v="0"/>
  </r>
  <r>
    <s v="56051159743"/>
    <x v="1"/>
    <d v="1899-12-30T09:30:50"/>
    <n v="1"/>
    <n v="56"/>
    <n v="5"/>
    <n v="1956"/>
    <n v="5"/>
    <n v="11"/>
    <d v="1956-05-11T00:00:00"/>
    <n v="24391"/>
    <n v="1950"/>
    <s v="4"/>
    <x v="1"/>
  </r>
  <r>
    <s v="94073125933"/>
    <x v="0"/>
    <d v="1899-12-30T09:31:40"/>
    <n v="2"/>
    <n v="94"/>
    <n v="7"/>
    <n v="1994"/>
    <n v="7"/>
    <n v="31"/>
    <d v="1994-07-31T00:00:00"/>
    <n v="10431"/>
    <n v="1990"/>
    <s v="3"/>
    <x v="0"/>
  </r>
  <r>
    <s v="36082258958"/>
    <x v="2"/>
    <d v="1899-12-30T09:32:30"/>
    <n v="2"/>
    <n v="36"/>
    <n v="8"/>
    <n v="1936"/>
    <n v="8"/>
    <n v="22"/>
    <d v="1936-08-22T00:00:00"/>
    <n v="31593"/>
    <n v="1930"/>
    <s v="5"/>
    <x v="0"/>
  </r>
  <r>
    <s v="00212411694"/>
    <x v="2"/>
    <d v="1899-12-30T09:32:55"/>
    <n v="1"/>
    <n v="0"/>
    <n v="21"/>
    <n v="2000"/>
    <n v="1"/>
    <n v="24"/>
    <d v="2000-01-24T00:00:00"/>
    <n v="8428"/>
    <n v="2000"/>
    <s v="9"/>
    <x v="0"/>
  </r>
  <r>
    <s v="63071973572"/>
    <x v="2"/>
    <d v="1899-12-30T09:33:45"/>
    <n v="2"/>
    <n v="63"/>
    <n v="7"/>
    <n v="1963"/>
    <n v="7"/>
    <n v="19"/>
    <d v="1963-07-19T00:00:00"/>
    <n v="21766"/>
    <n v="1960"/>
    <s v="7"/>
    <x v="0"/>
  </r>
  <r>
    <s v="59010456695"/>
    <x v="1"/>
    <d v="1899-12-30T09:34:10"/>
    <n v="1"/>
    <n v="59"/>
    <n v="1"/>
    <n v="1959"/>
    <n v="1"/>
    <n v="4"/>
    <d v="1959-01-04T00:00:00"/>
    <n v="23423"/>
    <n v="1950"/>
    <s v="9"/>
    <x v="0"/>
  </r>
  <r>
    <s v="90041954525"/>
    <x v="0"/>
    <d v="1899-12-30T09:35:00"/>
    <n v="2"/>
    <n v="90"/>
    <n v="4"/>
    <n v="1990"/>
    <n v="4"/>
    <n v="19"/>
    <d v="1990-04-19T00:00:00"/>
    <n v="11995"/>
    <n v="1990"/>
    <s v="2"/>
    <x v="1"/>
  </r>
  <r>
    <s v="58101383247"/>
    <x v="0"/>
    <d v="1899-12-30T09:35:25"/>
    <n v="1"/>
    <n v="58"/>
    <n v="10"/>
    <n v="1958"/>
    <n v="10"/>
    <n v="13"/>
    <d v="1958-10-13T00:00:00"/>
    <n v="23506"/>
    <n v="1950"/>
    <s v="4"/>
    <x v="1"/>
  </r>
  <r>
    <s v="02241531831"/>
    <x v="0"/>
    <d v="1899-12-30T09:36:15"/>
    <n v="2"/>
    <n v="2"/>
    <n v="24"/>
    <n v="2002"/>
    <n v="4"/>
    <n v="15"/>
    <d v="2002-04-15T00:00:00"/>
    <n v="7616"/>
    <n v="2000"/>
    <s v="3"/>
    <x v="0"/>
  </r>
  <r>
    <s v="63051587142"/>
    <x v="3"/>
    <d v="1899-12-30T09:37:05"/>
    <n v="2"/>
    <n v="63"/>
    <n v="5"/>
    <n v="1963"/>
    <n v="5"/>
    <n v="15"/>
    <d v="1963-05-15T00:00:00"/>
    <n v="21831"/>
    <n v="1960"/>
    <s v="4"/>
    <x v="1"/>
  </r>
  <r>
    <s v="64102333648"/>
    <x v="3"/>
    <d v="1899-12-30T09:37:30"/>
    <n v="1"/>
    <n v="64"/>
    <n v="10"/>
    <n v="1964"/>
    <n v="10"/>
    <n v="23"/>
    <d v="1964-10-23T00:00:00"/>
    <n v="21304"/>
    <n v="1960"/>
    <s v="4"/>
    <x v="1"/>
  </r>
  <r>
    <s v="70091927892"/>
    <x v="3"/>
    <d v="1899-12-30T09:38:20"/>
    <n v="2"/>
    <n v="70"/>
    <n v="9"/>
    <n v="1970"/>
    <n v="9"/>
    <n v="19"/>
    <d v="1970-09-19T00:00:00"/>
    <n v="19147"/>
    <n v="1970"/>
    <s v="9"/>
    <x v="0"/>
  </r>
  <r>
    <s v="63020713774"/>
    <x v="1"/>
    <d v="1899-12-30T09:38:45"/>
    <n v="1"/>
    <n v="63"/>
    <n v="2"/>
    <n v="1963"/>
    <n v="2"/>
    <n v="7"/>
    <d v="1963-02-07T00:00:00"/>
    <n v="21928"/>
    <n v="1960"/>
    <s v="7"/>
    <x v="0"/>
  </r>
  <r>
    <s v="89113013767"/>
    <x v="3"/>
    <d v="1899-12-30T09:39:10"/>
    <n v="1"/>
    <n v="89"/>
    <n v="11"/>
    <n v="1989"/>
    <n v="11"/>
    <n v="30"/>
    <d v="1989-11-30T00:00:00"/>
    <n v="12135"/>
    <n v="1980"/>
    <s v="6"/>
    <x v="1"/>
  </r>
  <r>
    <s v="92072495734"/>
    <x v="1"/>
    <d v="1899-12-30T09:39:35"/>
    <n v="1"/>
    <n v="92"/>
    <n v="7"/>
    <n v="1992"/>
    <n v="7"/>
    <n v="24"/>
    <d v="1992-07-24T00:00:00"/>
    <n v="11168"/>
    <n v="1990"/>
    <s v="3"/>
    <x v="0"/>
  </r>
  <r>
    <s v="49080779631"/>
    <x v="2"/>
    <d v="1899-12-30T09:40:25"/>
    <n v="2"/>
    <n v="49"/>
    <n v="8"/>
    <n v="1949"/>
    <n v="8"/>
    <n v="7"/>
    <d v="1949-08-07T00:00:00"/>
    <n v="26860"/>
    <n v="1940"/>
    <s v="3"/>
    <x v="0"/>
  </r>
  <r>
    <s v="28092633517"/>
    <x v="2"/>
    <d v="1899-12-30T09:41:15"/>
    <n v="2"/>
    <n v="28"/>
    <n v="9"/>
    <n v="1928"/>
    <n v="9"/>
    <n v="26"/>
    <d v="1928-09-26T00:00:00"/>
    <n v="34480"/>
    <n v="1920"/>
    <s v="1"/>
    <x v="0"/>
  </r>
  <r>
    <s v="21080584273"/>
    <x v="1"/>
    <d v="1899-12-30T09:41:40"/>
    <n v="1"/>
    <n v="21"/>
    <n v="8"/>
    <n v="1921"/>
    <n v="8"/>
    <n v="5"/>
    <d v="1921-08-05T00:00:00"/>
    <n v="37089"/>
    <n v="1920"/>
    <s v="7"/>
    <x v="0"/>
  </r>
  <r>
    <s v="32112595116"/>
    <x v="1"/>
    <d v="1899-12-30T09:42:05"/>
    <n v="1"/>
    <n v="32"/>
    <n v="11"/>
    <n v="1932"/>
    <n v="11"/>
    <n v="25"/>
    <d v="1932-11-25T00:00:00"/>
    <n v="32959"/>
    <n v="1930"/>
    <s v="1"/>
    <x v="0"/>
  </r>
  <r>
    <s v="20112516264"/>
    <x v="0"/>
    <d v="1899-12-30T09:42:55"/>
    <n v="2"/>
    <n v="20"/>
    <n v="11"/>
    <n v="1920"/>
    <n v="11"/>
    <n v="25"/>
    <d v="1920-11-25T00:00:00"/>
    <n v="37342"/>
    <n v="1920"/>
    <s v="6"/>
    <x v="1"/>
  </r>
  <r>
    <s v="45110598883"/>
    <x v="1"/>
    <d v="1899-12-30T09:43:20"/>
    <n v="1"/>
    <n v="45"/>
    <n v="11"/>
    <n v="1945"/>
    <n v="11"/>
    <n v="5"/>
    <d v="1945-11-05T00:00:00"/>
    <n v="28231"/>
    <n v="1940"/>
    <s v="8"/>
    <x v="1"/>
  </r>
  <r>
    <s v="21101152285"/>
    <x v="2"/>
    <d v="1899-12-30T09:44:10"/>
    <n v="2"/>
    <n v="21"/>
    <n v="10"/>
    <n v="1921"/>
    <n v="10"/>
    <n v="11"/>
    <d v="1921-10-11T00:00:00"/>
    <n v="37022"/>
    <n v="1920"/>
    <s v="8"/>
    <x v="1"/>
  </r>
  <r>
    <s v="08302171385"/>
    <x v="1"/>
    <d v="1899-12-30T09:44:35"/>
    <n v="1"/>
    <n v="8"/>
    <n v="30"/>
    <n v="2008"/>
    <n v="10"/>
    <n v="21"/>
    <d v="2008-10-21T00:00:00"/>
    <n v="5235"/>
    <n v="2000"/>
    <s v="8"/>
    <x v="1"/>
  </r>
  <r>
    <s v="83062193714"/>
    <x v="2"/>
    <d v="1899-12-30T09:45:25"/>
    <n v="2"/>
    <n v="83"/>
    <n v="6"/>
    <n v="1983"/>
    <n v="6"/>
    <n v="21"/>
    <d v="1983-06-21T00:00:00"/>
    <n v="14489"/>
    <n v="1980"/>
    <s v="1"/>
    <x v="0"/>
  </r>
  <r>
    <s v="56062628229"/>
    <x v="1"/>
    <d v="1899-12-30T09:45:50"/>
    <n v="1"/>
    <n v="56"/>
    <n v="6"/>
    <n v="1956"/>
    <n v="6"/>
    <n v="26"/>
    <d v="1956-06-26T00:00:00"/>
    <n v="24345"/>
    <n v="1950"/>
    <s v="2"/>
    <x v="1"/>
  </r>
  <r>
    <s v="60080277677"/>
    <x v="2"/>
    <d v="1899-12-30T09:46:15"/>
    <n v="1"/>
    <n v="60"/>
    <n v="8"/>
    <n v="1960"/>
    <n v="8"/>
    <n v="2"/>
    <d v="1960-08-02T00:00:00"/>
    <n v="22847"/>
    <n v="1960"/>
    <s v="7"/>
    <x v="0"/>
  </r>
  <r>
    <s v="47071349645"/>
    <x v="1"/>
    <d v="1899-12-30T09:46:40"/>
    <n v="1"/>
    <n v="47"/>
    <n v="7"/>
    <n v="1947"/>
    <n v="7"/>
    <n v="13"/>
    <d v="1947-07-13T00:00:00"/>
    <n v="27616"/>
    <n v="1940"/>
    <s v="4"/>
    <x v="1"/>
  </r>
  <r>
    <s v="49052312275"/>
    <x v="3"/>
    <d v="1899-12-30T09:47:05"/>
    <n v="1"/>
    <n v="49"/>
    <n v="5"/>
    <n v="1949"/>
    <n v="5"/>
    <n v="23"/>
    <d v="1949-05-23T00:00:00"/>
    <n v="26936"/>
    <n v="1940"/>
    <s v="7"/>
    <x v="0"/>
  </r>
  <r>
    <s v="96090531816"/>
    <x v="1"/>
    <d v="1899-12-30T09:47:30"/>
    <n v="1"/>
    <n v="96"/>
    <n v="9"/>
    <n v="1996"/>
    <n v="9"/>
    <n v="5"/>
    <d v="1996-09-05T00:00:00"/>
    <n v="9664"/>
    <n v="1990"/>
    <s v="1"/>
    <x v="0"/>
  </r>
  <r>
    <s v="68070965829"/>
    <x v="2"/>
    <d v="1899-12-30T09:47:55"/>
    <n v="1"/>
    <n v="68"/>
    <n v="7"/>
    <n v="1968"/>
    <n v="7"/>
    <n v="9"/>
    <d v="1968-07-09T00:00:00"/>
    <n v="19949"/>
    <n v="1960"/>
    <s v="2"/>
    <x v="1"/>
  </r>
  <r>
    <s v="70033049684"/>
    <x v="3"/>
    <d v="1899-12-30T09:48:45"/>
    <n v="2"/>
    <n v="70"/>
    <n v="3"/>
    <n v="1970"/>
    <n v="3"/>
    <n v="30"/>
    <d v="1970-03-30T00:00:00"/>
    <n v="19320"/>
    <n v="1970"/>
    <s v="8"/>
    <x v="1"/>
  </r>
  <r>
    <s v="26121298171"/>
    <x v="3"/>
    <d v="1899-12-30T09:49:35"/>
    <n v="2"/>
    <n v="26"/>
    <n v="12"/>
    <n v="1926"/>
    <n v="12"/>
    <n v="12"/>
    <d v="1926-12-12T00:00:00"/>
    <n v="35134"/>
    <n v="1920"/>
    <s v="7"/>
    <x v="0"/>
  </r>
  <r>
    <s v="63032962627"/>
    <x v="1"/>
    <d v="1899-12-30T09:50:00"/>
    <n v="1"/>
    <n v="63"/>
    <n v="3"/>
    <n v="1963"/>
    <n v="3"/>
    <n v="29"/>
    <d v="1963-03-29T00:00:00"/>
    <n v="21878"/>
    <n v="1960"/>
    <s v="2"/>
    <x v="1"/>
  </r>
  <r>
    <s v="48090527757"/>
    <x v="3"/>
    <d v="1899-12-30T09:50:25"/>
    <n v="1"/>
    <n v="48"/>
    <n v="9"/>
    <n v="1948"/>
    <n v="9"/>
    <n v="5"/>
    <d v="1948-09-05T00:00:00"/>
    <n v="27196"/>
    <n v="1940"/>
    <s v="5"/>
    <x v="0"/>
  </r>
  <r>
    <s v="54111621272"/>
    <x v="1"/>
    <d v="1899-12-30T09:50:50"/>
    <n v="1"/>
    <n v="54"/>
    <n v="11"/>
    <n v="1954"/>
    <n v="11"/>
    <n v="16"/>
    <d v="1954-11-16T00:00:00"/>
    <n v="24933"/>
    <n v="1950"/>
    <s v="7"/>
    <x v="0"/>
  </r>
  <r>
    <s v="64052194515"/>
    <x v="0"/>
    <d v="1899-12-30T09:51:15"/>
    <n v="1"/>
    <n v="64"/>
    <n v="5"/>
    <n v="1964"/>
    <n v="5"/>
    <n v="21"/>
    <d v="1964-05-21T00:00:00"/>
    <n v="21459"/>
    <n v="1960"/>
    <s v="1"/>
    <x v="0"/>
  </r>
  <r>
    <s v="98041093895"/>
    <x v="2"/>
    <d v="1899-12-30T09:51:40"/>
    <n v="1"/>
    <n v="98"/>
    <n v="4"/>
    <n v="1998"/>
    <n v="4"/>
    <n v="10"/>
    <d v="1998-04-10T00:00:00"/>
    <n v="9082"/>
    <n v="1990"/>
    <s v="9"/>
    <x v="0"/>
  </r>
  <r>
    <s v="64070762664"/>
    <x v="0"/>
    <d v="1899-12-30T09:52:05"/>
    <n v="1"/>
    <n v="64"/>
    <n v="7"/>
    <n v="1964"/>
    <n v="7"/>
    <n v="7"/>
    <d v="1964-07-07T00:00:00"/>
    <n v="21412"/>
    <n v="1960"/>
    <s v="6"/>
    <x v="1"/>
  </r>
  <r>
    <s v="81072643636"/>
    <x v="3"/>
    <d v="1899-12-30T09:52:55"/>
    <n v="2"/>
    <n v="81"/>
    <n v="7"/>
    <n v="1981"/>
    <n v="7"/>
    <n v="26"/>
    <d v="1981-07-26T00:00:00"/>
    <n v="15184"/>
    <n v="1980"/>
    <s v="3"/>
    <x v="0"/>
  </r>
  <r>
    <s v="58030815749"/>
    <x v="1"/>
    <d v="1899-12-30T09:53:20"/>
    <n v="1"/>
    <n v="58"/>
    <n v="3"/>
    <n v="1958"/>
    <n v="3"/>
    <n v="8"/>
    <d v="1958-03-08T00:00:00"/>
    <n v="23725"/>
    <n v="1950"/>
    <s v="4"/>
    <x v="1"/>
  </r>
  <r>
    <s v="34032429818"/>
    <x v="2"/>
    <d v="1899-12-30T09:53:45"/>
    <n v="1"/>
    <n v="34"/>
    <n v="3"/>
    <n v="1934"/>
    <n v="3"/>
    <n v="24"/>
    <d v="1934-03-24T00:00:00"/>
    <n v="32475"/>
    <n v="1930"/>
    <s v="1"/>
    <x v="0"/>
  </r>
  <r>
    <s v="42020779674"/>
    <x v="2"/>
    <d v="1899-12-30T09:54:10"/>
    <n v="1"/>
    <n v="42"/>
    <n v="2"/>
    <n v="1942"/>
    <n v="2"/>
    <n v="7"/>
    <d v="1942-02-07T00:00:00"/>
    <n v="29598"/>
    <n v="1940"/>
    <s v="7"/>
    <x v="0"/>
  </r>
  <r>
    <s v="54061265142"/>
    <x v="1"/>
    <d v="1899-12-30T09:54:35"/>
    <n v="1"/>
    <n v="54"/>
    <n v="6"/>
    <n v="1954"/>
    <n v="6"/>
    <n v="12"/>
    <d v="1954-06-12T00:00:00"/>
    <n v="25090"/>
    <n v="1950"/>
    <s v="4"/>
    <x v="1"/>
  </r>
  <r>
    <s v="44092266689"/>
    <x v="0"/>
    <d v="1899-12-30T09:55:00"/>
    <n v="1"/>
    <n v="44"/>
    <n v="9"/>
    <n v="1944"/>
    <n v="9"/>
    <n v="22"/>
    <d v="1944-09-22T00:00:00"/>
    <n v="28640"/>
    <n v="1940"/>
    <s v="8"/>
    <x v="1"/>
  </r>
  <r>
    <s v="35010956137"/>
    <x v="2"/>
    <d v="1899-12-30T09:55:50"/>
    <n v="2"/>
    <n v="35"/>
    <n v="1"/>
    <n v="1935"/>
    <n v="1"/>
    <n v="9"/>
    <d v="1935-01-09T00:00:00"/>
    <n v="32184"/>
    <n v="1930"/>
    <s v="3"/>
    <x v="0"/>
  </r>
  <r>
    <s v="77120652211"/>
    <x v="3"/>
    <d v="1899-12-30T09:56:15"/>
    <n v="1"/>
    <n v="77"/>
    <n v="12"/>
    <n v="1977"/>
    <n v="12"/>
    <n v="6"/>
    <d v="1977-12-06T00:00:00"/>
    <n v="16512"/>
    <n v="1970"/>
    <s v="1"/>
    <x v="0"/>
  </r>
  <r>
    <s v="31092778122"/>
    <x v="1"/>
    <d v="1899-12-30T09:56:40"/>
    <n v="1"/>
    <n v="31"/>
    <n v="9"/>
    <n v="1931"/>
    <n v="9"/>
    <n v="27"/>
    <d v="1931-09-27T00:00:00"/>
    <n v="33384"/>
    <n v="1930"/>
    <s v="2"/>
    <x v="1"/>
  </r>
  <r>
    <s v="83031792287"/>
    <x v="2"/>
    <d v="1899-12-30T09:57:30"/>
    <n v="2"/>
    <n v="83"/>
    <n v="3"/>
    <n v="1983"/>
    <n v="3"/>
    <n v="17"/>
    <d v="1983-03-17T00:00:00"/>
    <n v="14585"/>
    <n v="1980"/>
    <s v="8"/>
    <x v="1"/>
  </r>
  <r>
    <s v="70081252384"/>
    <x v="0"/>
    <d v="1899-12-30T09:57:55"/>
    <n v="1"/>
    <n v="70"/>
    <n v="8"/>
    <n v="1970"/>
    <n v="8"/>
    <n v="12"/>
    <d v="1970-08-12T00:00:00"/>
    <n v="19185"/>
    <n v="1970"/>
    <s v="8"/>
    <x v="1"/>
  </r>
  <r>
    <s v="35120744569"/>
    <x v="2"/>
    <d v="1899-12-30T09:58:20"/>
    <n v="1"/>
    <n v="35"/>
    <n v="12"/>
    <n v="1935"/>
    <n v="12"/>
    <n v="7"/>
    <d v="1935-12-07T00:00:00"/>
    <n v="31852"/>
    <n v="1930"/>
    <s v="6"/>
    <x v="1"/>
  </r>
  <r>
    <s v="58082763724"/>
    <x v="1"/>
    <d v="1899-12-30T09:58:45"/>
    <n v="1"/>
    <n v="58"/>
    <n v="8"/>
    <n v="1958"/>
    <n v="8"/>
    <n v="27"/>
    <d v="1958-08-27T00:00:00"/>
    <n v="23553"/>
    <n v="1950"/>
    <s v="2"/>
    <x v="1"/>
  </r>
  <r>
    <s v="76042197176"/>
    <x v="2"/>
    <d v="1899-12-30T09:59:10"/>
    <n v="1"/>
    <n v="76"/>
    <n v="4"/>
    <n v="1976"/>
    <n v="4"/>
    <n v="21"/>
    <d v="1976-04-21T00:00:00"/>
    <n v="17106"/>
    <n v="1970"/>
    <s v="7"/>
    <x v="0"/>
  </r>
  <r>
    <s v="95062748474"/>
    <x v="1"/>
    <d v="1899-12-30T09:59:35"/>
    <n v="1"/>
    <n v="95"/>
    <n v="6"/>
    <n v="1995"/>
    <n v="6"/>
    <n v="27"/>
    <d v="1995-06-27T00:00:00"/>
    <n v="10100"/>
    <n v="1990"/>
    <s v="7"/>
    <x v="0"/>
  </r>
  <r>
    <s v="37121545255"/>
    <x v="1"/>
    <d v="1899-12-30T10:00:00"/>
    <n v="1"/>
    <n v="37"/>
    <n v="12"/>
    <n v="1937"/>
    <n v="12"/>
    <n v="15"/>
    <d v="1937-12-15T00:00:00"/>
    <n v="31113"/>
    <n v="1930"/>
    <s v="5"/>
    <x v="0"/>
  </r>
  <r>
    <s v="39072133424"/>
    <x v="2"/>
    <d v="1899-12-30T10:00:50"/>
    <n v="2"/>
    <n v="39"/>
    <n v="7"/>
    <n v="1939"/>
    <n v="7"/>
    <n v="21"/>
    <d v="1939-07-21T00:00:00"/>
    <n v="30530"/>
    <n v="1930"/>
    <s v="2"/>
    <x v="1"/>
  </r>
  <r>
    <s v="55031313863"/>
    <x v="2"/>
    <d v="1899-12-30T10:01:40"/>
    <n v="2"/>
    <n v="55"/>
    <n v="3"/>
    <n v="1955"/>
    <n v="3"/>
    <n v="13"/>
    <d v="1955-03-13T00:00:00"/>
    <n v="24816"/>
    <n v="1950"/>
    <s v="6"/>
    <x v="1"/>
  </r>
  <r>
    <s v="29041816146"/>
    <x v="1"/>
    <d v="1899-12-30T10:02:05"/>
    <n v="1"/>
    <n v="29"/>
    <n v="4"/>
    <n v="1929"/>
    <n v="4"/>
    <n v="18"/>
    <d v="1929-04-18T00:00:00"/>
    <n v="34276"/>
    <n v="1920"/>
    <s v="4"/>
    <x v="1"/>
  </r>
  <r>
    <s v="27040982659"/>
    <x v="1"/>
    <d v="1899-12-30T10:02:30"/>
    <n v="1"/>
    <n v="27"/>
    <n v="4"/>
    <n v="1927"/>
    <n v="4"/>
    <n v="9"/>
    <d v="1927-04-09T00:00:00"/>
    <n v="35016"/>
    <n v="1920"/>
    <s v="5"/>
    <x v="0"/>
  </r>
  <r>
    <s v="02311171927"/>
    <x v="3"/>
    <d v="1899-12-30T10:02:55"/>
    <n v="1"/>
    <n v="2"/>
    <n v="31"/>
    <n v="2002"/>
    <n v="11"/>
    <n v="11"/>
    <d v="2002-11-11T00:00:00"/>
    <n v="7406"/>
    <n v="2000"/>
    <s v="2"/>
    <x v="1"/>
  </r>
  <r>
    <s v="08241598142"/>
    <x v="1"/>
    <d v="1899-12-30T10:03:20"/>
    <n v="1"/>
    <n v="8"/>
    <n v="24"/>
    <n v="2008"/>
    <n v="4"/>
    <n v="15"/>
    <d v="2008-04-15T00:00:00"/>
    <n v="5424"/>
    <n v="2000"/>
    <s v="4"/>
    <x v="1"/>
  </r>
  <r>
    <s v="01211021239"/>
    <x v="0"/>
    <d v="1899-12-30T10:04:10"/>
    <n v="2"/>
    <n v="1"/>
    <n v="21"/>
    <n v="2001"/>
    <n v="1"/>
    <n v="10"/>
    <d v="2001-01-10T00:00:00"/>
    <n v="8076"/>
    <n v="2000"/>
    <s v="3"/>
    <x v="0"/>
  </r>
  <r>
    <s v="50070768526"/>
    <x v="2"/>
    <d v="1899-12-30T10:04:35"/>
    <n v="1"/>
    <n v="50"/>
    <n v="7"/>
    <n v="1950"/>
    <n v="7"/>
    <n v="7"/>
    <d v="1950-07-07T00:00:00"/>
    <n v="26526"/>
    <n v="1950"/>
    <s v="2"/>
    <x v="1"/>
  </r>
  <r>
    <s v="68042682819"/>
    <x v="2"/>
    <d v="1899-12-30T10:05:25"/>
    <n v="2"/>
    <n v="68"/>
    <n v="4"/>
    <n v="1968"/>
    <n v="4"/>
    <n v="26"/>
    <d v="1968-04-26T00:00:00"/>
    <n v="20023"/>
    <n v="1960"/>
    <s v="1"/>
    <x v="0"/>
  </r>
  <r>
    <s v="20122893755"/>
    <x v="2"/>
    <d v="1899-12-30T10:06:15"/>
    <n v="2"/>
    <n v="20"/>
    <n v="12"/>
    <n v="1920"/>
    <n v="12"/>
    <n v="28"/>
    <d v="1920-12-28T00:00:00"/>
    <n v="37309"/>
    <n v="1920"/>
    <s v="5"/>
    <x v="0"/>
  </r>
  <r>
    <s v="59041061932"/>
    <x v="1"/>
    <d v="1899-12-30T10:06:40"/>
    <n v="1"/>
    <n v="59"/>
    <n v="4"/>
    <n v="1959"/>
    <n v="4"/>
    <n v="10"/>
    <d v="1959-04-10T00:00:00"/>
    <n v="23327"/>
    <n v="1950"/>
    <s v="3"/>
    <x v="0"/>
  </r>
  <r>
    <s v="09232261218"/>
    <x v="0"/>
    <d v="1899-12-30T10:07:05"/>
    <n v="1"/>
    <n v="9"/>
    <n v="23"/>
    <n v="2009"/>
    <n v="3"/>
    <n v="22"/>
    <d v="2009-03-22T00:00:00"/>
    <n v="5083"/>
    <n v="2000"/>
    <s v="1"/>
    <x v="0"/>
  </r>
  <r>
    <s v="49050781718"/>
    <x v="1"/>
    <d v="1899-12-30T10:07:30"/>
    <n v="1"/>
    <n v="49"/>
    <n v="5"/>
    <n v="1949"/>
    <n v="5"/>
    <n v="7"/>
    <d v="1949-05-07T00:00:00"/>
    <n v="26952"/>
    <n v="1940"/>
    <s v="1"/>
    <x v="0"/>
  </r>
  <r>
    <s v="45121949283"/>
    <x v="2"/>
    <d v="1899-12-30T10:07:55"/>
    <n v="1"/>
    <n v="45"/>
    <n v="12"/>
    <n v="1945"/>
    <n v="12"/>
    <n v="19"/>
    <d v="1945-12-19T00:00:00"/>
    <n v="28187"/>
    <n v="1940"/>
    <s v="8"/>
    <x v="1"/>
  </r>
  <r>
    <s v="31081212321"/>
    <x v="0"/>
    <d v="1899-12-30T10:08:20"/>
    <n v="1"/>
    <n v="31"/>
    <n v="8"/>
    <n v="1931"/>
    <n v="8"/>
    <n v="12"/>
    <d v="1931-08-12T00:00:00"/>
    <n v="33430"/>
    <n v="1930"/>
    <s v="2"/>
    <x v="1"/>
  </r>
  <r>
    <s v="31090849482"/>
    <x v="2"/>
    <d v="1899-12-30T10:09:10"/>
    <n v="2"/>
    <n v="31"/>
    <n v="9"/>
    <n v="1931"/>
    <n v="9"/>
    <n v="8"/>
    <d v="1931-09-08T00:00:00"/>
    <n v="33403"/>
    <n v="1930"/>
    <s v="8"/>
    <x v="1"/>
  </r>
  <r>
    <s v="68122558162"/>
    <x v="0"/>
    <d v="1899-12-30T10:10:00"/>
    <n v="2"/>
    <n v="68"/>
    <n v="12"/>
    <n v="1968"/>
    <n v="12"/>
    <n v="25"/>
    <d v="1968-12-25T00:00:00"/>
    <n v="19780"/>
    <n v="1960"/>
    <s v="6"/>
    <x v="1"/>
  </r>
  <r>
    <s v="29090938284"/>
    <x v="1"/>
    <d v="1899-12-30T10:10:25"/>
    <n v="1"/>
    <n v="29"/>
    <n v="9"/>
    <n v="1929"/>
    <n v="9"/>
    <n v="9"/>
    <d v="1929-09-09T00:00:00"/>
    <n v="34132"/>
    <n v="1920"/>
    <s v="8"/>
    <x v="1"/>
  </r>
  <r>
    <s v="45072239756"/>
    <x v="3"/>
    <d v="1899-12-30T10:10:50"/>
    <n v="1"/>
    <n v="45"/>
    <n v="7"/>
    <n v="1945"/>
    <n v="7"/>
    <n v="22"/>
    <d v="1945-07-22T00:00:00"/>
    <n v="28337"/>
    <n v="1940"/>
    <s v="5"/>
    <x v="0"/>
  </r>
  <r>
    <s v="23111276218"/>
    <x v="1"/>
    <d v="1899-12-30T10:11:15"/>
    <n v="1"/>
    <n v="23"/>
    <n v="11"/>
    <n v="1923"/>
    <n v="11"/>
    <n v="12"/>
    <d v="1923-11-12T00:00:00"/>
    <n v="36260"/>
    <n v="1920"/>
    <s v="1"/>
    <x v="0"/>
  </r>
  <r>
    <s v="20090917161"/>
    <x v="0"/>
    <d v="1899-12-30T10:11:40"/>
    <n v="1"/>
    <n v="20"/>
    <n v="9"/>
    <n v="1920"/>
    <n v="9"/>
    <n v="9"/>
    <d v="1920-09-09T00:00:00"/>
    <n v="37419"/>
    <n v="1920"/>
    <s v="6"/>
    <x v="1"/>
  </r>
  <r>
    <s v="59071125491"/>
    <x v="0"/>
    <d v="1899-12-30T10:12:05"/>
    <n v="1"/>
    <n v="59"/>
    <n v="7"/>
    <n v="1959"/>
    <n v="7"/>
    <n v="11"/>
    <d v="1959-07-11T00:00:00"/>
    <n v="23235"/>
    <n v="1950"/>
    <s v="9"/>
    <x v="0"/>
  </r>
  <r>
    <s v="59013185354"/>
    <x v="0"/>
    <d v="1899-12-30T10:12:55"/>
    <n v="2"/>
    <n v="59"/>
    <n v="1"/>
    <n v="1959"/>
    <n v="1"/>
    <n v="31"/>
    <d v="1959-01-31T00:00:00"/>
    <n v="23396"/>
    <n v="1950"/>
    <s v="5"/>
    <x v="0"/>
  </r>
  <r>
    <s v="79090951196"/>
    <x v="1"/>
    <d v="1899-12-30T10:13:20"/>
    <n v="1"/>
    <n v="79"/>
    <n v="9"/>
    <n v="1979"/>
    <n v="9"/>
    <n v="9"/>
    <d v="1979-09-09T00:00:00"/>
    <n v="15870"/>
    <n v="1970"/>
    <s v="9"/>
    <x v="0"/>
  </r>
  <r>
    <s v="32051245259"/>
    <x v="1"/>
    <d v="1899-12-30T10:13:45"/>
    <n v="1"/>
    <n v="32"/>
    <n v="5"/>
    <n v="1932"/>
    <n v="5"/>
    <n v="12"/>
    <d v="1932-05-12T00:00:00"/>
    <n v="33156"/>
    <n v="1930"/>
    <s v="5"/>
    <x v="0"/>
  </r>
  <r>
    <s v="52110915493"/>
    <x v="1"/>
    <d v="1899-12-30T10:14:10"/>
    <n v="1"/>
    <n v="52"/>
    <n v="11"/>
    <n v="1952"/>
    <n v="11"/>
    <n v="9"/>
    <d v="1952-11-09T00:00:00"/>
    <n v="25670"/>
    <n v="1950"/>
    <s v="9"/>
    <x v="0"/>
  </r>
  <r>
    <s v="63071519565"/>
    <x v="1"/>
    <d v="1899-12-30T10:14:35"/>
    <n v="1"/>
    <n v="63"/>
    <n v="7"/>
    <n v="1963"/>
    <n v="7"/>
    <n v="15"/>
    <d v="1963-07-15T00:00:00"/>
    <n v="21770"/>
    <n v="1960"/>
    <s v="6"/>
    <x v="1"/>
  </r>
  <r>
    <s v="31032574678"/>
    <x v="0"/>
    <d v="1899-12-30T10:15:25"/>
    <n v="2"/>
    <n v="31"/>
    <n v="3"/>
    <n v="1931"/>
    <n v="3"/>
    <n v="25"/>
    <d v="1931-03-25T00:00:00"/>
    <n v="33570"/>
    <n v="1930"/>
    <s v="7"/>
    <x v="0"/>
  </r>
  <r>
    <s v="29120451253"/>
    <x v="0"/>
    <d v="1899-12-30T10:15:50"/>
    <n v="1"/>
    <n v="29"/>
    <n v="12"/>
    <n v="1929"/>
    <n v="12"/>
    <n v="4"/>
    <d v="1929-12-04T00:00:00"/>
    <n v="34046"/>
    <n v="1920"/>
    <s v="5"/>
    <x v="0"/>
  </r>
  <r>
    <s v="86121779571"/>
    <x v="2"/>
    <d v="1899-12-30T10:16:40"/>
    <n v="2"/>
    <n v="86"/>
    <n v="12"/>
    <n v="1986"/>
    <n v="12"/>
    <n v="17"/>
    <d v="1986-12-17T00:00:00"/>
    <n v="13214"/>
    <n v="1980"/>
    <s v="7"/>
    <x v="0"/>
  </r>
  <r>
    <s v="66112536848"/>
    <x v="1"/>
    <d v="1899-12-30T10:17:05"/>
    <n v="1"/>
    <n v="66"/>
    <n v="11"/>
    <n v="1966"/>
    <n v="11"/>
    <n v="25"/>
    <d v="1966-11-25T00:00:00"/>
    <n v="20541"/>
    <n v="1960"/>
    <s v="4"/>
    <x v="1"/>
  </r>
  <r>
    <s v="60092125757"/>
    <x v="0"/>
    <d v="1899-12-30T10:17:55"/>
    <n v="2"/>
    <n v="60"/>
    <n v="9"/>
    <n v="1960"/>
    <n v="9"/>
    <n v="21"/>
    <d v="1960-09-21T00:00:00"/>
    <n v="22797"/>
    <n v="1960"/>
    <s v="5"/>
    <x v="0"/>
  </r>
  <r>
    <s v="03212425357"/>
    <x v="3"/>
    <d v="1899-12-30T10:18:20"/>
    <n v="1"/>
    <n v="3"/>
    <n v="21"/>
    <n v="2003"/>
    <n v="1"/>
    <n v="24"/>
    <d v="2003-01-24T00:00:00"/>
    <n v="7332"/>
    <n v="2000"/>
    <s v="5"/>
    <x v="0"/>
  </r>
  <r>
    <s v="36032085238"/>
    <x v="3"/>
    <d v="1899-12-30T10:18:45"/>
    <n v="1"/>
    <n v="36"/>
    <n v="3"/>
    <n v="1936"/>
    <n v="3"/>
    <n v="20"/>
    <d v="1936-03-20T00:00:00"/>
    <n v="31748"/>
    <n v="1930"/>
    <s v="3"/>
    <x v="0"/>
  </r>
  <r>
    <s v="35110487159"/>
    <x v="3"/>
    <d v="1899-12-30T10:19:10"/>
    <n v="1"/>
    <n v="35"/>
    <n v="11"/>
    <n v="1935"/>
    <n v="11"/>
    <n v="4"/>
    <d v="1935-11-04T00:00:00"/>
    <n v="31885"/>
    <n v="1930"/>
    <s v="5"/>
    <x v="0"/>
  </r>
  <r>
    <s v="87081197986"/>
    <x v="1"/>
    <d v="1899-12-30T10:19:35"/>
    <n v="1"/>
    <n v="87"/>
    <n v="8"/>
    <n v="1987"/>
    <n v="8"/>
    <n v="11"/>
    <d v="1987-08-11T00:00:00"/>
    <n v="12977"/>
    <n v="1980"/>
    <s v="8"/>
    <x v="1"/>
  </r>
  <r>
    <s v="02261657214"/>
    <x v="2"/>
    <d v="1899-12-30T10:20:00"/>
    <n v="1"/>
    <n v="2"/>
    <n v="26"/>
    <n v="2002"/>
    <n v="6"/>
    <n v="16"/>
    <d v="2002-06-16T00:00:00"/>
    <n v="7554"/>
    <n v="2000"/>
    <s v="1"/>
    <x v="0"/>
  </r>
  <r>
    <s v="43071866744"/>
    <x v="0"/>
    <d v="1899-12-30T10:20:50"/>
    <n v="2"/>
    <n v="43"/>
    <n v="7"/>
    <n v="1943"/>
    <n v="7"/>
    <n v="18"/>
    <d v="1943-07-18T00:00:00"/>
    <n v="29072"/>
    <n v="1940"/>
    <s v="4"/>
    <x v="1"/>
  </r>
  <r>
    <s v="89030688767"/>
    <x v="1"/>
    <d v="1899-12-30T10:21:15"/>
    <n v="1"/>
    <n v="89"/>
    <n v="3"/>
    <n v="1989"/>
    <n v="3"/>
    <n v="6"/>
    <d v="1989-03-06T00:00:00"/>
    <n v="12404"/>
    <n v="1980"/>
    <s v="6"/>
    <x v="1"/>
  </r>
  <r>
    <s v="91010272679"/>
    <x v="0"/>
    <d v="1899-12-30T10:22:05"/>
    <n v="2"/>
    <n v="91"/>
    <n v="1"/>
    <n v="1991"/>
    <n v="1"/>
    <n v="2"/>
    <d v="1991-01-02T00:00:00"/>
    <n v="11737"/>
    <n v="1990"/>
    <s v="7"/>
    <x v="0"/>
  </r>
  <r>
    <s v="99032535899"/>
    <x v="1"/>
    <d v="1899-12-30T10:22:30"/>
    <n v="1"/>
    <n v="99"/>
    <n v="3"/>
    <n v="1999"/>
    <n v="3"/>
    <n v="25"/>
    <d v="1999-03-25T00:00:00"/>
    <n v="8733"/>
    <n v="1990"/>
    <s v="9"/>
    <x v="0"/>
  </r>
  <r>
    <s v="55101396662"/>
    <x v="0"/>
    <d v="1899-12-30T10:23:20"/>
    <n v="2"/>
    <n v="55"/>
    <n v="10"/>
    <n v="1955"/>
    <n v="10"/>
    <n v="13"/>
    <d v="1955-10-13T00:00:00"/>
    <n v="24602"/>
    <n v="1950"/>
    <s v="6"/>
    <x v="1"/>
  </r>
  <r>
    <s v="62121072494"/>
    <x v="0"/>
    <d v="1899-12-30T10:24:10"/>
    <n v="2"/>
    <n v="62"/>
    <n v="12"/>
    <n v="1962"/>
    <n v="12"/>
    <n v="10"/>
    <d v="1962-12-10T00:00:00"/>
    <n v="21987"/>
    <n v="1960"/>
    <s v="9"/>
    <x v="0"/>
  </r>
  <r>
    <s v="82013188393"/>
    <x v="0"/>
    <d v="1899-12-30T10:24:35"/>
    <n v="1"/>
    <n v="82"/>
    <n v="1"/>
    <n v="1982"/>
    <n v="1"/>
    <n v="31"/>
    <d v="1982-01-31T00:00:00"/>
    <n v="14995"/>
    <n v="1980"/>
    <s v="9"/>
    <x v="0"/>
  </r>
  <r>
    <s v="38071351228"/>
    <x v="2"/>
    <d v="1899-12-30T10:25:00"/>
    <n v="1"/>
    <n v="38"/>
    <n v="7"/>
    <n v="1938"/>
    <n v="7"/>
    <n v="13"/>
    <d v="1938-07-13T00:00:00"/>
    <n v="30903"/>
    <n v="1930"/>
    <s v="2"/>
    <x v="1"/>
  </r>
  <r>
    <s v="41050489849"/>
    <x v="3"/>
    <d v="1899-12-30T10:25:50"/>
    <n v="2"/>
    <n v="41"/>
    <n v="5"/>
    <n v="1941"/>
    <n v="5"/>
    <n v="4"/>
    <d v="1941-05-04T00:00:00"/>
    <n v="29877"/>
    <n v="1940"/>
    <s v="4"/>
    <x v="1"/>
  </r>
  <r>
    <s v="26012882827"/>
    <x v="1"/>
    <d v="1899-12-30T10:26:15"/>
    <n v="1"/>
    <n v="26"/>
    <n v="1"/>
    <n v="1926"/>
    <n v="1"/>
    <n v="28"/>
    <d v="1926-01-28T00:00:00"/>
    <n v="35452"/>
    <n v="1920"/>
    <s v="2"/>
    <x v="1"/>
  </r>
  <r>
    <s v="33112424381"/>
    <x v="0"/>
    <d v="1899-12-30T10:26:40"/>
    <n v="1"/>
    <n v="33"/>
    <n v="11"/>
    <n v="1933"/>
    <n v="11"/>
    <n v="24"/>
    <d v="1933-11-24T00:00:00"/>
    <n v="32595"/>
    <n v="1930"/>
    <s v="8"/>
    <x v="1"/>
  </r>
  <r>
    <s v="68030575448"/>
    <x v="2"/>
    <d v="1899-12-30T10:27:05"/>
    <n v="1"/>
    <n v="68"/>
    <n v="3"/>
    <n v="1968"/>
    <n v="3"/>
    <n v="5"/>
    <d v="1968-03-05T00:00:00"/>
    <n v="20075"/>
    <n v="1960"/>
    <s v="4"/>
    <x v="1"/>
  </r>
  <r>
    <s v="32071042599"/>
    <x v="0"/>
    <d v="1899-12-30T10:27:55"/>
    <n v="2"/>
    <n v="32"/>
    <n v="7"/>
    <n v="1932"/>
    <n v="7"/>
    <n v="10"/>
    <d v="1932-07-10T00:00:00"/>
    <n v="33097"/>
    <n v="1930"/>
    <s v="9"/>
    <x v="0"/>
  </r>
  <r>
    <s v="45072016319"/>
    <x v="2"/>
    <d v="1899-12-30T10:28:20"/>
    <n v="1"/>
    <n v="45"/>
    <n v="7"/>
    <n v="1945"/>
    <n v="7"/>
    <n v="20"/>
    <d v="1945-07-20T00:00:00"/>
    <n v="28339"/>
    <n v="1940"/>
    <s v="1"/>
    <x v="0"/>
  </r>
  <r>
    <s v="37100557389"/>
    <x v="0"/>
    <d v="1899-12-30T10:29:10"/>
    <n v="2"/>
    <n v="37"/>
    <n v="10"/>
    <n v="1937"/>
    <n v="10"/>
    <n v="5"/>
    <d v="1937-10-05T00:00:00"/>
    <n v="31184"/>
    <n v="1930"/>
    <s v="8"/>
    <x v="1"/>
  </r>
  <r>
    <s v="87022876479"/>
    <x v="0"/>
    <d v="1899-12-30T10:30:00"/>
    <n v="2"/>
    <n v="87"/>
    <n v="2"/>
    <n v="1987"/>
    <n v="2"/>
    <n v="28"/>
    <d v="1987-02-28T00:00:00"/>
    <n v="13141"/>
    <n v="1980"/>
    <s v="7"/>
    <x v="0"/>
  </r>
  <r>
    <s v="82040551834"/>
    <x v="1"/>
    <d v="1899-12-30T10:30:25"/>
    <n v="1"/>
    <n v="82"/>
    <n v="4"/>
    <n v="1982"/>
    <n v="4"/>
    <n v="5"/>
    <d v="1982-04-05T00:00:00"/>
    <n v="14931"/>
    <n v="1980"/>
    <s v="3"/>
    <x v="0"/>
  </r>
  <r>
    <s v="84032393453"/>
    <x v="0"/>
    <d v="1899-12-30T10:31:15"/>
    <n v="2"/>
    <n v="84"/>
    <n v="3"/>
    <n v="1984"/>
    <n v="3"/>
    <n v="23"/>
    <d v="1984-03-23T00:00:00"/>
    <n v="14213"/>
    <n v="1980"/>
    <s v="5"/>
    <x v="0"/>
  </r>
  <r>
    <s v="76121116166"/>
    <x v="0"/>
    <d v="1899-12-30T10:31:40"/>
    <n v="1"/>
    <n v="76"/>
    <n v="12"/>
    <n v="1976"/>
    <n v="12"/>
    <n v="11"/>
    <d v="1976-12-11T00:00:00"/>
    <n v="16872"/>
    <n v="1970"/>
    <s v="6"/>
    <x v="1"/>
  </r>
  <r>
    <s v="86100435894"/>
    <x v="2"/>
    <d v="1899-12-30T10:32:05"/>
    <n v="1"/>
    <n v="86"/>
    <n v="10"/>
    <n v="1986"/>
    <n v="10"/>
    <n v="4"/>
    <d v="1986-10-04T00:00:00"/>
    <n v="13288"/>
    <n v="1980"/>
    <s v="9"/>
    <x v="0"/>
  </r>
  <r>
    <s v="42121286459"/>
    <x v="3"/>
    <d v="1899-12-30T10:32:30"/>
    <n v="1"/>
    <n v="42"/>
    <n v="12"/>
    <n v="1942"/>
    <n v="12"/>
    <n v="12"/>
    <d v="1942-12-12T00:00:00"/>
    <n v="29290"/>
    <n v="1940"/>
    <s v="5"/>
    <x v="0"/>
  </r>
  <r>
    <s v="00211068217"/>
    <x v="1"/>
    <d v="1899-12-30T10:32:55"/>
    <n v="1"/>
    <n v="0"/>
    <n v="21"/>
    <n v="2000"/>
    <n v="1"/>
    <n v="10"/>
    <d v="2000-01-10T00:00:00"/>
    <n v="8442"/>
    <n v="2000"/>
    <s v="1"/>
    <x v="0"/>
  </r>
  <r>
    <s v="37101335553"/>
    <x v="2"/>
    <d v="1899-12-30T10:33:20"/>
    <n v="1"/>
    <n v="37"/>
    <n v="10"/>
    <n v="1937"/>
    <n v="10"/>
    <n v="13"/>
    <d v="1937-10-13T00:00:00"/>
    <n v="31176"/>
    <n v="1930"/>
    <s v="5"/>
    <x v="0"/>
  </r>
  <r>
    <s v="93101437282"/>
    <x v="0"/>
    <d v="1899-12-30T10:33:45"/>
    <n v="1"/>
    <n v="93"/>
    <n v="10"/>
    <n v="1993"/>
    <n v="10"/>
    <n v="14"/>
    <d v="1993-10-14T00:00:00"/>
    <n v="10721"/>
    <n v="1990"/>
    <s v="8"/>
    <x v="1"/>
  </r>
  <r>
    <s v="84092469248"/>
    <x v="1"/>
    <d v="1899-12-30T10:34:10"/>
    <n v="1"/>
    <n v="84"/>
    <n v="9"/>
    <n v="1984"/>
    <n v="9"/>
    <n v="24"/>
    <d v="1984-09-24T00:00:00"/>
    <n v="14028"/>
    <n v="1980"/>
    <s v="4"/>
    <x v="1"/>
  </r>
  <r>
    <s v="66122925348"/>
    <x v="0"/>
    <d v="1899-12-30T10:34:35"/>
    <n v="1"/>
    <n v="66"/>
    <n v="12"/>
    <n v="1966"/>
    <n v="12"/>
    <n v="29"/>
    <d v="1966-12-29T00:00:00"/>
    <n v="20507"/>
    <n v="1960"/>
    <s v="4"/>
    <x v="1"/>
  </r>
  <r>
    <s v="46082271864"/>
    <x v="1"/>
    <d v="1899-12-30T10:35:00"/>
    <n v="1"/>
    <n v="46"/>
    <n v="8"/>
    <n v="1946"/>
    <n v="8"/>
    <n v="22"/>
    <d v="1946-08-22T00:00:00"/>
    <n v="27941"/>
    <n v="1940"/>
    <s v="6"/>
    <x v="1"/>
  </r>
  <r>
    <s v="49050437329"/>
    <x v="0"/>
    <d v="1899-12-30T10:35:50"/>
    <n v="2"/>
    <n v="49"/>
    <n v="5"/>
    <n v="1949"/>
    <n v="5"/>
    <n v="4"/>
    <d v="1949-05-04T00:00:00"/>
    <n v="26955"/>
    <n v="1940"/>
    <s v="2"/>
    <x v="1"/>
  </r>
  <r>
    <s v="39121348999"/>
    <x v="1"/>
    <d v="1899-12-30T10:36:15"/>
    <n v="1"/>
    <n v="39"/>
    <n v="12"/>
    <n v="1939"/>
    <n v="12"/>
    <n v="13"/>
    <d v="1939-12-13T00:00:00"/>
    <n v="30385"/>
    <n v="1930"/>
    <s v="9"/>
    <x v="0"/>
  </r>
  <r>
    <s v="82050531273"/>
    <x v="3"/>
    <d v="1899-12-30T10:37:05"/>
    <n v="2"/>
    <n v="82"/>
    <n v="5"/>
    <n v="1982"/>
    <n v="5"/>
    <n v="5"/>
    <d v="1982-05-05T00:00:00"/>
    <n v="14901"/>
    <n v="1980"/>
    <s v="7"/>
    <x v="0"/>
  </r>
  <r>
    <s v="25071775264"/>
    <x v="3"/>
    <d v="1899-12-30T10:37:55"/>
    <n v="2"/>
    <n v="25"/>
    <n v="7"/>
    <n v="1925"/>
    <n v="7"/>
    <n v="17"/>
    <d v="1925-07-17T00:00:00"/>
    <n v="35647"/>
    <n v="1920"/>
    <s v="6"/>
    <x v="1"/>
  </r>
  <r>
    <s v="31051584261"/>
    <x v="1"/>
    <d v="1899-12-30T10:38:20"/>
    <n v="1"/>
    <n v="31"/>
    <n v="5"/>
    <n v="1931"/>
    <n v="5"/>
    <n v="15"/>
    <d v="1931-05-15T00:00:00"/>
    <n v="33519"/>
    <n v="1930"/>
    <s v="6"/>
    <x v="1"/>
  </r>
  <r>
    <s v="63032962313"/>
    <x v="1"/>
    <d v="1899-12-30T10:38:45"/>
    <n v="1"/>
    <n v="63"/>
    <n v="3"/>
    <n v="1963"/>
    <n v="3"/>
    <n v="29"/>
    <d v="1963-03-29T00:00:00"/>
    <n v="21878"/>
    <n v="1960"/>
    <s v="1"/>
    <x v="0"/>
  </r>
  <r>
    <s v="63020471144"/>
    <x v="2"/>
    <d v="1899-12-30T10:39:10"/>
    <n v="1"/>
    <n v="63"/>
    <n v="2"/>
    <n v="1963"/>
    <n v="2"/>
    <n v="4"/>
    <d v="1963-02-04T00:00:00"/>
    <n v="21931"/>
    <n v="1960"/>
    <s v="4"/>
    <x v="1"/>
  </r>
  <r>
    <s v="79043088122"/>
    <x v="0"/>
    <d v="1899-12-30T10:40:00"/>
    <n v="2"/>
    <n v="79"/>
    <n v="4"/>
    <n v="1979"/>
    <n v="4"/>
    <n v="30"/>
    <d v="1979-04-30T00:00:00"/>
    <n v="16002"/>
    <n v="1970"/>
    <s v="2"/>
    <x v="1"/>
  </r>
  <r>
    <s v="58122678814"/>
    <x v="0"/>
    <d v="1899-12-30T10:40:50"/>
    <n v="2"/>
    <n v="58"/>
    <n v="12"/>
    <n v="1958"/>
    <n v="12"/>
    <n v="26"/>
    <d v="1958-12-26T00:00:00"/>
    <n v="23432"/>
    <n v="1950"/>
    <s v="1"/>
    <x v="0"/>
  </r>
  <r>
    <s v="41030348687"/>
    <x v="0"/>
    <d v="1899-12-30T10:41:15"/>
    <n v="1"/>
    <n v="41"/>
    <n v="3"/>
    <n v="1941"/>
    <n v="3"/>
    <n v="3"/>
    <d v="1941-03-03T00:00:00"/>
    <n v="29939"/>
    <n v="1940"/>
    <s v="8"/>
    <x v="1"/>
  </r>
  <r>
    <s v="97080315144"/>
    <x v="1"/>
    <d v="1899-12-30T10:41:40"/>
    <n v="1"/>
    <n v="97"/>
    <n v="8"/>
    <n v="1997"/>
    <n v="8"/>
    <n v="3"/>
    <d v="1997-08-03T00:00:00"/>
    <n v="9332"/>
    <n v="1990"/>
    <s v="4"/>
    <x v="1"/>
  </r>
  <r>
    <s v="83011332388"/>
    <x v="0"/>
    <d v="1899-12-30T10:42:05"/>
    <n v="1"/>
    <n v="83"/>
    <n v="1"/>
    <n v="1983"/>
    <n v="1"/>
    <n v="13"/>
    <d v="1983-01-13T00:00:00"/>
    <n v="14648"/>
    <n v="1980"/>
    <s v="8"/>
    <x v="1"/>
  </r>
  <r>
    <s v="84061088793"/>
    <x v="0"/>
    <d v="1899-12-30T10:42:30"/>
    <n v="1"/>
    <n v="84"/>
    <n v="6"/>
    <n v="1984"/>
    <n v="6"/>
    <n v="10"/>
    <d v="1984-06-10T00:00:00"/>
    <n v="14134"/>
    <n v="1980"/>
    <s v="9"/>
    <x v="0"/>
  </r>
  <r>
    <s v="31032966828"/>
    <x v="1"/>
    <d v="1899-12-30T10:42:55"/>
    <n v="1"/>
    <n v="31"/>
    <n v="3"/>
    <n v="1931"/>
    <n v="3"/>
    <n v="29"/>
    <d v="1931-03-29T00:00:00"/>
    <n v="33566"/>
    <n v="1930"/>
    <s v="2"/>
    <x v="1"/>
  </r>
  <r>
    <s v="59062851844"/>
    <x v="0"/>
    <d v="1899-12-30T10:43:20"/>
    <n v="1"/>
    <n v="59"/>
    <n v="6"/>
    <n v="1959"/>
    <n v="6"/>
    <n v="28"/>
    <d v="1959-06-28T00:00:00"/>
    <n v="23248"/>
    <n v="1950"/>
    <s v="4"/>
    <x v="1"/>
  </r>
  <r>
    <s v="98022138285"/>
    <x v="3"/>
    <d v="1899-12-30T10:44:10"/>
    <n v="2"/>
    <n v="98"/>
    <n v="2"/>
    <n v="1998"/>
    <n v="2"/>
    <n v="21"/>
    <d v="1998-02-21T00:00:00"/>
    <n v="9130"/>
    <n v="1990"/>
    <s v="8"/>
    <x v="1"/>
  </r>
  <r>
    <s v="33071781183"/>
    <x v="1"/>
    <d v="1899-12-30T10:44:35"/>
    <n v="1"/>
    <n v="33"/>
    <n v="7"/>
    <n v="1933"/>
    <n v="7"/>
    <n v="17"/>
    <d v="1933-07-17T00:00:00"/>
    <n v="32725"/>
    <n v="1930"/>
    <s v="8"/>
    <x v="1"/>
  </r>
  <r>
    <s v="73112338424"/>
    <x v="1"/>
    <d v="1899-12-30T10:45:00"/>
    <n v="1"/>
    <n v="73"/>
    <n v="11"/>
    <n v="1973"/>
    <n v="11"/>
    <n v="23"/>
    <d v="1973-11-23T00:00:00"/>
    <n v="17986"/>
    <n v="1970"/>
    <s v="2"/>
    <x v="1"/>
  </r>
  <r>
    <s v="73043098635"/>
    <x v="3"/>
    <d v="1899-12-30T10:45:25"/>
    <n v="1"/>
    <n v="73"/>
    <n v="4"/>
    <n v="1973"/>
    <n v="4"/>
    <n v="30"/>
    <d v="1973-04-30T00:00:00"/>
    <n v="18193"/>
    <n v="1970"/>
    <s v="3"/>
    <x v="0"/>
  </r>
  <r>
    <s v="63120197421"/>
    <x v="1"/>
    <d v="1899-12-30T10:45:50"/>
    <n v="1"/>
    <n v="63"/>
    <n v="12"/>
    <n v="1963"/>
    <n v="12"/>
    <n v="1"/>
    <d v="1963-12-01T00:00:00"/>
    <n v="21631"/>
    <n v="1960"/>
    <s v="2"/>
    <x v="1"/>
  </r>
  <r>
    <s v="25102265353"/>
    <x v="3"/>
    <d v="1899-12-30T10:46:40"/>
    <n v="2"/>
    <n v="25"/>
    <n v="10"/>
    <n v="1925"/>
    <n v="10"/>
    <n v="22"/>
    <d v="1925-10-22T00:00:00"/>
    <n v="35550"/>
    <n v="1920"/>
    <s v="5"/>
    <x v="0"/>
  </r>
  <r>
    <s v="03291445574"/>
    <x v="1"/>
    <d v="1899-12-30T10:47:05"/>
    <n v="1"/>
    <n v="3"/>
    <n v="29"/>
    <n v="2003"/>
    <n v="9"/>
    <n v="14"/>
    <d v="2003-09-14T00:00:00"/>
    <n v="7099"/>
    <n v="2000"/>
    <s v="7"/>
    <x v="0"/>
  </r>
  <r>
    <s v="01220679359"/>
    <x v="2"/>
    <d v="1899-12-30T10:47:30"/>
    <n v="1"/>
    <n v="1"/>
    <n v="22"/>
    <n v="2001"/>
    <n v="2"/>
    <n v="6"/>
    <d v="2001-02-06T00:00:00"/>
    <n v="8049"/>
    <n v="2000"/>
    <s v="5"/>
    <x v="0"/>
  </r>
  <r>
    <s v="40050435676"/>
    <x v="1"/>
    <d v="1899-12-30T10:47:55"/>
    <n v="1"/>
    <n v="40"/>
    <n v="5"/>
    <n v="1940"/>
    <n v="5"/>
    <n v="4"/>
    <d v="1940-05-04T00:00:00"/>
    <n v="30242"/>
    <n v="1940"/>
    <s v="7"/>
    <x v="0"/>
  </r>
  <r>
    <s v="26090492884"/>
    <x v="1"/>
    <d v="1899-12-30T10:48:20"/>
    <n v="1"/>
    <n v="26"/>
    <n v="9"/>
    <n v="1926"/>
    <n v="9"/>
    <n v="4"/>
    <d v="1926-09-04T00:00:00"/>
    <n v="35233"/>
    <n v="1920"/>
    <s v="8"/>
    <x v="1"/>
  </r>
  <r>
    <s v="95012392586"/>
    <x v="2"/>
    <d v="1899-12-30T10:48:45"/>
    <n v="1"/>
    <n v="95"/>
    <n v="1"/>
    <n v="1995"/>
    <n v="1"/>
    <n v="23"/>
    <d v="1995-01-23T00:00:00"/>
    <n v="10255"/>
    <n v="1990"/>
    <s v="8"/>
    <x v="1"/>
  </r>
  <r>
    <s v="73040792617"/>
    <x v="1"/>
    <d v="1899-12-30T10:49:10"/>
    <n v="1"/>
    <n v="73"/>
    <n v="4"/>
    <n v="1973"/>
    <n v="4"/>
    <n v="7"/>
    <d v="1973-04-07T00:00:00"/>
    <n v="18216"/>
    <n v="1970"/>
    <s v="1"/>
    <x v="0"/>
  </r>
  <r>
    <s v="02260568212"/>
    <x v="0"/>
    <d v="1899-12-30T10:50:00"/>
    <n v="2"/>
    <n v="2"/>
    <n v="26"/>
    <n v="2002"/>
    <n v="6"/>
    <n v="5"/>
    <d v="2002-06-05T00:00:00"/>
    <n v="7565"/>
    <n v="2000"/>
    <s v="1"/>
    <x v="0"/>
  </r>
  <r>
    <s v="39090352748"/>
    <x v="1"/>
    <d v="1899-12-30T10:50:25"/>
    <n v="1"/>
    <n v="39"/>
    <n v="9"/>
    <n v="1939"/>
    <n v="9"/>
    <n v="3"/>
    <d v="1939-09-03T00:00:00"/>
    <n v="30486"/>
    <n v="1930"/>
    <s v="4"/>
    <x v="1"/>
  </r>
  <r>
    <s v="71011284668"/>
    <x v="1"/>
    <d v="1899-12-30T10:50:50"/>
    <n v="1"/>
    <n v="71"/>
    <n v="1"/>
    <n v="1971"/>
    <n v="1"/>
    <n v="12"/>
    <d v="1971-01-12T00:00:00"/>
    <n v="19032"/>
    <n v="1970"/>
    <s v="6"/>
    <x v="1"/>
  </r>
  <r>
    <s v="00251358325"/>
    <x v="0"/>
    <d v="1899-12-30T10:51:40"/>
    <n v="2"/>
    <n v="0"/>
    <n v="25"/>
    <n v="2000"/>
    <n v="5"/>
    <n v="13"/>
    <d v="2000-05-13T00:00:00"/>
    <n v="8318"/>
    <n v="2000"/>
    <s v="2"/>
    <x v="1"/>
  </r>
  <r>
    <s v="21012655389"/>
    <x v="3"/>
    <d v="1899-12-30T10:52:05"/>
    <n v="1"/>
    <n v="21"/>
    <n v="1"/>
    <n v="1921"/>
    <n v="1"/>
    <n v="26"/>
    <d v="1921-01-26T00:00:00"/>
    <n v="37280"/>
    <n v="1920"/>
    <s v="8"/>
    <x v="1"/>
  </r>
  <r>
    <s v="56050856955"/>
    <x v="1"/>
    <d v="1899-12-30T10:52:30"/>
    <n v="1"/>
    <n v="56"/>
    <n v="5"/>
    <n v="1956"/>
    <n v="5"/>
    <n v="8"/>
    <d v="1956-05-08T00:00:00"/>
    <n v="24394"/>
    <n v="1950"/>
    <s v="5"/>
    <x v="0"/>
  </r>
  <r>
    <s v="54100245953"/>
    <x v="3"/>
    <d v="1899-12-30T10:53:20"/>
    <n v="2"/>
    <n v="54"/>
    <n v="10"/>
    <n v="1954"/>
    <n v="10"/>
    <n v="2"/>
    <d v="1954-10-02T00:00:00"/>
    <n v="24978"/>
    <n v="1950"/>
    <s v="5"/>
    <x v="0"/>
  </r>
  <r>
    <s v="84112018447"/>
    <x v="3"/>
    <d v="1899-12-30T10:54:10"/>
    <n v="2"/>
    <n v="84"/>
    <n v="11"/>
    <n v="1984"/>
    <n v="11"/>
    <n v="20"/>
    <d v="1984-11-20T00:00:00"/>
    <n v="13971"/>
    <n v="1980"/>
    <s v="4"/>
    <x v="1"/>
  </r>
  <r>
    <s v="72101068197"/>
    <x v="1"/>
    <d v="1899-12-30T10:54:35"/>
    <n v="1"/>
    <n v="72"/>
    <n v="10"/>
    <n v="1972"/>
    <n v="10"/>
    <n v="10"/>
    <d v="1972-10-10T00:00:00"/>
    <n v="18395"/>
    <n v="1970"/>
    <s v="9"/>
    <x v="0"/>
  </r>
  <r>
    <s v="00311313587"/>
    <x v="1"/>
    <d v="1899-12-30T10:55:00"/>
    <n v="1"/>
    <n v="0"/>
    <n v="31"/>
    <n v="2000"/>
    <n v="11"/>
    <n v="13"/>
    <d v="2000-11-13T00:00:00"/>
    <n v="8134"/>
    <n v="2000"/>
    <s v="8"/>
    <x v="1"/>
  </r>
  <r>
    <s v="55041048188"/>
    <x v="1"/>
    <d v="1899-12-30T10:55:25"/>
    <n v="1"/>
    <n v="55"/>
    <n v="4"/>
    <n v="1955"/>
    <n v="4"/>
    <n v="10"/>
    <d v="1955-04-10T00:00:00"/>
    <n v="24788"/>
    <n v="1950"/>
    <s v="8"/>
    <x v="1"/>
  </r>
  <r>
    <s v="80101362548"/>
    <x v="2"/>
    <d v="1899-12-30T10:56:15"/>
    <n v="2"/>
    <n v="80"/>
    <n v="10"/>
    <n v="1980"/>
    <n v="10"/>
    <n v="13"/>
    <d v="1980-10-13T00:00:00"/>
    <n v="15470"/>
    <n v="1980"/>
    <s v="4"/>
    <x v="1"/>
  </r>
  <r>
    <s v="00260733249"/>
    <x v="2"/>
    <d v="1899-12-30T10:57:05"/>
    <n v="2"/>
    <n v="0"/>
    <n v="26"/>
    <n v="2000"/>
    <n v="6"/>
    <n v="7"/>
    <d v="2000-06-07T00:00:00"/>
    <n v="8293"/>
    <n v="2000"/>
    <s v="4"/>
    <x v="1"/>
  </r>
  <r>
    <s v="28092893533"/>
    <x v="0"/>
    <d v="1899-12-30T10:57:55"/>
    <n v="2"/>
    <n v="28"/>
    <n v="9"/>
    <n v="1928"/>
    <n v="9"/>
    <n v="28"/>
    <d v="1928-09-28T00:00:00"/>
    <n v="34478"/>
    <n v="1920"/>
    <s v="3"/>
    <x v="0"/>
  </r>
  <r>
    <s v="60010859593"/>
    <x v="1"/>
    <d v="1899-12-30T10:58:20"/>
    <n v="1"/>
    <n v="60"/>
    <n v="1"/>
    <n v="1960"/>
    <n v="1"/>
    <n v="8"/>
    <d v="1960-01-08T00:00:00"/>
    <n v="23054"/>
    <n v="1960"/>
    <s v="9"/>
    <x v="0"/>
  </r>
  <r>
    <s v="41111587989"/>
    <x v="2"/>
    <d v="1899-12-30T10:59:10"/>
    <n v="2"/>
    <n v="41"/>
    <n v="11"/>
    <n v="1941"/>
    <n v="11"/>
    <n v="15"/>
    <d v="1941-11-15T00:00:00"/>
    <n v="29682"/>
    <n v="1940"/>
    <s v="8"/>
    <x v="1"/>
  </r>
  <r>
    <s v="39021872574"/>
    <x v="2"/>
    <d v="1899-12-30T10:59:35"/>
    <n v="1"/>
    <n v="39"/>
    <n v="2"/>
    <n v="1939"/>
    <n v="2"/>
    <n v="18"/>
    <d v="1939-02-18T00:00:00"/>
    <n v="30683"/>
    <n v="1930"/>
    <s v="7"/>
    <x v="0"/>
  </r>
  <r>
    <s v="71022752822"/>
    <x v="1"/>
    <d v="1899-12-30T11:00:00"/>
    <n v="1"/>
    <n v="71"/>
    <n v="2"/>
    <n v="1971"/>
    <n v="2"/>
    <n v="27"/>
    <d v="1971-02-27T00:00:00"/>
    <n v="18986"/>
    <n v="1970"/>
    <s v="2"/>
    <x v="1"/>
  </r>
  <r>
    <s v="87032191885"/>
    <x v="2"/>
    <d v="1899-12-30T11:00:50"/>
    <n v="2"/>
    <n v="87"/>
    <n v="3"/>
    <n v="1987"/>
    <n v="3"/>
    <n v="21"/>
    <d v="1987-03-21T00:00:00"/>
    <n v="13120"/>
    <n v="1980"/>
    <s v="8"/>
    <x v="1"/>
  </r>
  <r>
    <s v="03210738523"/>
    <x v="0"/>
    <d v="1899-12-30T11:01:15"/>
    <n v="1"/>
    <n v="3"/>
    <n v="21"/>
    <n v="2003"/>
    <n v="1"/>
    <n v="7"/>
    <d v="2003-01-07T00:00:00"/>
    <n v="7349"/>
    <n v="2000"/>
    <s v="2"/>
    <x v="1"/>
  </r>
  <r>
    <s v="60081536575"/>
    <x v="1"/>
    <d v="1899-12-30T11:01:40"/>
    <n v="1"/>
    <n v="60"/>
    <n v="8"/>
    <n v="1960"/>
    <n v="8"/>
    <n v="15"/>
    <d v="1960-08-15T00:00:00"/>
    <n v="22834"/>
    <n v="1960"/>
    <s v="7"/>
    <x v="0"/>
  </r>
  <r>
    <s v="71122032516"/>
    <x v="0"/>
    <d v="1899-12-30T11:02:30"/>
    <n v="2"/>
    <n v="71"/>
    <n v="12"/>
    <n v="1971"/>
    <n v="12"/>
    <n v="20"/>
    <d v="1971-12-20T00:00:00"/>
    <n v="18690"/>
    <n v="1970"/>
    <s v="1"/>
    <x v="0"/>
  </r>
  <r>
    <s v="00260186788"/>
    <x v="2"/>
    <d v="1899-12-30T11:03:20"/>
    <n v="2"/>
    <n v="0"/>
    <n v="26"/>
    <n v="2000"/>
    <n v="6"/>
    <n v="1"/>
    <d v="2000-06-01T00:00:00"/>
    <n v="8299"/>
    <n v="2000"/>
    <s v="8"/>
    <x v="1"/>
  </r>
  <r>
    <s v="60091118475"/>
    <x v="3"/>
    <d v="1899-12-30T11:04:10"/>
    <n v="2"/>
    <n v="60"/>
    <n v="9"/>
    <n v="1960"/>
    <n v="9"/>
    <n v="11"/>
    <d v="1960-09-11T00:00:00"/>
    <n v="22807"/>
    <n v="1960"/>
    <s v="7"/>
    <x v="0"/>
  </r>
  <r>
    <s v="75061174364"/>
    <x v="1"/>
    <d v="1899-12-30T11:04:35"/>
    <n v="1"/>
    <n v="75"/>
    <n v="6"/>
    <n v="1975"/>
    <n v="6"/>
    <n v="11"/>
    <d v="1975-06-11T00:00:00"/>
    <n v="17421"/>
    <n v="1970"/>
    <s v="6"/>
    <x v="1"/>
  </r>
  <r>
    <s v="69020422395"/>
    <x v="1"/>
    <d v="1899-12-30T11:05:00"/>
    <n v="1"/>
    <n v="69"/>
    <n v="2"/>
    <n v="1969"/>
    <n v="2"/>
    <n v="4"/>
    <d v="1969-02-04T00:00:00"/>
    <n v="19739"/>
    <n v="1960"/>
    <s v="9"/>
    <x v="0"/>
  </r>
  <r>
    <s v="83030382645"/>
    <x v="1"/>
    <d v="1899-12-30T11:05:25"/>
    <n v="1"/>
    <n v="83"/>
    <n v="3"/>
    <n v="1983"/>
    <n v="3"/>
    <n v="3"/>
    <d v="1983-03-03T00:00:00"/>
    <n v="14599"/>
    <n v="1980"/>
    <s v="4"/>
    <x v="1"/>
  </r>
  <r>
    <s v="39081461356"/>
    <x v="0"/>
    <d v="1899-12-30T11:06:15"/>
    <n v="2"/>
    <n v="39"/>
    <n v="8"/>
    <n v="1939"/>
    <n v="8"/>
    <n v="14"/>
    <d v="1939-08-14T00:00:00"/>
    <n v="30506"/>
    <n v="1930"/>
    <s v="5"/>
    <x v="0"/>
  </r>
  <r>
    <s v="00210374584"/>
    <x v="0"/>
    <d v="1899-12-30T11:07:05"/>
    <n v="2"/>
    <n v="0"/>
    <n v="21"/>
    <n v="2000"/>
    <n v="1"/>
    <n v="3"/>
    <d v="2000-01-03T00:00:00"/>
    <n v="8449"/>
    <n v="2000"/>
    <s v="8"/>
    <x v="1"/>
  </r>
  <r>
    <s v="28060532327"/>
    <x v="1"/>
    <d v="1899-12-30T11:07:30"/>
    <n v="1"/>
    <n v="28"/>
    <n v="6"/>
    <n v="1928"/>
    <n v="6"/>
    <n v="5"/>
    <d v="1928-06-05T00:00:00"/>
    <n v="34593"/>
    <n v="1920"/>
    <s v="2"/>
    <x v="1"/>
  </r>
  <r>
    <s v="68020927398"/>
    <x v="1"/>
    <d v="1899-12-30T11:07:55"/>
    <n v="1"/>
    <n v="68"/>
    <n v="2"/>
    <n v="1968"/>
    <n v="2"/>
    <n v="9"/>
    <d v="1968-02-09T00:00:00"/>
    <n v="20100"/>
    <n v="1960"/>
    <s v="9"/>
    <x v="0"/>
  </r>
  <r>
    <s v="64071283528"/>
    <x v="3"/>
    <d v="1899-12-30T11:08:20"/>
    <n v="1"/>
    <n v="64"/>
    <n v="7"/>
    <n v="1964"/>
    <n v="7"/>
    <n v="12"/>
    <d v="1964-07-12T00:00:00"/>
    <n v="21407"/>
    <n v="1960"/>
    <s v="2"/>
    <x v="1"/>
  </r>
  <r>
    <s v="22052057724"/>
    <x v="3"/>
    <d v="1899-12-30T11:08:45"/>
    <n v="1"/>
    <n v="22"/>
    <n v="5"/>
    <n v="1922"/>
    <n v="5"/>
    <n v="20"/>
    <d v="1922-05-20T00:00:00"/>
    <n v="36801"/>
    <n v="1920"/>
    <s v="2"/>
    <x v="1"/>
  </r>
  <r>
    <s v="97022899972"/>
    <x v="1"/>
    <d v="1899-12-30T11:09:10"/>
    <n v="1"/>
    <n v="97"/>
    <n v="2"/>
    <n v="1997"/>
    <n v="2"/>
    <n v="28"/>
    <d v="1997-02-28T00:00:00"/>
    <n v="9488"/>
    <n v="1990"/>
    <s v="7"/>
    <x v="0"/>
  </r>
  <r>
    <s v="51071171359"/>
    <x v="1"/>
    <d v="1899-12-30T11:09:35"/>
    <n v="1"/>
    <n v="51"/>
    <n v="7"/>
    <n v="1951"/>
    <n v="7"/>
    <n v="11"/>
    <d v="1951-07-11T00:00:00"/>
    <n v="26157"/>
    <n v="1950"/>
    <s v="5"/>
    <x v="0"/>
  </r>
  <r>
    <s v="88072775381"/>
    <x v="0"/>
    <d v="1899-12-30T11:10:00"/>
    <n v="1"/>
    <n v="88"/>
    <n v="7"/>
    <n v="1988"/>
    <n v="7"/>
    <n v="27"/>
    <d v="1988-07-27T00:00:00"/>
    <n v="12626"/>
    <n v="1980"/>
    <s v="8"/>
    <x v="1"/>
  </r>
  <r>
    <s v="29101387319"/>
    <x v="0"/>
    <d v="1899-12-30T11:10:25"/>
    <n v="1"/>
    <n v="29"/>
    <n v="10"/>
    <n v="1929"/>
    <n v="10"/>
    <n v="13"/>
    <d v="1929-10-13T00:00:00"/>
    <n v="34098"/>
    <n v="1920"/>
    <s v="1"/>
    <x v="0"/>
  </r>
  <r>
    <s v="32102381695"/>
    <x v="0"/>
    <d v="1899-12-30T11:11:15"/>
    <n v="2"/>
    <n v="32"/>
    <n v="10"/>
    <n v="1932"/>
    <n v="10"/>
    <n v="23"/>
    <d v="1932-10-23T00:00:00"/>
    <n v="32992"/>
    <n v="1930"/>
    <s v="9"/>
    <x v="0"/>
  </r>
  <r>
    <s v="27011448364"/>
    <x v="0"/>
    <d v="1899-12-30T11:12:05"/>
    <n v="2"/>
    <n v="27"/>
    <n v="1"/>
    <n v="1927"/>
    <n v="1"/>
    <n v="14"/>
    <d v="1927-01-14T00:00:00"/>
    <n v="35101"/>
    <n v="1920"/>
    <s v="6"/>
    <x v="1"/>
  </r>
  <r>
    <s v="72120475358"/>
    <x v="1"/>
    <d v="1899-12-30T11:12:30"/>
    <n v="1"/>
    <n v="72"/>
    <n v="12"/>
    <n v="1972"/>
    <n v="12"/>
    <n v="4"/>
    <d v="1972-12-04T00:00:00"/>
    <n v="18340"/>
    <n v="1970"/>
    <s v="5"/>
    <x v="0"/>
  </r>
  <r>
    <s v="41090356844"/>
    <x v="0"/>
    <d v="1899-12-30T11:13:20"/>
    <n v="2"/>
    <n v="41"/>
    <n v="9"/>
    <n v="1941"/>
    <n v="9"/>
    <n v="3"/>
    <d v="1941-09-03T00:00:00"/>
    <n v="29755"/>
    <n v="1940"/>
    <s v="4"/>
    <x v="1"/>
  </r>
  <r>
    <s v="33120771547"/>
    <x v="2"/>
    <d v="1899-12-30T11:13:45"/>
    <n v="1"/>
    <n v="33"/>
    <n v="12"/>
    <n v="1933"/>
    <n v="12"/>
    <n v="7"/>
    <d v="1933-12-07T00:00:00"/>
    <n v="32582"/>
    <n v="1930"/>
    <s v="4"/>
    <x v="1"/>
  </r>
  <r>
    <s v="77031493347"/>
    <x v="2"/>
    <d v="1899-12-30T11:14:10"/>
    <n v="1"/>
    <n v="77"/>
    <n v="3"/>
    <n v="1977"/>
    <n v="3"/>
    <n v="14"/>
    <d v="1977-03-14T00:00:00"/>
    <n v="16779"/>
    <n v="1970"/>
    <s v="4"/>
    <x v="1"/>
  </r>
  <r>
    <s v="81022858718"/>
    <x v="1"/>
    <d v="1899-12-30T11:14:35"/>
    <n v="1"/>
    <n v="81"/>
    <n v="2"/>
    <n v="1981"/>
    <n v="2"/>
    <n v="28"/>
    <d v="1981-02-28T00:00:00"/>
    <n v="15332"/>
    <n v="1980"/>
    <s v="1"/>
    <x v="0"/>
  </r>
  <r>
    <s v="59021483349"/>
    <x v="2"/>
    <d v="1899-12-30T11:15:25"/>
    <n v="2"/>
    <n v="59"/>
    <n v="2"/>
    <n v="1959"/>
    <n v="2"/>
    <n v="14"/>
    <d v="1959-02-14T00:00:00"/>
    <n v="23382"/>
    <n v="1950"/>
    <s v="4"/>
    <x v="1"/>
  </r>
  <r>
    <s v="64071661153"/>
    <x v="3"/>
    <d v="1899-12-30T11:16:15"/>
    <n v="2"/>
    <n v="64"/>
    <n v="7"/>
    <n v="1964"/>
    <n v="7"/>
    <n v="16"/>
    <d v="1964-07-16T00:00:00"/>
    <n v="21403"/>
    <n v="1960"/>
    <s v="5"/>
    <x v="0"/>
  </r>
  <r>
    <s v="93051387442"/>
    <x v="3"/>
    <d v="1899-12-30T11:17:05"/>
    <n v="2"/>
    <n v="93"/>
    <n v="5"/>
    <n v="1993"/>
    <n v="5"/>
    <n v="13"/>
    <d v="1993-05-13T00:00:00"/>
    <n v="10875"/>
    <n v="1990"/>
    <s v="4"/>
    <x v="1"/>
  </r>
  <r>
    <s v="42080534747"/>
    <x v="1"/>
    <d v="1899-12-30T11:17:30"/>
    <n v="1"/>
    <n v="42"/>
    <n v="8"/>
    <n v="1942"/>
    <n v="8"/>
    <n v="5"/>
    <d v="1942-08-05T00:00:00"/>
    <n v="29419"/>
    <n v="1940"/>
    <s v="4"/>
    <x v="1"/>
  </r>
  <r>
    <s v="83092587754"/>
    <x v="2"/>
    <d v="1899-12-30T11:17:55"/>
    <n v="1"/>
    <n v="83"/>
    <n v="9"/>
    <n v="1983"/>
    <n v="9"/>
    <n v="25"/>
    <d v="1983-09-25T00:00:00"/>
    <n v="14393"/>
    <n v="1980"/>
    <s v="5"/>
    <x v="0"/>
  </r>
  <r>
    <s v="05262581579"/>
    <x v="3"/>
    <d v="1899-12-30T11:18:45"/>
    <n v="2"/>
    <n v="5"/>
    <n v="26"/>
    <n v="2005"/>
    <n v="6"/>
    <n v="25"/>
    <d v="2005-06-25T00:00:00"/>
    <n v="6449"/>
    <n v="2000"/>
    <s v="7"/>
    <x v="0"/>
  </r>
  <r>
    <s v="23101725346"/>
    <x v="3"/>
    <d v="1899-12-30T11:19:35"/>
    <n v="2"/>
    <n v="23"/>
    <n v="10"/>
    <n v="1923"/>
    <n v="10"/>
    <n v="17"/>
    <d v="1923-10-17T00:00:00"/>
    <n v="36286"/>
    <n v="1920"/>
    <s v="4"/>
    <x v="1"/>
  </r>
  <r>
    <s v="08212447312"/>
    <x v="1"/>
    <d v="1899-12-30T11:20:00"/>
    <n v="1"/>
    <n v="8"/>
    <n v="21"/>
    <n v="2008"/>
    <n v="1"/>
    <n v="24"/>
    <d v="2008-01-24T00:00:00"/>
    <n v="5506"/>
    <n v="2000"/>
    <s v="1"/>
    <x v="0"/>
  </r>
  <r>
    <s v="01262885453"/>
    <x v="0"/>
    <d v="1899-12-30T11:20:50"/>
    <n v="2"/>
    <n v="1"/>
    <n v="26"/>
    <n v="2001"/>
    <n v="6"/>
    <n v="28"/>
    <d v="2001-06-28T00:00:00"/>
    <n v="7907"/>
    <n v="2000"/>
    <s v="5"/>
    <x v="0"/>
  </r>
  <r>
    <s v="78063029274"/>
    <x v="1"/>
    <d v="1899-12-30T11:21:15"/>
    <n v="1"/>
    <n v="78"/>
    <n v="6"/>
    <n v="1978"/>
    <n v="6"/>
    <n v="30"/>
    <d v="1978-06-30T00:00:00"/>
    <n v="16306"/>
    <n v="1970"/>
    <s v="7"/>
    <x v="0"/>
  </r>
  <r>
    <s v="84020958541"/>
    <x v="2"/>
    <d v="1899-12-30T11:21:40"/>
    <n v="1"/>
    <n v="84"/>
    <n v="2"/>
    <n v="1984"/>
    <n v="2"/>
    <n v="9"/>
    <d v="1984-02-09T00:00:00"/>
    <n v="14256"/>
    <n v="1980"/>
    <s v="4"/>
    <x v="1"/>
  </r>
  <r>
    <s v="43051688715"/>
    <x v="2"/>
    <d v="1899-12-30T11:22:30"/>
    <n v="2"/>
    <n v="43"/>
    <n v="5"/>
    <n v="1943"/>
    <n v="5"/>
    <n v="16"/>
    <d v="1943-05-16T00:00:00"/>
    <n v="29135"/>
    <n v="1940"/>
    <s v="1"/>
    <x v="0"/>
  </r>
  <r>
    <s v="23021741866"/>
    <x v="0"/>
    <d v="1899-12-30T11:22:55"/>
    <n v="1"/>
    <n v="23"/>
    <n v="2"/>
    <n v="1923"/>
    <n v="2"/>
    <n v="17"/>
    <d v="1923-02-17T00:00:00"/>
    <n v="36528"/>
    <n v="1920"/>
    <s v="6"/>
    <x v="1"/>
  </r>
  <r>
    <s v="93052137947"/>
    <x v="1"/>
    <d v="1899-12-30T11:23:20"/>
    <n v="1"/>
    <n v="93"/>
    <n v="5"/>
    <n v="1993"/>
    <n v="5"/>
    <n v="21"/>
    <d v="1993-05-21T00:00:00"/>
    <n v="10867"/>
    <n v="1990"/>
    <s v="4"/>
    <x v="1"/>
  </r>
  <r>
    <s v="32032919984"/>
    <x v="3"/>
    <d v="1899-12-30T11:24:10"/>
    <n v="2"/>
    <n v="32"/>
    <n v="3"/>
    <n v="1932"/>
    <n v="3"/>
    <n v="29"/>
    <d v="1932-03-29T00:00:00"/>
    <n v="33200"/>
    <n v="1930"/>
    <s v="8"/>
    <x v="1"/>
  </r>
  <r>
    <s v="37042813178"/>
    <x v="1"/>
    <d v="1899-12-30T11:24:35"/>
    <n v="1"/>
    <n v="37"/>
    <n v="4"/>
    <n v="1937"/>
    <n v="4"/>
    <n v="28"/>
    <d v="1937-04-28T00:00:00"/>
    <n v="31344"/>
    <n v="1930"/>
    <s v="7"/>
    <x v="0"/>
  </r>
  <r>
    <s v="32022294723"/>
    <x v="2"/>
    <d v="1899-12-30T11:25:00"/>
    <n v="1"/>
    <n v="32"/>
    <n v="2"/>
    <n v="1932"/>
    <n v="2"/>
    <n v="22"/>
    <d v="1932-02-22T00:00:00"/>
    <n v="33236"/>
    <n v="1930"/>
    <s v="2"/>
    <x v="1"/>
  </r>
  <r>
    <s v="83071485952"/>
    <x v="1"/>
    <d v="1899-12-30T11:25:25"/>
    <n v="1"/>
    <n v="83"/>
    <n v="7"/>
    <n v="1983"/>
    <n v="7"/>
    <n v="14"/>
    <d v="1983-07-14T00:00:00"/>
    <n v="14466"/>
    <n v="1980"/>
    <s v="5"/>
    <x v="0"/>
  </r>
  <r>
    <s v="36092347815"/>
    <x v="1"/>
    <d v="1899-12-30T11:25:50"/>
    <n v="1"/>
    <n v="36"/>
    <n v="9"/>
    <n v="1936"/>
    <n v="9"/>
    <n v="23"/>
    <d v="1936-09-23T00:00:00"/>
    <n v="31561"/>
    <n v="1930"/>
    <s v="1"/>
    <x v="0"/>
  </r>
  <r>
    <s v="32011873759"/>
    <x v="0"/>
    <d v="1899-12-30T11:26:40"/>
    <n v="2"/>
    <n v="32"/>
    <n v="1"/>
    <n v="1932"/>
    <n v="1"/>
    <n v="18"/>
    <d v="1932-01-18T00:00:00"/>
    <n v="33271"/>
    <n v="1930"/>
    <s v="5"/>
    <x v="0"/>
  </r>
  <r>
    <s v="62050797655"/>
    <x v="2"/>
    <d v="1899-12-30T11:27:30"/>
    <n v="2"/>
    <n v="62"/>
    <n v="5"/>
    <n v="1962"/>
    <n v="5"/>
    <n v="7"/>
    <d v="1962-05-07T00:00:00"/>
    <n v="22204"/>
    <n v="1960"/>
    <s v="5"/>
    <x v="0"/>
  </r>
  <r>
    <s v="26071012872"/>
    <x v="2"/>
    <d v="1899-12-30T11:27:55"/>
    <n v="1"/>
    <n v="26"/>
    <n v="7"/>
    <n v="1926"/>
    <n v="7"/>
    <n v="10"/>
    <d v="1926-07-10T00:00:00"/>
    <n v="35289"/>
    <n v="1920"/>
    <s v="7"/>
    <x v="0"/>
  </r>
  <r>
    <s v="32031342886"/>
    <x v="2"/>
    <d v="1899-12-30T11:28:45"/>
    <n v="2"/>
    <n v="32"/>
    <n v="3"/>
    <n v="1932"/>
    <n v="3"/>
    <n v="13"/>
    <d v="1932-03-13T00:00:00"/>
    <n v="33216"/>
    <n v="1930"/>
    <s v="8"/>
    <x v="1"/>
  </r>
  <r>
    <s v="94081388276"/>
    <x v="0"/>
    <d v="1899-12-30T11:29:35"/>
    <n v="2"/>
    <n v="94"/>
    <n v="8"/>
    <n v="1994"/>
    <n v="8"/>
    <n v="13"/>
    <d v="1994-08-13T00:00:00"/>
    <n v="10418"/>
    <n v="1990"/>
    <s v="7"/>
    <x v="0"/>
  </r>
  <r>
    <s v="58042747827"/>
    <x v="2"/>
    <d v="1899-12-30T11:30:00"/>
    <n v="1"/>
    <n v="58"/>
    <n v="4"/>
    <n v="1958"/>
    <n v="4"/>
    <n v="27"/>
    <d v="1958-04-27T00:00:00"/>
    <n v="23675"/>
    <n v="1950"/>
    <s v="2"/>
    <x v="1"/>
  </r>
  <r>
    <s v="91030424825"/>
    <x v="3"/>
    <d v="1899-12-30T11:30:50"/>
    <n v="2"/>
    <n v="91"/>
    <n v="3"/>
    <n v="1991"/>
    <n v="3"/>
    <n v="4"/>
    <d v="1991-03-04T00:00:00"/>
    <n v="11676"/>
    <n v="1990"/>
    <s v="2"/>
    <x v="1"/>
  </r>
  <r>
    <s v="94101225839"/>
    <x v="1"/>
    <d v="1899-12-30T11:31:15"/>
    <n v="1"/>
    <n v="94"/>
    <n v="10"/>
    <n v="1994"/>
    <n v="10"/>
    <n v="12"/>
    <d v="1994-10-12T00:00:00"/>
    <n v="10358"/>
    <n v="1990"/>
    <s v="3"/>
    <x v="0"/>
  </r>
  <r>
    <s v="27061576592"/>
    <x v="0"/>
    <d v="1899-12-30T11:31:40"/>
    <n v="1"/>
    <n v="27"/>
    <n v="6"/>
    <n v="1927"/>
    <n v="6"/>
    <n v="15"/>
    <d v="1927-06-15T00:00:00"/>
    <n v="34949"/>
    <n v="1920"/>
    <s v="9"/>
    <x v="0"/>
  </r>
  <r>
    <s v="69082256695"/>
    <x v="3"/>
    <d v="1899-12-30T11:32:30"/>
    <n v="2"/>
    <n v="69"/>
    <n v="8"/>
    <n v="1969"/>
    <n v="8"/>
    <n v="22"/>
    <d v="1969-08-22T00:00:00"/>
    <n v="19540"/>
    <n v="1960"/>
    <s v="9"/>
    <x v="0"/>
  </r>
  <r>
    <s v="24091544555"/>
    <x v="1"/>
    <d v="1899-12-30T11:32:55"/>
    <n v="1"/>
    <n v="24"/>
    <n v="9"/>
    <n v="1924"/>
    <n v="9"/>
    <n v="15"/>
    <d v="1924-09-15T00:00:00"/>
    <n v="35952"/>
    <n v="1920"/>
    <s v="5"/>
    <x v="0"/>
  </r>
  <r>
    <s v="32080613144"/>
    <x v="0"/>
    <d v="1899-12-30T11:33:45"/>
    <n v="2"/>
    <n v="32"/>
    <n v="8"/>
    <n v="1932"/>
    <n v="8"/>
    <n v="6"/>
    <d v="1932-08-06T00:00:00"/>
    <n v="33070"/>
    <n v="1930"/>
    <s v="4"/>
    <x v="1"/>
  </r>
  <r>
    <s v="52101126932"/>
    <x v="1"/>
    <d v="1899-12-30T11:34:10"/>
    <n v="1"/>
    <n v="52"/>
    <n v="10"/>
    <n v="1952"/>
    <n v="10"/>
    <n v="11"/>
    <d v="1952-10-11T00:00:00"/>
    <n v="25699"/>
    <n v="1950"/>
    <s v="3"/>
    <x v="0"/>
  </r>
  <r>
    <s v="60030287422"/>
    <x v="0"/>
    <d v="1899-12-30T11:35:00"/>
    <n v="2"/>
    <n v="60"/>
    <n v="3"/>
    <n v="1960"/>
    <n v="3"/>
    <n v="2"/>
    <d v="1960-03-02T00:00:00"/>
    <n v="23000"/>
    <n v="1960"/>
    <s v="2"/>
    <x v="1"/>
  </r>
  <r>
    <s v="01290493581"/>
    <x v="0"/>
    <d v="1899-12-30T11:35:50"/>
    <n v="2"/>
    <n v="1"/>
    <n v="29"/>
    <n v="2001"/>
    <n v="9"/>
    <n v="4"/>
    <d v="2001-09-04T00:00:00"/>
    <n v="7839"/>
    <n v="2000"/>
    <s v="8"/>
    <x v="1"/>
  </r>
  <r>
    <s v="71092135527"/>
    <x v="1"/>
    <d v="1899-12-30T11:36:15"/>
    <n v="1"/>
    <n v="71"/>
    <n v="9"/>
    <n v="1971"/>
    <n v="9"/>
    <n v="21"/>
    <d v="1971-09-21T00:00:00"/>
    <n v="18780"/>
    <n v="1970"/>
    <s v="2"/>
    <x v="1"/>
  </r>
  <r>
    <s v="72011163265"/>
    <x v="0"/>
    <d v="1899-12-30T11:36:40"/>
    <n v="1"/>
    <n v="72"/>
    <n v="1"/>
    <n v="1972"/>
    <n v="1"/>
    <n v="11"/>
    <d v="1972-01-11T00:00:00"/>
    <n v="18668"/>
    <n v="1970"/>
    <s v="6"/>
    <x v="1"/>
  </r>
  <r>
    <s v="56022547346"/>
    <x v="0"/>
    <d v="1899-12-30T11:37:05"/>
    <n v="1"/>
    <n v="56"/>
    <n v="2"/>
    <n v="1956"/>
    <n v="2"/>
    <n v="25"/>
    <d v="1956-02-25T00:00:00"/>
    <n v="24467"/>
    <n v="1950"/>
    <s v="4"/>
    <x v="1"/>
  </r>
  <r>
    <s v="78121792643"/>
    <x v="1"/>
    <d v="1899-12-30T11:37:30"/>
    <n v="1"/>
    <n v="78"/>
    <n v="12"/>
    <n v="1978"/>
    <n v="12"/>
    <n v="17"/>
    <d v="1978-12-17T00:00:00"/>
    <n v="16136"/>
    <n v="1970"/>
    <s v="4"/>
    <x v="1"/>
  </r>
  <r>
    <s v="61100364182"/>
    <x v="1"/>
    <d v="1899-12-30T11:37:55"/>
    <n v="1"/>
    <n v="61"/>
    <n v="10"/>
    <n v="1961"/>
    <n v="10"/>
    <n v="3"/>
    <d v="1961-10-03T00:00:00"/>
    <n v="22420"/>
    <n v="1960"/>
    <s v="8"/>
    <x v="1"/>
  </r>
  <r>
    <s v="61031888674"/>
    <x v="2"/>
    <d v="1899-12-30T11:38:45"/>
    <n v="2"/>
    <n v="61"/>
    <n v="3"/>
    <n v="1961"/>
    <n v="3"/>
    <n v="18"/>
    <d v="1961-03-18T00:00:00"/>
    <n v="22619"/>
    <n v="1960"/>
    <s v="7"/>
    <x v="0"/>
  </r>
  <r>
    <s v="36070317939"/>
    <x v="0"/>
    <d v="1899-12-30T11:39:10"/>
    <n v="1"/>
    <n v="36"/>
    <n v="7"/>
    <n v="1936"/>
    <n v="7"/>
    <n v="3"/>
    <d v="1936-07-03T00:00:00"/>
    <n v="31643"/>
    <n v="1930"/>
    <s v="3"/>
    <x v="0"/>
  </r>
  <r>
    <s v="66110573429"/>
    <x v="0"/>
    <d v="1899-12-30T11:39:35"/>
    <n v="1"/>
    <n v="66"/>
    <n v="11"/>
    <n v="1966"/>
    <n v="11"/>
    <n v="5"/>
    <d v="1966-11-05T00:00:00"/>
    <n v="20561"/>
    <n v="1960"/>
    <s v="2"/>
    <x v="1"/>
  </r>
  <r>
    <s v="97071094113"/>
    <x v="1"/>
    <d v="1899-12-30T11:40:00"/>
    <n v="1"/>
    <n v="97"/>
    <n v="7"/>
    <n v="1997"/>
    <n v="7"/>
    <n v="10"/>
    <d v="1997-07-10T00:00:00"/>
    <n v="9356"/>
    <n v="1990"/>
    <s v="1"/>
    <x v="0"/>
  </r>
  <r>
    <s v="82080826231"/>
    <x v="2"/>
    <d v="1899-12-30T11:40:50"/>
    <n v="2"/>
    <n v="82"/>
    <n v="8"/>
    <n v="1982"/>
    <n v="8"/>
    <n v="8"/>
    <d v="1982-08-08T00:00:00"/>
    <n v="14806"/>
    <n v="1980"/>
    <s v="3"/>
    <x v="0"/>
  </r>
  <r>
    <s v="25032732974"/>
    <x v="2"/>
    <d v="1899-12-30T11:41:15"/>
    <n v="1"/>
    <n v="25"/>
    <n v="3"/>
    <n v="1925"/>
    <n v="3"/>
    <n v="27"/>
    <d v="1925-03-27T00:00:00"/>
    <n v="35759"/>
    <n v="1920"/>
    <s v="7"/>
    <x v="0"/>
  </r>
  <r>
    <s v="57020814955"/>
    <x v="2"/>
    <d v="1899-12-30T11:41:40"/>
    <n v="1"/>
    <n v="57"/>
    <n v="2"/>
    <n v="1957"/>
    <n v="2"/>
    <n v="8"/>
    <d v="1957-02-08T00:00:00"/>
    <n v="24118"/>
    <n v="1950"/>
    <s v="5"/>
    <x v="0"/>
  </r>
  <r>
    <s v="42101332691"/>
    <x v="0"/>
    <d v="1899-12-30T11:42:30"/>
    <n v="2"/>
    <n v="42"/>
    <n v="10"/>
    <n v="1942"/>
    <n v="10"/>
    <n v="13"/>
    <d v="1942-10-13T00:00:00"/>
    <n v="29350"/>
    <n v="1940"/>
    <s v="9"/>
    <x v="0"/>
  </r>
  <r>
    <s v="56062075915"/>
    <x v="0"/>
    <d v="1899-12-30T11:42:55"/>
    <n v="1"/>
    <n v="56"/>
    <n v="6"/>
    <n v="1956"/>
    <n v="6"/>
    <n v="20"/>
    <d v="1956-06-20T00:00:00"/>
    <n v="24351"/>
    <n v="1950"/>
    <s v="1"/>
    <x v="0"/>
  </r>
  <r>
    <s v="95112846514"/>
    <x v="1"/>
    <d v="1899-12-30T11:43:20"/>
    <n v="1"/>
    <n v="95"/>
    <n v="11"/>
    <n v="1995"/>
    <n v="11"/>
    <n v="28"/>
    <d v="1995-11-28T00:00:00"/>
    <n v="9946"/>
    <n v="1990"/>
    <s v="1"/>
    <x v="0"/>
  </r>
  <r>
    <s v="34061334585"/>
    <x v="1"/>
    <d v="1899-12-30T11:43:45"/>
    <n v="1"/>
    <n v="34"/>
    <n v="6"/>
    <n v="1934"/>
    <n v="6"/>
    <n v="13"/>
    <d v="1934-06-13T00:00:00"/>
    <n v="32394"/>
    <n v="1930"/>
    <s v="8"/>
    <x v="1"/>
  </r>
  <r>
    <s v="54022648838"/>
    <x v="0"/>
    <d v="1899-12-30T11:44:35"/>
    <n v="2"/>
    <n v="54"/>
    <n v="2"/>
    <n v="1954"/>
    <n v="2"/>
    <n v="26"/>
    <d v="1954-02-26T00:00:00"/>
    <n v="25196"/>
    <n v="1950"/>
    <s v="3"/>
    <x v="0"/>
  </r>
  <r>
    <s v="84110223373"/>
    <x v="1"/>
    <d v="1899-12-30T11:45:00"/>
    <n v="1"/>
    <n v="84"/>
    <n v="11"/>
    <n v="1984"/>
    <n v="11"/>
    <n v="2"/>
    <d v="1984-11-02T00:00:00"/>
    <n v="13989"/>
    <n v="1980"/>
    <s v="7"/>
    <x v="0"/>
  </r>
  <r>
    <s v="52041838456"/>
    <x v="0"/>
    <d v="1899-12-30T11:45:25"/>
    <n v="1"/>
    <n v="52"/>
    <n v="4"/>
    <n v="1952"/>
    <n v="4"/>
    <n v="18"/>
    <d v="1952-04-18T00:00:00"/>
    <n v="25875"/>
    <n v="1950"/>
    <s v="5"/>
    <x v="0"/>
  </r>
  <r>
    <s v="84031322513"/>
    <x v="1"/>
    <d v="1899-12-30T11:45:50"/>
    <n v="1"/>
    <n v="84"/>
    <n v="3"/>
    <n v="1984"/>
    <n v="3"/>
    <n v="13"/>
    <d v="1984-03-13T00:00:00"/>
    <n v="14223"/>
    <n v="1980"/>
    <s v="1"/>
    <x v="0"/>
  </r>
  <r>
    <s v="32032162719"/>
    <x v="2"/>
    <d v="1899-12-30T11:46:15"/>
    <n v="1"/>
    <n v="32"/>
    <n v="3"/>
    <n v="1932"/>
    <n v="3"/>
    <n v="21"/>
    <d v="1932-03-21T00:00:00"/>
    <n v="33208"/>
    <n v="1930"/>
    <s v="1"/>
    <x v="0"/>
  </r>
  <r>
    <s v="97071355946"/>
    <x v="0"/>
    <d v="1899-12-30T11:46:40"/>
    <n v="1"/>
    <n v="97"/>
    <n v="7"/>
    <n v="1997"/>
    <n v="7"/>
    <n v="13"/>
    <d v="1997-07-13T00:00:00"/>
    <n v="9353"/>
    <n v="1990"/>
    <s v="4"/>
    <x v="1"/>
  </r>
  <r>
    <s v="68031278319"/>
    <x v="2"/>
    <d v="1899-12-30T11:47:30"/>
    <n v="2"/>
    <n v="68"/>
    <n v="3"/>
    <n v="1968"/>
    <n v="3"/>
    <n v="12"/>
    <d v="1968-03-12T00:00:00"/>
    <n v="20068"/>
    <n v="1960"/>
    <s v="1"/>
    <x v="0"/>
  </r>
  <r>
    <s v="74091385948"/>
    <x v="2"/>
    <d v="1899-12-30T11:47:55"/>
    <n v="1"/>
    <n v="74"/>
    <n v="9"/>
    <n v="1974"/>
    <n v="9"/>
    <n v="13"/>
    <d v="1974-09-13T00:00:00"/>
    <n v="17692"/>
    <n v="1970"/>
    <s v="4"/>
    <x v="1"/>
  </r>
  <r>
    <s v="98031871755"/>
    <x v="1"/>
    <d v="1899-12-30T11:48:20"/>
    <n v="1"/>
    <n v="98"/>
    <n v="3"/>
    <n v="1998"/>
    <n v="3"/>
    <n v="18"/>
    <d v="1998-03-18T00:00:00"/>
    <n v="9105"/>
    <n v="1990"/>
    <s v="5"/>
    <x v="0"/>
  </r>
  <r>
    <s v="20033117319"/>
    <x v="1"/>
    <d v="1899-12-30T11:48:45"/>
    <n v="1"/>
    <n v="20"/>
    <n v="3"/>
    <n v="1920"/>
    <n v="3"/>
    <n v="31"/>
    <d v="1920-03-31T00:00:00"/>
    <n v="37581"/>
    <n v="1920"/>
    <s v="1"/>
    <x v="0"/>
  </r>
  <r>
    <s v="61061737391"/>
    <x v="2"/>
    <d v="1899-12-30T11:49:35"/>
    <n v="2"/>
    <n v="61"/>
    <n v="6"/>
    <n v="1961"/>
    <n v="6"/>
    <n v="17"/>
    <d v="1961-06-17T00:00:00"/>
    <n v="22528"/>
    <n v="1960"/>
    <s v="9"/>
    <x v="0"/>
  </r>
  <r>
    <s v="41052166915"/>
    <x v="2"/>
    <d v="1899-12-30T11:50:00"/>
    <n v="1"/>
    <n v="41"/>
    <n v="5"/>
    <n v="1941"/>
    <n v="5"/>
    <n v="21"/>
    <d v="1941-05-21T00:00:00"/>
    <n v="29860"/>
    <n v="1940"/>
    <s v="1"/>
    <x v="0"/>
  </r>
  <r>
    <s v="30120672731"/>
    <x v="2"/>
    <d v="1899-12-30T11:50:50"/>
    <n v="2"/>
    <n v="30"/>
    <n v="12"/>
    <n v="1930"/>
    <n v="12"/>
    <n v="6"/>
    <d v="1930-12-06T00:00:00"/>
    <n v="33679"/>
    <n v="1930"/>
    <s v="3"/>
    <x v="0"/>
  </r>
  <r>
    <s v="37030758148"/>
    <x v="0"/>
    <d v="1899-12-30T11:51:40"/>
    <n v="2"/>
    <n v="37"/>
    <n v="3"/>
    <n v="1937"/>
    <n v="3"/>
    <n v="7"/>
    <d v="1937-03-07T00:00:00"/>
    <n v="31396"/>
    <n v="1930"/>
    <s v="4"/>
    <x v="1"/>
  </r>
  <r>
    <s v="73120916124"/>
    <x v="1"/>
    <d v="1899-12-30T11:52:05"/>
    <n v="1"/>
    <n v="73"/>
    <n v="12"/>
    <n v="1973"/>
    <n v="12"/>
    <n v="9"/>
    <d v="1973-12-09T00:00:00"/>
    <n v="17970"/>
    <n v="1970"/>
    <s v="2"/>
    <x v="1"/>
  </r>
  <r>
    <s v="97050796267"/>
    <x v="0"/>
    <d v="1899-12-30T11:52:30"/>
    <n v="1"/>
    <n v="97"/>
    <n v="5"/>
    <n v="1997"/>
    <n v="5"/>
    <n v="7"/>
    <d v="1997-05-07T00:00:00"/>
    <n v="9420"/>
    <n v="1990"/>
    <s v="6"/>
    <x v="1"/>
  </r>
  <r>
    <s v="02310988788"/>
    <x v="3"/>
    <d v="1899-12-30T11:53:20"/>
    <n v="2"/>
    <n v="2"/>
    <n v="31"/>
    <n v="2002"/>
    <n v="11"/>
    <n v="9"/>
    <d v="2002-11-09T00:00:00"/>
    <n v="7408"/>
    <n v="2000"/>
    <s v="8"/>
    <x v="1"/>
  </r>
  <r>
    <s v="60072586165"/>
    <x v="1"/>
    <d v="1899-12-30T11:53:45"/>
    <n v="1"/>
    <n v="60"/>
    <n v="7"/>
    <n v="1960"/>
    <n v="7"/>
    <n v="25"/>
    <d v="1960-07-25T00:00:00"/>
    <n v="22855"/>
    <n v="1960"/>
    <s v="6"/>
    <x v="1"/>
  </r>
  <r>
    <s v="20083041532"/>
    <x v="0"/>
    <d v="1899-12-30T11:54:35"/>
    <n v="2"/>
    <n v="20"/>
    <n v="8"/>
    <n v="1920"/>
    <n v="8"/>
    <n v="30"/>
    <d v="1920-08-30T00:00:00"/>
    <n v="37429"/>
    <n v="1920"/>
    <s v="3"/>
    <x v="0"/>
  </r>
  <r>
    <s v="81020398779"/>
    <x v="1"/>
    <d v="1899-12-30T11:55:00"/>
    <n v="1"/>
    <n v="81"/>
    <n v="2"/>
    <n v="1981"/>
    <n v="2"/>
    <n v="3"/>
    <d v="1981-02-03T00:00:00"/>
    <n v="15357"/>
    <n v="1980"/>
    <s v="7"/>
    <x v="0"/>
  </r>
  <r>
    <s v="68031128232"/>
    <x v="2"/>
    <d v="1899-12-30T11:55:25"/>
    <n v="1"/>
    <n v="68"/>
    <n v="3"/>
    <n v="1968"/>
    <n v="3"/>
    <n v="11"/>
    <d v="1968-03-11T00:00:00"/>
    <n v="20069"/>
    <n v="1960"/>
    <s v="3"/>
    <x v="0"/>
  </r>
  <r>
    <s v="26010923799"/>
    <x v="1"/>
    <d v="1899-12-30T11:55:50"/>
    <n v="1"/>
    <n v="26"/>
    <n v="1"/>
    <n v="1926"/>
    <n v="1"/>
    <n v="9"/>
    <d v="1926-01-09T00:00:00"/>
    <n v="35471"/>
    <n v="1920"/>
    <s v="9"/>
    <x v="0"/>
  </r>
  <r>
    <s v="39100436174"/>
    <x v="1"/>
    <d v="1899-12-30T11:56:15"/>
    <n v="1"/>
    <n v="39"/>
    <n v="10"/>
    <n v="1939"/>
    <n v="10"/>
    <n v="4"/>
    <d v="1939-10-04T00:00:00"/>
    <n v="30455"/>
    <n v="1930"/>
    <s v="7"/>
    <x v="0"/>
  </r>
  <r>
    <s v="35100161414"/>
    <x v="2"/>
    <d v="1899-12-30T11:56:40"/>
    <n v="1"/>
    <n v="35"/>
    <n v="10"/>
    <n v="1935"/>
    <n v="10"/>
    <n v="1"/>
    <d v="1935-10-01T00:00:00"/>
    <n v="31919"/>
    <n v="1930"/>
    <s v="1"/>
    <x v="0"/>
  </r>
  <r>
    <s v="00313097537"/>
    <x v="1"/>
    <d v="1899-12-30T11:57:05"/>
    <n v="1"/>
    <n v="0"/>
    <n v="31"/>
    <n v="2000"/>
    <n v="11"/>
    <n v="30"/>
    <d v="2000-11-30T00:00:00"/>
    <n v="8117"/>
    <n v="2000"/>
    <s v="3"/>
    <x v="0"/>
  </r>
  <r>
    <s v="23020138968"/>
    <x v="0"/>
    <d v="1899-12-30T11:57:30"/>
    <n v="1"/>
    <n v="23"/>
    <n v="2"/>
    <n v="1923"/>
    <n v="2"/>
    <n v="1"/>
    <d v="1923-02-01T00:00:00"/>
    <n v="36544"/>
    <n v="1920"/>
    <s v="6"/>
    <x v="1"/>
  </r>
  <r>
    <s v="53020684558"/>
    <x v="1"/>
    <d v="1899-12-30T11:57:55"/>
    <n v="1"/>
    <n v="53"/>
    <n v="2"/>
    <n v="1953"/>
    <n v="2"/>
    <n v="6"/>
    <d v="1953-02-06T00:00:00"/>
    <n v="25581"/>
    <n v="1950"/>
    <s v="5"/>
    <x v="0"/>
  </r>
  <r>
    <s v="00302153828"/>
    <x v="1"/>
    <d v="1899-12-30T11:58:20"/>
    <n v="1"/>
    <n v="0"/>
    <n v="30"/>
    <n v="2000"/>
    <n v="10"/>
    <n v="21"/>
    <d v="2000-10-21T00:00:00"/>
    <n v="8157"/>
    <n v="2000"/>
    <s v="2"/>
    <x v="1"/>
  </r>
  <r>
    <s v="73050542985"/>
    <x v="2"/>
    <d v="1899-12-30T11:59:10"/>
    <n v="2"/>
    <n v="73"/>
    <n v="5"/>
    <n v="1973"/>
    <n v="5"/>
    <n v="5"/>
    <d v="1973-05-05T00:00:00"/>
    <n v="18188"/>
    <n v="1970"/>
    <s v="8"/>
    <x v="1"/>
  </r>
  <r>
    <s v="93080389561"/>
    <x v="1"/>
    <d v="1899-12-30T11:59:35"/>
    <n v="1"/>
    <n v="93"/>
    <n v="8"/>
    <n v="1993"/>
    <n v="8"/>
    <n v="3"/>
    <d v="1993-08-03T00:00:00"/>
    <n v="10793"/>
    <n v="1990"/>
    <s v="6"/>
    <x v="1"/>
  </r>
  <r>
    <s v="58110789311"/>
    <x v="2"/>
    <d v="1899-12-30T12:00:25"/>
    <n v="2"/>
    <n v="58"/>
    <n v="11"/>
    <n v="1958"/>
    <n v="11"/>
    <n v="7"/>
    <d v="1958-11-07T00:00:00"/>
    <n v="23481"/>
    <n v="1950"/>
    <s v="1"/>
    <x v="0"/>
  </r>
  <r>
    <s v="53083029181"/>
    <x v="0"/>
    <d v="1899-12-30T12:00:50"/>
    <n v="1"/>
    <n v="53"/>
    <n v="8"/>
    <n v="1953"/>
    <n v="8"/>
    <n v="30"/>
    <d v="1953-08-30T00:00:00"/>
    <n v="25376"/>
    <n v="1950"/>
    <s v="8"/>
    <x v="1"/>
  </r>
  <r>
    <s v="47060575491"/>
    <x v="1"/>
    <d v="1899-12-30T12:01:15"/>
    <n v="1"/>
    <n v="47"/>
    <n v="6"/>
    <n v="1947"/>
    <n v="6"/>
    <n v="5"/>
    <d v="1947-06-05T00:00:00"/>
    <n v="27654"/>
    <n v="1940"/>
    <s v="9"/>
    <x v="0"/>
  </r>
  <r>
    <s v="81030767242"/>
    <x v="0"/>
    <d v="1899-12-30T12:01:40"/>
    <n v="1"/>
    <n v="81"/>
    <n v="3"/>
    <n v="1981"/>
    <n v="3"/>
    <n v="7"/>
    <d v="1981-03-07T00:00:00"/>
    <n v="15325"/>
    <n v="1980"/>
    <s v="4"/>
    <x v="1"/>
  </r>
  <r>
    <s v="23021398945"/>
    <x v="2"/>
    <d v="1899-12-30T12:02:05"/>
    <n v="1"/>
    <n v="23"/>
    <n v="2"/>
    <n v="1923"/>
    <n v="2"/>
    <n v="13"/>
    <d v="1923-02-13T00:00:00"/>
    <n v="36532"/>
    <n v="1920"/>
    <s v="4"/>
    <x v="1"/>
  </r>
  <r>
    <s v="63062527298"/>
    <x v="3"/>
    <d v="1899-12-30T12:02:30"/>
    <n v="1"/>
    <n v="63"/>
    <n v="6"/>
    <n v="1963"/>
    <n v="6"/>
    <n v="25"/>
    <d v="1963-06-25T00:00:00"/>
    <n v="21790"/>
    <n v="1960"/>
    <s v="9"/>
    <x v="0"/>
  </r>
  <r>
    <s v="86031882961"/>
    <x v="1"/>
    <d v="1899-12-30T12:02:55"/>
    <n v="1"/>
    <n v="86"/>
    <n v="3"/>
    <n v="1986"/>
    <n v="3"/>
    <n v="18"/>
    <d v="1986-03-18T00:00:00"/>
    <n v="13488"/>
    <n v="1980"/>
    <s v="6"/>
    <x v="1"/>
  </r>
  <r>
    <s v="99091228246"/>
    <x v="2"/>
    <d v="1899-12-30T12:03:45"/>
    <n v="2"/>
    <n v="99"/>
    <n v="9"/>
    <n v="1999"/>
    <n v="9"/>
    <n v="12"/>
    <d v="1999-09-12T00:00:00"/>
    <n v="8562"/>
    <n v="1990"/>
    <s v="4"/>
    <x v="1"/>
  </r>
  <r>
    <s v="05240635872"/>
    <x v="1"/>
    <d v="1899-12-30T12:04:10"/>
    <n v="1"/>
    <n v="5"/>
    <n v="24"/>
    <n v="2005"/>
    <n v="4"/>
    <n v="6"/>
    <d v="2005-04-06T00:00:00"/>
    <n v="6529"/>
    <n v="2000"/>
    <s v="7"/>
    <x v="0"/>
  </r>
  <r>
    <s v="71051041144"/>
    <x v="0"/>
    <d v="1899-12-30T12:05:00"/>
    <n v="2"/>
    <n v="71"/>
    <n v="5"/>
    <n v="1971"/>
    <n v="5"/>
    <n v="10"/>
    <d v="1971-05-10T00:00:00"/>
    <n v="18914"/>
    <n v="1970"/>
    <s v="4"/>
    <x v="1"/>
  </r>
  <r>
    <s v="70030269571"/>
    <x v="1"/>
    <d v="1899-12-30T12:05:25"/>
    <n v="1"/>
    <n v="70"/>
    <n v="3"/>
    <n v="1970"/>
    <n v="3"/>
    <n v="2"/>
    <d v="1970-03-02T00:00:00"/>
    <n v="19348"/>
    <n v="1970"/>
    <s v="7"/>
    <x v="0"/>
  </r>
  <r>
    <s v="83011367542"/>
    <x v="2"/>
    <d v="1899-12-30T12:05:50"/>
    <n v="1"/>
    <n v="83"/>
    <n v="1"/>
    <n v="1983"/>
    <n v="1"/>
    <n v="13"/>
    <d v="1983-01-13T00:00:00"/>
    <n v="14648"/>
    <n v="1980"/>
    <s v="4"/>
    <x v="1"/>
  </r>
  <r>
    <s v="87090814478"/>
    <x v="3"/>
    <d v="1899-12-30T12:06:15"/>
    <n v="1"/>
    <n v="87"/>
    <n v="9"/>
    <n v="1987"/>
    <n v="9"/>
    <n v="8"/>
    <d v="1987-09-08T00:00:00"/>
    <n v="12949"/>
    <n v="1980"/>
    <s v="7"/>
    <x v="0"/>
  </r>
  <r>
    <s v="54072686543"/>
    <x v="1"/>
    <d v="1899-12-30T12:06:40"/>
    <n v="1"/>
    <n v="54"/>
    <n v="7"/>
    <n v="1954"/>
    <n v="7"/>
    <n v="26"/>
    <d v="1954-07-26T00:00:00"/>
    <n v="25046"/>
    <n v="1950"/>
    <s v="4"/>
    <x v="1"/>
  </r>
  <r>
    <s v="70110136542"/>
    <x v="1"/>
    <d v="1899-12-30T12:07:05"/>
    <n v="1"/>
    <n v="70"/>
    <n v="11"/>
    <n v="1970"/>
    <n v="11"/>
    <n v="1"/>
    <d v="1970-11-01T00:00:00"/>
    <n v="19104"/>
    <n v="1970"/>
    <s v="4"/>
    <x v="1"/>
  </r>
  <r>
    <s v="97100169892"/>
    <x v="2"/>
    <d v="1899-12-30T12:07:55"/>
    <n v="2"/>
    <n v="97"/>
    <n v="10"/>
    <n v="1997"/>
    <n v="10"/>
    <n v="1"/>
    <d v="1997-10-01T00:00:00"/>
    <n v="9273"/>
    <n v="1990"/>
    <s v="9"/>
    <x v="0"/>
  </r>
  <r>
    <s v="65031884531"/>
    <x v="2"/>
    <d v="1899-12-30T12:08:45"/>
    <n v="2"/>
    <n v="65"/>
    <n v="3"/>
    <n v="1965"/>
    <n v="3"/>
    <n v="18"/>
    <d v="1965-03-18T00:00:00"/>
    <n v="21158"/>
    <n v="1960"/>
    <s v="3"/>
    <x v="0"/>
  </r>
  <r>
    <s v="73122951518"/>
    <x v="0"/>
    <d v="1899-12-30T12:09:10"/>
    <n v="1"/>
    <n v="73"/>
    <n v="12"/>
    <n v="1973"/>
    <n v="12"/>
    <n v="29"/>
    <d v="1973-12-29T00:00:00"/>
    <n v="17950"/>
    <n v="1970"/>
    <s v="1"/>
    <x v="0"/>
  </r>
  <r>
    <s v="55111826315"/>
    <x v="1"/>
    <d v="1899-12-30T12:09:35"/>
    <n v="1"/>
    <n v="55"/>
    <n v="11"/>
    <n v="1955"/>
    <n v="11"/>
    <n v="18"/>
    <d v="1955-11-18T00:00:00"/>
    <n v="24566"/>
    <n v="1950"/>
    <s v="1"/>
    <x v="0"/>
  </r>
  <r>
    <s v="32041285373"/>
    <x v="1"/>
    <d v="1899-12-30T12:10:00"/>
    <n v="1"/>
    <n v="32"/>
    <n v="4"/>
    <n v="1932"/>
    <n v="4"/>
    <n v="12"/>
    <d v="1932-04-12T00:00:00"/>
    <n v="33186"/>
    <n v="1930"/>
    <s v="7"/>
    <x v="0"/>
  </r>
  <r>
    <s v="42112851493"/>
    <x v="2"/>
    <d v="1899-12-30T12:10:50"/>
    <n v="2"/>
    <n v="42"/>
    <n v="11"/>
    <n v="1942"/>
    <n v="11"/>
    <n v="28"/>
    <d v="1942-11-28T00:00:00"/>
    <n v="29304"/>
    <n v="1940"/>
    <s v="9"/>
    <x v="0"/>
  </r>
  <r>
    <s v="05261773597"/>
    <x v="0"/>
    <d v="1899-12-30T12:11:40"/>
    <n v="2"/>
    <n v="5"/>
    <n v="26"/>
    <n v="2005"/>
    <n v="6"/>
    <n v="17"/>
    <d v="2005-06-17T00:00:00"/>
    <n v="6457"/>
    <n v="2000"/>
    <s v="9"/>
    <x v="0"/>
  </r>
  <r>
    <s v="69081435648"/>
    <x v="2"/>
    <d v="1899-12-30T12:12:30"/>
    <n v="2"/>
    <n v="69"/>
    <n v="8"/>
    <n v="1969"/>
    <n v="8"/>
    <n v="14"/>
    <d v="1969-08-14T00:00:00"/>
    <n v="19548"/>
    <n v="1960"/>
    <s v="4"/>
    <x v="1"/>
  </r>
  <r>
    <s v="02280662345"/>
    <x v="0"/>
    <d v="1899-12-30T12:13:20"/>
    <n v="2"/>
    <n v="2"/>
    <n v="28"/>
    <n v="2002"/>
    <n v="8"/>
    <n v="6"/>
    <d v="2002-08-06T00:00:00"/>
    <n v="7503"/>
    <n v="2000"/>
    <s v="4"/>
    <x v="1"/>
  </r>
  <r>
    <s v="84022657936"/>
    <x v="1"/>
    <d v="1899-12-30T12:13:45"/>
    <n v="1"/>
    <n v="84"/>
    <n v="2"/>
    <n v="1984"/>
    <n v="2"/>
    <n v="26"/>
    <d v="1984-02-26T00:00:00"/>
    <n v="14239"/>
    <n v="1980"/>
    <s v="3"/>
    <x v="0"/>
  </r>
  <r>
    <s v="48101719555"/>
    <x v="0"/>
    <d v="1899-12-30T12:14:35"/>
    <n v="2"/>
    <n v="48"/>
    <n v="10"/>
    <n v="1948"/>
    <n v="10"/>
    <n v="17"/>
    <d v="1948-10-17T00:00:00"/>
    <n v="27154"/>
    <n v="1940"/>
    <s v="5"/>
    <x v="0"/>
  </r>
  <r>
    <s v="02213087139"/>
    <x v="1"/>
    <d v="1899-12-30T12:15:00"/>
    <n v="1"/>
    <n v="2"/>
    <n v="21"/>
    <n v="2002"/>
    <n v="1"/>
    <n v="30"/>
    <d v="2002-01-30T00:00:00"/>
    <n v="7691"/>
    <n v="2000"/>
    <s v="3"/>
    <x v="0"/>
  </r>
  <r>
    <s v="40022232773"/>
    <x v="1"/>
    <d v="1899-12-30T12:15:25"/>
    <n v="1"/>
    <n v="40"/>
    <n v="2"/>
    <n v="1940"/>
    <n v="2"/>
    <n v="22"/>
    <d v="1940-02-22T00:00:00"/>
    <n v="30314"/>
    <n v="1940"/>
    <s v="7"/>
    <x v="0"/>
  </r>
  <r>
    <s v="48081955217"/>
    <x v="0"/>
    <d v="1899-12-30T12:15:50"/>
    <n v="1"/>
    <n v="48"/>
    <n v="8"/>
    <n v="1948"/>
    <n v="8"/>
    <n v="19"/>
    <d v="1948-08-19T00:00:00"/>
    <n v="27213"/>
    <n v="1940"/>
    <s v="1"/>
    <x v="0"/>
  </r>
  <r>
    <s v="50121547348"/>
    <x v="0"/>
    <d v="1899-12-30T12:16:15"/>
    <n v="1"/>
    <n v="50"/>
    <n v="12"/>
    <n v="1950"/>
    <n v="12"/>
    <n v="15"/>
    <d v="1950-12-15T00:00:00"/>
    <n v="26365"/>
    <n v="1950"/>
    <s v="4"/>
    <x v="1"/>
  </r>
  <r>
    <s v="43031032635"/>
    <x v="1"/>
    <d v="1899-12-30T12:16:40"/>
    <n v="1"/>
    <n v="43"/>
    <n v="3"/>
    <n v="1943"/>
    <n v="3"/>
    <n v="10"/>
    <d v="1943-03-10T00:00:00"/>
    <n v="29202"/>
    <n v="1940"/>
    <s v="3"/>
    <x v="0"/>
  </r>
  <r>
    <s v="03251128637"/>
    <x v="0"/>
    <d v="1899-12-30T12:17:05"/>
    <n v="1"/>
    <n v="3"/>
    <n v="25"/>
    <n v="2003"/>
    <n v="5"/>
    <n v="11"/>
    <d v="2003-05-11T00:00:00"/>
    <n v="7225"/>
    <n v="2000"/>
    <s v="3"/>
    <x v="0"/>
  </r>
  <r>
    <s v="80062354785"/>
    <x v="1"/>
    <d v="1899-12-30T12:17:30"/>
    <n v="1"/>
    <n v="80"/>
    <n v="6"/>
    <n v="1980"/>
    <n v="6"/>
    <n v="23"/>
    <d v="1980-06-23T00:00:00"/>
    <n v="15582"/>
    <n v="1980"/>
    <s v="8"/>
    <x v="1"/>
  </r>
  <r>
    <s v="02311545784"/>
    <x v="0"/>
    <d v="1899-12-30T12:18:20"/>
    <n v="2"/>
    <n v="2"/>
    <n v="31"/>
    <n v="2002"/>
    <n v="11"/>
    <n v="15"/>
    <d v="2002-11-15T00:00:00"/>
    <n v="7402"/>
    <n v="2000"/>
    <s v="8"/>
    <x v="1"/>
  </r>
  <r>
    <s v="25111396468"/>
    <x v="1"/>
    <d v="1899-12-30T12:18:45"/>
    <n v="1"/>
    <n v="25"/>
    <n v="11"/>
    <n v="1925"/>
    <n v="11"/>
    <n v="13"/>
    <d v="1925-11-13T00:00:00"/>
    <n v="35528"/>
    <n v="1920"/>
    <s v="6"/>
    <x v="1"/>
  </r>
  <r>
    <s v="33042842215"/>
    <x v="1"/>
    <d v="1899-12-30T12:19:10"/>
    <n v="1"/>
    <n v="33"/>
    <n v="4"/>
    <n v="1933"/>
    <n v="4"/>
    <n v="28"/>
    <d v="1933-04-28T00:00:00"/>
    <n v="32805"/>
    <n v="1930"/>
    <s v="1"/>
    <x v="0"/>
  </r>
  <r>
    <s v="28100582374"/>
    <x v="1"/>
    <d v="1899-12-30T12:19:35"/>
    <n v="1"/>
    <n v="28"/>
    <n v="10"/>
    <n v="1928"/>
    <n v="10"/>
    <n v="5"/>
    <d v="1928-10-05T00:00:00"/>
    <n v="34471"/>
    <n v="1920"/>
    <s v="7"/>
    <x v="0"/>
  </r>
  <r>
    <s v="99072844919"/>
    <x v="1"/>
    <d v="1899-12-30T12:20:00"/>
    <n v="1"/>
    <n v="99"/>
    <n v="7"/>
    <n v="1999"/>
    <n v="7"/>
    <n v="28"/>
    <d v="1999-07-28T00:00:00"/>
    <n v="8608"/>
    <n v="1990"/>
    <s v="1"/>
    <x v="0"/>
  </r>
  <r>
    <s v="01250991368"/>
    <x v="0"/>
    <d v="1899-12-30T12:20:50"/>
    <n v="2"/>
    <n v="1"/>
    <n v="25"/>
    <n v="2001"/>
    <n v="5"/>
    <n v="9"/>
    <d v="2001-05-09T00:00:00"/>
    <n v="7957"/>
    <n v="2000"/>
    <s v="6"/>
    <x v="1"/>
  </r>
  <r>
    <s v="22032032875"/>
    <x v="2"/>
    <d v="1899-12-30T12:21:15"/>
    <n v="1"/>
    <n v="22"/>
    <n v="3"/>
    <n v="1922"/>
    <n v="3"/>
    <n v="20"/>
    <d v="1922-03-20T00:00:00"/>
    <n v="36862"/>
    <n v="1920"/>
    <s v="7"/>
    <x v="0"/>
  </r>
  <r>
    <s v="81113041454"/>
    <x v="1"/>
    <d v="1899-12-30T12:21:40"/>
    <n v="1"/>
    <n v="81"/>
    <n v="11"/>
    <n v="1981"/>
    <n v="11"/>
    <n v="30"/>
    <d v="1981-11-30T00:00:00"/>
    <n v="15057"/>
    <n v="1980"/>
    <s v="5"/>
    <x v="0"/>
  </r>
  <r>
    <s v="09311045276"/>
    <x v="2"/>
    <d v="1899-12-30T12:22:30"/>
    <n v="2"/>
    <n v="9"/>
    <n v="31"/>
    <n v="2009"/>
    <n v="11"/>
    <n v="10"/>
    <d v="2009-11-10T00:00:00"/>
    <n v="4850"/>
    <n v="2000"/>
    <s v="7"/>
    <x v="0"/>
  </r>
  <r>
    <s v="39071421292"/>
    <x v="1"/>
    <d v="1899-12-30T12:22:55"/>
    <n v="1"/>
    <n v="39"/>
    <n v="7"/>
    <n v="1939"/>
    <n v="7"/>
    <n v="14"/>
    <d v="1939-07-14T00:00:00"/>
    <n v="30537"/>
    <n v="1930"/>
    <s v="9"/>
    <x v="0"/>
  </r>
  <r>
    <s v="87082031359"/>
    <x v="1"/>
    <d v="1899-12-30T12:23:20"/>
    <n v="1"/>
    <n v="87"/>
    <n v="8"/>
    <n v="1987"/>
    <n v="8"/>
    <n v="20"/>
    <d v="1987-08-20T00:00:00"/>
    <n v="12968"/>
    <n v="1980"/>
    <s v="5"/>
    <x v="0"/>
  </r>
  <r>
    <s v="93040472816"/>
    <x v="1"/>
    <d v="1899-12-30T12:23:45"/>
    <n v="1"/>
    <n v="93"/>
    <n v="4"/>
    <n v="1993"/>
    <n v="4"/>
    <n v="4"/>
    <d v="1993-04-04T00:00:00"/>
    <n v="10914"/>
    <n v="1990"/>
    <s v="1"/>
    <x v="0"/>
  </r>
  <r>
    <s v="81100414748"/>
    <x v="0"/>
    <d v="1899-12-30T12:24:10"/>
    <n v="1"/>
    <n v="81"/>
    <n v="10"/>
    <n v="1981"/>
    <n v="10"/>
    <n v="4"/>
    <d v="1981-10-04T00:00:00"/>
    <n v="15114"/>
    <n v="1980"/>
    <s v="4"/>
    <x v="1"/>
  </r>
  <r>
    <s v="38082022588"/>
    <x v="1"/>
    <d v="1899-12-30T12:24:35"/>
    <n v="1"/>
    <n v="38"/>
    <n v="8"/>
    <n v="1938"/>
    <n v="8"/>
    <n v="20"/>
    <d v="1938-08-20T00:00:00"/>
    <n v="30865"/>
    <n v="1930"/>
    <s v="8"/>
    <x v="1"/>
  </r>
  <r>
    <s v="07261292591"/>
    <x v="1"/>
    <d v="1899-12-30T12:25:00"/>
    <n v="1"/>
    <n v="7"/>
    <n v="26"/>
    <n v="2007"/>
    <n v="6"/>
    <n v="12"/>
    <d v="2007-06-12T00:00:00"/>
    <n v="5732"/>
    <n v="2000"/>
    <s v="9"/>
    <x v="0"/>
  </r>
  <r>
    <s v="46022384991"/>
    <x v="1"/>
    <d v="1899-12-30T12:25:25"/>
    <n v="1"/>
    <n v="46"/>
    <n v="2"/>
    <n v="1946"/>
    <n v="2"/>
    <n v="23"/>
    <d v="1946-02-23T00:00:00"/>
    <n v="28121"/>
    <n v="1940"/>
    <s v="9"/>
    <x v="0"/>
  </r>
  <r>
    <s v="97020325844"/>
    <x v="1"/>
    <d v="1899-12-30T12:25:50"/>
    <n v="1"/>
    <n v="97"/>
    <n v="2"/>
    <n v="1997"/>
    <n v="2"/>
    <n v="3"/>
    <d v="1997-02-03T00:00:00"/>
    <n v="9513"/>
    <n v="1990"/>
    <s v="4"/>
    <x v="1"/>
  </r>
  <r>
    <s v="08231762539"/>
    <x v="1"/>
    <d v="1899-12-30T12:26:15"/>
    <n v="1"/>
    <n v="8"/>
    <n v="23"/>
    <n v="2008"/>
    <n v="3"/>
    <n v="17"/>
    <d v="2008-03-17T00:00:00"/>
    <n v="5453"/>
    <n v="2000"/>
    <s v="3"/>
    <x v="0"/>
  </r>
  <r>
    <s v="76081141583"/>
    <x v="2"/>
    <d v="1899-12-30T12:27:05"/>
    <n v="2"/>
    <n v="76"/>
    <n v="8"/>
    <n v="1976"/>
    <n v="8"/>
    <n v="11"/>
    <d v="1976-08-11T00:00:00"/>
    <n v="16994"/>
    <n v="1970"/>
    <s v="8"/>
    <x v="1"/>
  </r>
  <r>
    <s v="93050967531"/>
    <x v="2"/>
    <d v="1899-12-30T12:27:55"/>
    <n v="2"/>
    <n v="93"/>
    <n v="5"/>
    <n v="1993"/>
    <n v="5"/>
    <n v="9"/>
    <d v="1993-05-09T00:00:00"/>
    <n v="10879"/>
    <n v="1990"/>
    <s v="3"/>
    <x v="0"/>
  </r>
  <r>
    <s v="40060177519"/>
    <x v="2"/>
    <d v="1899-12-30T12:28:45"/>
    <n v="2"/>
    <n v="40"/>
    <n v="6"/>
    <n v="1940"/>
    <n v="6"/>
    <n v="1"/>
    <d v="1940-06-01T00:00:00"/>
    <n v="30214"/>
    <n v="1940"/>
    <s v="1"/>
    <x v="0"/>
  </r>
  <r>
    <s v="55012852385"/>
    <x v="2"/>
    <d v="1899-12-30T12:29:10"/>
    <n v="1"/>
    <n v="55"/>
    <n v="1"/>
    <n v="1955"/>
    <n v="1"/>
    <n v="28"/>
    <d v="1955-01-28T00:00:00"/>
    <n v="24860"/>
    <n v="1950"/>
    <s v="8"/>
    <x v="1"/>
  </r>
  <r>
    <s v="87011431214"/>
    <x v="0"/>
    <d v="1899-12-30T12:29:35"/>
    <n v="1"/>
    <n v="87"/>
    <n v="1"/>
    <n v="1987"/>
    <n v="1"/>
    <n v="14"/>
    <d v="1987-01-14T00:00:00"/>
    <n v="13186"/>
    <n v="1980"/>
    <s v="1"/>
    <x v="0"/>
  </r>
  <r>
    <s v="05281176583"/>
    <x v="2"/>
    <d v="1899-12-30T12:30:00"/>
    <n v="1"/>
    <n v="5"/>
    <n v="28"/>
    <n v="2005"/>
    <n v="8"/>
    <n v="11"/>
    <d v="2005-08-11T00:00:00"/>
    <n v="6402"/>
    <n v="2000"/>
    <s v="8"/>
    <x v="1"/>
  </r>
  <r>
    <s v="83122017327"/>
    <x v="2"/>
    <d v="1899-12-30T12:30:50"/>
    <n v="2"/>
    <n v="83"/>
    <n v="12"/>
    <n v="1983"/>
    <n v="12"/>
    <n v="20"/>
    <d v="1983-12-20T00:00:00"/>
    <n v="14307"/>
    <n v="1980"/>
    <s v="2"/>
    <x v="1"/>
  </r>
  <r>
    <s v="45040287376"/>
    <x v="2"/>
    <d v="1899-12-30T12:31:15"/>
    <n v="1"/>
    <n v="45"/>
    <n v="4"/>
    <n v="1945"/>
    <n v="4"/>
    <n v="2"/>
    <d v="1945-04-02T00:00:00"/>
    <n v="28448"/>
    <n v="1940"/>
    <s v="7"/>
    <x v="0"/>
  </r>
  <r>
    <s v="27032555478"/>
    <x v="0"/>
    <d v="1899-12-30T12:31:40"/>
    <n v="1"/>
    <n v="27"/>
    <n v="3"/>
    <n v="1927"/>
    <n v="3"/>
    <n v="25"/>
    <d v="1927-03-25T00:00:00"/>
    <n v="35031"/>
    <n v="1920"/>
    <s v="7"/>
    <x v="0"/>
  </r>
  <r>
    <s v="88111977491"/>
    <x v="0"/>
    <d v="1899-12-30T12:32:30"/>
    <n v="2"/>
    <n v="88"/>
    <n v="11"/>
    <n v="1988"/>
    <n v="11"/>
    <n v="19"/>
    <d v="1988-11-19T00:00:00"/>
    <n v="12511"/>
    <n v="1980"/>
    <s v="9"/>
    <x v="0"/>
  </r>
  <r>
    <s v="00241645299"/>
    <x v="1"/>
    <d v="1899-12-30T12:32:55"/>
    <n v="1"/>
    <n v="0"/>
    <n v="24"/>
    <n v="2000"/>
    <n v="4"/>
    <n v="16"/>
    <d v="2000-04-16T00:00:00"/>
    <n v="8345"/>
    <n v="2000"/>
    <s v="9"/>
    <x v="0"/>
  </r>
  <r>
    <s v="67010894445"/>
    <x v="2"/>
    <d v="1899-12-30T12:33:45"/>
    <n v="2"/>
    <n v="67"/>
    <n v="1"/>
    <n v="1967"/>
    <n v="1"/>
    <n v="8"/>
    <d v="1967-01-08T00:00:00"/>
    <n v="20497"/>
    <n v="1960"/>
    <s v="4"/>
    <x v="1"/>
  </r>
  <r>
    <s v="96030638982"/>
    <x v="1"/>
    <d v="1899-12-30T12:34:10"/>
    <n v="1"/>
    <n v="96"/>
    <n v="3"/>
    <n v="1996"/>
    <n v="3"/>
    <n v="6"/>
    <d v="1996-03-06T00:00:00"/>
    <n v="9847"/>
    <n v="1990"/>
    <s v="8"/>
    <x v="1"/>
  </r>
  <r>
    <s v="89062565472"/>
    <x v="2"/>
    <d v="1899-12-30T12:34:35"/>
    <n v="1"/>
    <n v="89"/>
    <n v="6"/>
    <n v="1989"/>
    <n v="6"/>
    <n v="25"/>
    <d v="1989-06-25T00:00:00"/>
    <n v="12293"/>
    <n v="1980"/>
    <s v="7"/>
    <x v="0"/>
  </r>
  <r>
    <s v="46052327173"/>
    <x v="2"/>
    <d v="1899-12-30T12:35:25"/>
    <n v="2"/>
    <n v="46"/>
    <n v="5"/>
    <n v="1946"/>
    <n v="5"/>
    <n v="23"/>
    <d v="1946-05-23T00:00:00"/>
    <n v="28032"/>
    <n v="1940"/>
    <s v="7"/>
    <x v="0"/>
  </r>
  <r>
    <s v="23111828323"/>
    <x v="1"/>
    <d v="1899-12-30T12:35:50"/>
    <n v="1"/>
    <n v="23"/>
    <n v="11"/>
    <n v="1923"/>
    <n v="11"/>
    <n v="18"/>
    <d v="1923-11-18T00:00:00"/>
    <n v="36254"/>
    <n v="1920"/>
    <s v="2"/>
    <x v="1"/>
  </r>
  <r>
    <s v="30021131852"/>
    <x v="1"/>
    <d v="1899-12-30T12:36:15"/>
    <n v="1"/>
    <n v="30"/>
    <n v="2"/>
    <n v="1930"/>
    <n v="2"/>
    <n v="11"/>
    <d v="1930-02-11T00:00:00"/>
    <n v="33977"/>
    <n v="1930"/>
    <s v="5"/>
    <x v="0"/>
  </r>
  <r>
    <s v="80031916112"/>
    <x v="3"/>
    <d v="1899-12-30T12:37:05"/>
    <n v="2"/>
    <n v="80"/>
    <n v="3"/>
    <n v="1980"/>
    <n v="3"/>
    <n v="19"/>
    <d v="1980-03-19T00:00:00"/>
    <n v="15678"/>
    <n v="1980"/>
    <s v="1"/>
    <x v="0"/>
  </r>
  <r>
    <s v="78062476848"/>
    <x v="3"/>
    <d v="1899-12-30T12:37:30"/>
    <n v="1"/>
    <n v="78"/>
    <n v="6"/>
    <n v="1978"/>
    <n v="6"/>
    <n v="24"/>
    <d v="1978-06-24T00:00:00"/>
    <n v="16312"/>
    <n v="1970"/>
    <s v="4"/>
    <x v="1"/>
  </r>
  <r>
    <s v="74070224767"/>
    <x v="3"/>
    <d v="1899-12-30T12:37:55"/>
    <n v="1"/>
    <n v="74"/>
    <n v="7"/>
    <n v="1974"/>
    <n v="7"/>
    <n v="2"/>
    <d v="1974-07-02T00:00:00"/>
    <n v="17765"/>
    <n v="1970"/>
    <s v="6"/>
    <x v="1"/>
  </r>
  <r>
    <s v="35110511647"/>
    <x v="1"/>
    <d v="1899-12-30T12:38:20"/>
    <n v="1"/>
    <n v="35"/>
    <n v="11"/>
    <n v="1935"/>
    <n v="11"/>
    <n v="5"/>
    <d v="1935-11-05T00:00:00"/>
    <n v="31884"/>
    <n v="1930"/>
    <s v="4"/>
    <x v="1"/>
  </r>
  <r>
    <s v="31121533272"/>
    <x v="2"/>
    <d v="1899-12-30T12:38:45"/>
    <n v="1"/>
    <n v="31"/>
    <n v="12"/>
    <n v="1931"/>
    <n v="12"/>
    <n v="15"/>
    <d v="1931-12-15T00:00:00"/>
    <n v="33305"/>
    <n v="1930"/>
    <s v="7"/>
    <x v="0"/>
  </r>
  <r>
    <s v="79011023319"/>
    <x v="0"/>
    <d v="1899-12-30T12:39:35"/>
    <n v="2"/>
    <n v="79"/>
    <n v="1"/>
    <n v="1979"/>
    <n v="1"/>
    <n v="10"/>
    <d v="1979-01-10T00:00:00"/>
    <n v="16112"/>
    <n v="1970"/>
    <s v="1"/>
    <x v="0"/>
  </r>
  <r>
    <s v="93071365514"/>
    <x v="1"/>
    <d v="1899-12-30T12:40:00"/>
    <n v="1"/>
    <n v="93"/>
    <n v="7"/>
    <n v="1993"/>
    <n v="7"/>
    <n v="13"/>
    <d v="1993-07-13T00:00:00"/>
    <n v="10814"/>
    <n v="1990"/>
    <s v="1"/>
    <x v="0"/>
  </r>
  <r>
    <s v="20022021197"/>
    <x v="0"/>
    <d v="1899-12-30T12:40:50"/>
    <n v="2"/>
    <n v="20"/>
    <n v="2"/>
    <n v="1920"/>
    <n v="2"/>
    <n v="20"/>
    <d v="1920-02-20T00:00:00"/>
    <n v="37621"/>
    <n v="1920"/>
    <s v="9"/>
    <x v="0"/>
  </r>
  <r>
    <s v="34010514565"/>
    <x v="2"/>
    <d v="1899-12-30T12:41:15"/>
    <n v="1"/>
    <n v="34"/>
    <n v="1"/>
    <n v="1934"/>
    <n v="1"/>
    <n v="5"/>
    <d v="1934-01-05T00:00:00"/>
    <n v="32553"/>
    <n v="1930"/>
    <s v="6"/>
    <x v="1"/>
  </r>
  <r>
    <s v="87032986685"/>
    <x v="2"/>
    <d v="1899-12-30T12:42:05"/>
    <n v="2"/>
    <n v="87"/>
    <n v="3"/>
    <n v="1987"/>
    <n v="3"/>
    <n v="29"/>
    <d v="1987-03-29T00:00:00"/>
    <n v="13112"/>
    <n v="1980"/>
    <s v="8"/>
    <x v="1"/>
  </r>
  <r>
    <s v="93111938272"/>
    <x v="3"/>
    <d v="1899-12-30T12:42:55"/>
    <n v="2"/>
    <n v="93"/>
    <n v="11"/>
    <n v="1993"/>
    <n v="11"/>
    <n v="19"/>
    <d v="1993-11-19T00:00:00"/>
    <n v="10685"/>
    <n v="1990"/>
    <s v="7"/>
    <x v="0"/>
  </r>
  <r>
    <s v="32082876734"/>
    <x v="1"/>
    <d v="1899-12-30T12:43:20"/>
    <n v="1"/>
    <n v="32"/>
    <n v="8"/>
    <n v="1932"/>
    <n v="8"/>
    <n v="28"/>
    <d v="1932-08-28T00:00:00"/>
    <n v="33048"/>
    <n v="1930"/>
    <s v="3"/>
    <x v="0"/>
  </r>
  <r>
    <s v="71112186139"/>
    <x v="2"/>
    <d v="1899-12-30T12:43:45"/>
    <n v="1"/>
    <n v="71"/>
    <n v="11"/>
    <n v="1971"/>
    <n v="11"/>
    <n v="21"/>
    <d v="1971-11-21T00:00:00"/>
    <n v="18719"/>
    <n v="1970"/>
    <s v="3"/>
    <x v="0"/>
  </r>
  <r>
    <s v="51041632947"/>
    <x v="1"/>
    <d v="1899-12-30T12:44:10"/>
    <n v="1"/>
    <n v="51"/>
    <n v="4"/>
    <n v="1951"/>
    <n v="4"/>
    <n v="16"/>
    <d v="1951-04-16T00:00:00"/>
    <n v="26243"/>
    <n v="1950"/>
    <s v="4"/>
    <x v="1"/>
  </r>
  <r>
    <s v="28042413925"/>
    <x v="0"/>
    <d v="1899-12-30T12:45:00"/>
    <n v="2"/>
    <n v="28"/>
    <n v="4"/>
    <n v="1928"/>
    <n v="4"/>
    <n v="24"/>
    <d v="1928-04-24T00:00:00"/>
    <n v="34635"/>
    <n v="1920"/>
    <s v="2"/>
    <x v="1"/>
  </r>
  <r>
    <s v="08212126581"/>
    <x v="0"/>
    <d v="1899-12-30T12:45:50"/>
    <n v="2"/>
    <n v="8"/>
    <n v="21"/>
    <n v="2008"/>
    <n v="1"/>
    <n v="21"/>
    <d v="2008-01-21T00:00:00"/>
    <n v="5509"/>
    <n v="2000"/>
    <s v="8"/>
    <x v="1"/>
  </r>
  <r>
    <s v="90061971629"/>
    <x v="2"/>
    <d v="1899-12-30T12:46:40"/>
    <n v="2"/>
    <n v="90"/>
    <n v="6"/>
    <n v="1990"/>
    <n v="6"/>
    <n v="19"/>
    <d v="1990-06-19T00:00:00"/>
    <n v="11934"/>
    <n v="1990"/>
    <s v="2"/>
    <x v="1"/>
  </r>
  <r>
    <s v="22060986926"/>
    <x v="2"/>
    <d v="1899-12-30T12:47:05"/>
    <n v="1"/>
    <n v="22"/>
    <n v="6"/>
    <n v="1922"/>
    <n v="6"/>
    <n v="9"/>
    <d v="1922-06-09T00:00:00"/>
    <n v="36781"/>
    <n v="1920"/>
    <s v="2"/>
    <x v="1"/>
  </r>
  <r>
    <s v="20071266347"/>
    <x v="2"/>
    <d v="1899-12-30T12:47:55"/>
    <n v="2"/>
    <n v="20"/>
    <n v="7"/>
    <n v="1920"/>
    <n v="7"/>
    <n v="12"/>
    <d v="1920-07-12T00:00:00"/>
    <n v="37478"/>
    <n v="1920"/>
    <s v="4"/>
    <x v="1"/>
  </r>
  <r>
    <s v="93090426797"/>
    <x v="1"/>
    <d v="1899-12-30T12:48:20"/>
    <n v="1"/>
    <n v="93"/>
    <n v="9"/>
    <n v="1993"/>
    <n v="9"/>
    <n v="4"/>
    <d v="1993-09-04T00:00:00"/>
    <n v="10761"/>
    <n v="1990"/>
    <s v="9"/>
    <x v="0"/>
  </r>
  <r>
    <s v="72080678389"/>
    <x v="2"/>
    <d v="1899-12-30T12:48:45"/>
    <n v="1"/>
    <n v="72"/>
    <n v="8"/>
    <n v="1972"/>
    <n v="8"/>
    <n v="6"/>
    <d v="1972-08-06T00:00:00"/>
    <n v="18460"/>
    <n v="1970"/>
    <s v="8"/>
    <x v="1"/>
  </r>
  <r>
    <s v="54022057258"/>
    <x v="3"/>
    <d v="1899-12-30T12:49:35"/>
    <n v="2"/>
    <n v="54"/>
    <n v="2"/>
    <n v="1954"/>
    <n v="2"/>
    <n v="20"/>
    <d v="1954-02-20T00:00:00"/>
    <n v="25202"/>
    <n v="1950"/>
    <s v="5"/>
    <x v="0"/>
  </r>
  <r>
    <s v="23081349275"/>
    <x v="1"/>
    <d v="1899-12-30T12:50:00"/>
    <n v="1"/>
    <n v="23"/>
    <n v="8"/>
    <n v="1923"/>
    <n v="8"/>
    <n v="13"/>
    <d v="1923-08-13T00:00:00"/>
    <n v="36351"/>
    <n v="1920"/>
    <s v="7"/>
    <x v="0"/>
  </r>
  <r>
    <s v="52010156343"/>
    <x v="1"/>
    <d v="1899-12-30T12:50:25"/>
    <n v="1"/>
    <n v="52"/>
    <n v="1"/>
    <n v="1952"/>
    <n v="1"/>
    <n v="1"/>
    <d v="1952-01-01T00:00:00"/>
    <n v="25983"/>
    <n v="1950"/>
    <s v="4"/>
    <x v="1"/>
  </r>
  <r>
    <s v="48092133558"/>
    <x v="2"/>
    <d v="1899-12-30T12:50:50"/>
    <n v="1"/>
    <n v="48"/>
    <n v="9"/>
    <n v="1948"/>
    <n v="9"/>
    <n v="21"/>
    <d v="1948-09-21T00:00:00"/>
    <n v="27180"/>
    <n v="1940"/>
    <s v="5"/>
    <x v="0"/>
  </r>
  <r>
    <s v="52062858569"/>
    <x v="1"/>
    <d v="1899-12-30T12:51:15"/>
    <n v="1"/>
    <n v="52"/>
    <n v="6"/>
    <n v="1952"/>
    <n v="6"/>
    <n v="28"/>
    <d v="1952-06-28T00:00:00"/>
    <n v="25804"/>
    <n v="1950"/>
    <s v="6"/>
    <x v="1"/>
  </r>
  <r>
    <s v="97060877642"/>
    <x v="0"/>
    <d v="1899-12-30T12:51:40"/>
    <n v="1"/>
    <n v="97"/>
    <n v="6"/>
    <n v="1997"/>
    <n v="6"/>
    <n v="8"/>
    <d v="1997-06-08T00:00:00"/>
    <n v="9388"/>
    <n v="1990"/>
    <s v="4"/>
    <x v="1"/>
  </r>
  <r>
    <s v="96122982869"/>
    <x v="1"/>
    <d v="1899-12-30T12:52:05"/>
    <n v="1"/>
    <n v="96"/>
    <n v="12"/>
    <n v="1996"/>
    <n v="12"/>
    <n v="29"/>
    <d v="1996-12-29T00:00:00"/>
    <n v="9549"/>
    <n v="1990"/>
    <s v="6"/>
    <x v="1"/>
  </r>
  <r>
    <s v="79091155377"/>
    <x v="2"/>
    <d v="1899-12-30T12:52:55"/>
    <n v="2"/>
    <n v="79"/>
    <n v="9"/>
    <n v="1979"/>
    <n v="9"/>
    <n v="11"/>
    <d v="1979-09-11T00:00:00"/>
    <n v="15868"/>
    <n v="1970"/>
    <s v="7"/>
    <x v="0"/>
  </r>
  <r>
    <s v="02300364525"/>
    <x v="3"/>
    <d v="1899-12-30T12:53:20"/>
    <n v="1"/>
    <n v="2"/>
    <n v="30"/>
    <n v="2002"/>
    <n v="10"/>
    <n v="3"/>
    <d v="2002-10-03T00:00:00"/>
    <n v="7445"/>
    <n v="2000"/>
    <s v="2"/>
    <x v="1"/>
  </r>
  <r>
    <s v="06290512595"/>
    <x v="3"/>
    <d v="1899-12-30T12:53:45"/>
    <n v="1"/>
    <n v="6"/>
    <n v="29"/>
    <n v="2006"/>
    <n v="9"/>
    <n v="5"/>
    <d v="2006-09-05T00:00:00"/>
    <n v="6012"/>
    <n v="2000"/>
    <s v="9"/>
    <x v="0"/>
  </r>
  <r>
    <s v="43070562795"/>
    <x v="1"/>
    <d v="1899-12-30T12:54:10"/>
    <n v="1"/>
    <n v="43"/>
    <n v="7"/>
    <n v="1943"/>
    <n v="7"/>
    <n v="5"/>
    <d v="1943-07-05T00:00:00"/>
    <n v="29085"/>
    <n v="1940"/>
    <s v="9"/>
    <x v="0"/>
  </r>
  <r>
    <s v="06281534812"/>
    <x v="2"/>
    <d v="1899-12-30T12:54:35"/>
    <n v="1"/>
    <n v="6"/>
    <n v="28"/>
    <n v="2006"/>
    <n v="8"/>
    <n v="15"/>
    <d v="2006-08-15T00:00:00"/>
    <n v="6033"/>
    <n v="2000"/>
    <s v="1"/>
    <x v="0"/>
  </r>
  <r>
    <s v="06230267871"/>
    <x v="2"/>
    <d v="1899-12-30T12:55:25"/>
    <n v="2"/>
    <n v="6"/>
    <n v="23"/>
    <n v="2006"/>
    <n v="3"/>
    <n v="2"/>
    <d v="2006-03-02T00:00:00"/>
    <n v="6199"/>
    <n v="2000"/>
    <s v="7"/>
    <x v="0"/>
  </r>
  <r>
    <s v="55021173347"/>
    <x v="1"/>
    <d v="1899-12-30T12:55:50"/>
    <n v="1"/>
    <n v="55"/>
    <n v="2"/>
    <n v="1955"/>
    <n v="2"/>
    <n v="11"/>
    <d v="1955-02-11T00:00:00"/>
    <n v="24846"/>
    <n v="1950"/>
    <s v="4"/>
    <x v="1"/>
  </r>
  <r>
    <s v="44062292353"/>
    <x v="2"/>
    <d v="1899-12-30T12:56:40"/>
    <n v="2"/>
    <n v="44"/>
    <n v="6"/>
    <n v="1944"/>
    <n v="6"/>
    <n v="22"/>
    <d v="1944-06-22T00:00:00"/>
    <n v="28732"/>
    <n v="1940"/>
    <s v="5"/>
    <x v="0"/>
  </r>
  <r>
    <s v="30080361197"/>
    <x v="1"/>
    <d v="1899-12-30T12:57:05"/>
    <n v="1"/>
    <n v="30"/>
    <n v="8"/>
    <n v="1930"/>
    <n v="8"/>
    <n v="3"/>
    <d v="1930-08-03T00:00:00"/>
    <n v="33804"/>
    <n v="1930"/>
    <s v="9"/>
    <x v="0"/>
  </r>
  <r>
    <s v="03240155763"/>
    <x v="0"/>
    <d v="1899-12-30T12:57:55"/>
    <n v="2"/>
    <n v="3"/>
    <n v="24"/>
    <n v="2003"/>
    <n v="4"/>
    <n v="1"/>
    <d v="2003-04-01T00:00:00"/>
    <n v="7265"/>
    <n v="2000"/>
    <s v="6"/>
    <x v="1"/>
  </r>
  <r>
    <s v="06241139242"/>
    <x v="2"/>
    <d v="1899-12-30T12:58:20"/>
    <n v="1"/>
    <n v="6"/>
    <n v="24"/>
    <n v="2006"/>
    <n v="4"/>
    <n v="11"/>
    <d v="2006-04-11T00:00:00"/>
    <n v="6159"/>
    <n v="2000"/>
    <s v="4"/>
    <x v="1"/>
  </r>
  <r>
    <s v="44101537939"/>
    <x v="1"/>
    <d v="1899-12-30T12:58:45"/>
    <n v="1"/>
    <n v="44"/>
    <n v="10"/>
    <n v="1944"/>
    <n v="10"/>
    <n v="15"/>
    <d v="1944-10-15T00:00:00"/>
    <n v="28617"/>
    <n v="1940"/>
    <s v="3"/>
    <x v="0"/>
  </r>
  <r>
    <s v="47102474269"/>
    <x v="0"/>
    <d v="1899-12-30T12:59:10"/>
    <n v="1"/>
    <n v="47"/>
    <n v="10"/>
    <n v="1947"/>
    <n v="10"/>
    <n v="24"/>
    <d v="1947-10-24T00:00:00"/>
    <n v="27513"/>
    <n v="1940"/>
    <s v="6"/>
    <x v="1"/>
  </r>
  <r>
    <s v="06281643996"/>
    <x v="1"/>
    <d v="1899-12-30T12:59:35"/>
    <n v="1"/>
    <n v="6"/>
    <n v="28"/>
    <n v="2006"/>
    <n v="8"/>
    <n v="16"/>
    <d v="2006-08-16T00:00:00"/>
    <n v="6032"/>
    <n v="2000"/>
    <s v="9"/>
    <x v="0"/>
  </r>
  <r>
    <s v="54110819487"/>
    <x v="2"/>
    <d v="1899-12-30T13:00:00"/>
    <n v="1"/>
    <n v="54"/>
    <n v="11"/>
    <n v="1954"/>
    <n v="11"/>
    <n v="8"/>
    <d v="1954-11-08T00:00:00"/>
    <n v="24941"/>
    <n v="1950"/>
    <s v="8"/>
    <x v="1"/>
  </r>
  <r>
    <s v="74040628254"/>
    <x v="3"/>
    <d v="1899-12-30T13:00:50"/>
    <n v="2"/>
    <n v="74"/>
    <n v="4"/>
    <n v="1974"/>
    <n v="4"/>
    <n v="6"/>
    <d v="1974-04-06T00:00:00"/>
    <n v="17852"/>
    <n v="1970"/>
    <s v="5"/>
    <x v="0"/>
  </r>
  <r>
    <s v="87080722396"/>
    <x v="1"/>
    <d v="1899-12-30T13:01:15"/>
    <n v="1"/>
    <n v="87"/>
    <n v="8"/>
    <n v="1987"/>
    <n v="8"/>
    <n v="7"/>
    <d v="1987-08-07T00:00:00"/>
    <n v="12981"/>
    <n v="1980"/>
    <s v="9"/>
    <x v="0"/>
  </r>
  <r>
    <s v="31090559989"/>
    <x v="1"/>
    <d v="1899-12-30T13:01:40"/>
    <n v="1"/>
    <n v="31"/>
    <n v="9"/>
    <n v="1931"/>
    <n v="9"/>
    <n v="5"/>
    <d v="1931-09-05T00:00:00"/>
    <n v="33406"/>
    <n v="1930"/>
    <s v="8"/>
    <x v="1"/>
  </r>
  <r>
    <s v="46022655284"/>
    <x v="0"/>
    <d v="1899-12-30T13:02:30"/>
    <n v="2"/>
    <n v="46"/>
    <n v="2"/>
    <n v="1946"/>
    <n v="2"/>
    <n v="26"/>
    <d v="1946-02-26T00:00:00"/>
    <n v="28118"/>
    <n v="1940"/>
    <s v="8"/>
    <x v="1"/>
  </r>
  <r>
    <s v="58012774837"/>
    <x v="2"/>
    <d v="1899-12-30T13:03:20"/>
    <n v="2"/>
    <n v="58"/>
    <n v="1"/>
    <n v="1958"/>
    <n v="1"/>
    <n v="27"/>
    <d v="1958-01-27T00:00:00"/>
    <n v="23765"/>
    <n v="1950"/>
    <s v="3"/>
    <x v="0"/>
  </r>
  <r>
    <s v="45112319471"/>
    <x v="2"/>
    <d v="1899-12-30T13:03:45"/>
    <n v="1"/>
    <n v="45"/>
    <n v="11"/>
    <n v="1945"/>
    <n v="11"/>
    <n v="23"/>
    <d v="1945-11-23T00:00:00"/>
    <n v="28213"/>
    <n v="1940"/>
    <s v="7"/>
    <x v="0"/>
  </r>
  <r>
    <s v="23030436562"/>
    <x v="1"/>
    <d v="1899-12-30T13:04:10"/>
    <n v="1"/>
    <n v="23"/>
    <n v="3"/>
    <n v="1923"/>
    <n v="3"/>
    <n v="4"/>
    <d v="1923-03-04T00:00:00"/>
    <n v="36513"/>
    <n v="1920"/>
    <s v="6"/>
    <x v="1"/>
  </r>
  <r>
    <s v="35012796652"/>
    <x v="2"/>
    <d v="1899-12-30T13:05:00"/>
    <n v="2"/>
    <n v="35"/>
    <n v="1"/>
    <n v="1935"/>
    <n v="1"/>
    <n v="27"/>
    <d v="1935-01-27T00:00:00"/>
    <n v="32166"/>
    <n v="1930"/>
    <s v="5"/>
    <x v="0"/>
  </r>
  <r>
    <s v="86120371859"/>
    <x v="0"/>
    <d v="1899-12-30T13:05:25"/>
    <n v="1"/>
    <n v="86"/>
    <n v="12"/>
    <n v="1986"/>
    <n v="12"/>
    <n v="3"/>
    <d v="1986-12-03T00:00:00"/>
    <n v="13228"/>
    <n v="1980"/>
    <s v="5"/>
    <x v="0"/>
  </r>
  <r>
    <s v="02301066266"/>
    <x v="0"/>
    <d v="1899-12-30T13:06:15"/>
    <n v="2"/>
    <n v="2"/>
    <n v="30"/>
    <n v="2002"/>
    <n v="10"/>
    <n v="10"/>
    <d v="2002-10-10T00:00:00"/>
    <n v="7438"/>
    <n v="2000"/>
    <s v="6"/>
    <x v="1"/>
  </r>
  <r>
    <s v="75031568995"/>
    <x v="3"/>
    <d v="1899-12-30T13:07:05"/>
    <n v="2"/>
    <n v="75"/>
    <n v="3"/>
    <n v="1975"/>
    <n v="3"/>
    <n v="15"/>
    <d v="1975-03-15T00:00:00"/>
    <n v="17509"/>
    <n v="1970"/>
    <s v="9"/>
    <x v="0"/>
  </r>
  <r>
    <s v="74022088997"/>
    <x v="1"/>
    <d v="1899-12-30T13:07:30"/>
    <n v="1"/>
    <n v="74"/>
    <n v="2"/>
    <n v="1974"/>
    <n v="2"/>
    <n v="20"/>
    <d v="1974-02-20T00:00:00"/>
    <n v="17897"/>
    <n v="1970"/>
    <s v="9"/>
    <x v="0"/>
  </r>
  <r>
    <s v="04272952573"/>
    <x v="1"/>
    <d v="1899-12-30T13:07:55"/>
    <n v="1"/>
    <n v="4"/>
    <n v="27"/>
    <n v="2004"/>
    <n v="7"/>
    <n v="29"/>
    <d v="2004-07-29T00:00:00"/>
    <n v="6780"/>
    <n v="2000"/>
    <s v="7"/>
    <x v="0"/>
  </r>
  <r>
    <s v="95062121776"/>
    <x v="3"/>
    <d v="1899-12-30T13:08:45"/>
    <n v="2"/>
    <n v="95"/>
    <n v="6"/>
    <n v="1995"/>
    <n v="6"/>
    <n v="21"/>
    <d v="1995-06-21T00:00:00"/>
    <n v="10106"/>
    <n v="1990"/>
    <s v="7"/>
    <x v="0"/>
  </r>
  <r>
    <s v="48021366534"/>
    <x v="1"/>
    <d v="1899-12-30T13:09:10"/>
    <n v="1"/>
    <n v="48"/>
    <n v="2"/>
    <n v="1948"/>
    <n v="2"/>
    <n v="13"/>
    <d v="1948-02-13T00:00:00"/>
    <n v="27401"/>
    <n v="1940"/>
    <s v="3"/>
    <x v="0"/>
  </r>
  <r>
    <s v="05320823322"/>
    <x v="0"/>
    <d v="1899-12-30T13:09:35"/>
    <n v="1"/>
    <n v="5"/>
    <n v="32"/>
    <n v="2005"/>
    <n v="12"/>
    <n v="8"/>
    <d v="2005-12-08T00:00:00"/>
    <n v="6283"/>
    <n v="2000"/>
    <s v="2"/>
    <x v="1"/>
  </r>
  <r>
    <s v="87041224268"/>
    <x v="2"/>
    <d v="1899-12-30T13:10:25"/>
    <n v="2"/>
    <n v="87"/>
    <n v="4"/>
    <n v="1987"/>
    <n v="4"/>
    <n v="12"/>
    <d v="1987-04-12T00:00:00"/>
    <n v="13098"/>
    <n v="1980"/>
    <s v="6"/>
    <x v="1"/>
  </r>
  <r>
    <s v="08211236469"/>
    <x v="1"/>
    <d v="1899-12-30T13:10:50"/>
    <n v="1"/>
    <n v="8"/>
    <n v="21"/>
    <n v="2008"/>
    <n v="1"/>
    <n v="12"/>
    <d v="2008-01-12T00:00:00"/>
    <n v="5518"/>
    <n v="2000"/>
    <s v="6"/>
    <x v="1"/>
  </r>
  <r>
    <s v="94041771362"/>
    <x v="2"/>
    <d v="1899-12-30T13:11:40"/>
    <n v="2"/>
    <n v="94"/>
    <n v="4"/>
    <n v="1994"/>
    <n v="4"/>
    <n v="17"/>
    <d v="1994-04-17T00:00:00"/>
    <n v="10536"/>
    <n v="1990"/>
    <s v="6"/>
    <x v="1"/>
  </r>
  <r>
    <s v="08280523622"/>
    <x v="0"/>
    <d v="1899-12-30T13:12:05"/>
    <n v="1"/>
    <n v="8"/>
    <n v="28"/>
    <n v="2008"/>
    <n v="8"/>
    <n v="5"/>
    <d v="2008-08-05T00:00:00"/>
    <n v="5312"/>
    <n v="2000"/>
    <s v="2"/>
    <x v="1"/>
  </r>
  <r>
    <s v="28111415492"/>
    <x v="1"/>
    <d v="1899-12-30T13:12:30"/>
    <n v="1"/>
    <n v="28"/>
    <n v="11"/>
    <n v="1928"/>
    <n v="11"/>
    <n v="14"/>
    <d v="1928-11-14T00:00:00"/>
    <n v="34431"/>
    <n v="1920"/>
    <s v="9"/>
    <x v="0"/>
  </r>
  <r>
    <s v="35030859197"/>
    <x v="2"/>
    <d v="1899-12-30T13:13:20"/>
    <n v="2"/>
    <n v="35"/>
    <n v="3"/>
    <n v="1935"/>
    <n v="3"/>
    <n v="8"/>
    <d v="1935-03-08T00:00:00"/>
    <n v="32126"/>
    <n v="1930"/>
    <s v="9"/>
    <x v="0"/>
  </r>
  <r>
    <s v="92081637192"/>
    <x v="2"/>
    <d v="1899-12-30T13:13:45"/>
    <n v="1"/>
    <n v="92"/>
    <n v="8"/>
    <n v="1992"/>
    <n v="8"/>
    <n v="16"/>
    <d v="1992-08-16T00:00:00"/>
    <n v="11145"/>
    <n v="1990"/>
    <s v="9"/>
    <x v="0"/>
  </r>
  <r>
    <s v="39021949173"/>
    <x v="2"/>
    <d v="1899-12-30T13:14:35"/>
    <n v="2"/>
    <n v="39"/>
    <n v="2"/>
    <n v="1939"/>
    <n v="2"/>
    <n v="19"/>
    <d v="1939-02-19T00:00:00"/>
    <n v="30682"/>
    <n v="1930"/>
    <s v="7"/>
    <x v="0"/>
  </r>
  <r>
    <s v="80070515514"/>
    <x v="2"/>
    <d v="1899-12-30T13:15:00"/>
    <n v="1"/>
    <n v="80"/>
    <n v="7"/>
    <n v="1980"/>
    <n v="7"/>
    <n v="5"/>
    <d v="1980-07-05T00:00:00"/>
    <n v="15570"/>
    <n v="1980"/>
    <s v="1"/>
    <x v="0"/>
  </r>
  <r>
    <s v="41090343718"/>
    <x v="3"/>
    <d v="1899-12-30T13:15:25"/>
    <n v="1"/>
    <n v="41"/>
    <n v="9"/>
    <n v="1941"/>
    <n v="9"/>
    <n v="3"/>
    <d v="1941-09-03T00:00:00"/>
    <n v="29755"/>
    <n v="1940"/>
    <s v="1"/>
    <x v="0"/>
  </r>
  <r>
    <s v="62091143985"/>
    <x v="1"/>
    <d v="1899-12-30T13:15:50"/>
    <n v="1"/>
    <n v="62"/>
    <n v="9"/>
    <n v="1962"/>
    <n v="9"/>
    <n v="11"/>
    <d v="1962-09-11T00:00:00"/>
    <n v="22077"/>
    <n v="1960"/>
    <s v="8"/>
    <x v="1"/>
  </r>
  <r>
    <s v="71030266872"/>
    <x v="1"/>
    <d v="1899-12-30T13:16:15"/>
    <n v="1"/>
    <n v="71"/>
    <n v="3"/>
    <n v="1971"/>
    <n v="3"/>
    <n v="2"/>
    <d v="1971-03-02T00:00:00"/>
    <n v="18983"/>
    <n v="1970"/>
    <s v="7"/>
    <x v="0"/>
  </r>
  <r>
    <s v="37060241535"/>
    <x v="1"/>
    <d v="1899-12-30T13:16:40"/>
    <n v="1"/>
    <n v="37"/>
    <n v="6"/>
    <n v="1937"/>
    <n v="6"/>
    <n v="2"/>
    <d v="1937-06-02T00:00:00"/>
    <n v="31309"/>
    <n v="1930"/>
    <s v="3"/>
    <x v="0"/>
  </r>
  <r>
    <s v="27052465261"/>
    <x v="1"/>
    <d v="1899-12-30T13:17:05"/>
    <n v="1"/>
    <n v="27"/>
    <n v="5"/>
    <n v="1927"/>
    <n v="5"/>
    <n v="24"/>
    <d v="1927-05-24T00:00:00"/>
    <n v="34971"/>
    <n v="1920"/>
    <s v="6"/>
    <x v="1"/>
  </r>
  <r>
    <s v="93010539549"/>
    <x v="3"/>
    <d v="1899-12-30T13:17:55"/>
    <n v="2"/>
    <n v="93"/>
    <n v="1"/>
    <n v="1993"/>
    <n v="1"/>
    <n v="5"/>
    <d v="1993-01-05T00:00:00"/>
    <n v="11003"/>
    <n v="1990"/>
    <s v="4"/>
    <x v="1"/>
  </r>
  <r>
    <s v="31120146318"/>
    <x v="3"/>
    <d v="1899-12-30T13:18:20"/>
    <n v="1"/>
    <n v="31"/>
    <n v="12"/>
    <n v="1931"/>
    <n v="12"/>
    <n v="1"/>
    <d v="1931-12-01T00:00:00"/>
    <n v="33319"/>
    <n v="1930"/>
    <s v="1"/>
    <x v="0"/>
  </r>
  <r>
    <s v="94060442786"/>
    <x v="3"/>
    <d v="1899-12-30T13:19:10"/>
    <n v="2"/>
    <n v="94"/>
    <n v="6"/>
    <n v="1994"/>
    <n v="6"/>
    <n v="4"/>
    <d v="1994-06-04T00:00:00"/>
    <n v="10488"/>
    <n v="1990"/>
    <s v="8"/>
    <x v="1"/>
  </r>
  <r>
    <s v="08300996513"/>
    <x v="1"/>
    <d v="1899-12-30T13:19:35"/>
    <n v="1"/>
    <n v="8"/>
    <n v="30"/>
    <n v="2008"/>
    <n v="10"/>
    <n v="9"/>
    <d v="2008-10-09T00:00:00"/>
    <n v="5247"/>
    <n v="2000"/>
    <s v="1"/>
    <x v="0"/>
  </r>
  <r>
    <s v="87071754944"/>
    <x v="0"/>
    <d v="1899-12-30T13:20:00"/>
    <n v="1"/>
    <n v="87"/>
    <n v="7"/>
    <n v="1987"/>
    <n v="7"/>
    <n v="17"/>
    <d v="1987-07-17T00:00:00"/>
    <n v="13002"/>
    <n v="1980"/>
    <s v="4"/>
    <x v="1"/>
  </r>
  <r>
    <s v="66091342146"/>
    <x v="0"/>
    <d v="1899-12-30T13:20:50"/>
    <n v="2"/>
    <n v="66"/>
    <n v="9"/>
    <n v="1966"/>
    <n v="9"/>
    <n v="13"/>
    <d v="1966-09-13T00:00:00"/>
    <n v="20614"/>
    <n v="1960"/>
    <s v="4"/>
    <x v="1"/>
  </r>
  <r>
    <s v="48120934478"/>
    <x v="3"/>
    <d v="1899-12-30T13:21:15"/>
    <n v="1"/>
    <n v="48"/>
    <n v="12"/>
    <n v="1948"/>
    <n v="12"/>
    <n v="9"/>
    <d v="1948-12-09T00:00:00"/>
    <n v="27101"/>
    <n v="1940"/>
    <s v="7"/>
    <x v="0"/>
  </r>
  <r>
    <s v="88011322267"/>
    <x v="1"/>
    <d v="1899-12-30T13:21:40"/>
    <n v="1"/>
    <n v="88"/>
    <n v="1"/>
    <n v="1988"/>
    <n v="1"/>
    <n v="13"/>
    <d v="1988-01-13T00:00:00"/>
    <n v="12822"/>
    <n v="1980"/>
    <s v="6"/>
    <x v="1"/>
  </r>
  <r>
    <s v="59042321268"/>
    <x v="1"/>
    <d v="1899-12-30T13:22:05"/>
    <n v="1"/>
    <n v="59"/>
    <n v="4"/>
    <n v="1959"/>
    <n v="4"/>
    <n v="23"/>
    <d v="1959-04-23T00:00:00"/>
    <n v="23314"/>
    <n v="1950"/>
    <s v="6"/>
    <x v="1"/>
  </r>
  <r>
    <s v="60020194394"/>
    <x v="0"/>
    <d v="1899-12-30T13:22:30"/>
    <n v="1"/>
    <n v="60"/>
    <n v="2"/>
    <n v="1960"/>
    <n v="2"/>
    <n v="1"/>
    <d v="1960-02-01T00:00:00"/>
    <n v="23030"/>
    <n v="1960"/>
    <s v="9"/>
    <x v="0"/>
  </r>
  <r>
    <s v="54051894257"/>
    <x v="2"/>
    <d v="1899-12-30T13:23:20"/>
    <n v="2"/>
    <n v="54"/>
    <n v="5"/>
    <n v="1954"/>
    <n v="5"/>
    <n v="18"/>
    <d v="1954-05-18T00:00:00"/>
    <n v="25115"/>
    <n v="1950"/>
    <s v="5"/>
    <x v="0"/>
  </r>
  <r>
    <s v="63022648489"/>
    <x v="2"/>
    <d v="1899-12-30T13:23:45"/>
    <n v="1"/>
    <n v="63"/>
    <n v="2"/>
    <n v="1963"/>
    <n v="2"/>
    <n v="26"/>
    <d v="1963-02-26T00:00:00"/>
    <n v="21909"/>
    <n v="1960"/>
    <s v="8"/>
    <x v="1"/>
  </r>
  <r>
    <s v="66031135467"/>
    <x v="3"/>
    <d v="1899-12-30T13:24:35"/>
    <n v="2"/>
    <n v="66"/>
    <n v="3"/>
    <n v="1966"/>
    <n v="3"/>
    <n v="11"/>
    <d v="1966-03-11T00:00:00"/>
    <n v="20800"/>
    <n v="1960"/>
    <s v="6"/>
    <x v="1"/>
  </r>
  <r>
    <s v="49072924229"/>
    <x v="1"/>
    <d v="1899-12-30T13:25:00"/>
    <n v="1"/>
    <n v="49"/>
    <n v="7"/>
    <n v="1949"/>
    <n v="7"/>
    <n v="29"/>
    <d v="1949-07-29T00:00:00"/>
    <n v="26869"/>
    <n v="1940"/>
    <s v="2"/>
    <x v="1"/>
  </r>
  <r>
    <s v="09291837313"/>
    <x v="2"/>
    <d v="1899-12-30T13:25:25"/>
    <n v="1"/>
    <n v="9"/>
    <n v="29"/>
    <n v="2009"/>
    <n v="9"/>
    <n v="18"/>
    <d v="2009-09-18T00:00:00"/>
    <n v="4903"/>
    <n v="2000"/>
    <s v="1"/>
    <x v="0"/>
  </r>
  <r>
    <s v="45020892626"/>
    <x v="0"/>
    <d v="1899-12-30T13:25:50"/>
    <n v="1"/>
    <n v="45"/>
    <n v="2"/>
    <n v="1945"/>
    <n v="2"/>
    <n v="8"/>
    <d v="1945-02-08T00:00:00"/>
    <n v="28501"/>
    <n v="1940"/>
    <s v="2"/>
    <x v="1"/>
  </r>
  <r>
    <s v="35032869556"/>
    <x v="0"/>
    <d v="1899-12-30T13:26:40"/>
    <n v="2"/>
    <n v="35"/>
    <n v="3"/>
    <n v="1935"/>
    <n v="3"/>
    <n v="28"/>
    <d v="1935-03-28T00:00:00"/>
    <n v="32106"/>
    <n v="1930"/>
    <s v="5"/>
    <x v="0"/>
  </r>
  <r>
    <s v="34081398633"/>
    <x v="1"/>
    <d v="1899-12-30T13:27:05"/>
    <n v="1"/>
    <n v="34"/>
    <n v="8"/>
    <n v="1934"/>
    <n v="8"/>
    <n v="13"/>
    <d v="1934-08-13T00:00:00"/>
    <n v="32333"/>
    <n v="1930"/>
    <s v="3"/>
    <x v="0"/>
  </r>
  <r>
    <s v="20051966337"/>
    <x v="0"/>
    <d v="1899-12-30T13:27:30"/>
    <n v="1"/>
    <n v="20"/>
    <n v="5"/>
    <n v="1920"/>
    <n v="5"/>
    <n v="19"/>
    <d v="1920-05-19T00:00:00"/>
    <n v="37532"/>
    <n v="1920"/>
    <s v="3"/>
    <x v="0"/>
  </r>
  <r>
    <s v="58022191471"/>
    <x v="2"/>
    <d v="1899-12-30T13:28:20"/>
    <n v="2"/>
    <n v="58"/>
    <n v="2"/>
    <n v="1958"/>
    <n v="2"/>
    <n v="21"/>
    <d v="1958-02-21T00:00:00"/>
    <n v="23740"/>
    <n v="1950"/>
    <s v="7"/>
    <x v="0"/>
  </r>
  <r>
    <s v="33092927353"/>
    <x v="3"/>
    <d v="1899-12-30T13:29:10"/>
    <n v="2"/>
    <n v="33"/>
    <n v="9"/>
    <n v="1933"/>
    <n v="9"/>
    <n v="29"/>
    <d v="1933-09-29T00:00:00"/>
    <n v="32651"/>
    <n v="1930"/>
    <s v="5"/>
    <x v="0"/>
  </r>
  <r>
    <s v="31071117359"/>
    <x v="1"/>
    <d v="1899-12-30T13:29:35"/>
    <n v="1"/>
    <n v="31"/>
    <n v="7"/>
    <n v="1931"/>
    <n v="7"/>
    <n v="11"/>
    <d v="1931-07-11T00:00:00"/>
    <n v="33462"/>
    <n v="1930"/>
    <s v="5"/>
    <x v="0"/>
  </r>
  <r>
    <s v="88012178515"/>
    <x v="1"/>
    <d v="1899-12-30T13:30:00"/>
    <n v="1"/>
    <n v="88"/>
    <n v="1"/>
    <n v="1988"/>
    <n v="1"/>
    <n v="21"/>
    <d v="1988-01-21T00:00:00"/>
    <n v="12814"/>
    <n v="1980"/>
    <s v="1"/>
    <x v="0"/>
  </r>
  <r>
    <s v="20052716283"/>
    <x v="1"/>
    <d v="1899-12-30T13:30:25"/>
    <n v="1"/>
    <n v="20"/>
    <n v="5"/>
    <n v="1920"/>
    <n v="5"/>
    <n v="27"/>
    <d v="1920-05-27T00:00:00"/>
    <n v="37524"/>
    <n v="1920"/>
    <s v="8"/>
    <x v="1"/>
  </r>
  <r>
    <s v="07230934929"/>
    <x v="3"/>
    <d v="1899-12-30T13:31:15"/>
    <n v="2"/>
    <n v="7"/>
    <n v="23"/>
    <n v="2007"/>
    <n v="3"/>
    <n v="9"/>
    <d v="2007-03-09T00:00:00"/>
    <n v="5827"/>
    <n v="2000"/>
    <s v="2"/>
    <x v="1"/>
  </r>
  <r>
    <s v="61070152859"/>
    <x v="1"/>
    <d v="1899-12-30T13:31:40"/>
    <n v="1"/>
    <n v="61"/>
    <n v="7"/>
    <n v="1961"/>
    <n v="7"/>
    <n v="1"/>
    <d v="1961-07-01T00:00:00"/>
    <n v="22514"/>
    <n v="1960"/>
    <s v="5"/>
    <x v="0"/>
  </r>
  <r>
    <s v="48011459585"/>
    <x v="2"/>
    <d v="1899-12-30T13:32:30"/>
    <n v="2"/>
    <n v="48"/>
    <n v="1"/>
    <n v="1948"/>
    <n v="1"/>
    <n v="14"/>
    <d v="1948-01-14T00:00:00"/>
    <n v="27431"/>
    <n v="1940"/>
    <s v="8"/>
    <x v="1"/>
  </r>
  <r>
    <s v="68102192991"/>
    <x v="2"/>
    <d v="1899-12-30T13:32:55"/>
    <n v="1"/>
    <n v="68"/>
    <n v="10"/>
    <n v="1968"/>
    <n v="10"/>
    <n v="21"/>
    <d v="1968-10-21T00:00:00"/>
    <n v="19845"/>
    <n v="1960"/>
    <s v="9"/>
    <x v="0"/>
  </r>
  <r>
    <s v="49062323812"/>
    <x v="1"/>
    <d v="1899-12-30T13:33:20"/>
    <n v="1"/>
    <n v="49"/>
    <n v="6"/>
    <n v="1949"/>
    <n v="6"/>
    <n v="23"/>
    <d v="1949-06-23T00:00:00"/>
    <n v="26905"/>
    <n v="1940"/>
    <s v="1"/>
    <x v="0"/>
  </r>
  <r>
    <s v="48123076117"/>
    <x v="1"/>
    <d v="1899-12-30T13:33:45"/>
    <n v="1"/>
    <n v="48"/>
    <n v="12"/>
    <n v="1948"/>
    <n v="12"/>
    <n v="30"/>
    <d v="1948-12-30T00:00:00"/>
    <n v="27080"/>
    <n v="1940"/>
    <s v="1"/>
    <x v="0"/>
  </r>
  <r>
    <s v="77081388774"/>
    <x v="2"/>
    <d v="1899-12-30T13:34:10"/>
    <n v="1"/>
    <n v="77"/>
    <n v="8"/>
    <n v="1977"/>
    <n v="8"/>
    <n v="13"/>
    <d v="1977-08-13T00:00:00"/>
    <n v="16627"/>
    <n v="1970"/>
    <s v="7"/>
    <x v="0"/>
  </r>
  <r>
    <s v="98033094657"/>
    <x v="1"/>
    <d v="1899-12-30T13:34:35"/>
    <n v="1"/>
    <n v="98"/>
    <n v="3"/>
    <n v="1998"/>
    <n v="3"/>
    <n v="30"/>
    <d v="1998-03-30T00:00:00"/>
    <n v="9093"/>
    <n v="1990"/>
    <s v="5"/>
    <x v="0"/>
  </r>
  <r>
    <s v="75033075912"/>
    <x v="3"/>
    <d v="1899-12-30T13:35:00"/>
    <n v="1"/>
    <n v="75"/>
    <n v="3"/>
    <n v="1975"/>
    <n v="3"/>
    <n v="30"/>
    <d v="1975-03-30T00:00:00"/>
    <n v="17494"/>
    <n v="1970"/>
    <s v="1"/>
    <x v="0"/>
  </r>
  <r>
    <s v="77112911681"/>
    <x v="1"/>
    <d v="1899-12-30T13:35:25"/>
    <n v="1"/>
    <n v="77"/>
    <n v="11"/>
    <n v="1977"/>
    <n v="11"/>
    <n v="29"/>
    <d v="1977-11-29T00:00:00"/>
    <n v="16519"/>
    <n v="1970"/>
    <s v="8"/>
    <x v="1"/>
  </r>
  <r>
    <s v="32082919521"/>
    <x v="2"/>
    <d v="1899-12-30T13:36:15"/>
    <n v="2"/>
    <n v="32"/>
    <n v="8"/>
    <n v="1932"/>
    <n v="8"/>
    <n v="29"/>
    <d v="1932-08-29T00:00:00"/>
    <n v="33047"/>
    <n v="1930"/>
    <s v="2"/>
    <x v="1"/>
  </r>
  <r>
    <s v="07321653122"/>
    <x v="2"/>
    <d v="1899-12-30T13:36:40"/>
    <n v="1"/>
    <n v="7"/>
    <n v="32"/>
    <n v="2007"/>
    <n v="12"/>
    <n v="16"/>
    <d v="2007-12-16T00:00:00"/>
    <n v="5545"/>
    <n v="2000"/>
    <s v="2"/>
    <x v="1"/>
  </r>
  <r>
    <s v="97051475275"/>
    <x v="2"/>
    <d v="1899-12-30T13:37:05"/>
    <n v="1"/>
    <n v="97"/>
    <n v="5"/>
    <n v="1997"/>
    <n v="5"/>
    <n v="14"/>
    <d v="1997-05-14T00:00:00"/>
    <n v="9413"/>
    <n v="1990"/>
    <s v="7"/>
    <x v="0"/>
  </r>
  <r>
    <s v="83040151116"/>
    <x v="0"/>
    <d v="1899-12-30T13:37:30"/>
    <n v="1"/>
    <n v="83"/>
    <n v="4"/>
    <n v="1983"/>
    <n v="4"/>
    <n v="1"/>
    <d v="1983-04-01T00:00:00"/>
    <n v="14570"/>
    <n v="1980"/>
    <s v="1"/>
    <x v="0"/>
  </r>
  <r>
    <s v="56071482434"/>
    <x v="1"/>
    <d v="1899-12-30T13:37:55"/>
    <n v="1"/>
    <n v="56"/>
    <n v="7"/>
    <n v="1956"/>
    <n v="7"/>
    <n v="14"/>
    <d v="1956-07-14T00:00:00"/>
    <n v="24327"/>
    <n v="1950"/>
    <s v="3"/>
    <x v="0"/>
  </r>
  <r>
    <s v="00292475236"/>
    <x v="2"/>
    <d v="1899-12-30T13:38:20"/>
    <n v="1"/>
    <n v="0"/>
    <n v="29"/>
    <n v="2000"/>
    <n v="9"/>
    <n v="24"/>
    <d v="2000-09-24T00:00:00"/>
    <n v="8184"/>
    <n v="2000"/>
    <s v="3"/>
    <x v="0"/>
  </r>
  <r>
    <s v="73022861658"/>
    <x v="1"/>
    <d v="1899-12-30T13:38:45"/>
    <n v="1"/>
    <n v="73"/>
    <n v="2"/>
    <n v="1973"/>
    <n v="2"/>
    <n v="28"/>
    <d v="1973-02-28T00:00:00"/>
    <n v="18254"/>
    <n v="1970"/>
    <s v="5"/>
    <x v="0"/>
  </r>
  <r>
    <s v="97051868914"/>
    <x v="0"/>
    <d v="1899-12-30T13:39:35"/>
    <n v="2"/>
    <n v="97"/>
    <n v="5"/>
    <n v="1997"/>
    <n v="5"/>
    <n v="18"/>
    <d v="1997-05-18T00:00:00"/>
    <n v="9409"/>
    <n v="1990"/>
    <s v="1"/>
    <x v="0"/>
  </r>
  <r>
    <s v="98082439627"/>
    <x v="2"/>
    <d v="1899-12-30T13:40:00"/>
    <n v="1"/>
    <n v="98"/>
    <n v="8"/>
    <n v="1998"/>
    <n v="8"/>
    <n v="24"/>
    <d v="1998-08-24T00:00:00"/>
    <n v="8946"/>
    <n v="1990"/>
    <s v="2"/>
    <x v="1"/>
  </r>
  <r>
    <s v="27041396967"/>
    <x v="1"/>
    <d v="1899-12-30T13:40:25"/>
    <n v="1"/>
    <n v="27"/>
    <n v="4"/>
    <n v="1927"/>
    <n v="4"/>
    <n v="13"/>
    <d v="1927-04-13T00:00:00"/>
    <n v="35012"/>
    <n v="1920"/>
    <s v="6"/>
    <x v="1"/>
  </r>
  <r>
    <s v="52011078749"/>
    <x v="0"/>
    <d v="1899-12-30T13:41:15"/>
    <n v="2"/>
    <n v="52"/>
    <n v="1"/>
    <n v="1952"/>
    <n v="1"/>
    <n v="10"/>
    <d v="1952-01-10T00:00:00"/>
    <n v="25974"/>
    <n v="1950"/>
    <s v="4"/>
    <x v="1"/>
  </r>
  <r>
    <s v="40112924179"/>
    <x v="0"/>
    <d v="1899-12-30T13:41:40"/>
    <n v="1"/>
    <n v="40"/>
    <n v="11"/>
    <n v="1940"/>
    <n v="11"/>
    <n v="29"/>
    <d v="1940-11-29T00:00:00"/>
    <n v="30033"/>
    <n v="1940"/>
    <s v="7"/>
    <x v="0"/>
  </r>
  <r>
    <s v="38091826412"/>
    <x v="1"/>
    <d v="1899-12-30T13:42:05"/>
    <n v="1"/>
    <n v="38"/>
    <n v="9"/>
    <n v="1938"/>
    <n v="9"/>
    <n v="18"/>
    <d v="1938-09-18T00:00:00"/>
    <n v="30836"/>
    <n v="1930"/>
    <s v="1"/>
    <x v="0"/>
  </r>
  <r>
    <s v="83051049688"/>
    <x v="2"/>
    <d v="1899-12-30T13:42:30"/>
    <n v="1"/>
    <n v="83"/>
    <n v="5"/>
    <n v="1983"/>
    <n v="5"/>
    <n v="10"/>
    <d v="1983-05-10T00:00:00"/>
    <n v="14531"/>
    <n v="1980"/>
    <s v="8"/>
    <x v="1"/>
  </r>
  <r>
    <s v="78062222821"/>
    <x v="1"/>
    <d v="1899-12-30T13:42:55"/>
    <n v="1"/>
    <n v="78"/>
    <n v="6"/>
    <n v="1978"/>
    <n v="6"/>
    <n v="22"/>
    <d v="1978-06-22T00:00:00"/>
    <n v="16314"/>
    <n v="1970"/>
    <s v="2"/>
    <x v="1"/>
  </r>
  <r>
    <s v="25101587957"/>
    <x v="2"/>
    <d v="1899-12-30T13:43:45"/>
    <n v="2"/>
    <n v="25"/>
    <n v="10"/>
    <n v="1925"/>
    <n v="10"/>
    <n v="15"/>
    <d v="1925-10-15T00:00:00"/>
    <n v="35557"/>
    <n v="1920"/>
    <s v="5"/>
    <x v="0"/>
  </r>
  <r>
    <s v="56070449645"/>
    <x v="1"/>
    <d v="1899-12-30T13:44:10"/>
    <n v="1"/>
    <n v="56"/>
    <n v="7"/>
    <n v="1956"/>
    <n v="7"/>
    <n v="4"/>
    <d v="1956-07-04T00:00:00"/>
    <n v="24337"/>
    <n v="1950"/>
    <s v="4"/>
    <x v="1"/>
  </r>
  <r>
    <s v="09280566174"/>
    <x v="0"/>
    <d v="1899-12-30T13:45:00"/>
    <n v="2"/>
    <n v="9"/>
    <n v="28"/>
    <n v="2009"/>
    <n v="8"/>
    <n v="5"/>
    <d v="2009-08-05T00:00:00"/>
    <n v="4947"/>
    <n v="2000"/>
    <s v="7"/>
    <x v="0"/>
  </r>
  <r>
    <s v="89090688459"/>
    <x v="0"/>
    <d v="1899-12-30T13:45:25"/>
    <n v="1"/>
    <n v="89"/>
    <n v="9"/>
    <n v="1989"/>
    <n v="9"/>
    <n v="6"/>
    <d v="1989-09-06T00:00:00"/>
    <n v="12220"/>
    <n v="1980"/>
    <s v="5"/>
    <x v="0"/>
  </r>
  <r>
    <s v="40022828594"/>
    <x v="1"/>
    <d v="1899-12-30T13:45:50"/>
    <n v="1"/>
    <n v="40"/>
    <n v="2"/>
    <n v="1940"/>
    <n v="2"/>
    <n v="28"/>
    <d v="1940-02-28T00:00:00"/>
    <n v="30308"/>
    <n v="1940"/>
    <s v="9"/>
    <x v="0"/>
  </r>
  <r>
    <s v="27011314739"/>
    <x v="2"/>
    <d v="1899-12-30T13:46:15"/>
    <n v="1"/>
    <n v="27"/>
    <n v="1"/>
    <n v="1927"/>
    <n v="1"/>
    <n v="13"/>
    <d v="1927-01-13T00:00:00"/>
    <n v="35102"/>
    <n v="1920"/>
    <s v="3"/>
    <x v="0"/>
  </r>
  <r>
    <s v="48082514468"/>
    <x v="1"/>
    <d v="1899-12-30T13:46:40"/>
    <n v="1"/>
    <n v="48"/>
    <n v="8"/>
    <n v="1948"/>
    <n v="8"/>
    <n v="25"/>
    <d v="1948-08-25T00:00:00"/>
    <n v="27207"/>
    <n v="1940"/>
    <s v="6"/>
    <x v="1"/>
  </r>
  <r>
    <s v="98071097991"/>
    <x v="1"/>
    <d v="1899-12-30T13:47:05"/>
    <n v="1"/>
    <n v="98"/>
    <n v="7"/>
    <n v="1998"/>
    <n v="7"/>
    <n v="10"/>
    <d v="1998-07-10T00:00:00"/>
    <n v="8991"/>
    <n v="1990"/>
    <s v="9"/>
    <x v="0"/>
  </r>
  <r>
    <s v="64041882922"/>
    <x v="2"/>
    <d v="1899-12-30T13:47:55"/>
    <n v="2"/>
    <n v="64"/>
    <n v="4"/>
    <n v="1964"/>
    <n v="4"/>
    <n v="18"/>
    <d v="1964-04-18T00:00:00"/>
    <n v="21492"/>
    <n v="1960"/>
    <s v="2"/>
    <x v="1"/>
  </r>
  <r>
    <s v="91112263319"/>
    <x v="1"/>
    <d v="1899-12-30T13:48:20"/>
    <n v="1"/>
    <n v="91"/>
    <n v="11"/>
    <n v="1991"/>
    <n v="11"/>
    <n v="22"/>
    <d v="1991-11-22T00:00:00"/>
    <n v="11413"/>
    <n v="1990"/>
    <s v="1"/>
    <x v="0"/>
  </r>
  <r>
    <s v="21012094418"/>
    <x v="0"/>
    <d v="1899-12-30T13:49:10"/>
    <n v="2"/>
    <n v="21"/>
    <n v="1"/>
    <n v="1921"/>
    <n v="1"/>
    <n v="20"/>
    <d v="1921-01-20T00:00:00"/>
    <n v="37286"/>
    <n v="1920"/>
    <s v="1"/>
    <x v="0"/>
  </r>
  <r>
    <s v="32100725349"/>
    <x v="1"/>
    <d v="1899-12-30T13:49:35"/>
    <n v="1"/>
    <n v="32"/>
    <n v="10"/>
    <n v="1932"/>
    <n v="10"/>
    <n v="7"/>
    <d v="1932-10-07T00:00:00"/>
    <n v="33008"/>
    <n v="1930"/>
    <s v="4"/>
    <x v="1"/>
  </r>
  <r>
    <s v="24090793257"/>
    <x v="1"/>
    <d v="1899-12-30T13:50:00"/>
    <n v="1"/>
    <n v="24"/>
    <n v="9"/>
    <n v="1924"/>
    <n v="9"/>
    <n v="7"/>
    <d v="1924-09-07T00:00:00"/>
    <n v="35960"/>
    <n v="1920"/>
    <s v="5"/>
    <x v="0"/>
  </r>
  <r>
    <s v="60111055892"/>
    <x v="0"/>
    <d v="1899-12-30T13:50:50"/>
    <n v="2"/>
    <n v="60"/>
    <n v="11"/>
    <n v="1960"/>
    <n v="11"/>
    <n v="10"/>
    <d v="1960-11-10T00:00:00"/>
    <n v="22747"/>
    <n v="1960"/>
    <s v="9"/>
    <x v="0"/>
  </r>
  <r>
    <s v="76102185958"/>
    <x v="3"/>
    <d v="1899-12-30T13:51:40"/>
    <n v="2"/>
    <n v="76"/>
    <n v="10"/>
    <n v="1976"/>
    <n v="10"/>
    <n v="21"/>
    <d v="1976-10-21T00:00:00"/>
    <n v="16923"/>
    <n v="1970"/>
    <s v="5"/>
    <x v="0"/>
  </r>
  <r>
    <s v="36051999736"/>
    <x v="1"/>
    <d v="1899-12-30T13:52:05"/>
    <n v="1"/>
    <n v="36"/>
    <n v="5"/>
    <n v="1936"/>
    <n v="5"/>
    <n v="19"/>
    <d v="1936-05-19T00:00:00"/>
    <n v="31688"/>
    <n v="1930"/>
    <s v="3"/>
    <x v="0"/>
  </r>
  <r>
    <s v="91061249619"/>
    <x v="1"/>
    <d v="1899-12-30T13:52:30"/>
    <n v="1"/>
    <n v="91"/>
    <n v="6"/>
    <n v="1991"/>
    <n v="6"/>
    <n v="12"/>
    <d v="1991-06-12T00:00:00"/>
    <n v="11576"/>
    <n v="1990"/>
    <s v="1"/>
    <x v="0"/>
  </r>
  <r>
    <s v="53062719315"/>
    <x v="2"/>
    <d v="1899-12-30T13:52:55"/>
    <n v="1"/>
    <n v="53"/>
    <n v="6"/>
    <n v="1953"/>
    <n v="6"/>
    <n v="27"/>
    <d v="1953-06-27T00:00:00"/>
    <n v="25440"/>
    <n v="1950"/>
    <s v="1"/>
    <x v="0"/>
  </r>
  <r>
    <s v="52051969249"/>
    <x v="2"/>
    <d v="1899-12-30T13:53:45"/>
    <n v="2"/>
    <n v="52"/>
    <n v="5"/>
    <n v="1952"/>
    <n v="5"/>
    <n v="19"/>
    <d v="1952-05-19T00:00:00"/>
    <n v="25844"/>
    <n v="1950"/>
    <s v="4"/>
    <x v="1"/>
  </r>
  <r>
    <s v="83082872374"/>
    <x v="3"/>
    <d v="1899-12-30T13:54:35"/>
    <n v="2"/>
    <n v="83"/>
    <n v="8"/>
    <n v="1983"/>
    <n v="8"/>
    <n v="28"/>
    <d v="1983-08-28T00:00:00"/>
    <n v="14421"/>
    <n v="1980"/>
    <s v="7"/>
    <x v="0"/>
  </r>
  <r>
    <s v="64021858958"/>
    <x v="3"/>
    <d v="1899-12-30T13:55:25"/>
    <n v="2"/>
    <n v="64"/>
    <n v="2"/>
    <n v="1964"/>
    <n v="2"/>
    <n v="18"/>
    <d v="1964-02-18T00:00:00"/>
    <n v="21552"/>
    <n v="1960"/>
    <s v="5"/>
    <x v="0"/>
  </r>
  <r>
    <s v="79070873683"/>
    <x v="1"/>
    <d v="1899-12-30T13:55:50"/>
    <n v="1"/>
    <n v="79"/>
    <n v="7"/>
    <n v="1979"/>
    <n v="7"/>
    <n v="8"/>
    <d v="1979-07-08T00:00:00"/>
    <n v="15933"/>
    <n v="1970"/>
    <s v="8"/>
    <x v="1"/>
  </r>
  <r>
    <s v="97092383821"/>
    <x v="1"/>
    <d v="1899-12-30T13:56:15"/>
    <n v="1"/>
    <n v="97"/>
    <n v="9"/>
    <n v="1997"/>
    <n v="9"/>
    <n v="23"/>
    <d v="1997-09-23T00:00:00"/>
    <n v="9281"/>
    <n v="1990"/>
    <s v="2"/>
    <x v="1"/>
  </r>
  <r>
    <s v="75100677636"/>
    <x v="3"/>
    <d v="1899-12-30T13:57:05"/>
    <n v="2"/>
    <n v="75"/>
    <n v="10"/>
    <n v="1975"/>
    <n v="10"/>
    <n v="6"/>
    <d v="1975-10-06T00:00:00"/>
    <n v="17304"/>
    <n v="1970"/>
    <s v="3"/>
    <x v="0"/>
  </r>
  <r>
    <s v="60052879768"/>
    <x v="3"/>
    <d v="1899-12-30T13:57:55"/>
    <n v="2"/>
    <n v="60"/>
    <n v="5"/>
    <n v="1960"/>
    <n v="5"/>
    <n v="28"/>
    <d v="1960-05-28T00:00:00"/>
    <n v="22913"/>
    <n v="1960"/>
    <s v="6"/>
    <x v="1"/>
  </r>
  <r>
    <s v="82050649936"/>
    <x v="3"/>
    <d v="1899-12-30T13:58:45"/>
    <n v="2"/>
    <n v="82"/>
    <n v="5"/>
    <n v="1982"/>
    <n v="5"/>
    <n v="6"/>
    <d v="1982-05-06T00:00:00"/>
    <n v="14900"/>
    <n v="1980"/>
    <s v="3"/>
    <x v="0"/>
  </r>
  <r>
    <s v="87102335953"/>
    <x v="1"/>
    <d v="1899-12-30T13:59:10"/>
    <n v="1"/>
    <n v="87"/>
    <n v="10"/>
    <n v="1987"/>
    <n v="10"/>
    <n v="23"/>
    <d v="1987-10-23T00:00:00"/>
    <n v="12904"/>
    <n v="1980"/>
    <s v="5"/>
    <x v="0"/>
  </r>
  <r>
    <s v="30122494245"/>
    <x v="0"/>
    <d v="1899-12-30T14:00:00"/>
    <n v="2"/>
    <n v="30"/>
    <n v="12"/>
    <n v="1930"/>
    <n v="12"/>
    <n v="24"/>
    <d v="1930-12-24T00:00:00"/>
    <n v="33661"/>
    <n v="1930"/>
    <s v="4"/>
    <x v="1"/>
  </r>
  <r>
    <s v="69071363494"/>
    <x v="0"/>
    <d v="1899-12-30T14:00:50"/>
    <n v="2"/>
    <n v="69"/>
    <n v="7"/>
    <n v="1969"/>
    <n v="7"/>
    <n v="13"/>
    <d v="1969-07-13T00:00:00"/>
    <n v="19580"/>
    <n v="1960"/>
    <s v="9"/>
    <x v="0"/>
  </r>
  <r>
    <s v="59090462876"/>
    <x v="0"/>
    <d v="1899-12-30T14:01:40"/>
    <n v="2"/>
    <n v="59"/>
    <n v="9"/>
    <n v="1959"/>
    <n v="9"/>
    <n v="4"/>
    <d v="1959-09-04T00:00:00"/>
    <n v="23180"/>
    <n v="1950"/>
    <s v="7"/>
    <x v="0"/>
  </r>
  <r>
    <s v="40072854617"/>
    <x v="2"/>
    <d v="1899-12-30T14:02:05"/>
    <n v="1"/>
    <n v="40"/>
    <n v="7"/>
    <n v="1940"/>
    <n v="7"/>
    <n v="28"/>
    <d v="1940-07-28T00:00:00"/>
    <n v="30157"/>
    <n v="1940"/>
    <s v="1"/>
    <x v="0"/>
  </r>
  <r>
    <s v="92011957543"/>
    <x v="2"/>
    <d v="1899-12-30T14:02:55"/>
    <n v="2"/>
    <n v="92"/>
    <n v="1"/>
    <n v="1992"/>
    <n v="1"/>
    <n v="19"/>
    <d v="1992-01-19T00:00:00"/>
    <n v="11355"/>
    <n v="1990"/>
    <s v="4"/>
    <x v="1"/>
  </r>
  <r>
    <s v="35072127328"/>
    <x v="1"/>
    <d v="1899-12-30T14:03:20"/>
    <n v="1"/>
    <n v="35"/>
    <n v="7"/>
    <n v="1935"/>
    <n v="7"/>
    <n v="21"/>
    <d v="1935-07-21T00:00:00"/>
    <n v="31991"/>
    <n v="1930"/>
    <s v="2"/>
    <x v="1"/>
  </r>
  <r>
    <s v="81021128544"/>
    <x v="2"/>
    <d v="1899-12-30T14:04:10"/>
    <n v="2"/>
    <n v="81"/>
    <n v="2"/>
    <n v="1981"/>
    <n v="2"/>
    <n v="11"/>
    <d v="1981-02-11T00:00:00"/>
    <n v="15349"/>
    <n v="1980"/>
    <s v="4"/>
    <x v="1"/>
  </r>
  <r>
    <s v="35031981781"/>
    <x v="1"/>
    <d v="1899-12-30T14:04:35"/>
    <n v="1"/>
    <n v="35"/>
    <n v="3"/>
    <n v="1935"/>
    <n v="3"/>
    <n v="19"/>
    <d v="1935-03-19T00:00:00"/>
    <n v="32115"/>
    <n v="1930"/>
    <s v="8"/>
    <x v="1"/>
  </r>
  <r>
    <s v="00242332741"/>
    <x v="1"/>
    <d v="1899-12-30T14:05:00"/>
    <n v="1"/>
    <n v="0"/>
    <n v="24"/>
    <n v="2000"/>
    <n v="4"/>
    <n v="23"/>
    <d v="2000-04-23T00:00:00"/>
    <n v="8338"/>
    <n v="2000"/>
    <s v="4"/>
    <x v="1"/>
  </r>
  <r>
    <s v="93042086974"/>
    <x v="3"/>
    <d v="1899-12-30T14:05:25"/>
    <n v="1"/>
    <n v="93"/>
    <n v="4"/>
    <n v="1993"/>
    <n v="4"/>
    <n v="20"/>
    <d v="1993-04-20T00:00:00"/>
    <n v="10898"/>
    <n v="1990"/>
    <s v="7"/>
    <x v="0"/>
  </r>
  <r>
    <s v="83080425697"/>
    <x v="3"/>
    <d v="1899-12-30T14:05:50"/>
    <n v="1"/>
    <n v="83"/>
    <n v="8"/>
    <n v="1983"/>
    <n v="8"/>
    <n v="4"/>
    <d v="1983-08-04T00:00:00"/>
    <n v="14445"/>
    <n v="1980"/>
    <s v="9"/>
    <x v="0"/>
  </r>
  <r>
    <s v="59061133347"/>
    <x v="1"/>
    <d v="1899-12-30T14:06:15"/>
    <n v="1"/>
    <n v="59"/>
    <n v="6"/>
    <n v="1959"/>
    <n v="6"/>
    <n v="11"/>
    <d v="1959-06-11T00:00:00"/>
    <n v="23265"/>
    <n v="1950"/>
    <s v="4"/>
    <x v="1"/>
  </r>
  <r>
    <s v="06241646834"/>
    <x v="2"/>
    <d v="1899-12-30T14:06:40"/>
    <n v="1"/>
    <n v="6"/>
    <n v="24"/>
    <n v="2006"/>
    <n v="4"/>
    <n v="16"/>
    <d v="2006-04-16T00:00:00"/>
    <n v="6154"/>
    <n v="2000"/>
    <s v="3"/>
    <x v="0"/>
  </r>
  <r>
    <s v="99052626957"/>
    <x v="2"/>
    <d v="1899-12-30T14:07:30"/>
    <n v="2"/>
    <n v="99"/>
    <n v="5"/>
    <n v="1999"/>
    <n v="5"/>
    <n v="26"/>
    <d v="1999-05-26T00:00:00"/>
    <n v="8671"/>
    <n v="1990"/>
    <s v="5"/>
    <x v="0"/>
  </r>
  <r>
    <s v="95091375285"/>
    <x v="2"/>
    <d v="1899-12-30T14:07:55"/>
    <n v="1"/>
    <n v="95"/>
    <n v="9"/>
    <n v="1995"/>
    <n v="9"/>
    <n v="13"/>
    <d v="1995-09-13T00:00:00"/>
    <n v="10022"/>
    <n v="1990"/>
    <s v="8"/>
    <x v="1"/>
  </r>
  <r>
    <s v="78080457991"/>
    <x v="0"/>
    <d v="1899-12-30T14:08:45"/>
    <n v="2"/>
    <n v="78"/>
    <n v="8"/>
    <n v="1978"/>
    <n v="8"/>
    <n v="4"/>
    <d v="1978-08-04T00:00:00"/>
    <n v="16271"/>
    <n v="1970"/>
    <s v="9"/>
    <x v="0"/>
  </r>
  <r>
    <s v="86072755961"/>
    <x v="2"/>
    <d v="1899-12-30T14:09:35"/>
    <n v="2"/>
    <n v="86"/>
    <n v="7"/>
    <n v="1986"/>
    <n v="7"/>
    <n v="27"/>
    <d v="1986-07-27T00:00:00"/>
    <n v="13357"/>
    <n v="1980"/>
    <s v="6"/>
    <x v="1"/>
  </r>
  <r>
    <s v="93112216724"/>
    <x v="1"/>
    <d v="1899-12-30T14:10:00"/>
    <n v="1"/>
    <n v="93"/>
    <n v="11"/>
    <n v="1993"/>
    <n v="11"/>
    <n v="22"/>
    <d v="1993-11-22T00:00:00"/>
    <n v="10682"/>
    <n v="1990"/>
    <s v="2"/>
    <x v="1"/>
  </r>
  <r>
    <s v="99110312837"/>
    <x v="2"/>
    <d v="1899-12-30T14:10:25"/>
    <n v="1"/>
    <n v="99"/>
    <n v="11"/>
    <n v="1999"/>
    <n v="11"/>
    <n v="3"/>
    <d v="1999-11-03T00:00:00"/>
    <n v="8510"/>
    <n v="1990"/>
    <s v="3"/>
    <x v="0"/>
  </r>
  <r>
    <s v="78071228911"/>
    <x v="2"/>
    <d v="1899-12-30T14:11:15"/>
    <n v="2"/>
    <n v="78"/>
    <n v="7"/>
    <n v="1978"/>
    <n v="7"/>
    <n v="12"/>
    <d v="1978-07-12T00:00:00"/>
    <n v="16294"/>
    <n v="1970"/>
    <s v="1"/>
    <x v="0"/>
  </r>
  <r>
    <s v="66011549194"/>
    <x v="2"/>
    <d v="1899-12-30T14:11:40"/>
    <n v="1"/>
    <n v="66"/>
    <n v="1"/>
    <n v="1966"/>
    <n v="1"/>
    <n v="15"/>
    <d v="1966-01-15T00:00:00"/>
    <n v="20855"/>
    <n v="1960"/>
    <s v="9"/>
    <x v="0"/>
  </r>
  <r>
    <s v="92031265318"/>
    <x v="1"/>
    <d v="1899-12-30T14:12:05"/>
    <n v="1"/>
    <n v="92"/>
    <n v="3"/>
    <n v="1992"/>
    <n v="3"/>
    <n v="12"/>
    <d v="1992-03-12T00:00:00"/>
    <n v="11302"/>
    <n v="1990"/>
    <s v="1"/>
    <x v="0"/>
  </r>
  <r>
    <s v="95053028484"/>
    <x v="2"/>
    <d v="1899-12-30T14:12:55"/>
    <n v="2"/>
    <n v="95"/>
    <n v="5"/>
    <n v="1995"/>
    <n v="5"/>
    <n v="30"/>
    <d v="1995-05-30T00:00:00"/>
    <n v="10128"/>
    <n v="1990"/>
    <s v="8"/>
    <x v="1"/>
  </r>
  <r>
    <s v="02312031316"/>
    <x v="1"/>
    <d v="1899-12-30T14:13:20"/>
    <n v="1"/>
    <n v="2"/>
    <n v="31"/>
    <n v="2002"/>
    <n v="11"/>
    <n v="20"/>
    <d v="2002-11-20T00:00:00"/>
    <n v="7397"/>
    <n v="2000"/>
    <s v="1"/>
    <x v="0"/>
  </r>
  <r>
    <s v="35092324918"/>
    <x v="0"/>
    <d v="1899-12-30T14:13:45"/>
    <n v="1"/>
    <n v="35"/>
    <n v="9"/>
    <n v="1935"/>
    <n v="9"/>
    <n v="23"/>
    <d v="1935-09-23T00:00:00"/>
    <n v="31927"/>
    <n v="1930"/>
    <s v="1"/>
    <x v="0"/>
  </r>
  <r>
    <s v="65010426154"/>
    <x v="3"/>
    <d v="1899-12-30T14:14:10"/>
    <n v="1"/>
    <n v="65"/>
    <n v="1"/>
    <n v="1965"/>
    <n v="1"/>
    <n v="4"/>
    <d v="1965-01-04T00:00:00"/>
    <n v="21231"/>
    <n v="1960"/>
    <s v="5"/>
    <x v="0"/>
  </r>
  <r>
    <s v="25041042314"/>
    <x v="3"/>
    <d v="1899-12-30T14:14:35"/>
    <n v="1"/>
    <n v="25"/>
    <n v="4"/>
    <n v="1925"/>
    <n v="4"/>
    <n v="10"/>
    <d v="1925-04-10T00:00:00"/>
    <n v="35745"/>
    <n v="1920"/>
    <s v="1"/>
    <x v="0"/>
  </r>
  <r>
    <s v="49082934988"/>
    <x v="1"/>
    <d v="1899-12-30T14:15:00"/>
    <n v="1"/>
    <n v="49"/>
    <n v="8"/>
    <n v="1949"/>
    <n v="8"/>
    <n v="29"/>
    <d v="1949-08-29T00:00:00"/>
    <n v="26838"/>
    <n v="1940"/>
    <s v="8"/>
    <x v="1"/>
  </r>
  <r>
    <s v="98092523329"/>
    <x v="2"/>
    <d v="1899-12-30T14:15:50"/>
    <n v="2"/>
    <n v="98"/>
    <n v="9"/>
    <n v="1998"/>
    <n v="9"/>
    <n v="25"/>
    <d v="1998-09-25T00:00:00"/>
    <n v="8914"/>
    <n v="1990"/>
    <s v="2"/>
    <x v="1"/>
  </r>
  <r>
    <s v="57112718273"/>
    <x v="0"/>
    <d v="1899-12-30T14:16:15"/>
    <n v="1"/>
    <n v="57"/>
    <n v="11"/>
    <n v="1957"/>
    <n v="11"/>
    <n v="27"/>
    <d v="1957-11-27T00:00:00"/>
    <n v="23826"/>
    <n v="1950"/>
    <s v="7"/>
    <x v="0"/>
  </r>
  <r>
    <s v="25070321893"/>
    <x v="1"/>
    <d v="1899-12-30T14:16:40"/>
    <n v="1"/>
    <n v="25"/>
    <n v="7"/>
    <n v="1925"/>
    <n v="7"/>
    <n v="3"/>
    <d v="1925-07-03T00:00:00"/>
    <n v="35661"/>
    <n v="1920"/>
    <s v="9"/>
    <x v="0"/>
  </r>
  <r>
    <s v="61090158314"/>
    <x v="1"/>
    <d v="1899-12-30T14:17:05"/>
    <n v="1"/>
    <n v="61"/>
    <n v="9"/>
    <n v="1961"/>
    <n v="9"/>
    <n v="1"/>
    <d v="1961-09-01T00:00:00"/>
    <n v="22452"/>
    <n v="1960"/>
    <s v="1"/>
    <x v="0"/>
  </r>
  <r>
    <s v="60101785127"/>
    <x v="3"/>
    <d v="1899-12-30T14:17:55"/>
    <n v="2"/>
    <n v="60"/>
    <n v="10"/>
    <n v="1960"/>
    <n v="10"/>
    <n v="17"/>
    <d v="1960-10-17T00:00:00"/>
    <n v="22771"/>
    <n v="1960"/>
    <s v="2"/>
    <x v="1"/>
  </r>
  <r>
    <s v="96020629538"/>
    <x v="1"/>
    <d v="1899-12-30T14:18:20"/>
    <n v="1"/>
    <n v="96"/>
    <n v="2"/>
    <n v="1996"/>
    <n v="2"/>
    <n v="6"/>
    <d v="1996-02-06T00:00:00"/>
    <n v="9876"/>
    <n v="1990"/>
    <s v="3"/>
    <x v="0"/>
  </r>
  <r>
    <s v="80122343162"/>
    <x v="2"/>
    <d v="1899-12-30T14:18:45"/>
    <n v="1"/>
    <n v="80"/>
    <n v="12"/>
    <n v="1980"/>
    <n v="12"/>
    <n v="23"/>
    <d v="1980-12-23T00:00:00"/>
    <n v="15399"/>
    <n v="1980"/>
    <s v="6"/>
    <x v="1"/>
  </r>
  <r>
    <s v="97100751244"/>
    <x v="2"/>
    <d v="1899-12-30T14:19:10"/>
    <n v="1"/>
    <n v="97"/>
    <n v="10"/>
    <n v="1997"/>
    <n v="10"/>
    <n v="7"/>
    <d v="1997-10-07T00:00:00"/>
    <n v="9267"/>
    <n v="1990"/>
    <s v="4"/>
    <x v="1"/>
  </r>
  <r>
    <s v="74041088235"/>
    <x v="3"/>
    <d v="1899-12-30T14:20:00"/>
    <n v="2"/>
    <n v="74"/>
    <n v="4"/>
    <n v="1974"/>
    <n v="4"/>
    <n v="10"/>
    <d v="1974-04-10T00:00:00"/>
    <n v="17848"/>
    <n v="1970"/>
    <s v="3"/>
    <x v="0"/>
  </r>
  <r>
    <s v="38030817521"/>
    <x v="1"/>
    <d v="1899-12-30T14:20:25"/>
    <n v="1"/>
    <n v="38"/>
    <n v="3"/>
    <n v="1938"/>
    <n v="3"/>
    <n v="8"/>
    <d v="1938-03-08T00:00:00"/>
    <n v="31030"/>
    <n v="1930"/>
    <s v="2"/>
    <x v="1"/>
  </r>
  <r>
    <s v="82111099968"/>
    <x v="3"/>
    <d v="1899-12-30T14:21:15"/>
    <n v="2"/>
    <n v="82"/>
    <n v="11"/>
    <n v="1982"/>
    <n v="11"/>
    <n v="10"/>
    <d v="1982-11-10T00:00:00"/>
    <n v="14712"/>
    <n v="1980"/>
    <s v="6"/>
    <x v="1"/>
  </r>
  <r>
    <s v="90081293316"/>
    <x v="1"/>
    <d v="1899-12-30T14:21:40"/>
    <n v="1"/>
    <n v="90"/>
    <n v="8"/>
    <n v="1990"/>
    <n v="8"/>
    <n v="12"/>
    <d v="1990-08-12T00:00:00"/>
    <n v="11880"/>
    <n v="1990"/>
    <s v="1"/>
    <x v="0"/>
  </r>
  <r>
    <s v="68081198252"/>
    <x v="2"/>
    <d v="1899-12-30T14:22:05"/>
    <n v="1"/>
    <n v="68"/>
    <n v="8"/>
    <n v="1968"/>
    <n v="8"/>
    <n v="11"/>
    <d v="1968-08-11T00:00:00"/>
    <n v="19916"/>
    <n v="1960"/>
    <s v="5"/>
    <x v="0"/>
  </r>
  <r>
    <s v="86112455547"/>
    <x v="0"/>
    <d v="1899-12-30T14:22:30"/>
    <n v="1"/>
    <n v="86"/>
    <n v="11"/>
    <n v="1986"/>
    <n v="11"/>
    <n v="24"/>
    <d v="1986-11-24T00:00:00"/>
    <n v="13237"/>
    <n v="1980"/>
    <s v="4"/>
    <x v="1"/>
  </r>
  <r>
    <s v="24092415733"/>
    <x v="3"/>
    <d v="1899-12-30T14:22:55"/>
    <n v="1"/>
    <n v="24"/>
    <n v="9"/>
    <n v="1924"/>
    <n v="9"/>
    <n v="24"/>
    <d v="1924-09-24T00:00:00"/>
    <n v="35943"/>
    <n v="1920"/>
    <s v="3"/>
    <x v="0"/>
  </r>
  <r>
    <s v="92110798812"/>
    <x v="1"/>
    <d v="1899-12-30T14:23:20"/>
    <n v="1"/>
    <n v="92"/>
    <n v="11"/>
    <n v="1992"/>
    <n v="11"/>
    <n v="7"/>
    <d v="1992-11-07T00:00:00"/>
    <n v="11062"/>
    <n v="1990"/>
    <s v="1"/>
    <x v="0"/>
  </r>
  <r>
    <s v="08261396278"/>
    <x v="3"/>
    <d v="1899-12-30T14:24:10"/>
    <n v="2"/>
    <n v="8"/>
    <n v="26"/>
    <n v="2008"/>
    <n v="6"/>
    <n v="13"/>
    <d v="2008-06-13T00:00:00"/>
    <n v="5365"/>
    <n v="2000"/>
    <s v="7"/>
    <x v="0"/>
  </r>
  <r>
    <s v="36041921569"/>
    <x v="1"/>
    <d v="1899-12-30T14:24:35"/>
    <n v="1"/>
    <n v="36"/>
    <n v="4"/>
    <n v="1936"/>
    <n v="4"/>
    <n v="19"/>
    <d v="1936-04-19T00:00:00"/>
    <n v="31718"/>
    <n v="1930"/>
    <s v="6"/>
    <x v="1"/>
  </r>
  <r>
    <s v="06231723558"/>
    <x v="2"/>
    <d v="1899-12-30T14:25:00"/>
    <n v="1"/>
    <n v="6"/>
    <n v="23"/>
    <n v="2006"/>
    <n v="3"/>
    <n v="17"/>
    <d v="2006-03-17T00:00:00"/>
    <n v="6184"/>
    <n v="2000"/>
    <s v="5"/>
    <x v="0"/>
  </r>
  <r>
    <s v="75031268611"/>
    <x v="1"/>
    <d v="1899-12-30T14:25:25"/>
    <n v="1"/>
    <n v="75"/>
    <n v="3"/>
    <n v="1975"/>
    <n v="3"/>
    <n v="12"/>
    <d v="1975-03-12T00:00:00"/>
    <n v="17512"/>
    <n v="1970"/>
    <s v="1"/>
    <x v="0"/>
  </r>
  <r>
    <s v="48051332398"/>
    <x v="2"/>
    <d v="1899-12-30T14:25:50"/>
    <n v="1"/>
    <n v="48"/>
    <n v="5"/>
    <n v="1948"/>
    <n v="5"/>
    <n v="13"/>
    <d v="1948-05-13T00:00:00"/>
    <n v="27311"/>
    <n v="1940"/>
    <s v="9"/>
    <x v="0"/>
  </r>
  <r>
    <s v="32020633489"/>
    <x v="1"/>
    <d v="1899-12-30T14:26:15"/>
    <n v="1"/>
    <n v="32"/>
    <n v="2"/>
    <n v="1932"/>
    <n v="2"/>
    <n v="6"/>
    <d v="1932-02-06T00:00:00"/>
    <n v="33252"/>
    <n v="1930"/>
    <s v="8"/>
    <x v="1"/>
  </r>
  <r>
    <s v="45110774979"/>
    <x v="0"/>
    <d v="1899-12-30T14:27:05"/>
    <n v="2"/>
    <n v="45"/>
    <n v="11"/>
    <n v="1945"/>
    <n v="11"/>
    <n v="7"/>
    <d v="1945-11-07T00:00:00"/>
    <n v="28229"/>
    <n v="1940"/>
    <s v="7"/>
    <x v="0"/>
  </r>
  <r>
    <s v="68051767343"/>
    <x v="1"/>
    <d v="1899-12-30T14:27:30"/>
    <n v="1"/>
    <n v="68"/>
    <n v="5"/>
    <n v="1968"/>
    <n v="5"/>
    <n v="17"/>
    <d v="1968-05-17T00:00:00"/>
    <n v="20002"/>
    <n v="1960"/>
    <s v="4"/>
    <x v="1"/>
  </r>
  <r>
    <s v="44111193639"/>
    <x v="3"/>
    <d v="1899-12-30T14:27:55"/>
    <n v="1"/>
    <n v="44"/>
    <n v="11"/>
    <n v="1944"/>
    <n v="11"/>
    <n v="11"/>
    <d v="1944-11-11T00:00:00"/>
    <n v="28590"/>
    <n v="1940"/>
    <s v="3"/>
    <x v="0"/>
  </r>
  <r>
    <s v="84071475659"/>
    <x v="3"/>
    <d v="1899-12-30T14:28:45"/>
    <n v="2"/>
    <n v="84"/>
    <n v="7"/>
    <n v="1984"/>
    <n v="7"/>
    <n v="14"/>
    <d v="1984-07-14T00:00:00"/>
    <n v="14100"/>
    <n v="1980"/>
    <s v="5"/>
    <x v="0"/>
  </r>
  <r>
    <s v="51100268395"/>
    <x v="1"/>
    <d v="1899-12-30T14:29:10"/>
    <n v="1"/>
    <n v="51"/>
    <n v="10"/>
    <n v="1951"/>
    <n v="10"/>
    <n v="2"/>
    <d v="1951-10-02T00:00:00"/>
    <n v="26074"/>
    <n v="1950"/>
    <s v="9"/>
    <x v="0"/>
  </r>
  <r>
    <s v="50122977832"/>
    <x v="1"/>
    <d v="1899-12-30T14:29:35"/>
    <n v="1"/>
    <n v="50"/>
    <n v="12"/>
    <n v="1950"/>
    <n v="12"/>
    <n v="29"/>
    <d v="1950-12-29T00:00:00"/>
    <n v="26351"/>
    <n v="1950"/>
    <s v="3"/>
    <x v="0"/>
  </r>
  <r>
    <s v="77020522748"/>
    <x v="1"/>
    <d v="1899-12-30T14:30:00"/>
    <n v="1"/>
    <n v="77"/>
    <n v="2"/>
    <n v="1977"/>
    <n v="2"/>
    <n v="5"/>
    <d v="1977-02-05T00:00:00"/>
    <n v="16816"/>
    <n v="1970"/>
    <s v="4"/>
    <x v="1"/>
  </r>
  <r>
    <s v="56100891974"/>
    <x v="2"/>
    <d v="1899-12-30T14:30:25"/>
    <n v="1"/>
    <n v="56"/>
    <n v="10"/>
    <n v="1956"/>
    <n v="10"/>
    <n v="8"/>
    <d v="1956-10-08T00:00:00"/>
    <n v="24241"/>
    <n v="1950"/>
    <s v="7"/>
    <x v="0"/>
  </r>
  <r>
    <s v="45011941212"/>
    <x v="1"/>
    <d v="1899-12-30T14:30:50"/>
    <n v="1"/>
    <n v="45"/>
    <n v="1"/>
    <n v="1945"/>
    <n v="1"/>
    <n v="19"/>
    <d v="1945-01-19T00:00:00"/>
    <n v="28521"/>
    <n v="1940"/>
    <s v="1"/>
    <x v="0"/>
  </r>
  <r>
    <s v="81090457923"/>
    <x v="2"/>
    <d v="1899-12-30T14:31:40"/>
    <n v="2"/>
    <n v="81"/>
    <n v="9"/>
    <n v="1981"/>
    <n v="9"/>
    <n v="4"/>
    <d v="1981-09-04T00:00:00"/>
    <n v="15144"/>
    <n v="1980"/>
    <s v="2"/>
    <x v="1"/>
  </r>
  <r>
    <s v="70122286888"/>
    <x v="1"/>
    <d v="1899-12-30T14:32:05"/>
    <n v="1"/>
    <n v="70"/>
    <n v="12"/>
    <n v="1970"/>
    <n v="12"/>
    <n v="22"/>
    <d v="1970-12-22T00:00:00"/>
    <n v="19053"/>
    <n v="1970"/>
    <s v="8"/>
    <x v="1"/>
  </r>
  <r>
    <s v="36031815159"/>
    <x v="3"/>
    <d v="1899-12-30T14:32:55"/>
    <n v="2"/>
    <n v="36"/>
    <n v="3"/>
    <n v="1936"/>
    <n v="3"/>
    <n v="18"/>
    <d v="1936-03-18T00:00:00"/>
    <n v="31750"/>
    <n v="1930"/>
    <s v="5"/>
    <x v="0"/>
  </r>
  <r>
    <s v="58091635692"/>
    <x v="1"/>
    <d v="1899-12-30T14:33:20"/>
    <n v="1"/>
    <n v="58"/>
    <n v="9"/>
    <n v="1958"/>
    <n v="9"/>
    <n v="16"/>
    <d v="1958-09-16T00:00:00"/>
    <n v="23533"/>
    <n v="1950"/>
    <s v="9"/>
    <x v="0"/>
  </r>
  <r>
    <s v="64112712121"/>
    <x v="1"/>
    <d v="1899-12-30T14:33:45"/>
    <n v="1"/>
    <n v="64"/>
    <n v="11"/>
    <n v="1964"/>
    <n v="11"/>
    <n v="27"/>
    <d v="1964-11-27T00:00:00"/>
    <n v="21269"/>
    <n v="1960"/>
    <s v="2"/>
    <x v="1"/>
  </r>
  <r>
    <s v="66011597562"/>
    <x v="1"/>
    <d v="1899-12-30T14:34:10"/>
    <n v="1"/>
    <n v="66"/>
    <n v="1"/>
    <n v="1966"/>
    <n v="1"/>
    <n v="15"/>
    <d v="1966-01-15T00:00:00"/>
    <n v="20855"/>
    <n v="1960"/>
    <s v="6"/>
    <x v="1"/>
  </r>
  <r>
    <s v="80122265644"/>
    <x v="2"/>
    <d v="1899-12-30T14:34:35"/>
    <n v="1"/>
    <n v="80"/>
    <n v="12"/>
    <n v="1980"/>
    <n v="12"/>
    <n v="22"/>
    <d v="1980-12-22T00:00:00"/>
    <n v="15400"/>
    <n v="1980"/>
    <s v="4"/>
    <x v="1"/>
  </r>
  <r>
    <s v="80010449156"/>
    <x v="3"/>
    <d v="1899-12-30T14:35:00"/>
    <n v="1"/>
    <n v="80"/>
    <n v="1"/>
    <n v="1980"/>
    <n v="1"/>
    <n v="4"/>
    <d v="1980-01-04T00:00:00"/>
    <n v="15753"/>
    <n v="1980"/>
    <s v="5"/>
    <x v="0"/>
  </r>
  <r>
    <s v="65070514862"/>
    <x v="1"/>
    <d v="1899-12-30T14:35:25"/>
    <n v="1"/>
    <n v="65"/>
    <n v="7"/>
    <n v="1965"/>
    <n v="7"/>
    <n v="5"/>
    <d v="1965-07-05T00:00:00"/>
    <n v="21049"/>
    <n v="1960"/>
    <s v="6"/>
    <x v="1"/>
  </r>
  <r>
    <s v="99082877196"/>
    <x v="0"/>
    <d v="1899-12-30T14:35:50"/>
    <n v="1"/>
    <n v="99"/>
    <n v="8"/>
    <n v="1999"/>
    <n v="8"/>
    <n v="28"/>
    <d v="1999-08-28T00:00:00"/>
    <n v="8577"/>
    <n v="1990"/>
    <s v="9"/>
    <x v="0"/>
  </r>
  <r>
    <s v="04301916244"/>
    <x v="1"/>
    <d v="1899-12-30T14:36:15"/>
    <n v="1"/>
    <n v="4"/>
    <n v="30"/>
    <n v="2004"/>
    <n v="10"/>
    <n v="19"/>
    <d v="2004-10-19T00:00:00"/>
    <n v="6698"/>
    <n v="2000"/>
    <s v="4"/>
    <x v="1"/>
  </r>
  <r>
    <s v="82041048153"/>
    <x v="2"/>
    <d v="1899-12-30T14:36:40"/>
    <n v="1"/>
    <n v="82"/>
    <n v="4"/>
    <n v="1982"/>
    <n v="4"/>
    <n v="10"/>
    <d v="1982-04-10T00:00:00"/>
    <n v="14926"/>
    <n v="1980"/>
    <s v="5"/>
    <x v="0"/>
  </r>
  <r>
    <s v="34120819787"/>
    <x v="2"/>
    <d v="1899-12-30T14:37:30"/>
    <n v="2"/>
    <n v="34"/>
    <n v="12"/>
    <n v="1934"/>
    <n v="12"/>
    <n v="8"/>
    <d v="1934-12-08T00:00:00"/>
    <n v="32216"/>
    <n v="1930"/>
    <s v="8"/>
    <x v="1"/>
  </r>
  <r>
    <s v="33013033275"/>
    <x v="0"/>
    <d v="1899-12-30T14:38:20"/>
    <n v="2"/>
    <n v="33"/>
    <n v="1"/>
    <n v="1933"/>
    <n v="1"/>
    <n v="30"/>
    <d v="1933-01-30T00:00:00"/>
    <n v="32893"/>
    <n v="1930"/>
    <s v="7"/>
    <x v="0"/>
  </r>
  <r>
    <s v="92112735222"/>
    <x v="3"/>
    <d v="1899-12-30T14:38:45"/>
    <n v="1"/>
    <n v="92"/>
    <n v="11"/>
    <n v="1992"/>
    <n v="11"/>
    <n v="27"/>
    <d v="1992-11-27T00:00:00"/>
    <n v="11042"/>
    <n v="1990"/>
    <s v="2"/>
    <x v="1"/>
  </r>
  <r>
    <s v="25010776758"/>
    <x v="1"/>
    <d v="1899-12-30T14:39:10"/>
    <n v="1"/>
    <n v="25"/>
    <n v="1"/>
    <n v="1925"/>
    <n v="1"/>
    <n v="7"/>
    <d v="1925-01-07T00:00:00"/>
    <n v="35838"/>
    <n v="1920"/>
    <s v="5"/>
    <x v="0"/>
  </r>
  <r>
    <s v="57100835496"/>
    <x v="2"/>
    <d v="1899-12-30T14:39:35"/>
    <n v="1"/>
    <n v="57"/>
    <n v="10"/>
    <n v="1957"/>
    <n v="10"/>
    <n v="8"/>
    <d v="1957-10-08T00:00:00"/>
    <n v="23876"/>
    <n v="1950"/>
    <s v="9"/>
    <x v="0"/>
  </r>
  <r>
    <s v="65121249114"/>
    <x v="2"/>
    <d v="1899-12-30T14:40:00"/>
    <n v="1"/>
    <n v="65"/>
    <n v="12"/>
    <n v="1965"/>
    <n v="12"/>
    <n v="12"/>
    <d v="1965-12-12T00:00:00"/>
    <n v="20889"/>
    <n v="1960"/>
    <s v="1"/>
    <x v="0"/>
  </r>
  <r>
    <s v="26061058275"/>
    <x v="1"/>
    <d v="1899-12-30T14:40:25"/>
    <n v="1"/>
    <n v="26"/>
    <n v="6"/>
    <n v="1926"/>
    <n v="6"/>
    <n v="10"/>
    <d v="1926-06-10T00:00:00"/>
    <n v="35319"/>
    <n v="1920"/>
    <s v="7"/>
    <x v="0"/>
  </r>
  <r>
    <s v="88031152516"/>
    <x v="0"/>
    <d v="1899-12-30T14:41:15"/>
    <n v="2"/>
    <n v="88"/>
    <n v="3"/>
    <n v="1988"/>
    <n v="3"/>
    <n v="11"/>
    <d v="1988-03-11T00:00:00"/>
    <n v="12764"/>
    <n v="1980"/>
    <s v="1"/>
    <x v="0"/>
  </r>
  <r>
    <s v="26030776337"/>
    <x v="3"/>
    <d v="1899-12-30T14:42:05"/>
    <n v="2"/>
    <n v="26"/>
    <n v="3"/>
    <n v="1926"/>
    <n v="3"/>
    <n v="7"/>
    <d v="1926-03-07T00:00:00"/>
    <n v="35414"/>
    <n v="1920"/>
    <s v="3"/>
    <x v="0"/>
  </r>
  <r>
    <s v="06310913124"/>
    <x v="3"/>
    <d v="1899-12-30T14:42:55"/>
    <n v="2"/>
    <n v="6"/>
    <n v="31"/>
    <n v="2006"/>
    <n v="11"/>
    <n v="9"/>
    <d v="2006-11-09T00:00:00"/>
    <n v="5947"/>
    <n v="2000"/>
    <s v="2"/>
    <x v="1"/>
  </r>
  <r>
    <s v="27020649316"/>
    <x v="3"/>
    <d v="1899-12-30T14:43:20"/>
    <n v="1"/>
    <n v="27"/>
    <n v="2"/>
    <n v="1927"/>
    <n v="2"/>
    <n v="6"/>
    <d v="1927-02-06T00:00:00"/>
    <n v="35078"/>
    <n v="1920"/>
    <s v="1"/>
    <x v="0"/>
  </r>
  <r>
    <s v="45031494446"/>
    <x v="1"/>
    <d v="1899-12-30T14:43:45"/>
    <n v="1"/>
    <n v="45"/>
    <n v="3"/>
    <n v="1945"/>
    <n v="3"/>
    <n v="14"/>
    <d v="1945-03-14T00:00:00"/>
    <n v="28467"/>
    <n v="1940"/>
    <s v="4"/>
    <x v="1"/>
  </r>
  <r>
    <s v="76112869819"/>
    <x v="1"/>
    <d v="1899-12-30T14:44:10"/>
    <n v="1"/>
    <n v="76"/>
    <n v="11"/>
    <n v="1976"/>
    <n v="11"/>
    <n v="28"/>
    <d v="1976-11-28T00:00:00"/>
    <n v="16885"/>
    <n v="1970"/>
    <s v="1"/>
    <x v="0"/>
  </r>
  <r>
    <s v="60082029883"/>
    <x v="2"/>
    <d v="1899-12-30T14:44:35"/>
    <n v="1"/>
    <n v="60"/>
    <n v="8"/>
    <n v="1960"/>
    <n v="8"/>
    <n v="20"/>
    <d v="1960-08-20T00:00:00"/>
    <n v="22829"/>
    <n v="1960"/>
    <s v="8"/>
    <x v="1"/>
  </r>
  <r>
    <s v="51062491811"/>
    <x v="2"/>
    <d v="1899-12-30T14:45:25"/>
    <n v="2"/>
    <n v="51"/>
    <n v="6"/>
    <n v="1951"/>
    <n v="6"/>
    <n v="24"/>
    <d v="1951-06-24T00:00:00"/>
    <n v="26174"/>
    <n v="1950"/>
    <s v="1"/>
    <x v="0"/>
  </r>
  <r>
    <s v="40111493892"/>
    <x v="3"/>
    <d v="1899-12-30T14:46:15"/>
    <n v="2"/>
    <n v="40"/>
    <n v="11"/>
    <n v="1940"/>
    <n v="11"/>
    <n v="14"/>
    <d v="1940-11-14T00:00:00"/>
    <n v="30048"/>
    <n v="1940"/>
    <s v="9"/>
    <x v="0"/>
  </r>
  <r>
    <s v="99122046784"/>
    <x v="1"/>
    <d v="1899-12-30T14:46:40"/>
    <n v="1"/>
    <n v="99"/>
    <n v="12"/>
    <n v="1999"/>
    <n v="12"/>
    <n v="20"/>
    <d v="1999-12-20T00:00:00"/>
    <n v="8463"/>
    <n v="1990"/>
    <s v="8"/>
    <x v="1"/>
  </r>
  <r>
    <s v="33022763466"/>
    <x v="1"/>
    <d v="1899-12-30T14:47:05"/>
    <n v="1"/>
    <n v="33"/>
    <n v="2"/>
    <n v="1933"/>
    <n v="2"/>
    <n v="27"/>
    <d v="1933-02-27T00:00:00"/>
    <n v="32865"/>
    <n v="1930"/>
    <s v="6"/>
    <x v="1"/>
  </r>
  <r>
    <s v="53060254227"/>
    <x v="0"/>
    <d v="1899-12-30T14:47:30"/>
    <n v="1"/>
    <n v="53"/>
    <n v="6"/>
    <n v="1953"/>
    <n v="6"/>
    <n v="2"/>
    <d v="1953-06-02T00:00:00"/>
    <n v="25465"/>
    <n v="1950"/>
    <s v="2"/>
    <x v="1"/>
  </r>
  <r>
    <s v="01231531925"/>
    <x v="0"/>
    <d v="1899-12-30T14:47:55"/>
    <n v="1"/>
    <n v="1"/>
    <n v="23"/>
    <n v="2001"/>
    <n v="3"/>
    <n v="15"/>
    <d v="2001-03-15T00:00:00"/>
    <n v="8012"/>
    <n v="2000"/>
    <s v="2"/>
    <x v="1"/>
  </r>
  <r>
    <s v="40093026165"/>
    <x v="2"/>
    <d v="1899-12-30T14:48:20"/>
    <n v="1"/>
    <n v="40"/>
    <n v="9"/>
    <n v="1940"/>
    <n v="9"/>
    <n v="30"/>
    <d v="1940-09-30T00:00:00"/>
    <n v="30093"/>
    <n v="1940"/>
    <s v="6"/>
    <x v="1"/>
  </r>
  <r>
    <s v="73042365376"/>
    <x v="0"/>
    <d v="1899-12-30T14:49:10"/>
    <n v="2"/>
    <n v="73"/>
    <n v="4"/>
    <n v="1973"/>
    <n v="4"/>
    <n v="23"/>
    <d v="1973-04-23T00:00:00"/>
    <n v="18200"/>
    <n v="1970"/>
    <s v="7"/>
    <x v="0"/>
  </r>
  <r>
    <s v="63082122785"/>
    <x v="3"/>
    <d v="1899-12-30T14:50:00"/>
    <n v="2"/>
    <n v="63"/>
    <n v="8"/>
    <n v="1963"/>
    <n v="8"/>
    <n v="21"/>
    <d v="1963-08-21T00:00:00"/>
    <n v="21733"/>
    <n v="1960"/>
    <s v="8"/>
    <x v="1"/>
  </r>
  <r>
    <s v="50070111638"/>
    <x v="1"/>
    <d v="1899-12-30T14:50:25"/>
    <n v="1"/>
    <n v="50"/>
    <n v="7"/>
    <n v="1950"/>
    <n v="7"/>
    <n v="1"/>
    <d v="1950-07-01T00:00:00"/>
    <n v="26532"/>
    <n v="1950"/>
    <s v="3"/>
    <x v="0"/>
  </r>
  <r>
    <s v="22041442366"/>
    <x v="2"/>
    <d v="1899-12-30T14:51:15"/>
    <n v="2"/>
    <n v="22"/>
    <n v="4"/>
    <n v="1922"/>
    <n v="4"/>
    <n v="14"/>
    <d v="1922-04-14T00:00:00"/>
    <n v="36837"/>
    <n v="1920"/>
    <s v="6"/>
    <x v="1"/>
  </r>
  <r>
    <s v="35122696673"/>
    <x v="1"/>
    <d v="1899-12-30T14:51:40"/>
    <n v="1"/>
    <n v="35"/>
    <n v="12"/>
    <n v="1935"/>
    <n v="12"/>
    <n v="26"/>
    <d v="1935-12-26T00:00:00"/>
    <n v="31833"/>
    <n v="1930"/>
    <s v="7"/>
    <x v="0"/>
  </r>
  <r>
    <s v="68080517485"/>
    <x v="1"/>
    <d v="1899-12-30T14:52:05"/>
    <n v="1"/>
    <n v="68"/>
    <n v="8"/>
    <n v="1968"/>
    <n v="8"/>
    <n v="5"/>
    <d v="1968-08-05T00:00:00"/>
    <n v="19922"/>
    <n v="1960"/>
    <s v="8"/>
    <x v="1"/>
  </r>
  <r>
    <s v="00242225256"/>
    <x v="1"/>
    <d v="1899-12-30T14:52:30"/>
    <n v="1"/>
    <n v="0"/>
    <n v="24"/>
    <n v="2000"/>
    <n v="4"/>
    <n v="22"/>
    <d v="2000-04-22T00:00:00"/>
    <n v="8339"/>
    <n v="2000"/>
    <s v="5"/>
    <x v="0"/>
  </r>
  <r>
    <s v="50061356156"/>
    <x v="1"/>
    <d v="1899-12-30T14:52:55"/>
    <n v="1"/>
    <n v="50"/>
    <n v="6"/>
    <n v="1950"/>
    <n v="6"/>
    <n v="13"/>
    <d v="1950-06-13T00:00:00"/>
    <n v="26550"/>
    <n v="1950"/>
    <s v="5"/>
    <x v="0"/>
  </r>
  <r>
    <s v="91022175957"/>
    <x v="0"/>
    <d v="1899-12-30T14:53:20"/>
    <n v="1"/>
    <n v="91"/>
    <n v="2"/>
    <n v="1991"/>
    <n v="2"/>
    <n v="21"/>
    <d v="1991-02-21T00:00:00"/>
    <n v="11687"/>
    <n v="1990"/>
    <s v="5"/>
    <x v="0"/>
  </r>
  <r>
    <s v="43100281726"/>
    <x v="0"/>
    <d v="1899-12-30T14:53:45"/>
    <n v="1"/>
    <n v="43"/>
    <n v="10"/>
    <n v="1943"/>
    <n v="10"/>
    <n v="2"/>
    <d v="1943-10-02T00:00:00"/>
    <n v="28996"/>
    <n v="1940"/>
    <s v="2"/>
    <x v="1"/>
  </r>
  <r>
    <s v="66020552185"/>
    <x v="1"/>
    <d v="1899-12-30T14:54:10"/>
    <n v="1"/>
    <n v="66"/>
    <n v="2"/>
    <n v="1966"/>
    <n v="2"/>
    <n v="5"/>
    <d v="1966-02-05T00:00:00"/>
    <n v="20834"/>
    <n v="1960"/>
    <s v="8"/>
    <x v="1"/>
  </r>
  <r>
    <s v="42062978969"/>
    <x v="1"/>
    <d v="1899-12-30T14:54:35"/>
    <n v="1"/>
    <n v="42"/>
    <n v="6"/>
    <n v="1942"/>
    <n v="6"/>
    <n v="29"/>
    <d v="1942-06-29T00:00:00"/>
    <n v="29456"/>
    <n v="1940"/>
    <s v="6"/>
    <x v="1"/>
  </r>
  <r>
    <s v="54041042376"/>
    <x v="1"/>
    <d v="1899-12-30T14:55:00"/>
    <n v="1"/>
    <n v="54"/>
    <n v="4"/>
    <n v="1954"/>
    <n v="4"/>
    <n v="10"/>
    <d v="1954-04-10T00:00:00"/>
    <n v="25153"/>
    <n v="1950"/>
    <s v="7"/>
    <x v="0"/>
  </r>
  <r>
    <s v="21013119149"/>
    <x v="1"/>
    <d v="1899-12-30T14:55:25"/>
    <n v="1"/>
    <n v="21"/>
    <n v="1"/>
    <n v="1921"/>
    <n v="1"/>
    <n v="31"/>
    <d v="1921-01-31T00:00:00"/>
    <n v="37275"/>
    <n v="1920"/>
    <s v="4"/>
    <x v="1"/>
  </r>
  <r>
    <s v="69122033354"/>
    <x v="3"/>
    <d v="1899-12-30T14:56:15"/>
    <n v="2"/>
    <n v="69"/>
    <n v="12"/>
    <n v="1969"/>
    <n v="12"/>
    <n v="20"/>
    <d v="1969-12-20T00:00:00"/>
    <n v="19420"/>
    <n v="1960"/>
    <s v="5"/>
    <x v="0"/>
  </r>
  <r>
    <s v="66063067127"/>
    <x v="1"/>
    <d v="1899-12-30T14:56:40"/>
    <n v="1"/>
    <n v="66"/>
    <n v="6"/>
    <n v="1966"/>
    <n v="6"/>
    <n v="30"/>
    <d v="1966-06-30T00:00:00"/>
    <n v="20689"/>
    <n v="1960"/>
    <s v="2"/>
    <x v="1"/>
  </r>
  <r>
    <s v="20092948718"/>
    <x v="2"/>
    <d v="1899-12-30T14:57:05"/>
    <n v="1"/>
    <n v="20"/>
    <n v="9"/>
    <n v="1920"/>
    <n v="9"/>
    <n v="29"/>
    <d v="1920-09-29T00:00:00"/>
    <n v="37399"/>
    <n v="1920"/>
    <s v="1"/>
    <x v="0"/>
  </r>
  <r>
    <s v="59072322767"/>
    <x v="2"/>
    <d v="1899-12-30T14:57:30"/>
    <n v="1"/>
    <n v="59"/>
    <n v="7"/>
    <n v="1959"/>
    <n v="7"/>
    <n v="23"/>
    <d v="1959-07-23T00:00:00"/>
    <n v="23223"/>
    <n v="1950"/>
    <s v="6"/>
    <x v="1"/>
  </r>
  <r>
    <s v="05300727525"/>
    <x v="0"/>
    <d v="1899-12-30T14:57:55"/>
    <n v="1"/>
    <n v="5"/>
    <n v="30"/>
    <n v="2005"/>
    <n v="10"/>
    <n v="7"/>
    <d v="2005-10-07T00:00:00"/>
    <n v="6345"/>
    <n v="2000"/>
    <s v="2"/>
    <x v="1"/>
  </r>
  <r>
    <s v="92020137895"/>
    <x v="0"/>
    <d v="1899-12-30T14:58:20"/>
    <n v="1"/>
    <n v="92"/>
    <n v="2"/>
    <n v="1992"/>
    <n v="2"/>
    <n v="1"/>
    <d v="1992-02-01T00:00:00"/>
    <n v="11342"/>
    <n v="1990"/>
    <s v="9"/>
    <x v="0"/>
  </r>
  <r>
    <s v="85090738378"/>
    <x v="1"/>
    <d v="1899-12-30T14:58:45"/>
    <n v="1"/>
    <n v="85"/>
    <n v="9"/>
    <n v="1985"/>
    <n v="9"/>
    <n v="7"/>
    <d v="1985-09-07T00:00:00"/>
    <n v="13680"/>
    <n v="1980"/>
    <s v="7"/>
    <x v="0"/>
  </r>
  <r>
    <s v="41060745555"/>
    <x v="1"/>
    <d v="1899-12-30T14:59:10"/>
    <n v="1"/>
    <n v="41"/>
    <n v="6"/>
    <n v="1941"/>
    <n v="6"/>
    <n v="7"/>
    <d v="1941-06-07T00:00:00"/>
    <n v="29843"/>
    <n v="1940"/>
    <s v="5"/>
    <x v="0"/>
  </r>
  <r>
    <s v="94061387495"/>
    <x v="1"/>
    <d v="1899-12-30T14:59:35"/>
    <n v="1"/>
    <n v="94"/>
    <n v="6"/>
    <n v="1994"/>
    <n v="6"/>
    <n v="13"/>
    <d v="1994-06-13T00:00:00"/>
    <n v="10479"/>
    <n v="1990"/>
    <s v="9"/>
    <x v="0"/>
  </r>
  <r>
    <s v="74043054933"/>
    <x v="0"/>
    <d v="1899-12-30T15:00:25"/>
    <n v="2"/>
    <n v="74"/>
    <n v="4"/>
    <n v="1974"/>
    <n v="4"/>
    <n v="30"/>
    <d v="1974-04-30T00:00:00"/>
    <n v="17828"/>
    <n v="1970"/>
    <s v="3"/>
    <x v="0"/>
  </r>
  <r>
    <s v="04240923383"/>
    <x v="3"/>
    <d v="1899-12-30T15:00:50"/>
    <n v="1"/>
    <n v="4"/>
    <n v="24"/>
    <n v="2004"/>
    <n v="4"/>
    <n v="9"/>
    <d v="2004-04-09T00:00:00"/>
    <n v="6891"/>
    <n v="2000"/>
    <s v="8"/>
    <x v="1"/>
  </r>
  <r>
    <s v="28100451674"/>
    <x v="1"/>
    <d v="1899-12-30T15:01:15"/>
    <n v="1"/>
    <n v="28"/>
    <n v="10"/>
    <n v="1928"/>
    <n v="10"/>
    <n v="4"/>
    <d v="1928-10-04T00:00:00"/>
    <n v="34472"/>
    <n v="1920"/>
    <s v="7"/>
    <x v="0"/>
  </r>
  <r>
    <s v="30041586876"/>
    <x v="2"/>
    <d v="1899-12-30T15:02:05"/>
    <n v="2"/>
    <n v="30"/>
    <n v="4"/>
    <n v="1930"/>
    <n v="4"/>
    <n v="15"/>
    <d v="1930-04-15T00:00:00"/>
    <n v="33914"/>
    <n v="1930"/>
    <s v="7"/>
    <x v="0"/>
  </r>
  <r>
    <s v="37050927434"/>
    <x v="1"/>
    <d v="1899-12-30T15:02:30"/>
    <n v="1"/>
    <n v="37"/>
    <n v="5"/>
    <n v="1937"/>
    <n v="5"/>
    <n v="9"/>
    <d v="1937-05-09T00:00:00"/>
    <n v="31333"/>
    <n v="1930"/>
    <s v="3"/>
    <x v="0"/>
  </r>
  <r>
    <s v="21040358249"/>
    <x v="2"/>
    <d v="1899-12-30T15:02:55"/>
    <n v="1"/>
    <n v="21"/>
    <n v="4"/>
    <n v="1921"/>
    <n v="4"/>
    <n v="3"/>
    <d v="1921-04-03T00:00:00"/>
    <n v="37213"/>
    <n v="1920"/>
    <s v="4"/>
    <x v="1"/>
  </r>
  <r>
    <s v="81120991883"/>
    <x v="0"/>
    <d v="1899-12-30T15:03:20"/>
    <n v="1"/>
    <n v="81"/>
    <n v="12"/>
    <n v="1981"/>
    <n v="12"/>
    <n v="9"/>
    <d v="1981-12-09T00:00:00"/>
    <n v="15048"/>
    <n v="1980"/>
    <s v="8"/>
    <x v="1"/>
  </r>
  <r>
    <s v="03220281794"/>
    <x v="3"/>
    <d v="1899-12-30T15:04:10"/>
    <n v="2"/>
    <n v="3"/>
    <n v="22"/>
    <n v="2003"/>
    <n v="2"/>
    <n v="2"/>
    <d v="2003-02-02T00:00:00"/>
    <n v="7323"/>
    <n v="2000"/>
    <s v="9"/>
    <x v="0"/>
  </r>
  <r>
    <s v="50021519195"/>
    <x v="1"/>
    <d v="1899-12-30T15:04:35"/>
    <n v="1"/>
    <n v="50"/>
    <n v="2"/>
    <n v="1950"/>
    <n v="2"/>
    <n v="15"/>
    <d v="1950-02-15T00:00:00"/>
    <n v="26668"/>
    <n v="1950"/>
    <s v="9"/>
    <x v="0"/>
  </r>
  <r>
    <s v="72041899866"/>
    <x v="0"/>
    <d v="1899-12-30T15:05:00"/>
    <n v="1"/>
    <n v="72"/>
    <n v="4"/>
    <n v="1972"/>
    <n v="4"/>
    <n v="18"/>
    <d v="1972-04-18T00:00:00"/>
    <n v="18570"/>
    <n v="1970"/>
    <s v="6"/>
    <x v="1"/>
  </r>
  <r>
    <s v="67110663536"/>
    <x v="2"/>
    <d v="1899-12-30T15:05:25"/>
    <n v="1"/>
    <n v="67"/>
    <n v="11"/>
    <n v="1967"/>
    <n v="11"/>
    <n v="6"/>
    <d v="1967-11-06T00:00:00"/>
    <n v="20195"/>
    <n v="1960"/>
    <s v="3"/>
    <x v="0"/>
  </r>
  <r>
    <s v="51111963535"/>
    <x v="1"/>
    <d v="1899-12-30T15:05:50"/>
    <n v="1"/>
    <n v="51"/>
    <n v="11"/>
    <n v="1951"/>
    <n v="11"/>
    <n v="19"/>
    <d v="1951-11-19T00:00:00"/>
    <n v="26026"/>
    <n v="1950"/>
    <s v="3"/>
    <x v="0"/>
  </r>
  <r>
    <s v="73051797551"/>
    <x v="1"/>
    <d v="1899-12-30T15:06:15"/>
    <n v="1"/>
    <n v="73"/>
    <n v="5"/>
    <n v="1973"/>
    <n v="5"/>
    <n v="17"/>
    <d v="1973-05-17T00:00:00"/>
    <n v="18176"/>
    <n v="1970"/>
    <s v="5"/>
    <x v="0"/>
  </r>
  <r>
    <s v="07302324298"/>
    <x v="2"/>
    <d v="1899-12-30T15:07:05"/>
    <n v="2"/>
    <n v="7"/>
    <n v="30"/>
    <n v="2007"/>
    <n v="10"/>
    <n v="23"/>
    <d v="2007-10-23T00:00:00"/>
    <n v="5599"/>
    <n v="2000"/>
    <s v="9"/>
    <x v="0"/>
  </r>
  <r>
    <s v="85082853229"/>
    <x v="2"/>
    <d v="1899-12-30T15:07:30"/>
    <n v="1"/>
    <n v="85"/>
    <n v="8"/>
    <n v="1985"/>
    <n v="8"/>
    <n v="28"/>
    <d v="1985-08-28T00:00:00"/>
    <n v="13690"/>
    <n v="1980"/>
    <s v="2"/>
    <x v="1"/>
  </r>
  <r>
    <s v="01303087585"/>
    <x v="1"/>
    <d v="1899-12-30T15:07:55"/>
    <n v="1"/>
    <n v="1"/>
    <n v="30"/>
    <n v="2001"/>
    <n v="10"/>
    <n v="30"/>
    <d v="2001-10-30T00:00:00"/>
    <n v="7783"/>
    <n v="2000"/>
    <s v="8"/>
    <x v="1"/>
  </r>
  <r>
    <s v="24103124645"/>
    <x v="2"/>
    <d v="1899-12-30T15:08:45"/>
    <n v="2"/>
    <n v="24"/>
    <n v="10"/>
    <n v="1924"/>
    <n v="10"/>
    <n v="31"/>
    <d v="1924-10-31T00:00:00"/>
    <n v="35906"/>
    <n v="1920"/>
    <s v="4"/>
    <x v="1"/>
  </r>
  <r>
    <s v="53031368678"/>
    <x v="2"/>
    <d v="1899-12-30T15:09:35"/>
    <n v="2"/>
    <n v="53"/>
    <n v="3"/>
    <n v="1953"/>
    <n v="3"/>
    <n v="13"/>
    <d v="1953-03-13T00:00:00"/>
    <n v="25546"/>
    <n v="1950"/>
    <s v="7"/>
    <x v="0"/>
  </r>
  <r>
    <s v="02311665831"/>
    <x v="0"/>
    <d v="1899-12-30T15:10:00"/>
    <n v="1"/>
    <n v="2"/>
    <n v="31"/>
    <n v="2002"/>
    <n v="11"/>
    <n v="16"/>
    <d v="2002-11-16T00:00:00"/>
    <n v="7401"/>
    <n v="2000"/>
    <s v="3"/>
    <x v="0"/>
  </r>
  <r>
    <s v="34012884695"/>
    <x v="0"/>
    <d v="1899-12-30T15:10:25"/>
    <n v="1"/>
    <n v="34"/>
    <n v="1"/>
    <n v="1934"/>
    <n v="1"/>
    <n v="28"/>
    <d v="1934-01-28T00:00:00"/>
    <n v="32530"/>
    <n v="1930"/>
    <s v="9"/>
    <x v="0"/>
  </r>
  <r>
    <s v="32110971772"/>
    <x v="1"/>
    <d v="1899-12-30T15:10:50"/>
    <n v="1"/>
    <n v="32"/>
    <n v="11"/>
    <n v="1932"/>
    <n v="11"/>
    <n v="9"/>
    <d v="1932-11-09T00:00:00"/>
    <n v="32975"/>
    <n v="1930"/>
    <s v="7"/>
    <x v="0"/>
  </r>
  <r>
    <s v="61010554877"/>
    <x v="2"/>
    <d v="1899-12-30T15:11:15"/>
    <n v="1"/>
    <n v="61"/>
    <n v="1"/>
    <n v="1961"/>
    <n v="1"/>
    <n v="5"/>
    <d v="1961-01-05T00:00:00"/>
    <n v="22691"/>
    <n v="1960"/>
    <s v="7"/>
    <x v="0"/>
  </r>
  <r>
    <s v="78062549665"/>
    <x v="2"/>
    <d v="1899-12-30T15:12:05"/>
    <n v="2"/>
    <n v="78"/>
    <n v="6"/>
    <n v="1978"/>
    <n v="6"/>
    <n v="25"/>
    <d v="1978-06-25T00:00:00"/>
    <n v="16311"/>
    <n v="1970"/>
    <s v="6"/>
    <x v="1"/>
  </r>
  <r>
    <s v="20041912689"/>
    <x v="2"/>
    <d v="1899-12-30T15:12:30"/>
    <n v="1"/>
    <n v="20"/>
    <n v="4"/>
    <n v="1920"/>
    <n v="4"/>
    <n v="19"/>
    <d v="1920-04-19T00:00:00"/>
    <n v="37562"/>
    <n v="1920"/>
    <s v="8"/>
    <x v="1"/>
  </r>
  <r>
    <s v="78120853329"/>
    <x v="1"/>
    <d v="1899-12-30T15:12:55"/>
    <n v="1"/>
    <n v="78"/>
    <n v="12"/>
    <n v="1978"/>
    <n v="12"/>
    <n v="8"/>
    <d v="1978-12-08T00:00:00"/>
    <n v="16145"/>
    <n v="1970"/>
    <s v="2"/>
    <x v="1"/>
  </r>
  <r>
    <s v="53052543443"/>
    <x v="3"/>
    <d v="1899-12-30T15:13:20"/>
    <n v="1"/>
    <n v="53"/>
    <n v="5"/>
    <n v="1953"/>
    <n v="5"/>
    <n v="25"/>
    <d v="1953-05-25T00:00:00"/>
    <n v="25473"/>
    <n v="1950"/>
    <s v="4"/>
    <x v="1"/>
  </r>
  <r>
    <s v="75082852618"/>
    <x v="1"/>
    <d v="1899-12-30T15:13:45"/>
    <n v="1"/>
    <n v="75"/>
    <n v="8"/>
    <n v="1975"/>
    <n v="8"/>
    <n v="28"/>
    <d v="1975-08-28T00:00:00"/>
    <n v="17343"/>
    <n v="1970"/>
    <s v="1"/>
    <x v="0"/>
  </r>
  <r>
    <s v="28050452851"/>
    <x v="0"/>
    <d v="1899-12-30T15:14:10"/>
    <n v="1"/>
    <n v="28"/>
    <n v="5"/>
    <n v="1928"/>
    <n v="5"/>
    <n v="4"/>
    <d v="1928-05-04T00:00:00"/>
    <n v="34625"/>
    <n v="1920"/>
    <s v="5"/>
    <x v="0"/>
  </r>
  <r>
    <s v="01241694474"/>
    <x v="1"/>
    <d v="1899-12-30T15:14:35"/>
    <n v="1"/>
    <n v="1"/>
    <n v="24"/>
    <n v="2001"/>
    <n v="4"/>
    <n v="16"/>
    <d v="2001-04-16T00:00:00"/>
    <n v="7980"/>
    <n v="2000"/>
    <s v="7"/>
    <x v="0"/>
  </r>
  <r>
    <s v="70072711216"/>
    <x v="0"/>
    <d v="1899-12-30T15:15:25"/>
    <n v="2"/>
    <n v="70"/>
    <n v="7"/>
    <n v="1970"/>
    <n v="7"/>
    <n v="27"/>
    <d v="1970-07-27T00:00:00"/>
    <n v="19201"/>
    <n v="1970"/>
    <s v="1"/>
    <x v="0"/>
  </r>
  <r>
    <s v="91030314931"/>
    <x v="1"/>
    <d v="1899-12-30T15:15:50"/>
    <n v="1"/>
    <n v="91"/>
    <n v="3"/>
    <n v="1991"/>
    <n v="3"/>
    <n v="3"/>
    <d v="1991-03-03T00:00:00"/>
    <n v="11677"/>
    <n v="1990"/>
    <s v="3"/>
    <x v="0"/>
  </r>
  <r>
    <s v="05260658897"/>
    <x v="2"/>
    <d v="1899-12-30T15:16:40"/>
    <n v="2"/>
    <n v="5"/>
    <n v="26"/>
    <n v="2005"/>
    <n v="6"/>
    <n v="6"/>
    <d v="2005-06-06T00:00:00"/>
    <n v="6468"/>
    <n v="2000"/>
    <s v="9"/>
    <x v="0"/>
  </r>
  <r>
    <s v="46122793413"/>
    <x v="1"/>
    <d v="1899-12-30T15:17:05"/>
    <n v="1"/>
    <n v="46"/>
    <n v="12"/>
    <n v="1946"/>
    <n v="12"/>
    <n v="27"/>
    <d v="1946-12-27T00:00:00"/>
    <n v="27814"/>
    <n v="1940"/>
    <s v="1"/>
    <x v="0"/>
  </r>
  <r>
    <s v="03251014336"/>
    <x v="0"/>
    <d v="1899-12-30T15:17:55"/>
    <n v="2"/>
    <n v="3"/>
    <n v="25"/>
    <n v="2003"/>
    <n v="5"/>
    <n v="10"/>
    <d v="2003-05-10T00:00:00"/>
    <n v="7226"/>
    <n v="2000"/>
    <s v="3"/>
    <x v="0"/>
  </r>
  <r>
    <s v="25100881533"/>
    <x v="3"/>
    <d v="1899-12-30T15:18:20"/>
    <n v="1"/>
    <n v="25"/>
    <n v="10"/>
    <n v="1925"/>
    <n v="10"/>
    <n v="8"/>
    <d v="1925-10-08T00:00:00"/>
    <n v="35564"/>
    <n v="1920"/>
    <s v="3"/>
    <x v="0"/>
  </r>
  <r>
    <s v="02271493745"/>
    <x v="1"/>
    <d v="1899-12-30T15:18:45"/>
    <n v="1"/>
    <n v="2"/>
    <n v="27"/>
    <n v="2002"/>
    <n v="7"/>
    <n v="14"/>
    <d v="2002-07-14T00:00:00"/>
    <n v="7526"/>
    <n v="2000"/>
    <s v="4"/>
    <x v="1"/>
  </r>
  <r>
    <s v="54102164119"/>
    <x v="0"/>
    <d v="1899-12-30T15:19:10"/>
    <n v="1"/>
    <n v="54"/>
    <n v="10"/>
    <n v="1954"/>
    <n v="10"/>
    <n v="21"/>
    <d v="1954-10-21T00:00:00"/>
    <n v="24959"/>
    <n v="1950"/>
    <s v="1"/>
    <x v="0"/>
  </r>
  <r>
    <s v="04282562647"/>
    <x v="2"/>
    <d v="1899-12-30T15:20:00"/>
    <n v="2"/>
    <n v="4"/>
    <n v="28"/>
    <n v="2004"/>
    <n v="8"/>
    <n v="25"/>
    <d v="2004-08-25T00:00:00"/>
    <n v="6753"/>
    <n v="2000"/>
    <s v="4"/>
    <x v="1"/>
  </r>
  <r>
    <s v="02290535572"/>
    <x v="3"/>
    <d v="1899-12-30T15:20:25"/>
    <n v="1"/>
    <n v="2"/>
    <n v="29"/>
    <n v="2002"/>
    <n v="9"/>
    <n v="5"/>
    <d v="2002-09-05T00:00:00"/>
    <n v="7473"/>
    <n v="2000"/>
    <s v="7"/>
    <x v="0"/>
  </r>
  <r>
    <s v="68072766473"/>
    <x v="1"/>
    <d v="1899-12-30T15:20:50"/>
    <n v="1"/>
    <n v="68"/>
    <n v="7"/>
    <n v="1968"/>
    <n v="7"/>
    <n v="27"/>
    <d v="1968-07-27T00:00:00"/>
    <n v="19931"/>
    <n v="1960"/>
    <s v="7"/>
    <x v="0"/>
  </r>
  <r>
    <s v="59071767916"/>
    <x v="2"/>
    <d v="1899-12-30T15:21:15"/>
    <n v="1"/>
    <n v="59"/>
    <n v="7"/>
    <n v="1959"/>
    <n v="7"/>
    <n v="17"/>
    <d v="1959-07-17T00:00:00"/>
    <n v="23229"/>
    <n v="1950"/>
    <s v="1"/>
    <x v="0"/>
  </r>
  <r>
    <s v="32112735273"/>
    <x v="0"/>
    <d v="1899-12-30T15:22:05"/>
    <n v="2"/>
    <n v="32"/>
    <n v="11"/>
    <n v="1932"/>
    <n v="11"/>
    <n v="27"/>
    <d v="1932-11-27T00:00:00"/>
    <n v="32957"/>
    <n v="1930"/>
    <s v="7"/>
    <x v="0"/>
  </r>
  <r>
    <s v="70041966133"/>
    <x v="0"/>
    <d v="1899-12-30T15:22:30"/>
    <n v="1"/>
    <n v="70"/>
    <n v="4"/>
    <n v="1970"/>
    <n v="4"/>
    <n v="19"/>
    <d v="1970-04-19T00:00:00"/>
    <n v="19300"/>
    <n v="1970"/>
    <s v="3"/>
    <x v="0"/>
  </r>
  <r>
    <s v="00282223623"/>
    <x v="2"/>
    <d v="1899-12-30T15:22:55"/>
    <n v="1"/>
    <n v="0"/>
    <n v="28"/>
    <n v="2000"/>
    <n v="8"/>
    <n v="22"/>
    <d v="2000-08-22T00:00:00"/>
    <n v="8217"/>
    <n v="2000"/>
    <s v="2"/>
    <x v="1"/>
  </r>
  <r>
    <s v="28011479941"/>
    <x v="2"/>
    <d v="1899-12-30T15:23:20"/>
    <n v="1"/>
    <n v="28"/>
    <n v="1"/>
    <n v="1928"/>
    <n v="1"/>
    <n v="14"/>
    <d v="1928-01-14T00:00:00"/>
    <n v="34736"/>
    <n v="1920"/>
    <s v="4"/>
    <x v="1"/>
  </r>
  <r>
    <s v="98040991347"/>
    <x v="0"/>
    <d v="1899-12-30T15:24:10"/>
    <n v="2"/>
    <n v="98"/>
    <n v="4"/>
    <n v="1998"/>
    <n v="4"/>
    <n v="9"/>
    <d v="1998-04-09T00:00:00"/>
    <n v="9083"/>
    <n v="1990"/>
    <s v="4"/>
    <x v="1"/>
  </r>
  <r>
    <s v="77091813668"/>
    <x v="3"/>
    <d v="1899-12-30T15:24:35"/>
    <n v="1"/>
    <n v="77"/>
    <n v="9"/>
    <n v="1977"/>
    <n v="9"/>
    <n v="18"/>
    <d v="1977-09-18T00:00:00"/>
    <n v="16591"/>
    <n v="1970"/>
    <s v="6"/>
    <x v="1"/>
  </r>
  <r>
    <s v="53062118664"/>
    <x v="1"/>
    <d v="1899-12-30T15:25:00"/>
    <n v="1"/>
    <n v="53"/>
    <n v="6"/>
    <n v="1953"/>
    <n v="6"/>
    <n v="21"/>
    <d v="1953-06-21T00:00:00"/>
    <n v="25446"/>
    <n v="1950"/>
    <s v="6"/>
    <x v="1"/>
  </r>
  <r>
    <s v="60111734245"/>
    <x v="2"/>
    <d v="1899-12-30T15:25:50"/>
    <n v="2"/>
    <n v="60"/>
    <n v="11"/>
    <n v="1960"/>
    <n v="11"/>
    <n v="17"/>
    <d v="1960-11-17T00:00:00"/>
    <n v="22740"/>
    <n v="1960"/>
    <s v="4"/>
    <x v="1"/>
  </r>
  <r>
    <s v="87112947715"/>
    <x v="1"/>
    <d v="1899-12-30T15:26:15"/>
    <n v="1"/>
    <n v="87"/>
    <n v="11"/>
    <n v="1987"/>
    <n v="11"/>
    <n v="29"/>
    <d v="1987-11-29T00:00:00"/>
    <n v="12867"/>
    <n v="1980"/>
    <s v="1"/>
    <x v="0"/>
  </r>
  <r>
    <s v="03232669786"/>
    <x v="2"/>
    <d v="1899-12-30T15:26:40"/>
    <n v="1"/>
    <n v="3"/>
    <n v="23"/>
    <n v="2003"/>
    <n v="3"/>
    <n v="26"/>
    <d v="2003-03-26T00:00:00"/>
    <n v="7271"/>
    <n v="2000"/>
    <s v="8"/>
    <x v="1"/>
  </r>
  <r>
    <s v="99062917216"/>
    <x v="1"/>
    <d v="1899-12-30T15:27:05"/>
    <n v="1"/>
    <n v="99"/>
    <n v="6"/>
    <n v="1999"/>
    <n v="6"/>
    <n v="29"/>
    <d v="1999-06-29T00:00:00"/>
    <n v="8637"/>
    <n v="1990"/>
    <s v="1"/>
    <x v="0"/>
  </r>
  <r>
    <s v="77112363518"/>
    <x v="3"/>
    <d v="1899-12-30T15:27:30"/>
    <n v="1"/>
    <n v="77"/>
    <n v="11"/>
    <n v="1977"/>
    <n v="11"/>
    <n v="23"/>
    <d v="1977-11-23T00:00:00"/>
    <n v="16525"/>
    <n v="1970"/>
    <s v="1"/>
    <x v="0"/>
  </r>
  <r>
    <s v="71052925243"/>
    <x v="1"/>
    <d v="1899-12-30T15:27:55"/>
    <n v="1"/>
    <n v="71"/>
    <n v="5"/>
    <n v="1971"/>
    <n v="5"/>
    <n v="29"/>
    <d v="1971-05-29T00:00:00"/>
    <n v="18895"/>
    <n v="1970"/>
    <s v="4"/>
    <x v="1"/>
  </r>
  <r>
    <s v="52102323215"/>
    <x v="2"/>
    <d v="1899-12-30T15:28:45"/>
    <n v="2"/>
    <n v="52"/>
    <n v="10"/>
    <n v="1952"/>
    <n v="10"/>
    <n v="23"/>
    <d v="1952-10-23T00:00:00"/>
    <n v="25687"/>
    <n v="1950"/>
    <s v="1"/>
    <x v="0"/>
  </r>
  <r>
    <s v="82070773846"/>
    <x v="1"/>
    <d v="1899-12-30T15:29:10"/>
    <n v="1"/>
    <n v="82"/>
    <n v="7"/>
    <n v="1982"/>
    <n v="7"/>
    <n v="7"/>
    <d v="1982-07-07T00:00:00"/>
    <n v="14838"/>
    <n v="1980"/>
    <s v="4"/>
    <x v="1"/>
  </r>
  <r>
    <s v="91022231569"/>
    <x v="2"/>
    <d v="1899-12-30T15:29:35"/>
    <n v="1"/>
    <n v="91"/>
    <n v="2"/>
    <n v="1991"/>
    <n v="2"/>
    <n v="22"/>
    <d v="1991-02-22T00:00:00"/>
    <n v="11686"/>
    <n v="1990"/>
    <s v="6"/>
    <x v="1"/>
  </r>
  <r>
    <s v="85032257639"/>
    <x v="1"/>
    <d v="1899-12-30T15:30:00"/>
    <n v="1"/>
    <n v="85"/>
    <n v="3"/>
    <n v="1985"/>
    <n v="3"/>
    <n v="22"/>
    <d v="1985-03-22T00:00:00"/>
    <n v="13849"/>
    <n v="1980"/>
    <s v="3"/>
    <x v="0"/>
  </r>
  <r>
    <s v="26112297598"/>
    <x v="0"/>
    <d v="1899-12-30T15:30:25"/>
    <n v="1"/>
    <n v="26"/>
    <n v="11"/>
    <n v="1926"/>
    <n v="11"/>
    <n v="22"/>
    <d v="1926-11-22T00:00:00"/>
    <n v="35154"/>
    <n v="1920"/>
    <s v="9"/>
    <x v="0"/>
  </r>
  <r>
    <s v="84040539649"/>
    <x v="1"/>
    <d v="1899-12-30T15:30:50"/>
    <n v="1"/>
    <n v="84"/>
    <n v="4"/>
    <n v="1984"/>
    <n v="4"/>
    <n v="5"/>
    <d v="1984-04-05T00:00:00"/>
    <n v="14200"/>
    <n v="1980"/>
    <s v="4"/>
    <x v="1"/>
  </r>
  <r>
    <s v="28100889327"/>
    <x v="0"/>
    <d v="1899-12-30T15:31:15"/>
    <n v="1"/>
    <n v="28"/>
    <n v="10"/>
    <n v="1928"/>
    <n v="10"/>
    <n v="8"/>
    <d v="1928-10-08T00:00:00"/>
    <n v="34468"/>
    <n v="1920"/>
    <s v="2"/>
    <x v="1"/>
  </r>
  <r>
    <s v="54121487532"/>
    <x v="0"/>
    <d v="1899-12-30T15:31:40"/>
    <n v="1"/>
    <n v="54"/>
    <n v="12"/>
    <n v="1954"/>
    <n v="12"/>
    <n v="14"/>
    <d v="1954-12-14T00:00:00"/>
    <n v="24905"/>
    <n v="1950"/>
    <s v="3"/>
    <x v="0"/>
  </r>
  <r>
    <s v="58021399764"/>
    <x v="1"/>
    <d v="1899-12-30T15:32:05"/>
    <n v="1"/>
    <n v="58"/>
    <n v="2"/>
    <n v="1958"/>
    <n v="2"/>
    <n v="13"/>
    <d v="1958-02-13T00:00:00"/>
    <n v="23748"/>
    <n v="1950"/>
    <s v="6"/>
    <x v="1"/>
  </r>
  <r>
    <s v="03282114533"/>
    <x v="2"/>
    <d v="1899-12-30T15:32:55"/>
    <n v="2"/>
    <n v="3"/>
    <n v="28"/>
    <n v="2003"/>
    <n v="8"/>
    <n v="21"/>
    <d v="2003-08-21T00:00:00"/>
    <n v="7123"/>
    <n v="2000"/>
    <s v="3"/>
    <x v="0"/>
  </r>
  <r>
    <s v="31091073617"/>
    <x v="0"/>
    <d v="1899-12-30T15:33:45"/>
    <n v="2"/>
    <n v="31"/>
    <n v="9"/>
    <n v="1931"/>
    <n v="9"/>
    <n v="10"/>
    <d v="1931-09-10T00:00:00"/>
    <n v="33401"/>
    <n v="1930"/>
    <s v="1"/>
    <x v="0"/>
  </r>
  <r>
    <s v="31050679612"/>
    <x v="1"/>
    <d v="1899-12-30T15:34:10"/>
    <n v="1"/>
    <n v="31"/>
    <n v="5"/>
    <n v="1931"/>
    <n v="5"/>
    <n v="6"/>
    <d v="1931-05-06T00:00:00"/>
    <n v="33528"/>
    <n v="1930"/>
    <s v="1"/>
    <x v="0"/>
  </r>
  <r>
    <s v="03271214219"/>
    <x v="0"/>
    <d v="1899-12-30T15:34:35"/>
    <n v="1"/>
    <n v="3"/>
    <n v="27"/>
    <n v="2003"/>
    <n v="7"/>
    <n v="12"/>
    <d v="2003-07-12T00:00:00"/>
    <n v="7163"/>
    <n v="2000"/>
    <s v="1"/>
    <x v="0"/>
  </r>
  <r>
    <s v="72051336717"/>
    <x v="1"/>
    <d v="1899-12-30T15:35:00"/>
    <n v="1"/>
    <n v="72"/>
    <n v="5"/>
    <n v="1972"/>
    <n v="5"/>
    <n v="13"/>
    <d v="1972-05-13T00:00:00"/>
    <n v="18545"/>
    <n v="1970"/>
    <s v="1"/>
    <x v="0"/>
  </r>
  <r>
    <s v="56102659936"/>
    <x v="2"/>
    <d v="1899-12-30T15:35:50"/>
    <n v="2"/>
    <n v="56"/>
    <n v="10"/>
    <n v="1956"/>
    <n v="10"/>
    <n v="26"/>
    <d v="1956-10-26T00:00:00"/>
    <n v="24223"/>
    <n v="1950"/>
    <s v="3"/>
    <x v="0"/>
  </r>
  <r>
    <s v="42092966431"/>
    <x v="1"/>
    <d v="1899-12-30T15:36:15"/>
    <n v="1"/>
    <n v="42"/>
    <n v="9"/>
    <n v="1942"/>
    <n v="9"/>
    <n v="29"/>
    <d v="1942-09-29T00:00:00"/>
    <n v="29364"/>
    <n v="1940"/>
    <s v="3"/>
    <x v="0"/>
  </r>
  <r>
    <s v="69070762218"/>
    <x v="2"/>
    <d v="1899-12-30T15:36:40"/>
    <n v="1"/>
    <n v="69"/>
    <n v="7"/>
    <n v="1969"/>
    <n v="7"/>
    <n v="7"/>
    <d v="1969-07-07T00:00:00"/>
    <n v="19586"/>
    <n v="1960"/>
    <s v="1"/>
    <x v="0"/>
  </r>
  <r>
    <s v="88100219328"/>
    <x v="2"/>
    <d v="1899-12-30T15:37:30"/>
    <n v="2"/>
    <n v="88"/>
    <n v="10"/>
    <n v="1988"/>
    <n v="10"/>
    <n v="2"/>
    <d v="1988-10-02T00:00:00"/>
    <n v="12559"/>
    <n v="1980"/>
    <s v="2"/>
    <x v="1"/>
  </r>
  <r>
    <s v="62091881281"/>
    <x v="1"/>
    <d v="1899-12-30T15:37:55"/>
    <n v="1"/>
    <n v="62"/>
    <n v="9"/>
    <n v="1962"/>
    <n v="9"/>
    <n v="18"/>
    <d v="1962-09-18T00:00:00"/>
    <n v="22070"/>
    <n v="1960"/>
    <s v="8"/>
    <x v="1"/>
  </r>
  <r>
    <s v="89041363833"/>
    <x v="2"/>
    <d v="1899-12-30T15:38:20"/>
    <n v="1"/>
    <n v="89"/>
    <n v="4"/>
    <n v="1989"/>
    <n v="4"/>
    <n v="13"/>
    <d v="1989-04-13T00:00:00"/>
    <n v="12366"/>
    <n v="1980"/>
    <s v="3"/>
    <x v="0"/>
  </r>
  <r>
    <s v="60060322474"/>
    <x v="1"/>
    <d v="1899-12-30T15:38:45"/>
    <n v="1"/>
    <n v="60"/>
    <n v="6"/>
    <n v="1960"/>
    <n v="6"/>
    <n v="3"/>
    <d v="1960-06-03T00:00:00"/>
    <n v="22907"/>
    <n v="1960"/>
    <s v="7"/>
    <x v="0"/>
  </r>
  <r>
    <s v="57110125563"/>
    <x v="2"/>
    <d v="1899-12-30T15:39:35"/>
    <n v="2"/>
    <n v="57"/>
    <n v="11"/>
    <n v="1957"/>
    <n v="11"/>
    <n v="1"/>
    <d v="1957-11-01T00:00:00"/>
    <n v="23852"/>
    <n v="1950"/>
    <s v="6"/>
    <x v="1"/>
  </r>
  <r>
    <s v="60032357169"/>
    <x v="3"/>
    <d v="1899-12-30T15:40:00"/>
    <n v="1"/>
    <n v="60"/>
    <n v="3"/>
    <n v="1960"/>
    <n v="3"/>
    <n v="23"/>
    <d v="1960-03-23T00:00:00"/>
    <n v="22979"/>
    <n v="1960"/>
    <s v="6"/>
    <x v="1"/>
  </r>
  <r>
    <s v="80090872345"/>
    <x v="1"/>
    <d v="1899-12-30T15:40:25"/>
    <n v="1"/>
    <n v="80"/>
    <n v="9"/>
    <n v="1980"/>
    <n v="9"/>
    <n v="8"/>
    <d v="1980-09-08T00:00:00"/>
    <n v="15505"/>
    <n v="1980"/>
    <s v="4"/>
    <x v="1"/>
  </r>
  <r>
    <s v="89041555874"/>
    <x v="0"/>
    <d v="1899-12-30T15:41:15"/>
    <n v="2"/>
    <n v="89"/>
    <n v="4"/>
    <n v="1989"/>
    <n v="4"/>
    <n v="15"/>
    <d v="1989-04-15T00:00:00"/>
    <n v="12364"/>
    <n v="1980"/>
    <s v="7"/>
    <x v="0"/>
  </r>
  <r>
    <s v="49020934816"/>
    <x v="0"/>
    <d v="1899-12-30T15:42:05"/>
    <n v="2"/>
    <n v="49"/>
    <n v="2"/>
    <n v="1949"/>
    <n v="2"/>
    <n v="9"/>
    <d v="1949-02-09T00:00:00"/>
    <n v="27039"/>
    <n v="1940"/>
    <s v="1"/>
    <x v="0"/>
  </r>
  <r>
    <s v="30070547978"/>
    <x v="0"/>
    <d v="1899-12-30T15:42:30"/>
    <n v="1"/>
    <n v="30"/>
    <n v="7"/>
    <n v="1930"/>
    <n v="7"/>
    <n v="5"/>
    <d v="1930-07-05T00:00:00"/>
    <n v="33833"/>
    <n v="1930"/>
    <s v="7"/>
    <x v="0"/>
  </r>
  <r>
    <s v="68090165764"/>
    <x v="1"/>
    <d v="1899-12-30T15:42:55"/>
    <n v="1"/>
    <n v="68"/>
    <n v="9"/>
    <n v="1968"/>
    <n v="9"/>
    <n v="1"/>
    <d v="1968-09-01T00:00:00"/>
    <n v="19895"/>
    <n v="1960"/>
    <s v="6"/>
    <x v="1"/>
  </r>
  <r>
    <s v="90092074423"/>
    <x v="0"/>
    <d v="1899-12-30T15:43:45"/>
    <n v="2"/>
    <n v="90"/>
    <n v="9"/>
    <n v="1990"/>
    <n v="9"/>
    <n v="20"/>
    <d v="1990-09-20T00:00:00"/>
    <n v="11841"/>
    <n v="1990"/>
    <s v="2"/>
    <x v="1"/>
  </r>
  <r>
    <s v="60051991245"/>
    <x v="2"/>
    <d v="1899-12-30T15:44:35"/>
    <n v="2"/>
    <n v="60"/>
    <n v="5"/>
    <n v="1960"/>
    <n v="5"/>
    <n v="19"/>
    <d v="1960-05-19T00:00:00"/>
    <n v="22922"/>
    <n v="1960"/>
    <s v="4"/>
    <x v="1"/>
  </r>
  <r>
    <s v="96040551121"/>
    <x v="0"/>
    <d v="1899-12-30T15:45:00"/>
    <n v="1"/>
    <n v="96"/>
    <n v="4"/>
    <n v="1996"/>
    <n v="4"/>
    <n v="5"/>
    <d v="1996-04-05T00:00:00"/>
    <n v="9817"/>
    <n v="1990"/>
    <s v="2"/>
    <x v="1"/>
  </r>
  <r>
    <s v="80032243415"/>
    <x v="2"/>
    <d v="1899-12-30T15:45:50"/>
    <n v="2"/>
    <n v="80"/>
    <n v="3"/>
    <n v="1980"/>
    <n v="3"/>
    <n v="22"/>
    <d v="1980-03-22T00:00:00"/>
    <n v="15675"/>
    <n v="1980"/>
    <s v="1"/>
    <x v="0"/>
  </r>
  <r>
    <s v="74011931745"/>
    <x v="1"/>
    <d v="1899-12-30T15:46:15"/>
    <n v="1"/>
    <n v="74"/>
    <n v="1"/>
    <n v="1974"/>
    <n v="1"/>
    <n v="19"/>
    <d v="1974-01-19T00:00:00"/>
    <n v="17929"/>
    <n v="1970"/>
    <s v="4"/>
    <x v="1"/>
  </r>
  <r>
    <s v="32042933169"/>
    <x v="0"/>
    <d v="1899-12-30T15:47:05"/>
    <n v="2"/>
    <n v="32"/>
    <n v="4"/>
    <n v="1932"/>
    <n v="4"/>
    <n v="29"/>
    <d v="1932-04-29T00:00:00"/>
    <n v="33169"/>
    <n v="1930"/>
    <s v="6"/>
    <x v="1"/>
  </r>
  <r>
    <s v="76021025625"/>
    <x v="0"/>
    <d v="1899-12-30T15:47:30"/>
    <n v="1"/>
    <n v="76"/>
    <n v="2"/>
    <n v="1976"/>
    <n v="2"/>
    <n v="10"/>
    <d v="1976-02-10T00:00:00"/>
    <n v="17177"/>
    <n v="1970"/>
    <s v="2"/>
    <x v="1"/>
  </r>
  <r>
    <s v="82112079152"/>
    <x v="0"/>
    <d v="1899-12-30T15:48:20"/>
    <n v="2"/>
    <n v="82"/>
    <n v="11"/>
    <n v="1982"/>
    <n v="11"/>
    <n v="20"/>
    <d v="1982-11-20T00:00:00"/>
    <n v="14702"/>
    <n v="1980"/>
    <s v="5"/>
    <x v="0"/>
  </r>
  <r>
    <s v="27121034325"/>
    <x v="1"/>
    <d v="1899-12-30T15:48:45"/>
    <n v="1"/>
    <n v="27"/>
    <n v="12"/>
    <n v="1927"/>
    <n v="12"/>
    <n v="10"/>
    <d v="1927-12-10T00:00:00"/>
    <n v="34771"/>
    <n v="1920"/>
    <s v="2"/>
    <x v="1"/>
  </r>
  <r>
    <s v="25010246853"/>
    <x v="0"/>
    <d v="1899-12-30T15:49:35"/>
    <n v="2"/>
    <n v="25"/>
    <n v="1"/>
    <n v="1925"/>
    <n v="1"/>
    <n v="2"/>
    <d v="1925-01-02T00:00:00"/>
    <n v="35843"/>
    <n v="1920"/>
    <s v="5"/>
    <x v="0"/>
  </r>
  <r>
    <s v="28120717411"/>
    <x v="1"/>
    <d v="1899-12-30T15:50:00"/>
    <n v="1"/>
    <n v="28"/>
    <n v="12"/>
    <n v="1928"/>
    <n v="12"/>
    <n v="7"/>
    <d v="1928-12-07T00:00:00"/>
    <n v="34408"/>
    <n v="1920"/>
    <s v="1"/>
    <x v="0"/>
  </r>
  <r>
    <s v="59091214779"/>
    <x v="2"/>
    <d v="1899-12-30T15:50:50"/>
    <n v="2"/>
    <n v="59"/>
    <n v="9"/>
    <n v="1959"/>
    <n v="9"/>
    <n v="12"/>
    <d v="1959-09-12T00:00:00"/>
    <n v="23172"/>
    <n v="1950"/>
    <s v="7"/>
    <x v="0"/>
  </r>
  <r>
    <s v="01301584817"/>
    <x v="3"/>
    <d v="1899-12-30T15:51:15"/>
    <n v="1"/>
    <n v="1"/>
    <n v="30"/>
    <n v="2001"/>
    <n v="10"/>
    <n v="15"/>
    <d v="2001-10-15T00:00:00"/>
    <n v="7798"/>
    <n v="2000"/>
    <s v="1"/>
    <x v="0"/>
  </r>
  <r>
    <s v="08312554282"/>
    <x v="1"/>
    <d v="1899-12-30T15:51:40"/>
    <n v="1"/>
    <n v="8"/>
    <n v="31"/>
    <n v="2008"/>
    <n v="11"/>
    <n v="25"/>
    <d v="2008-11-25T00:00:00"/>
    <n v="5200"/>
    <n v="2000"/>
    <s v="8"/>
    <x v="1"/>
  </r>
  <r>
    <s v="36030623126"/>
    <x v="1"/>
    <d v="1899-12-30T15:52:05"/>
    <n v="1"/>
    <n v="36"/>
    <n v="3"/>
    <n v="1936"/>
    <n v="3"/>
    <n v="6"/>
    <d v="1936-03-06T00:00:00"/>
    <n v="31762"/>
    <n v="1930"/>
    <s v="2"/>
    <x v="1"/>
  </r>
  <r>
    <s v="03232486938"/>
    <x v="0"/>
    <d v="1899-12-30T15:52:55"/>
    <n v="2"/>
    <n v="3"/>
    <n v="23"/>
    <n v="2003"/>
    <n v="3"/>
    <n v="24"/>
    <d v="2003-03-24T00:00:00"/>
    <n v="7273"/>
    <n v="2000"/>
    <s v="3"/>
    <x v="0"/>
  </r>
  <r>
    <s v="04211111982"/>
    <x v="2"/>
    <d v="1899-12-30T15:53:20"/>
    <n v="1"/>
    <n v="4"/>
    <n v="21"/>
    <n v="2004"/>
    <n v="1"/>
    <n v="11"/>
    <d v="2004-01-11T00:00:00"/>
    <n v="6980"/>
    <n v="2000"/>
    <s v="8"/>
    <x v="1"/>
  </r>
  <r>
    <s v="98061186115"/>
    <x v="1"/>
    <d v="1899-12-30T15:53:45"/>
    <n v="1"/>
    <n v="98"/>
    <n v="6"/>
    <n v="1998"/>
    <n v="6"/>
    <n v="11"/>
    <d v="1998-06-11T00:00:00"/>
    <n v="9020"/>
    <n v="1990"/>
    <s v="1"/>
    <x v="0"/>
  </r>
  <r>
    <s v="07252299886"/>
    <x v="2"/>
    <d v="1899-12-30T15:54:35"/>
    <n v="2"/>
    <n v="7"/>
    <n v="25"/>
    <n v="2007"/>
    <n v="5"/>
    <n v="22"/>
    <d v="2007-05-22T00:00:00"/>
    <n v="5753"/>
    <n v="2000"/>
    <s v="8"/>
    <x v="1"/>
  </r>
  <r>
    <s v="56050947141"/>
    <x v="2"/>
    <d v="1899-12-30T15:55:00"/>
    <n v="1"/>
    <n v="56"/>
    <n v="5"/>
    <n v="1956"/>
    <n v="5"/>
    <n v="9"/>
    <d v="1956-05-09T00:00:00"/>
    <n v="24393"/>
    <n v="1950"/>
    <s v="4"/>
    <x v="1"/>
  </r>
  <r>
    <s v="78050661425"/>
    <x v="2"/>
    <d v="1899-12-30T15:55:25"/>
    <n v="1"/>
    <n v="78"/>
    <n v="5"/>
    <n v="1978"/>
    <n v="5"/>
    <n v="6"/>
    <d v="1978-05-06T00:00:00"/>
    <n v="16361"/>
    <n v="1970"/>
    <s v="2"/>
    <x v="1"/>
  </r>
  <r>
    <s v="65030412425"/>
    <x v="1"/>
    <d v="1899-12-30T15:55:50"/>
    <n v="1"/>
    <n v="65"/>
    <n v="3"/>
    <n v="1965"/>
    <n v="3"/>
    <n v="4"/>
    <d v="1965-03-04T00:00:00"/>
    <n v="21172"/>
    <n v="1960"/>
    <s v="2"/>
    <x v="1"/>
  </r>
  <r>
    <s v="50100924858"/>
    <x v="0"/>
    <d v="1899-12-30T15:56:15"/>
    <n v="1"/>
    <n v="50"/>
    <n v="10"/>
    <n v="1950"/>
    <n v="10"/>
    <n v="9"/>
    <d v="1950-10-09T00:00:00"/>
    <n v="26432"/>
    <n v="1950"/>
    <s v="5"/>
    <x v="0"/>
  </r>
  <r>
    <s v="84063031577"/>
    <x v="1"/>
    <d v="1899-12-30T15:56:40"/>
    <n v="1"/>
    <n v="84"/>
    <n v="6"/>
    <n v="1984"/>
    <n v="6"/>
    <n v="30"/>
    <d v="1984-06-30T00:00:00"/>
    <n v="14114"/>
    <n v="1980"/>
    <s v="7"/>
    <x v="0"/>
  </r>
  <r>
    <s v="83040667448"/>
    <x v="1"/>
    <d v="1899-12-30T15:57:05"/>
    <n v="1"/>
    <n v="83"/>
    <n v="4"/>
    <n v="1983"/>
    <n v="4"/>
    <n v="6"/>
    <d v="1983-04-06T00:00:00"/>
    <n v="14565"/>
    <n v="1980"/>
    <s v="4"/>
    <x v="1"/>
  </r>
  <r>
    <s v="62091343378"/>
    <x v="0"/>
    <d v="1899-12-30T15:57:30"/>
    <n v="1"/>
    <n v="62"/>
    <n v="9"/>
    <n v="1962"/>
    <n v="9"/>
    <n v="13"/>
    <d v="1962-09-13T00:00:00"/>
    <n v="22075"/>
    <n v="1960"/>
    <s v="7"/>
    <x v="0"/>
  </r>
  <r>
    <s v="67120368616"/>
    <x v="0"/>
    <d v="1899-12-30T15:58:20"/>
    <n v="2"/>
    <n v="67"/>
    <n v="12"/>
    <n v="1967"/>
    <n v="12"/>
    <n v="3"/>
    <d v="1967-12-03T00:00:00"/>
    <n v="20168"/>
    <n v="1960"/>
    <s v="1"/>
    <x v="0"/>
  </r>
  <r>
    <s v="49090966296"/>
    <x v="0"/>
    <d v="1899-12-30T15:59:10"/>
    <n v="2"/>
    <n v="49"/>
    <n v="9"/>
    <n v="1949"/>
    <n v="9"/>
    <n v="9"/>
    <d v="1949-09-09T00:00:00"/>
    <n v="26827"/>
    <n v="1940"/>
    <s v="9"/>
    <x v="0"/>
  </r>
  <r>
    <s v="51101451688"/>
    <x v="1"/>
    <d v="1899-12-30T15:59:35"/>
    <n v="1"/>
    <n v="51"/>
    <n v="10"/>
    <n v="1951"/>
    <n v="10"/>
    <n v="14"/>
    <d v="1951-10-14T00:00:00"/>
    <n v="26062"/>
    <n v="1950"/>
    <s v="8"/>
    <x v="1"/>
  </r>
  <r>
    <s v="83120872847"/>
    <x v="2"/>
    <d v="1899-12-30T16:00:00"/>
    <n v="1"/>
    <n v="83"/>
    <n v="12"/>
    <n v="1983"/>
    <n v="12"/>
    <n v="8"/>
    <d v="1983-12-08T00:00:00"/>
    <n v="14319"/>
    <n v="1980"/>
    <s v="4"/>
    <x v="1"/>
  </r>
  <r>
    <s v="77100344996"/>
    <x v="1"/>
    <d v="1899-12-30T16:00:25"/>
    <n v="1"/>
    <n v="77"/>
    <n v="10"/>
    <n v="1977"/>
    <n v="10"/>
    <n v="3"/>
    <d v="1977-10-03T00:00:00"/>
    <n v="16576"/>
    <n v="1970"/>
    <s v="9"/>
    <x v="0"/>
  </r>
  <r>
    <s v="71051072588"/>
    <x v="1"/>
    <d v="1899-12-30T16:00:50"/>
    <n v="1"/>
    <n v="71"/>
    <n v="5"/>
    <n v="1971"/>
    <n v="5"/>
    <n v="10"/>
    <d v="1971-05-10T00:00:00"/>
    <n v="18914"/>
    <n v="1970"/>
    <s v="8"/>
    <x v="1"/>
  </r>
  <r>
    <s v="35091976246"/>
    <x v="0"/>
    <d v="1899-12-30T16:01:15"/>
    <n v="1"/>
    <n v="35"/>
    <n v="9"/>
    <n v="1935"/>
    <n v="9"/>
    <n v="19"/>
    <d v="1935-09-19T00:00:00"/>
    <n v="31931"/>
    <n v="1930"/>
    <s v="4"/>
    <x v="1"/>
  </r>
  <r>
    <s v="68102446298"/>
    <x v="0"/>
    <d v="1899-12-30T16:01:40"/>
    <n v="1"/>
    <n v="68"/>
    <n v="10"/>
    <n v="1968"/>
    <n v="10"/>
    <n v="24"/>
    <d v="1968-10-24T00:00:00"/>
    <n v="19842"/>
    <n v="1960"/>
    <s v="9"/>
    <x v="0"/>
  </r>
  <r>
    <s v="42122341465"/>
    <x v="3"/>
    <d v="1899-12-30T16:02:30"/>
    <n v="2"/>
    <n v="42"/>
    <n v="12"/>
    <n v="1942"/>
    <n v="12"/>
    <n v="23"/>
    <d v="1942-12-23T00:00:00"/>
    <n v="29279"/>
    <n v="1940"/>
    <s v="6"/>
    <x v="1"/>
  </r>
  <r>
    <s v="36121262168"/>
    <x v="1"/>
    <d v="1899-12-30T16:02:55"/>
    <n v="1"/>
    <n v="36"/>
    <n v="12"/>
    <n v="1936"/>
    <n v="12"/>
    <n v="12"/>
    <d v="1936-12-12T00:00:00"/>
    <n v="31481"/>
    <n v="1930"/>
    <s v="6"/>
    <x v="1"/>
  </r>
  <r>
    <s v="66010198313"/>
    <x v="0"/>
    <d v="1899-12-30T16:03:45"/>
    <n v="2"/>
    <n v="66"/>
    <n v="1"/>
    <n v="1966"/>
    <n v="1"/>
    <n v="1"/>
    <d v="1966-01-01T00:00:00"/>
    <n v="20869"/>
    <n v="1960"/>
    <s v="1"/>
    <x v="0"/>
  </r>
  <r>
    <s v="89101632857"/>
    <x v="1"/>
    <d v="1899-12-30T16:04:10"/>
    <n v="1"/>
    <n v="89"/>
    <n v="10"/>
    <n v="1989"/>
    <n v="10"/>
    <n v="16"/>
    <d v="1989-10-16T00:00:00"/>
    <n v="12180"/>
    <n v="1980"/>
    <s v="5"/>
    <x v="0"/>
  </r>
  <r>
    <s v="88122551811"/>
    <x v="0"/>
    <d v="1899-12-30T16:04:35"/>
    <n v="1"/>
    <n v="88"/>
    <n v="12"/>
    <n v="1988"/>
    <n v="12"/>
    <n v="25"/>
    <d v="1988-12-25T00:00:00"/>
    <n v="12475"/>
    <n v="1980"/>
    <s v="1"/>
    <x v="0"/>
  </r>
  <r>
    <s v="58072364177"/>
    <x v="2"/>
    <d v="1899-12-30T16:05:00"/>
    <n v="1"/>
    <n v="58"/>
    <n v="7"/>
    <n v="1958"/>
    <n v="7"/>
    <n v="23"/>
    <d v="1958-07-23T00:00:00"/>
    <n v="23588"/>
    <n v="1950"/>
    <s v="7"/>
    <x v="0"/>
  </r>
  <r>
    <s v="09222687156"/>
    <x v="2"/>
    <d v="1899-12-30T16:05:50"/>
    <n v="2"/>
    <n v="9"/>
    <n v="22"/>
    <n v="2009"/>
    <n v="2"/>
    <n v="26"/>
    <d v="2009-02-26T00:00:00"/>
    <n v="5107"/>
    <n v="2000"/>
    <s v="5"/>
    <x v="0"/>
  </r>
  <r>
    <s v="97012789254"/>
    <x v="3"/>
    <d v="1899-12-30T16:06:40"/>
    <n v="2"/>
    <n v="97"/>
    <n v="1"/>
    <n v="1997"/>
    <n v="1"/>
    <n v="27"/>
    <d v="1997-01-27T00:00:00"/>
    <n v="9520"/>
    <n v="1990"/>
    <s v="5"/>
    <x v="0"/>
  </r>
  <r>
    <s v="05323044344"/>
    <x v="1"/>
    <d v="1899-12-30T16:07:05"/>
    <n v="1"/>
    <n v="5"/>
    <n v="32"/>
    <n v="2005"/>
    <n v="12"/>
    <n v="30"/>
    <d v="2005-12-30T00:00:00"/>
    <n v="6261"/>
    <n v="2000"/>
    <s v="4"/>
    <x v="1"/>
  </r>
  <r>
    <s v="31083057216"/>
    <x v="0"/>
    <d v="1899-12-30T16:07:55"/>
    <n v="2"/>
    <n v="31"/>
    <n v="8"/>
    <n v="1931"/>
    <n v="8"/>
    <n v="30"/>
    <d v="1931-08-30T00:00:00"/>
    <n v="33412"/>
    <n v="1930"/>
    <s v="1"/>
    <x v="0"/>
  </r>
  <r>
    <s v="91052287136"/>
    <x v="1"/>
    <d v="1899-12-30T16:08:20"/>
    <n v="1"/>
    <n v="91"/>
    <n v="5"/>
    <n v="1991"/>
    <n v="5"/>
    <n v="22"/>
    <d v="1991-05-22T00:00:00"/>
    <n v="11597"/>
    <n v="1990"/>
    <s v="3"/>
    <x v="0"/>
  </r>
  <r>
    <s v="35072457663"/>
    <x v="0"/>
    <d v="1899-12-30T16:08:45"/>
    <n v="1"/>
    <n v="35"/>
    <n v="7"/>
    <n v="1935"/>
    <n v="7"/>
    <n v="24"/>
    <d v="1935-07-24T00:00:00"/>
    <n v="31988"/>
    <n v="1930"/>
    <s v="6"/>
    <x v="1"/>
  </r>
  <r>
    <s v="00302461745"/>
    <x v="1"/>
    <d v="1899-12-30T16:09:10"/>
    <n v="1"/>
    <n v="0"/>
    <n v="30"/>
    <n v="2000"/>
    <n v="10"/>
    <n v="24"/>
    <d v="2000-10-24T00:00:00"/>
    <n v="8154"/>
    <n v="2000"/>
    <s v="4"/>
    <x v="1"/>
  </r>
  <r>
    <s v="72070631167"/>
    <x v="0"/>
    <d v="1899-12-30T16:10:00"/>
    <n v="2"/>
    <n v="72"/>
    <n v="7"/>
    <n v="1972"/>
    <n v="7"/>
    <n v="6"/>
    <d v="1972-07-06T00:00:00"/>
    <n v="18491"/>
    <n v="1970"/>
    <s v="6"/>
    <x v="1"/>
  </r>
  <r>
    <s v="76110647246"/>
    <x v="1"/>
    <d v="1899-12-30T16:10:25"/>
    <n v="1"/>
    <n v="76"/>
    <n v="11"/>
    <n v="1976"/>
    <n v="11"/>
    <n v="6"/>
    <d v="1976-11-06T00:00:00"/>
    <n v="16907"/>
    <n v="1970"/>
    <s v="4"/>
    <x v="1"/>
  </r>
  <r>
    <s v="24040177241"/>
    <x v="0"/>
    <d v="1899-12-30T16:11:15"/>
    <n v="2"/>
    <n v="24"/>
    <n v="4"/>
    <n v="1924"/>
    <n v="4"/>
    <n v="1"/>
    <d v="1924-04-01T00:00:00"/>
    <n v="36119"/>
    <n v="1920"/>
    <s v="4"/>
    <x v="1"/>
  </r>
  <r>
    <s v="86013082275"/>
    <x v="1"/>
    <d v="1899-12-30T16:11:40"/>
    <n v="1"/>
    <n v="86"/>
    <n v="1"/>
    <n v="1986"/>
    <n v="1"/>
    <n v="30"/>
    <d v="1986-01-30T00:00:00"/>
    <n v="13535"/>
    <n v="1980"/>
    <s v="7"/>
    <x v="0"/>
  </r>
  <r>
    <s v="69071554267"/>
    <x v="2"/>
    <d v="1899-12-30T16:12:05"/>
    <n v="1"/>
    <n v="69"/>
    <n v="7"/>
    <n v="1969"/>
    <n v="7"/>
    <n v="15"/>
    <d v="1969-07-15T00:00:00"/>
    <n v="19578"/>
    <n v="1960"/>
    <s v="6"/>
    <x v="1"/>
  </r>
  <r>
    <s v="66092881561"/>
    <x v="1"/>
    <d v="1899-12-30T16:12:30"/>
    <n v="1"/>
    <n v="66"/>
    <n v="9"/>
    <n v="1966"/>
    <n v="9"/>
    <n v="28"/>
    <d v="1966-09-28T00:00:00"/>
    <n v="20599"/>
    <n v="1960"/>
    <s v="6"/>
    <x v="1"/>
  </r>
  <r>
    <s v="83111396178"/>
    <x v="1"/>
    <d v="1899-12-30T16:12:55"/>
    <n v="1"/>
    <n v="83"/>
    <n v="11"/>
    <n v="1983"/>
    <n v="11"/>
    <n v="13"/>
    <d v="1983-11-13T00:00:00"/>
    <n v="14344"/>
    <n v="1980"/>
    <s v="7"/>
    <x v="0"/>
  </r>
  <r>
    <s v="66080191177"/>
    <x v="0"/>
    <d v="1899-12-30T16:13:20"/>
    <n v="1"/>
    <n v="66"/>
    <n v="8"/>
    <n v="1966"/>
    <n v="8"/>
    <n v="1"/>
    <d v="1966-08-01T00:00:00"/>
    <n v="20657"/>
    <n v="1960"/>
    <s v="7"/>
    <x v="0"/>
  </r>
  <r>
    <s v="77020795272"/>
    <x v="3"/>
    <d v="1899-12-30T16:13:45"/>
    <n v="1"/>
    <n v="77"/>
    <n v="2"/>
    <n v="1977"/>
    <n v="2"/>
    <n v="7"/>
    <d v="1977-02-07T00:00:00"/>
    <n v="16814"/>
    <n v="1970"/>
    <s v="7"/>
    <x v="0"/>
  </r>
  <r>
    <s v="75021565595"/>
    <x v="3"/>
    <d v="1899-12-30T16:14:10"/>
    <n v="1"/>
    <n v="75"/>
    <n v="2"/>
    <n v="1975"/>
    <n v="2"/>
    <n v="15"/>
    <d v="1975-02-15T00:00:00"/>
    <n v="17537"/>
    <n v="1970"/>
    <s v="9"/>
    <x v="0"/>
  </r>
  <r>
    <s v="29092084945"/>
    <x v="1"/>
    <d v="1899-12-30T16:14:35"/>
    <n v="1"/>
    <n v="29"/>
    <n v="9"/>
    <n v="1929"/>
    <n v="9"/>
    <n v="20"/>
    <d v="1929-09-20T00:00:00"/>
    <n v="34121"/>
    <n v="1920"/>
    <s v="4"/>
    <x v="1"/>
  </r>
  <r>
    <s v="05301389427"/>
    <x v="2"/>
    <d v="1899-12-30T16:15:00"/>
    <n v="1"/>
    <n v="5"/>
    <n v="30"/>
    <n v="2005"/>
    <n v="10"/>
    <n v="13"/>
    <d v="2005-10-13T00:00:00"/>
    <n v="6339"/>
    <n v="2000"/>
    <s v="2"/>
    <x v="1"/>
  </r>
  <r>
    <s v="08230465143"/>
    <x v="1"/>
    <d v="1899-12-30T16:15:25"/>
    <n v="1"/>
    <n v="8"/>
    <n v="23"/>
    <n v="2008"/>
    <n v="3"/>
    <n v="4"/>
    <d v="2008-03-04T00:00:00"/>
    <n v="5466"/>
    <n v="2000"/>
    <s v="4"/>
    <x v="1"/>
  </r>
  <r>
    <s v="32042656495"/>
    <x v="2"/>
    <d v="1899-12-30T16:15:50"/>
    <n v="1"/>
    <n v="32"/>
    <n v="4"/>
    <n v="1932"/>
    <n v="4"/>
    <n v="26"/>
    <d v="1932-04-26T00:00:00"/>
    <n v="33172"/>
    <n v="1930"/>
    <s v="9"/>
    <x v="0"/>
  </r>
  <r>
    <s v="66080665924"/>
    <x v="0"/>
    <d v="1899-12-30T16:16:40"/>
    <n v="2"/>
    <n v="66"/>
    <n v="8"/>
    <n v="1966"/>
    <n v="8"/>
    <n v="6"/>
    <d v="1966-08-06T00:00:00"/>
    <n v="20652"/>
    <n v="1960"/>
    <s v="2"/>
    <x v="1"/>
  </r>
  <r>
    <s v="01270645313"/>
    <x v="0"/>
    <d v="1899-12-30T16:17:05"/>
    <n v="1"/>
    <n v="1"/>
    <n v="27"/>
    <n v="2001"/>
    <n v="7"/>
    <n v="6"/>
    <d v="2001-07-06T00:00:00"/>
    <n v="7899"/>
    <n v="2000"/>
    <s v="1"/>
    <x v="0"/>
  </r>
  <r>
    <s v="78073185238"/>
    <x v="1"/>
    <d v="1899-12-30T16:17:30"/>
    <n v="1"/>
    <n v="78"/>
    <n v="7"/>
    <n v="1978"/>
    <n v="7"/>
    <n v="31"/>
    <d v="1978-07-31T00:00:00"/>
    <n v="16275"/>
    <n v="1970"/>
    <s v="3"/>
    <x v="0"/>
  </r>
  <r>
    <s v="20021536689"/>
    <x v="0"/>
    <d v="1899-12-30T16:18:20"/>
    <n v="2"/>
    <n v="20"/>
    <n v="2"/>
    <n v="1920"/>
    <n v="2"/>
    <n v="15"/>
    <d v="1920-02-15T00:00:00"/>
    <n v="37626"/>
    <n v="1920"/>
    <s v="8"/>
    <x v="1"/>
  </r>
  <r>
    <s v="72043046662"/>
    <x v="2"/>
    <d v="1899-12-30T16:18:45"/>
    <n v="1"/>
    <n v="72"/>
    <n v="4"/>
    <n v="1972"/>
    <n v="4"/>
    <n v="30"/>
    <d v="1972-04-30T00:00:00"/>
    <n v="18558"/>
    <n v="1970"/>
    <s v="6"/>
    <x v="1"/>
  </r>
  <r>
    <s v="07262999459"/>
    <x v="1"/>
    <d v="1899-12-30T16:19:10"/>
    <n v="1"/>
    <n v="7"/>
    <n v="26"/>
    <n v="2007"/>
    <n v="6"/>
    <n v="29"/>
    <d v="2007-06-29T00:00:00"/>
    <n v="5715"/>
    <n v="2000"/>
    <s v="5"/>
    <x v="0"/>
  </r>
  <r>
    <s v="37091024981"/>
    <x v="1"/>
    <d v="1899-12-30T16:19:35"/>
    <n v="1"/>
    <n v="37"/>
    <n v="9"/>
    <n v="1937"/>
    <n v="9"/>
    <n v="10"/>
    <d v="1937-09-10T00:00:00"/>
    <n v="31209"/>
    <n v="1930"/>
    <s v="8"/>
    <x v="1"/>
  </r>
  <r>
    <s v="53092368598"/>
    <x v="1"/>
    <d v="1899-12-30T16:20:00"/>
    <n v="1"/>
    <n v="53"/>
    <n v="9"/>
    <n v="1953"/>
    <n v="9"/>
    <n v="23"/>
    <d v="1953-09-23T00:00:00"/>
    <n v="25352"/>
    <n v="1950"/>
    <s v="9"/>
    <x v="0"/>
  </r>
  <r>
    <s v="31091712778"/>
    <x v="3"/>
    <d v="1899-12-30T16:20:25"/>
    <n v="1"/>
    <n v="31"/>
    <n v="9"/>
    <n v="1931"/>
    <n v="9"/>
    <n v="17"/>
    <d v="1931-09-17T00:00:00"/>
    <n v="33394"/>
    <n v="1930"/>
    <s v="7"/>
    <x v="0"/>
  </r>
  <r>
    <s v="29101951255"/>
    <x v="1"/>
    <d v="1899-12-30T16:20:50"/>
    <n v="1"/>
    <n v="29"/>
    <n v="10"/>
    <n v="1929"/>
    <n v="10"/>
    <n v="19"/>
    <d v="1929-10-19T00:00:00"/>
    <n v="34092"/>
    <n v="1920"/>
    <s v="5"/>
    <x v="0"/>
  </r>
  <r>
    <s v="57092585746"/>
    <x v="1"/>
    <d v="1899-12-30T16:21:15"/>
    <n v="1"/>
    <n v="57"/>
    <n v="9"/>
    <n v="1957"/>
    <n v="9"/>
    <n v="25"/>
    <d v="1957-09-25T00:00:00"/>
    <n v="23889"/>
    <n v="1950"/>
    <s v="4"/>
    <x v="1"/>
  </r>
  <r>
    <s v="06292133936"/>
    <x v="2"/>
    <d v="1899-12-30T16:21:40"/>
    <n v="1"/>
    <n v="6"/>
    <n v="29"/>
    <n v="2006"/>
    <n v="9"/>
    <n v="21"/>
    <d v="2006-09-21T00:00:00"/>
    <n v="5996"/>
    <n v="2000"/>
    <s v="3"/>
    <x v="0"/>
  </r>
  <r>
    <s v="74081887586"/>
    <x v="2"/>
    <d v="1899-12-30T16:22:05"/>
    <n v="1"/>
    <n v="74"/>
    <n v="8"/>
    <n v="1974"/>
    <n v="8"/>
    <n v="18"/>
    <d v="1974-08-18T00:00:00"/>
    <n v="17718"/>
    <n v="1970"/>
    <s v="8"/>
    <x v="1"/>
  </r>
  <r>
    <s v="90070369365"/>
    <x v="1"/>
    <d v="1899-12-30T16:22:30"/>
    <n v="1"/>
    <n v="90"/>
    <n v="7"/>
    <n v="1990"/>
    <n v="7"/>
    <n v="3"/>
    <d v="1990-07-03T00:00:00"/>
    <n v="11920"/>
    <n v="1990"/>
    <s v="6"/>
    <x v="1"/>
  </r>
  <r>
    <s v="48110866662"/>
    <x v="3"/>
    <d v="1899-12-30T16:23:20"/>
    <n v="2"/>
    <n v="48"/>
    <n v="11"/>
    <n v="1948"/>
    <n v="11"/>
    <n v="8"/>
    <d v="1948-11-08T00:00:00"/>
    <n v="27132"/>
    <n v="1940"/>
    <s v="6"/>
    <x v="1"/>
  </r>
  <r>
    <s v="32100235767"/>
    <x v="1"/>
    <d v="1899-12-30T16:23:45"/>
    <n v="1"/>
    <n v="32"/>
    <n v="10"/>
    <n v="1932"/>
    <n v="10"/>
    <n v="2"/>
    <d v="1932-10-02T00:00:00"/>
    <n v="33013"/>
    <n v="1930"/>
    <s v="6"/>
    <x v="1"/>
  </r>
  <r>
    <s v="01272357513"/>
    <x v="3"/>
    <d v="1899-12-30T16:24:10"/>
    <n v="1"/>
    <n v="1"/>
    <n v="27"/>
    <n v="2001"/>
    <n v="7"/>
    <n v="23"/>
    <d v="2001-07-23T00:00:00"/>
    <n v="7882"/>
    <n v="2000"/>
    <s v="1"/>
    <x v="0"/>
  </r>
  <r>
    <s v="37112023212"/>
    <x v="3"/>
    <d v="1899-12-30T16:25:00"/>
    <n v="2"/>
    <n v="37"/>
    <n v="11"/>
    <n v="1937"/>
    <n v="11"/>
    <n v="20"/>
    <d v="1937-11-20T00:00:00"/>
    <n v="31138"/>
    <n v="1930"/>
    <s v="1"/>
    <x v="0"/>
  </r>
  <r>
    <s v="03311196468"/>
    <x v="1"/>
    <d v="1899-12-30T16:25:25"/>
    <n v="1"/>
    <n v="3"/>
    <n v="31"/>
    <n v="2003"/>
    <n v="11"/>
    <n v="11"/>
    <d v="2003-11-11T00:00:00"/>
    <n v="7041"/>
    <n v="2000"/>
    <s v="6"/>
    <x v="1"/>
  </r>
  <r>
    <s v="93092676596"/>
    <x v="2"/>
    <d v="1899-12-30T16:26:15"/>
    <n v="2"/>
    <n v="93"/>
    <n v="9"/>
    <n v="1993"/>
    <n v="9"/>
    <n v="26"/>
    <d v="1993-09-26T00:00:00"/>
    <n v="10739"/>
    <n v="1990"/>
    <s v="9"/>
    <x v="0"/>
  </r>
  <r>
    <s v="93012418598"/>
    <x v="1"/>
    <d v="1899-12-30T16:26:40"/>
    <n v="1"/>
    <n v="93"/>
    <n v="1"/>
    <n v="1993"/>
    <n v="1"/>
    <n v="24"/>
    <d v="1993-01-24T00:00:00"/>
    <n v="10984"/>
    <n v="1990"/>
    <s v="9"/>
    <x v="0"/>
  </r>
  <r>
    <s v="82030879562"/>
    <x v="1"/>
    <d v="1899-12-30T16:27:05"/>
    <n v="1"/>
    <n v="82"/>
    <n v="3"/>
    <n v="1982"/>
    <n v="3"/>
    <n v="8"/>
    <d v="1982-03-08T00:00:00"/>
    <n v="14959"/>
    <n v="1980"/>
    <s v="6"/>
    <x v="1"/>
  </r>
  <r>
    <s v="09221337489"/>
    <x v="0"/>
    <d v="1899-12-30T16:27:30"/>
    <n v="1"/>
    <n v="9"/>
    <n v="22"/>
    <n v="2009"/>
    <n v="2"/>
    <n v="13"/>
    <d v="2009-02-13T00:00:00"/>
    <n v="5120"/>
    <n v="2000"/>
    <s v="8"/>
    <x v="1"/>
  </r>
  <r>
    <s v="75090635997"/>
    <x v="1"/>
    <d v="1899-12-30T16:27:55"/>
    <n v="1"/>
    <n v="75"/>
    <n v="9"/>
    <n v="1975"/>
    <n v="9"/>
    <n v="6"/>
    <d v="1975-09-06T00:00:00"/>
    <n v="17334"/>
    <n v="1970"/>
    <s v="9"/>
    <x v="0"/>
  </r>
  <r>
    <s v="40042025863"/>
    <x v="0"/>
    <d v="1899-12-30T16:28:20"/>
    <n v="1"/>
    <n v="40"/>
    <n v="4"/>
    <n v="1940"/>
    <n v="4"/>
    <n v="20"/>
    <d v="1940-04-20T00:00:00"/>
    <n v="30256"/>
    <n v="1940"/>
    <s v="6"/>
    <x v="1"/>
  </r>
  <r>
    <s v="06292578955"/>
    <x v="1"/>
    <d v="1899-12-30T16:28:45"/>
    <n v="1"/>
    <n v="6"/>
    <n v="29"/>
    <n v="2006"/>
    <n v="9"/>
    <n v="25"/>
    <d v="2006-09-25T00:00:00"/>
    <n v="5992"/>
    <n v="2000"/>
    <s v="5"/>
    <x v="0"/>
  </r>
  <r>
    <s v="40071161114"/>
    <x v="1"/>
    <d v="1899-12-30T16:29:10"/>
    <n v="1"/>
    <n v="40"/>
    <n v="7"/>
    <n v="1940"/>
    <n v="7"/>
    <n v="11"/>
    <d v="1940-07-11T00:00:00"/>
    <n v="30174"/>
    <n v="1940"/>
    <s v="1"/>
    <x v="0"/>
  </r>
  <r>
    <s v="36011592485"/>
    <x v="1"/>
    <d v="1899-12-30T16:29:35"/>
    <n v="1"/>
    <n v="36"/>
    <n v="1"/>
    <n v="1936"/>
    <n v="1"/>
    <n v="15"/>
    <d v="1936-01-15T00:00:00"/>
    <n v="31813"/>
    <n v="1930"/>
    <s v="8"/>
    <x v="1"/>
  </r>
  <r>
    <s v="75041016895"/>
    <x v="1"/>
    <d v="1899-12-30T16:30:00"/>
    <n v="1"/>
    <n v="75"/>
    <n v="4"/>
    <n v="1975"/>
    <n v="4"/>
    <n v="10"/>
    <d v="1975-04-10T00:00:00"/>
    <n v="17483"/>
    <n v="1970"/>
    <s v="9"/>
    <x v="0"/>
  </r>
  <r>
    <s v="84070799958"/>
    <x v="1"/>
    <d v="1899-12-30T16:30:25"/>
    <n v="1"/>
    <n v="84"/>
    <n v="7"/>
    <n v="1984"/>
    <n v="7"/>
    <n v="7"/>
    <d v="1984-07-07T00:00:00"/>
    <n v="14107"/>
    <n v="1980"/>
    <s v="5"/>
    <x v="0"/>
  </r>
  <r>
    <s v="78102746342"/>
    <x v="2"/>
    <d v="1899-12-30T16:30:50"/>
    <n v="1"/>
    <n v="78"/>
    <n v="10"/>
    <n v="1978"/>
    <n v="10"/>
    <n v="27"/>
    <d v="1978-10-27T00:00:00"/>
    <n v="16187"/>
    <n v="1970"/>
    <s v="4"/>
    <x v="1"/>
  </r>
  <r>
    <s v="23013013119"/>
    <x v="2"/>
    <d v="1899-12-30T16:31:40"/>
    <n v="2"/>
    <n v="23"/>
    <n v="1"/>
    <n v="1923"/>
    <n v="1"/>
    <n v="30"/>
    <d v="1923-01-30T00:00:00"/>
    <n v="36546"/>
    <n v="1920"/>
    <s v="1"/>
    <x v="0"/>
  </r>
  <r>
    <s v="43061996312"/>
    <x v="1"/>
    <d v="1899-12-30T16:32:05"/>
    <n v="1"/>
    <n v="43"/>
    <n v="6"/>
    <n v="1943"/>
    <n v="6"/>
    <n v="19"/>
    <d v="1943-06-19T00:00:00"/>
    <n v="29101"/>
    <n v="1940"/>
    <s v="1"/>
    <x v="0"/>
  </r>
  <r>
    <s v="59030132122"/>
    <x v="2"/>
    <d v="1899-12-30T16:32:55"/>
    <n v="2"/>
    <n v="59"/>
    <n v="3"/>
    <n v="1959"/>
    <n v="3"/>
    <n v="1"/>
    <d v="1959-03-01T00:00:00"/>
    <n v="23367"/>
    <n v="1950"/>
    <s v="2"/>
    <x v="1"/>
  </r>
  <r>
    <s v="80070812222"/>
    <x v="0"/>
    <d v="1899-12-30T16:33:45"/>
    <n v="2"/>
    <n v="80"/>
    <n v="7"/>
    <n v="1980"/>
    <n v="7"/>
    <n v="8"/>
    <d v="1980-07-08T00:00:00"/>
    <n v="15567"/>
    <n v="1980"/>
    <s v="2"/>
    <x v="1"/>
  </r>
  <r>
    <s v="21112217759"/>
    <x v="0"/>
    <d v="1899-12-30T16:34:35"/>
    <n v="2"/>
    <n v="21"/>
    <n v="11"/>
    <n v="1921"/>
    <n v="11"/>
    <n v="22"/>
    <d v="1921-11-22T00:00:00"/>
    <n v="36980"/>
    <n v="1920"/>
    <s v="5"/>
    <x v="0"/>
  </r>
  <r>
    <s v="32072731623"/>
    <x v="2"/>
    <d v="1899-12-30T16:35:00"/>
    <n v="1"/>
    <n v="32"/>
    <n v="7"/>
    <n v="1932"/>
    <n v="7"/>
    <n v="27"/>
    <d v="1932-07-27T00:00:00"/>
    <n v="33080"/>
    <n v="1930"/>
    <s v="2"/>
    <x v="1"/>
  </r>
  <r>
    <s v="79050188499"/>
    <x v="2"/>
    <d v="1899-12-30T16:35:25"/>
    <n v="1"/>
    <n v="79"/>
    <n v="5"/>
    <n v="1979"/>
    <n v="5"/>
    <n v="1"/>
    <d v="1979-05-01T00:00:00"/>
    <n v="16001"/>
    <n v="1970"/>
    <s v="9"/>
    <x v="0"/>
  </r>
  <r>
    <s v="57051974372"/>
    <x v="2"/>
    <d v="1899-12-30T16:35:50"/>
    <n v="1"/>
    <n v="57"/>
    <n v="5"/>
    <n v="1957"/>
    <n v="5"/>
    <n v="19"/>
    <d v="1957-05-19T00:00:00"/>
    <n v="24018"/>
    <n v="1950"/>
    <s v="7"/>
    <x v="0"/>
  </r>
  <r>
    <s v="71092496572"/>
    <x v="2"/>
    <d v="1899-12-30T16:36:15"/>
    <n v="1"/>
    <n v="71"/>
    <n v="9"/>
    <n v="1971"/>
    <n v="9"/>
    <n v="24"/>
    <d v="1971-09-24T00:00:00"/>
    <n v="18777"/>
    <n v="1970"/>
    <s v="7"/>
    <x v="0"/>
  </r>
  <r>
    <s v="32020583272"/>
    <x v="1"/>
    <d v="1899-12-30T16:36:40"/>
    <n v="1"/>
    <n v="32"/>
    <n v="2"/>
    <n v="1932"/>
    <n v="2"/>
    <n v="5"/>
    <d v="1932-02-05T00:00:00"/>
    <n v="33253"/>
    <n v="1930"/>
    <s v="7"/>
    <x v="0"/>
  </r>
  <r>
    <s v="00322971837"/>
    <x v="2"/>
    <d v="1899-12-30T16:37:30"/>
    <n v="2"/>
    <n v="0"/>
    <n v="32"/>
    <n v="2000"/>
    <n v="12"/>
    <n v="29"/>
    <d v="2000-12-29T00:00:00"/>
    <n v="8088"/>
    <n v="2000"/>
    <s v="3"/>
    <x v="0"/>
  </r>
  <r>
    <s v="64052512173"/>
    <x v="2"/>
    <d v="1899-12-30T16:37:40"/>
    <n v="2"/>
    <n v="64"/>
    <n v="5"/>
    <n v="1964"/>
    <n v="5"/>
    <n v="25"/>
    <d v="1964-05-25T00:00:00"/>
    <n v="21455"/>
    <n v="1960"/>
    <s v="7"/>
    <x v="0"/>
  </r>
  <r>
    <s v="83030581624"/>
    <x v="2"/>
    <d v="1899-12-30T16:38:00"/>
    <n v="1"/>
    <n v="83"/>
    <n v="3"/>
    <n v="1983"/>
    <n v="3"/>
    <n v="5"/>
    <d v="1983-03-05T00:00:00"/>
    <n v="14597"/>
    <n v="1980"/>
    <s v="2"/>
    <x v="1"/>
  </r>
  <r>
    <s v="08300885789"/>
    <x v="3"/>
    <d v="1899-12-30T16:38:15"/>
    <n v="1"/>
    <n v="8"/>
    <n v="30"/>
    <n v="2008"/>
    <n v="10"/>
    <n v="8"/>
    <d v="2008-10-08T00:00:00"/>
    <n v="5248"/>
    <n v="2000"/>
    <s v="8"/>
    <x v="1"/>
  </r>
  <r>
    <s v="03231736256"/>
    <x v="1"/>
    <d v="1899-12-30T16:38:25"/>
    <n v="1"/>
    <n v="3"/>
    <n v="23"/>
    <n v="2003"/>
    <n v="3"/>
    <n v="17"/>
    <d v="2003-03-17T00:00:00"/>
    <n v="7280"/>
    <n v="2000"/>
    <s v="5"/>
    <x v="0"/>
  </r>
  <r>
    <s v="47060254295"/>
    <x v="2"/>
    <d v="1899-12-30T16:38:40"/>
    <n v="2"/>
    <n v="47"/>
    <n v="6"/>
    <n v="1947"/>
    <n v="6"/>
    <n v="2"/>
    <d v="1947-06-02T00:00:00"/>
    <n v="27657"/>
    <n v="1940"/>
    <s v="9"/>
    <x v="0"/>
  </r>
  <r>
    <s v="84090377527"/>
    <x v="1"/>
    <d v="1899-12-30T16:39:00"/>
    <n v="1"/>
    <n v="84"/>
    <n v="9"/>
    <n v="1984"/>
    <n v="9"/>
    <n v="3"/>
    <d v="1984-09-03T00:00:00"/>
    <n v="14049"/>
    <n v="1980"/>
    <s v="2"/>
    <x v="1"/>
  </r>
  <r>
    <s v="47012778262"/>
    <x v="0"/>
    <d v="1899-12-30T16:39:10"/>
    <n v="2"/>
    <n v="47"/>
    <n v="1"/>
    <n v="1947"/>
    <n v="1"/>
    <n v="27"/>
    <d v="1947-01-27T00:00:00"/>
    <n v="27783"/>
    <n v="1940"/>
    <s v="6"/>
    <x v="1"/>
  </r>
  <r>
    <s v="44081827574"/>
    <x v="1"/>
    <d v="1899-12-30T16:39:25"/>
    <n v="1"/>
    <n v="44"/>
    <n v="8"/>
    <n v="1944"/>
    <n v="8"/>
    <n v="18"/>
    <d v="1944-08-18T00:00:00"/>
    <n v="28675"/>
    <n v="1940"/>
    <s v="7"/>
    <x v="0"/>
  </r>
  <r>
    <s v="70031559431"/>
    <x v="2"/>
    <d v="1899-12-30T16:39:35"/>
    <n v="2"/>
    <n v="70"/>
    <n v="3"/>
    <n v="1970"/>
    <n v="3"/>
    <n v="15"/>
    <d v="1970-03-15T00:00:00"/>
    <n v="19335"/>
    <n v="1970"/>
    <s v="3"/>
    <x v="0"/>
  </r>
  <r>
    <s v="70080391567"/>
    <x v="1"/>
    <d v="1899-12-30T16:39:50"/>
    <n v="1"/>
    <n v="70"/>
    <n v="8"/>
    <n v="1970"/>
    <n v="8"/>
    <n v="3"/>
    <d v="1970-08-03T00:00:00"/>
    <n v="19194"/>
    <n v="1970"/>
    <s v="6"/>
    <x v="1"/>
  </r>
  <r>
    <s v="30043041872"/>
    <x v="0"/>
    <d v="1899-12-30T16:40:05"/>
    <n v="1"/>
    <n v="30"/>
    <n v="4"/>
    <n v="1930"/>
    <n v="4"/>
    <n v="30"/>
    <d v="1930-04-30T00:00:00"/>
    <n v="33899"/>
    <n v="1930"/>
    <s v="7"/>
    <x v="0"/>
  </r>
  <r>
    <s v="47022815696"/>
    <x v="1"/>
    <d v="1899-12-30T16:40:15"/>
    <n v="1"/>
    <n v="47"/>
    <n v="2"/>
    <n v="1947"/>
    <n v="2"/>
    <n v="28"/>
    <d v="1947-02-28T00:00:00"/>
    <n v="27751"/>
    <n v="1940"/>
    <s v="9"/>
    <x v="0"/>
  </r>
  <r>
    <s v="02282423874"/>
    <x v="0"/>
    <d v="1899-12-30T16:40:40"/>
    <n v="2"/>
    <n v="2"/>
    <n v="28"/>
    <n v="2002"/>
    <n v="8"/>
    <n v="24"/>
    <d v="2002-08-24T00:00:00"/>
    <n v="7485"/>
    <n v="2000"/>
    <s v="7"/>
    <x v="0"/>
  </r>
  <r>
    <s v="81102259213"/>
    <x v="1"/>
    <d v="1899-12-30T16:41:00"/>
    <n v="1"/>
    <n v="81"/>
    <n v="10"/>
    <n v="1981"/>
    <n v="10"/>
    <n v="22"/>
    <d v="1981-10-22T00:00:00"/>
    <n v="15096"/>
    <n v="1980"/>
    <s v="1"/>
    <x v="0"/>
  </r>
  <r>
    <s v="97021668337"/>
    <x v="0"/>
    <d v="1899-12-30T16:41:15"/>
    <n v="2"/>
    <n v="97"/>
    <n v="2"/>
    <n v="1997"/>
    <n v="2"/>
    <n v="16"/>
    <d v="1997-02-16T00:00:00"/>
    <n v="9500"/>
    <n v="1990"/>
    <s v="3"/>
    <x v="0"/>
  </r>
  <r>
    <s v="41101655649"/>
    <x v="2"/>
    <d v="1899-12-30T16:41:35"/>
    <n v="2"/>
    <n v="41"/>
    <n v="10"/>
    <n v="1941"/>
    <n v="10"/>
    <n v="16"/>
    <d v="1941-10-16T00:00:00"/>
    <n v="29712"/>
    <n v="1940"/>
    <s v="4"/>
    <x v="1"/>
  </r>
  <r>
    <s v="30070676591"/>
    <x v="2"/>
    <d v="1899-12-30T16:41:55"/>
    <n v="1"/>
    <n v="30"/>
    <n v="7"/>
    <n v="1930"/>
    <n v="7"/>
    <n v="6"/>
    <d v="1930-07-06T00:00:00"/>
    <n v="33832"/>
    <n v="1930"/>
    <s v="9"/>
    <x v="0"/>
  </r>
  <r>
    <s v="95033053233"/>
    <x v="1"/>
    <d v="1899-12-30T16:42:15"/>
    <n v="1"/>
    <n v="95"/>
    <n v="3"/>
    <n v="1995"/>
    <n v="3"/>
    <n v="30"/>
    <d v="1995-03-30T00:00:00"/>
    <n v="10189"/>
    <n v="1990"/>
    <s v="3"/>
    <x v="0"/>
  </r>
  <r>
    <s v="74121984617"/>
    <x v="0"/>
    <d v="1899-12-30T16:42:35"/>
    <n v="1"/>
    <n v="74"/>
    <n v="12"/>
    <n v="1974"/>
    <n v="12"/>
    <n v="19"/>
    <d v="1974-12-19T00:00:00"/>
    <n v="17595"/>
    <n v="1970"/>
    <s v="1"/>
    <x v="0"/>
  </r>
  <r>
    <s v="96121877629"/>
    <x v="2"/>
    <d v="1899-12-30T16:42:55"/>
    <n v="1"/>
    <n v="96"/>
    <n v="12"/>
    <n v="1996"/>
    <n v="12"/>
    <n v="18"/>
    <d v="1996-12-18T00:00:00"/>
    <n v="9560"/>
    <n v="1990"/>
    <s v="2"/>
    <x v="1"/>
  </r>
  <r>
    <s v="82020224149"/>
    <x v="1"/>
    <d v="1899-12-30T16:43:10"/>
    <n v="1"/>
    <n v="82"/>
    <n v="2"/>
    <n v="1982"/>
    <n v="2"/>
    <n v="2"/>
    <d v="1982-02-02T00:00:00"/>
    <n v="14993"/>
    <n v="1980"/>
    <s v="4"/>
    <x v="1"/>
  </r>
  <r>
    <s v="42101274155"/>
    <x v="0"/>
    <d v="1899-12-30T16:43:25"/>
    <n v="2"/>
    <n v="42"/>
    <n v="10"/>
    <n v="1942"/>
    <n v="10"/>
    <n v="12"/>
    <d v="1942-10-12T00:00:00"/>
    <n v="29351"/>
    <n v="1940"/>
    <s v="5"/>
    <x v="0"/>
  </r>
  <r>
    <s v="42041525276"/>
    <x v="1"/>
    <d v="1899-12-30T16:43:45"/>
    <n v="1"/>
    <n v="42"/>
    <n v="4"/>
    <n v="1942"/>
    <n v="4"/>
    <n v="15"/>
    <d v="1942-04-15T00:00:00"/>
    <n v="29531"/>
    <n v="1940"/>
    <s v="7"/>
    <x v="0"/>
  </r>
  <r>
    <s v="21071654248"/>
    <x v="0"/>
    <d v="1899-12-30T16:44:10"/>
    <n v="1"/>
    <n v="21"/>
    <n v="7"/>
    <n v="1921"/>
    <n v="7"/>
    <n v="16"/>
    <d v="1921-07-16T00:00:00"/>
    <n v="37109"/>
    <n v="1920"/>
    <s v="4"/>
    <x v="1"/>
  </r>
  <r>
    <s v="01220393556"/>
    <x v="2"/>
    <d v="1899-12-30T16:44:25"/>
    <n v="2"/>
    <n v="1"/>
    <n v="22"/>
    <n v="2001"/>
    <n v="2"/>
    <n v="3"/>
    <d v="2001-02-03T00:00:00"/>
    <n v="8052"/>
    <n v="2000"/>
    <s v="5"/>
    <x v="0"/>
  </r>
  <r>
    <s v="91121039154"/>
    <x v="2"/>
    <d v="1899-12-30T16:44:40"/>
    <n v="1"/>
    <n v="91"/>
    <n v="12"/>
    <n v="1991"/>
    <n v="12"/>
    <n v="10"/>
    <d v="1991-12-10T00:00:00"/>
    <n v="11395"/>
    <n v="1990"/>
    <s v="5"/>
    <x v="0"/>
  </r>
  <r>
    <s v="47111564494"/>
    <x v="1"/>
    <d v="1899-12-30T16:45:10"/>
    <n v="1"/>
    <n v="47"/>
    <n v="11"/>
    <n v="1947"/>
    <n v="11"/>
    <n v="15"/>
    <d v="1947-11-15T00:00:00"/>
    <n v="27491"/>
    <n v="1940"/>
    <s v="9"/>
    <x v="0"/>
  </r>
  <r>
    <s v="09272335528"/>
    <x v="2"/>
    <d v="1899-12-30T16:45:25"/>
    <n v="2"/>
    <n v="9"/>
    <n v="27"/>
    <n v="2009"/>
    <n v="7"/>
    <n v="23"/>
    <d v="2009-07-23T00:00:00"/>
    <n v="4960"/>
    <n v="2000"/>
    <s v="2"/>
    <x v="1"/>
  </r>
  <r>
    <s v="25022587856"/>
    <x v="1"/>
    <d v="1899-12-30T16:45:45"/>
    <n v="1"/>
    <n v="25"/>
    <n v="2"/>
    <n v="1925"/>
    <n v="2"/>
    <n v="25"/>
    <d v="1925-02-25T00:00:00"/>
    <n v="35789"/>
    <n v="1920"/>
    <s v="5"/>
    <x v="0"/>
  </r>
  <r>
    <s v="82032729827"/>
    <x v="0"/>
    <d v="1899-12-30T16:46:25"/>
    <n v="2"/>
    <n v="82"/>
    <n v="3"/>
    <n v="1982"/>
    <n v="3"/>
    <n v="27"/>
    <d v="1982-03-27T00:00:00"/>
    <n v="14940"/>
    <n v="1980"/>
    <s v="2"/>
    <x v="1"/>
  </r>
  <r>
    <s v="34042967111"/>
    <x v="1"/>
    <d v="1899-12-30T16:46:35"/>
    <n v="1"/>
    <n v="34"/>
    <n v="4"/>
    <n v="1934"/>
    <n v="4"/>
    <n v="29"/>
    <d v="1934-04-29T00:00:00"/>
    <n v="32439"/>
    <n v="1930"/>
    <s v="1"/>
    <x v="0"/>
  </r>
  <r>
    <s v="51050267358"/>
    <x v="2"/>
    <d v="1899-12-30T16:47:00"/>
    <n v="1"/>
    <n v="51"/>
    <n v="5"/>
    <n v="1951"/>
    <n v="5"/>
    <n v="2"/>
    <d v="1951-05-02T00:00:00"/>
    <n v="26227"/>
    <n v="1950"/>
    <s v="5"/>
    <x v="0"/>
  </r>
  <r>
    <s v="27100496667"/>
    <x v="1"/>
    <d v="1899-12-30T16:47:25"/>
    <n v="1"/>
    <n v="27"/>
    <n v="10"/>
    <n v="1927"/>
    <n v="10"/>
    <n v="4"/>
    <d v="1927-10-04T00:00:00"/>
    <n v="34838"/>
    <n v="1920"/>
    <s v="6"/>
    <x v="1"/>
  </r>
  <r>
    <s v="74012446273"/>
    <x v="0"/>
    <d v="1899-12-30T16:47:45"/>
    <n v="1"/>
    <n v="74"/>
    <n v="1"/>
    <n v="1974"/>
    <n v="1"/>
    <n v="24"/>
    <d v="1974-01-24T00:00:00"/>
    <n v="17924"/>
    <n v="1970"/>
    <s v="7"/>
    <x v="0"/>
  </r>
  <r>
    <s v="39032288946"/>
    <x v="1"/>
    <d v="1899-12-30T16:48:10"/>
    <n v="1"/>
    <n v="39"/>
    <n v="3"/>
    <n v="1939"/>
    <n v="3"/>
    <n v="22"/>
    <d v="1939-03-22T00:00:00"/>
    <n v="30651"/>
    <n v="1930"/>
    <s v="4"/>
    <x v="1"/>
  </r>
  <r>
    <s v="65122963266"/>
    <x v="2"/>
    <d v="1899-12-30T16:48:25"/>
    <n v="1"/>
    <n v="65"/>
    <n v="12"/>
    <n v="1965"/>
    <n v="12"/>
    <n v="29"/>
    <d v="1965-12-29T00:00:00"/>
    <n v="20872"/>
    <n v="1960"/>
    <s v="6"/>
    <x v="1"/>
  </r>
  <r>
    <s v="85011778463"/>
    <x v="2"/>
    <d v="1899-12-30T16:48:55"/>
    <n v="2"/>
    <n v="85"/>
    <n v="1"/>
    <n v="1985"/>
    <n v="1"/>
    <n v="17"/>
    <d v="1985-01-17T00:00:00"/>
    <n v="13913"/>
    <n v="1980"/>
    <s v="6"/>
    <x v="1"/>
  </r>
  <r>
    <s v="71103132237"/>
    <x v="3"/>
    <d v="1899-12-30T16:49:20"/>
    <n v="1"/>
    <n v="71"/>
    <n v="10"/>
    <n v="1971"/>
    <n v="10"/>
    <n v="31"/>
    <d v="1971-10-31T00:00:00"/>
    <n v="18740"/>
    <n v="1970"/>
    <s v="3"/>
    <x v="0"/>
  </r>
  <r>
    <s v="78011817784"/>
    <x v="1"/>
    <d v="1899-12-30T16:49:40"/>
    <n v="1"/>
    <n v="78"/>
    <n v="1"/>
    <n v="1978"/>
    <n v="1"/>
    <n v="18"/>
    <d v="1978-01-18T00:00:00"/>
    <n v="16469"/>
    <n v="1970"/>
    <s v="8"/>
    <x v="1"/>
  </r>
  <r>
    <s v="42011867728"/>
    <x v="3"/>
    <d v="1899-12-30T16:50:10"/>
    <n v="1"/>
    <n v="42"/>
    <n v="1"/>
    <n v="1942"/>
    <n v="1"/>
    <n v="18"/>
    <d v="1942-01-18T00:00:00"/>
    <n v="29618"/>
    <n v="1940"/>
    <s v="2"/>
    <x v="1"/>
  </r>
  <r>
    <s v="75102995219"/>
    <x v="1"/>
    <d v="1899-12-30T16:50:35"/>
    <n v="1"/>
    <n v="75"/>
    <n v="10"/>
    <n v="1975"/>
    <n v="10"/>
    <n v="29"/>
    <d v="1975-10-29T00:00:00"/>
    <n v="17281"/>
    <n v="1970"/>
    <s v="1"/>
    <x v="0"/>
  </r>
  <r>
    <s v="74090463252"/>
    <x v="0"/>
    <d v="1899-12-30T16:51:00"/>
    <n v="1"/>
    <n v="74"/>
    <n v="9"/>
    <n v="1974"/>
    <n v="9"/>
    <n v="4"/>
    <d v="1974-09-04T00:00:00"/>
    <n v="17701"/>
    <n v="1970"/>
    <s v="5"/>
    <x v="0"/>
  </r>
  <r>
    <s v="80061597297"/>
    <x v="2"/>
    <d v="1899-12-30T16:51:25"/>
    <n v="1"/>
    <n v="80"/>
    <n v="6"/>
    <n v="1980"/>
    <n v="6"/>
    <n v="15"/>
    <d v="1980-06-15T00:00:00"/>
    <n v="15590"/>
    <n v="1980"/>
    <s v="9"/>
    <x v="0"/>
  </r>
  <r>
    <s v="79092276738"/>
    <x v="1"/>
    <d v="1899-12-30T16:51:45"/>
    <n v="1"/>
    <n v="79"/>
    <n v="9"/>
    <n v="1979"/>
    <n v="9"/>
    <n v="22"/>
    <d v="1979-09-22T00:00:00"/>
    <n v="15857"/>
    <n v="1970"/>
    <s v="3"/>
    <x v="0"/>
  </r>
  <r>
    <s v="89042722899"/>
    <x v="1"/>
    <d v="1899-12-30T16:52:05"/>
    <n v="1"/>
    <n v="89"/>
    <n v="4"/>
    <n v="1989"/>
    <n v="4"/>
    <n v="27"/>
    <d v="1989-04-27T00:00:00"/>
    <n v="12352"/>
    <n v="1980"/>
    <s v="9"/>
    <x v="0"/>
  </r>
  <r>
    <s v="95032259654"/>
    <x v="0"/>
    <d v="1899-12-30T16:52:35"/>
    <n v="2"/>
    <n v="95"/>
    <n v="3"/>
    <n v="1995"/>
    <n v="3"/>
    <n v="22"/>
    <d v="1995-03-22T00:00:00"/>
    <n v="10197"/>
    <n v="1990"/>
    <s v="5"/>
    <x v="0"/>
  </r>
  <r>
    <s v="61020991356"/>
    <x v="1"/>
    <d v="1899-12-30T16:52:55"/>
    <n v="1"/>
    <n v="61"/>
    <n v="2"/>
    <n v="1961"/>
    <n v="2"/>
    <n v="9"/>
    <d v="1961-02-09T00:00:00"/>
    <n v="22656"/>
    <n v="1960"/>
    <s v="5"/>
    <x v="0"/>
  </r>
  <r>
    <s v="51110926445"/>
    <x v="1"/>
    <d v="1899-12-30T16:53:15"/>
    <n v="1"/>
    <n v="51"/>
    <n v="11"/>
    <n v="1951"/>
    <n v="11"/>
    <n v="9"/>
    <d v="1951-11-09T00:00:00"/>
    <n v="26036"/>
    <n v="1950"/>
    <s v="4"/>
    <x v="1"/>
  </r>
  <r>
    <s v="92041945695"/>
    <x v="0"/>
    <d v="1899-12-30T16:54:00"/>
    <n v="1"/>
    <n v="92"/>
    <n v="4"/>
    <n v="1992"/>
    <n v="4"/>
    <n v="19"/>
    <d v="1992-04-19T00:00:00"/>
    <n v="11264"/>
    <n v="1990"/>
    <s v="9"/>
    <x v="0"/>
  </r>
  <r>
    <s v="73051881887"/>
    <x v="0"/>
    <d v="1899-12-30T16:55:10"/>
    <n v="2"/>
    <n v="73"/>
    <n v="5"/>
    <n v="1973"/>
    <n v="5"/>
    <n v="18"/>
    <d v="1973-05-18T00:00:00"/>
    <n v="18175"/>
    <n v="1970"/>
    <s v="8"/>
    <x v="1"/>
  </r>
  <r>
    <s v="66082865834"/>
    <x v="2"/>
    <d v="1899-12-30T16:57:00"/>
    <n v="2"/>
    <n v="66"/>
    <n v="8"/>
    <n v="1966"/>
    <n v="8"/>
    <n v="28"/>
    <d v="1966-08-28T00:00:00"/>
    <n v="20630"/>
    <n v="1960"/>
    <s v="3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s v="50110858978"/>
    <s v="Pfizer"/>
    <d v="1899-12-30T08:00:00"/>
    <n v="2"/>
    <n v="50"/>
    <n v="11"/>
    <n v="1950"/>
    <n v="11"/>
    <n v="8"/>
    <d v="1950-11-08T00:00:00"/>
    <n v="26402"/>
    <n v="1950"/>
    <s v="7"/>
    <s v="k"/>
    <n v="1"/>
    <x v="0"/>
  </r>
  <r>
    <s v="09261817925"/>
    <s v="Johnson&amp;Johnson"/>
    <d v="1899-12-30T08:00:25"/>
    <n v="1"/>
    <n v="9"/>
    <n v="26"/>
    <n v="2009"/>
    <n v="6"/>
    <n v="18"/>
    <d v="2009-06-18T00:00:00"/>
    <n v="4995"/>
    <n v="2000"/>
    <s v="2"/>
    <s v="m"/>
    <n v="1"/>
    <x v="0"/>
  </r>
  <r>
    <s v="78072115221"/>
    <s v="Moderna"/>
    <d v="1899-12-30T08:00:50"/>
    <n v="1"/>
    <n v="78"/>
    <n v="7"/>
    <n v="1978"/>
    <n v="7"/>
    <n v="21"/>
    <d v="1978-07-21T00:00:00"/>
    <n v="16285"/>
    <n v="1970"/>
    <s v="2"/>
    <s v="m"/>
    <n v="0"/>
    <x v="0"/>
  </r>
  <r>
    <s v="70021259675"/>
    <s v="Pfizer"/>
    <d v="1899-12-30T08:01:40"/>
    <n v="2"/>
    <n v="70"/>
    <n v="2"/>
    <n v="1970"/>
    <n v="2"/>
    <n v="12"/>
    <d v="1970-02-12T00:00:00"/>
    <n v="19366"/>
    <n v="1970"/>
    <s v="7"/>
    <s v="k"/>
    <n v="1"/>
    <x v="0"/>
  </r>
  <r>
    <s v="72091667378"/>
    <s v="Pfizer"/>
    <d v="1899-12-30T08:02:30"/>
    <n v="2"/>
    <n v="72"/>
    <n v="9"/>
    <n v="1972"/>
    <n v="9"/>
    <n v="16"/>
    <d v="1972-09-16T00:00:00"/>
    <n v="18419"/>
    <n v="1970"/>
    <s v="7"/>
    <s v="k"/>
    <n v="1"/>
    <x v="0"/>
  </r>
  <r>
    <s v="27111914314"/>
    <s v="Pfizer"/>
    <d v="1899-12-30T08:02:55"/>
    <n v="1"/>
    <n v="27"/>
    <n v="11"/>
    <n v="1927"/>
    <n v="11"/>
    <n v="19"/>
    <d v="1927-11-19T00:00:00"/>
    <n v="34792"/>
    <n v="1920"/>
    <s v="1"/>
    <s v="k"/>
    <n v="0"/>
    <x v="0"/>
  </r>
  <r>
    <s v="49071332465"/>
    <s v="Moderna"/>
    <d v="1899-12-30T08:03:45"/>
    <n v="2"/>
    <n v="49"/>
    <n v="7"/>
    <n v="1949"/>
    <n v="7"/>
    <n v="13"/>
    <d v="1949-07-13T00:00:00"/>
    <n v="26885"/>
    <n v="1940"/>
    <s v="6"/>
    <s v="m"/>
    <n v="1"/>
    <x v="0"/>
  </r>
  <r>
    <s v="79120586228"/>
    <s v="Moderna"/>
    <d v="1899-12-30T08:04:10"/>
    <n v="1"/>
    <n v="79"/>
    <n v="12"/>
    <n v="1979"/>
    <n v="12"/>
    <n v="5"/>
    <d v="1979-12-05T00:00:00"/>
    <n v="15783"/>
    <n v="1970"/>
    <s v="2"/>
    <s v="m"/>
    <n v="0"/>
    <x v="0"/>
  </r>
  <r>
    <s v="67081396912"/>
    <s v="Moderna"/>
    <d v="1899-12-30T08:04:35"/>
    <n v="1"/>
    <n v="67"/>
    <n v="8"/>
    <n v="1967"/>
    <n v="8"/>
    <n v="13"/>
    <d v="1967-08-13T00:00:00"/>
    <n v="20280"/>
    <n v="1960"/>
    <s v="1"/>
    <s v="k"/>
    <n v="0"/>
    <x v="0"/>
  </r>
  <r>
    <s v="33011242419"/>
    <s v="Moderna"/>
    <d v="1899-12-30T08:05:00"/>
    <n v="1"/>
    <n v="33"/>
    <n v="1"/>
    <n v="1933"/>
    <n v="1"/>
    <n v="12"/>
    <d v="1933-01-12T00:00:00"/>
    <n v="32911"/>
    <n v="1930"/>
    <s v="1"/>
    <s v="k"/>
    <n v="0"/>
    <x v="0"/>
  </r>
  <r>
    <s v="21060849855"/>
    <s v="Moderna"/>
    <d v="1899-12-30T08:05:25"/>
    <n v="1"/>
    <n v="21"/>
    <n v="6"/>
    <n v="1921"/>
    <n v="6"/>
    <n v="8"/>
    <d v="1921-06-08T00:00:00"/>
    <n v="37147"/>
    <n v="1920"/>
    <s v="5"/>
    <s v="k"/>
    <n v="0"/>
    <x v="0"/>
  </r>
  <r>
    <s v="38102913874"/>
    <s v="Pfizer"/>
    <d v="1899-12-30T08:05:50"/>
    <n v="1"/>
    <n v="38"/>
    <n v="10"/>
    <n v="1938"/>
    <n v="10"/>
    <n v="29"/>
    <d v="1938-10-29T00:00:00"/>
    <n v="30795"/>
    <n v="1930"/>
    <s v="7"/>
    <s v="k"/>
    <n v="0"/>
    <x v="0"/>
  </r>
  <r>
    <s v="47062844131"/>
    <s v="Johnson&amp;Johnson"/>
    <d v="1899-12-30T08:06:15"/>
    <n v="1"/>
    <n v="47"/>
    <n v="6"/>
    <n v="1947"/>
    <n v="6"/>
    <n v="28"/>
    <d v="1947-06-28T00:00:00"/>
    <n v="27631"/>
    <n v="1940"/>
    <s v="3"/>
    <s v="k"/>
    <n v="1"/>
    <x v="0"/>
  </r>
  <r>
    <s v="34051574566"/>
    <s v="Pfizer"/>
    <d v="1899-12-30T08:07:05"/>
    <n v="2"/>
    <n v="34"/>
    <n v="5"/>
    <n v="1934"/>
    <n v="5"/>
    <n v="15"/>
    <d v="1934-05-15T00:00:00"/>
    <n v="32423"/>
    <n v="1930"/>
    <s v="6"/>
    <s v="m"/>
    <n v="1"/>
    <x v="0"/>
  </r>
  <r>
    <s v="73011179247"/>
    <s v="Moderna"/>
    <d v="1899-12-30T08:07:30"/>
    <n v="1"/>
    <n v="73"/>
    <n v="1"/>
    <n v="1973"/>
    <n v="1"/>
    <n v="11"/>
    <d v="1973-01-11T00:00:00"/>
    <n v="18302"/>
    <n v="1970"/>
    <s v="4"/>
    <s v="m"/>
    <n v="0"/>
    <x v="0"/>
  </r>
  <r>
    <s v="53052475966"/>
    <s v="Johnson&amp;Johnson"/>
    <d v="1899-12-30T08:07:55"/>
    <n v="1"/>
    <n v="53"/>
    <n v="5"/>
    <n v="1953"/>
    <n v="5"/>
    <n v="24"/>
    <d v="1953-05-24T00:00:00"/>
    <n v="25474"/>
    <n v="1950"/>
    <s v="6"/>
    <s v="m"/>
    <n v="1"/>
    <x v="0"/>
  </r>
  <r>
    <s v="04320263493"/>
    <s v="Pfizer"/>
    <d v="1899-12-30T08:08:20"/>
    <n v="1"/>
    <n v="4"/>
    <n v="32"/>
    <n v="2004"/>
    <n v="12"/>
    <n v="2"/>
    <d v="2004-12-02T00:00:00"/>
    <n v="6654"/>
    <n v="2000"/>
    <s v="9"/>
    <s v="k"/>
    <n v="0"/>
    <x v="0"/>
  </r>
  <r>
    <s v="42073091965"/>
    <s v="Johnson&amp;Johnson"/>
    <d v="1899-12-30T08:08:45"/>
    <n v="1"/>
    <n v="42"/>
    <n v="7"/>
    <n v="1942"/>
    <n v="7"/>
    <n v="30"/>
    <d v="1942-07-30T00:00:00"/>
    <n v="29425"/>
    <n v="1940"/>
    <s v="6"/>
    <s v="m"/>
    <n v="1"/>
    <x v="0"/>
  </r>
  <r>
    <s v="63062967472"/>
    <s v="Johnson&amp;Johnson"/>
    <d v="1899-12-30T08:09:10"/>
    <n v="1"/>
    <n v="63"/>
    <n v="6"/>
    <n v="1963"/>
    <n v="6"/>
    <n v="29"/>
    <d v="1963-06-29T00:00:00"/>
    <n v="21786"/>
    <n v="1960"/>
    <s v="7"/>
    <s v="k"/>
    <n v="1"/>
    <x v="0"/>
  </r>
  <r>
    <s v="90092267861"/>
    <s v="AstraZeneca"/>
    <d v="1899-12-30T08:10:00"/>
    <n v="2"/>
    <n v="90"/>
    <n v="9"/>
    <n v="1990"/>
    <n v="9"/>
    <n v="22"/>
    <d v="1990-09-22T00:00:00"/>
    <n v="11839"/>
    <n v="1990"/>
    <s v="6"/>
    <s v="m"/>
    <n v="1"/>
    <x v="0"/>
  </r>
  <r>
    <s v="80042954976"/>
    <s v="AstraZeneca"/>
    <d v="1899-12-30T08:10:50"/>
    <n v="2"/>
    <n v="80"/>
    <n v="4"/>
    <n v="1980"/>
    <n v="4"/>
    <n v="29"/>
    <d v="1980-04-29T00:00:00"/>
    <n v="15637"/>
    <n v="1980"/>
    <s v="7"/>
    <s v="k"/>
    <n v="1"/>
    <x v="0"/>
  </r>
  <r>
    <s v="31041628249"/>
    <s v="Johnson&amp;Johnson"/>
    <d v="1899-12-30T08:11:15"/>
    <n v="1"/>
    <n v="31"/>
    <n v="4"/>
    <n v="1931"/>
    <n v="4"/>
    <n v="16"/>
    <d v="1931-04-16T00:00:00"/>
    <n v="33548"/>
    <n v="1930"/>
    <s v="4"/>
    <s v="m"/>
    <n v="1"/>
    <x v="0"/>
  </r>
  <r>
    <s v="50081532381"/>
    <s v="Johnson&amp;Johnson"/>
    <d v="1899-12-30T08:11:40"/>
    <n v="1"/>
    <n v="50"/>
    <n v="8"/>
    <n v="1950"/>
    <n v="8"/>
    <n v="15"/>
    <d v="1950-08-15T00:00:00"/>
    <n v="26487"/>
    <n v="1950"/>
    <s v="8"/>
    <s v="m"/>
    <n v="1"/>
    <x v="0"/>
  </r>
  <r>
    <s v="23080973394"/>
    <s v="Pfizer"/>
    <d v="1899-12-30T08:12:30"/>
    <n v="2"/>
    <n v="23"/>
    <n v="8"/>
    <n v="1923"/>
    <n v="8"/>
    <n v="9"/>
    <d v="1923-08-09T00:00:00"/>
    <n v="36355"/>
    <n v="1920"/>
    <s v="9"/>
    <s v="k"/>
    <n v="1"/>
    <x v="0"/>
  </r>
  <r>
    <s v="08301168793"/>
    <s v="Pfizer"/>
    <d v="1899-12-30T08:12:55"/>
    <n v="1"/>
    <n v="8"/>
    <n v="30"/>
    <n v="2008"/>
    <n v="10"/>
    <n v="11"/>
    <d v="2008-10-11T00:00:00"/>
    <n v="5245"/>
    <n v="2000"/>
    <s v="9"/>
    <s v="k"/>
    <n v="0"/>
    <x v="0"/>
  </r>
  <r>
    <s v="30122667854"/>
    <s v="Moderna"/>
    <d v="1899-12-30T08:13:45"/>
    <n v="2"/>
    <n v="30"/>
    <n v="12"/>
    <n v="1930"/>
    <n v="12"/>
    <n v="26"/>
    <d v="1930-12-26T00:00:00"/>
    <n v="33659"/>
    <n v="1930"/>
    <s v="5"/>
    <s v="k"/>
    <n v="1"/>
    <x v="0"/>
  </r>
  <r>
    <s v="91081839511"/>
    <s v="AstraZeneca"/>
    <d v="1899-12-30T08:14:10"/>
    <n v="1"/>
    <n v="91"/>
    <n v="8"/>
    <n v="1991"/>
    <n v="8"/>
    <n v="18"/>
    <d v="1991-08-18T00:00:00"/>
    <n v="11509"/>
    <n v="1990"/>
    <s v="1"/>
    <s v="k"/>
    <n v="0"/>
    <x v="0"/>
  </r>
  <r>
    <s v="06312031192"/>
    <s v="Johnson&amp;Johnson"/>
    <d v="1899-12-30T08:14:35"/>
    <n v="1"/>
    <n v="6"/>
    <n v="31"/>
    <n v="2006"/>
    <n v="11"/>
    <n v="20"/>
    <d v="2006-11-20T00:00:00"/>
    <n v="5936"/>
    <n v="2000"/>
    <s v="9"/>
    <s v="k"/>
    <n v="1"/>
    <x v="0"/>
  </r>
  <r>
    <s v="59052074723"/>
    <s v="Moderna"/>
    <d v="1899-12-30T08:15:25"/>
    <n v="2"/>
    <n v="59"/>
    <n v="5"/>
    <n v="1959"/>
    <n v="5"/>
    <n v="20"/>
    <d v="1959-05-20T00:00:00"/>
    <n v="23287"/>
    <n v="1950"/>
    <s v="2"/>
    <s v="m"/>
    <n v="1"/>
    <x v="0"/>
  </r>
  <r>
    <s v="06230853227"/>
    <s v="AstraZeneca"/>
    <d v="1899-12-30T08:16:15"/>
    <n v="2"/>
    <n v="6"/>
    <n v="23"/>
    <n v="2006"/>
    <n v="3"/>
    <n v="8"/>
    <d v="2006-03-08T00:00:00"/>
    <n v="6193"/>
    <n v="2000"/>
    <s v="2"/>
    <s v="m"/>
    <n v="1"/>
    <x v="0"/>
  </r>
  <r>
    <s v="58081951335"/>
    <s v="Johnson&amp;Johnson"/>
    <d v="1899-12-30T08:16:40"/>
    <n v="1"/>
    <n v="58"/>
    <n v="8"/>
    <n v="1958"/>
    <n v="8"/>
    <n v="19"/>
    <d v="1958-08-19T00:00:00"/>
    <n v="23561"/>
    <n v="1950"/>
    <s v="3"/>
    <s v="k"/>
    <n v="1"/>
    <x v="0"/>
  </r>
  <r>
    <s v="27122066882"/>
    <s v="Johnson&amp;Johnson"/>
    <d v="1899-12-30T08:17:05"/>
    <n v="1"/>
    <n v="27"/>
    <n v="12"/>
    <n v="1927"/>
    <n v="12"/>
    <n v="20"/>
    <d v="1927-12-20T00:00:00"/>
    <n v="34761"/>
    <n v="1920"/>
    <s v="8"/>
    <s v="m"/>
    <n v="1"/>
    <x v="0"/>
  </r>
  <r>
    <s v="37081333648"/>
    <s v="Moderna"/>
    <d v="1899-12-30T08:17:55"/>
    <n v="2"/>
    <n v="37"/>
    <n v="8"/>
    <n v="1937"/>
    <n v="8"/>
    <n v="13"/>
    <d v="1937-08-13T00:00:00"/>
    <n v="31237"/>
    <n v="1930"/>
    <s v="4"/>
    <s v="m"/>
    <n v="1"/>
    <x v="0"/>
  </r>
  <r>
    <s v="06270811364"/>
    <s v="Johnson&amp;Johnson"/>
    <d v="1899-12-30T08:18:20"/>
    <n v="1"/>
    <n v="6"/>
    <n v="27"/>
    <n v="2006"/>
    <n v="7"/>
    <n v="8"/>
    <d v="2006-07-08T00:00:00"/>
    <n v="6071"/>
    <n v="2000"/>
    <s v="6"/>
    <s v="m"/>
    <n v="1"/>
    <x v="0"/>
  </r>
  <r>
    <s v="48091864541"/>
    <s v="AstraZeneca"/>
    <d v="1899-12-30T08:19:10"/>
    <n v="2"/>
    <n v="48"/>
    <n v="9"/>
    <n v="1948"/>
    <n v="9"/>
    <n v="18"/>
    <d v="1948-09-18T00:00:00"/>
    <n v="27183"/>
    <n v="1940"/>
    <s v="4"/>
    <s v="m"/>
    <n v="1"/>
    <x v="0"/>
  </r>
  <r>
    <s v="23083169466"/>
    <s v="AstraZeneca"/>
    <d v="1899-12-30T08:19:35"/>
    <n v="1"/>
    <n v="23"/>
    <n v="8"/>
    <n v="1923"/>
    <n v="8"/>
    <n v="31"/>
    <d v="1923-08-31T00:00:00"/>
    <n v="36333"/>
    <n v="1920"/>
    <s v="6"/>
    <s v="m"/>
    <n v="0"/>
    <x v="0"/>
  </r>
  <r>
    <s v="97110669683"/>
    <s v="Johnson&amp;Johnson"/>
    <d v="1899-12-30T08:20:00"/>
    <n v="1"/>
    <n v="97"/>
    <n v="11"/>
    <n v="1997"/>
    <n v="11"/>
    <n v="6"/>
    <d v="1997-11-06T00:00:00"/>
    <n v="9237"/>
    <n v="1990"/>
    <s v="8"/>
    <s v="m"/>
    <n v="1"/>
    <x v="0"/>
  </r>
  <r>
    <s v="78012238177"/>
    <s v="Johnson&amp;Johnson"/>
    <d v="1899-12-30T08:20:25"/>
    <n v="1"/>
    <n v="78"/>
    <n v="1"/>
    <n v="1978"/>
    <n v="1"/>
    <n v="22"/>
    <d v="1978-01-22T00:00:00"/>
    <n v="16465"/>
    <n v="1970"/>
    <s v="7"/>
    <s v="k"/>
    <n v="1"/>
    <x v="0"/>
  </r>
  <r>
    <s v="46072512614"/>
    <s v="Pfizer"/>
    <d v="1899-12-30T08:20:50"/>
    <n v="1"/>
    <n v="46"/>
    <n v="7"/>
    <n v="1946"/>
    <n v="7"/>
    <n v="25"/>
    <d v="1946-07-25T00:00:00"/>
    <n v="27969"/>
    <n v="1940"/>
    <s v="1"/>
    <s v="k"/>
    <n v="0"/>
    <x v="0"/>
  </r>
  <r>
    <s v="60042047753"/>
    <s v="AstraZeneca"/>
    <d v="1899-12-30T08:21:40"/>
    <n v="2"/>
    <n v="60"/>
    <n v="4"/>
    <n v="1960"/>
    <n v="4"/>
    <n v="20"/>
    <d v="1960-04-20T00:00:00"/>
    <n v="22951"/>
    <n v="1960"/>
    <s v="5"/>
    <s v="k"/>
    <n v="1"/>
    <x v="0"/>
  </r>
  <r>
    <s v="77111143779"/>
    <s v="AstraZeneca"/>
    <d v="1899-12-30T08:22:05"/>
    <n v="1"/>
    <n v="77"/>
    <n v="11"/>
    <n v="1977"/>
    <n v="11"/>
    <n v="11"/>
    <d v="1977-11-11T00:00:00"/>
    <n v="16537"/>
    <n v="1970"/>
    <s v="7"/>
    <s v="k"/>
    <n v="0"/>
    <x v="0"/>
  </r>
  <r>
    <s v="35062321387"/>
    <s v="Johnson&amp;Johnson"/>
    <d v="1899-12-30T08:22:30"/>
    <n v="1"/>
    <n v="35"/>
    <n v="6"/>
    <n v="1935"/>
    <n v="6"/>
    <n v="23"/>
    <d v="1935-06-23T00:00:00"/>
    <n v="32019"/>
    <n v="1930"/>
    <s v="8"/>
    <s v="m"/>
    <n v="1"/>
    <x v="0"/>
  </r>
  <r>
    <s v="37071876852"/>
    <s v="Moderna"/>
    <d v="1899-12-30T08:22:55"/>
    <n v="1"/>
    <n v="37"/>
    <n v="7"/>
    <n v="1937"/>
    <n v="7"/>
    <n v="18"/>
    <d v="1937-07-18T00:00:00"/>
    <n v="31263"/>
    <n v="1930"/>
    <s v="5"/>
    <s v="k"/>
    <n v="0"/>
    <x v="0"/>
  </r>
  <r>
    <s v="54102531931"/>
    <s v="Moderna"/>
    <d v="1899-12-30T08:23:20"/>
    <n v="1"/>
    <n v="54"/>
    <n v="10"/>
    <n v="1954"/>
    <n v="10"/>
    <n v="25"/>
    <d v="1954-10-25T00:00:00"/>
    <n v="24955"/>
    <n v="1950"/>
    <s v="3"/>
    <s v="k"/>
    <n v="0"/>
    <x v="0"/>
  </r>
  <r>
    <s v="26051089564"/>
    <s v="Johnson&amp;Johnson"/>
    <d v="1899-12-30T08:23:45"/>
    <n v="1"/>
    <n v="26"/>
    <n v="5"/>
    <n v="1926"/>
    <n v="5"/>
    <n v="10"/>
    <d v="1926-05-10T00:00:00"/>
    <n v="35350"/>
    <n v="1920"/>
    <s v="6"/>
    <s v="m"/>
    <n v="1"/>
    <x v="0"/>
  </r>
  <r>
    <s v="86081222263"/>
    <s v="AstraZeneca"/>
    <d v="1899-12-30T08:24:35"/>
    <n v="2"/>
    <n v="86"/>
    <n v="8"/>
    <n v="1986"/>
    <n v="8"/>
    <n v="12"/>
    <d v="1986-08-12T00:00:00"/>
    <n v="13341"/>
    <n v="1980"/>
    <s v="6"/>
    <s v="m"/>
    <n v="1"/>
    <x v="0"/>
  </r>
  <r>
    <s v="73031494999"/>
    <s v="Johnson&amp;Johnson"/>
    <d v="1899-12-30T08:25:00"/>
    <n v="1"/>
    <n v="73"/>
    <n v="3"/>
    <n v="1973"/>
    <n v="3"/>
    <n v="14"/>
    <d v="1973-03-14T00:00:00"/>
    <n v="18240"/>
    <n v="1970"/>
    <s v="9"/>
    <s v="k"/>
    <n v="1"/>
    <x v="0"/>
  </r>
  <r>
    <s v="92040472666"/>
    <s v="Moderna"/>
    <d v="1899-12-30T08:25:50"/>
    <n v="2"/>
    <n v="92"/>
    <n v="4"/>
    <n v="1992"/>
    <n v="4"/>
    <n v="4"/>
    <d v="1992-04-04T00:00:00"/>
    <n v="11279"/>
    <n v="1990"/>
    <s v="6"/>
    <s v="m"/>
    <n v="1"/>
    <x v="0"/>
  </r>
  <r>
    <s v="32042611696"/>
    <s v="Moderna"/>
    <d v="1899-12-30T08:26:40"/>
    <n v="2"/>
    <n v="32"/>
    <n v="4"/>
    <n v="1932"/>
    <n v="4"/>
    <n v="26"/>
    <d v="1932-04-26T00:00:00"/>
    <n v="33172"/>
    <n v="1930"/>
    <s v="9"/>
    <s v="k"/>
    <n v="1"/>
    <x v="0"/>
  </r>
  <r>
    <s v="37111128178"/>
    <s v="Johnson&amp;Johnson"/>
    <d v="1899-12-30T08:27:05"/>
    <n v="1"/>
    <n v="37"/>
    <n v="11"/>
    <n v="1937"/>
    <n v="11"/>
    <n v="11"/>
    <d v="1937-11-11T00:00:00"/>
    <n v="31147"/>
    <n v="1930"/>
    <s v="7"/>
    <s v="k"/>
    <n v="1"/>
    <x v="0"/>
  </r>
  <r>
    <s v="06300133215"/>
    <s v="AstraZeneca"/>
    <d v="1899-12-30T08:27:30"/>
    <n v="1"/>
    <n v="6"/>
    <n v="30"/>
    <n v="2006"/>
    <n v="10"/>
    <n v="1"/>
    <d v="2006-10-01T00:00:00"/>
    <n v="5986"/>
    <n v="2000"/>
    <s v="1"/>
    <s v="k"/>
    <n v="0"/>
    <x v="0"/>
  </r>
  <r>
    <s v="80052194768"/>
    <s v="Johnson&amp;Johnson"/>
    <d v="1899-12-30T08:27:55"/>
    <n v="1"/>
    <n v="80"/>
    <n v="5"/>
    <n v="1980"/>
    <n v="5"/>
    <n v="21"/>
    <d v="1980-05-21T00:00:00"/>
    <n v="15615"/>
    <n v="1980"/>
    <s v="6"/>
    <s v="m"/>
    <n v="1"/>
    <x v="0"/>
  </r>
  <r>
    <s v="26123154893"/>
    <s v="Moderna"/>
    <d v="1899-12-30T08:28:45"/>
    <n v="2"/>
    <n v="26"/>
    <n v="12"/>
    <n v="1926"/>
    <n v="12"/>
    <n v="31"/>
    <d v="1926-12-31T00:00:00"/>
    <n v="35115"/>
    <n v="1920"/>
    <s v="9"/>
    <s v="k"/>
    <n v="1"/>
    <x v="0"/>
  </r>
  <r>
    <s v="47082776625"/>
    <s v="Johnson&amp;Johnson"/>
    <d v="1899-12-30T08:29:10"/>
    <n v="1"/>
    <n v="47"/>
    <n v="8"/>
    <n v="1947"/>
    <n v="8"/>
    <n v="27"/>
    <d v="1947-08-27T00:00:00"/>
    <n v="27571"/>
    <n v="1940"/>
    <s v="2"/>
    <s v="m"/>
    <n v="1"/>
    <x v="0"/>
  </r>
  <r>
    <s v="88032584231"/>
    <s v="AstraZeneca"/>
    <d v="1899-12-30T08:30:00"/>
    <n v="2"/>
    <n v="88"/>
    <n v="3"/>
    <n v="1988"/>
    <n v="3"/>
    <n v="25"/>
    <d v="1988-03-25T00:00:00"/>
    <n v="12750"/>
    <n v="1980"/>
    <s v="3"/>
    <s v="k"/>
    <n v="1"/>
    <x v="0"/>
  </r>
  <r>
    <s v="05290223386"/>
    <s v="AstraZeneca"/>
    <d v="1899-12-30T08:30:50"/>
    <n v="2"/>
    <n v="5"/>
    <n v="29"/>
    <n v="2005"/>
    <n v="9"/>
    <n v="2"/>
    <d v="2005-09-02T00:00:00"/>
    <n v="6380"/>
    <n v="2000"/>
    <s v="8"/>
    <s v="m"/>
    <n v="1"/>
    <x v="0"/>
  </r>
  <r>
    <s v="80071854614"/>
    <s v="Johnson&amp;Johnson"/>
    <d v="1899-12-30T08:31:15"/>
    <n v="1"/>
    <n v="80"/>
    <n v="7"/>
    <n v="1980"/>
    <n v="7"/>
    <n v="18"/>
    <d v="1980-07-18T00:00:00"/>
    <n v="15557"/>
    <n v="1980"/>
    <s v="1"/>
    <s v="k"/>
    <n v="1"/>
    <x v="0"/>
  </r>
  <r>
    <s v="30042155167"/>
    <s v="Pfizer"/>
    <d v="1899-12-30T08:32:05"/>
    <n v="2"/>
    <n v="30"/>
    <n v="4"/>
    <n v="1930"/>
    <n v="4"/>
    <n v="21"/>
    <d v="1930-04-21T00:00:00"/>
    <n v="33908"/>
    <n v="1930"/>
    <s v="6"/>
    <s v="m"/>
    <n v="1"/>
    <x v="0"/>
  </r>
  <r>
    <s v="39020468846"/>
    <s v="Pfizer"/>
    <d v="1899-12-30T08:32:30"/>
    <n v="1"/>
    <n v="39"/>
    <n v="2"/>
    <n v="1939"/>
    <n v="2"/>
    <n v="4"/>
    <d v="1939-02-04T00:00:00"/>
    <n v="30697"/>
    <n v="1930"/>
    <s v="4"/>
    <s v="m"/>
    <n v="0"/>
    <x v="0"/>
  </r>
  <r>
    <s v="26071021775"/>
    <s v="AstraZeneca"/>
    <d v="1899-12-30T08:33:20"/>
    <n v="2"/>
    <n v="26"/>
    <n v="7"/>
    <n v="1926"/>
    <n v="7"/>
    <n v="10"/>
    <d v="1926-07-10T00:00:00"/>
    <n v="35289"/>
    <n v="1920"/>
    <s v="7"/>
    <s v="k"/>
    <n v="1"/>
    <x v="0"/>
  </r>
  <r>
    <s v="48032821921"/>
    <s v="AstraZeneca"/>
    <d v="1899-12-30T08:33:45"/>
    <n v="1"/>
    <n v="48"/>
    <n v="3"/>
    <n v="1948"/>
    <n v="3"/>
    <n v="28"/>
    <d v="1948-03-28T00:00:00"/>
    <n v="27357"/>
    <n v="1940"/>
    <s v="2"/>
    <s v="m"/>
    <n v="0"/>
    <x v="0"/>
  </r>
  <r>
    <s v="25102773182"/>
    <s v="Johnson&amp;Johnson"/>
    <d v="1899-12-30T08:34:10"/>
    <n v="1"/>
    <n v="25"/>
    <n v="10"/>
    <n v="1925"/>
    <n v="10"/>
    <n v="27"/>
    <d v="1925-10-27T00:00:00"/>
    <n v="35545"/>
    <n v="1920"/>
    <s v="8"/>
    <s v="m"/>
    <n v="1"/>
    <x v="0"/>
  </r>
  <r>
    <s v="40071985752"/>
    <s v="Moderna"/>
    <d v="1899-12-30T08:34:35"/>
    <n v="1"/>
    <n v="40"/>
    <n v="7"/>
    <n v="1940"/>
    <n v="7"/>
    <n v="19"/>
    <d v="1940-07-19T00:00:00"/>
    <n v="30166"/>
    <n v="1940"/>
    <s v="5"/>
    <s v="k"/>
    <n v="0"/>
    <x v="0"/>
  </r>
  <r>
    <s v="09262126415"/>
    <s v="Pfizer"/>
    <d v="1899-12-30T08:35:25"/>
    <n v="2"/>
    <n v="9"/>
    <n v="26"/>
    <n v="2009"/>
    <n v="6"/>
    <n v="21"/>
    <d v="2009-06-21T00:00:00"/>
    <n v="4992"/>
    <n v="2000"/>
    <s v="1"/>
    <s v="k"/>
    <n v="1"/>
    <x v="0"/>
  </r>
  <r>
    <s v="45060687659"/>
    <s v="AstraZeneca"/>
    <d v="1899-12-30T08:36:15"/>
    <n v="2"/>
    <n v="45"/>
    <n v="6"/>
    <n v="1945"/>
    <n v="6"/>
    <n v="6"/>
    <d v="1945-06-06T00:00:00"/>
    <n v="28383"/>
    <n v="1940"/>
    <s v="5"/>
    <s v="k"/>
    <n v="1"/>
    <x v="0"/>
  </r>
  <r>
    <s v="83030333139"/>
    <s v="Johnson&amp;Johnson"/>
    <d v="1899-12-30T08:36:40"/>
    <n v="1"/>
    <n v="83"/>
    <n v="3"/>
    <n v="1983"/>
    <n v="3"/>
    <n v="3"/>
    <d v="1983-03-03T00:00:00"/>
    <n v="14599"/>
    <n v="1980"/>
    <s v="3"/>
    <s v="k"/>
    <n v="1"/>
    <x v="0"/>
  </r>
  <r>
    <s v="24022581495"/>
    <s v="AstraZeneca"/>
    <d v="1899-12-30T08:37:05"/>
    <n v="1"/>
    <n v="24"/>
    <n v="2"/>
    <n v="1924"/>
    <n v="2"/>
    <n v="25"/>
    <d v="1924-02-25T00:00:00"/>
    <n v="36155"/>
    <n v="1920"/>
    <s v="9"/>
    <s v="k"/>
    <n v="0"/>
    <x v="0"/>
  </r>
  <r>
    <s v="02210873643"/>
    <s v="AstraZeneca"/>
    <d v="1899-12-30T08:37:30"/>
    <n v="1"/>
    <n v="2"/>
    <n v="21"/>
    <n v="2002"/>
    <n v="1"/>
    <n v="8"/>
    <d v="2002-01-08T00:00:00"/>
    <n v="7713"/>
    <n v="2000"/>
    <s v="4"/>
    <s v="m"/>
    <n v="0"/>
    <x v="0"/>
  </r>
  <r>
    <s v="37102057511"/>
    <s v="Johnson&amp;Johnson"/>
    <d v="1899-12-30T08:37:55"/>
    <n v="1"/>
    <n v="37"/>
    <n v="10"/>
    <n v="1937"/>
    <n v="10"/>
    <n v="20"/>
    <d v="1937-10-20T00:00:00"/>
    <n v="31169"/>
    <n v="1930"/>
    <s v="1"/>
    <s v="k"/>
    <n v="1"/>
    <x v="0"/>
  </r>
  <r>
    <s v="56111381211"/>
    <s v="Johnson&amp;Johnson"/>
    <d v="1899-12-30T08:38:20"/>
    <n v="1"/>
    <n v="56"/>
    <n v="11"/>
    <n v="1956"/>
    <n v="11"/>
    <n v="13"/>
    <d v="1956-11-13T00:00:00"/>
    <n v="24205"/>
    <n v="1950"/>
    <s v="1"/>
    <s v="k"/>
    <n v="1"/>
    <x v="0"/>
  </r>
  <r>
    <s v="90011425154"/>
    <s v="Moderna"/>
    <d v="1899-12-30T08:38:45"/>
    <n v="1"/>
    <n v="90"/>
    <n v="1"/>
    <n v="1990"/>
    <n v="1"/>
    <n v="14"/>
    <d v="1990-01-14T00:00:00"/>
    <n v="12090"/>
    <n v="1990"/>
    <s v="5"/>
    <s v="k"/>
    <n v="0"/>
    <x v="0"/>
  </r>
  <r>
    <s v="75122442737"/>
    <s v="Pfizer"/>
    <d v="1899-12-30T08:39:10"/>
    <n v="1"/>
    <n v="75"/>
    <n v="12"/>
    <n v="1975"/>
    <n v="12"/>
    <n v="24"/>
    <d v="1975-12-24T00:00:00"/>
    <n v="17225"/>
    <n v="1970"/>
    <s v="3"/>
    <s v="k"/>
    <n v="0"/>
    <x v="0"/>
  </r>
  <r>
    <s v="39012798522"/>
    <s v="Pfizer"/>
    <d v="1899-12-30T08:40:00"/>
    <n v="2"/>
    <n v="39"/>
    <n v="1"/>
    <n v="1939"/>
    <n v="1"/>
    <n v="27"/>
    <d v="1939-01-27T00:00:00"/>
    <n v="30705"/>
    <n v="1930"/>
    <s v="2"/>
    <s v="m"/>
    <n v="1"/>
    <x v="0"/>
  </r>
  <r>
    <s v="39040935551"/>
    <s v="Pfizer"/>
    <d v="1899-12-30T08:40:50"/>
    <n v="2"/>
    <n v="39"/>
    <n v="4"/>
    <n v="1939"/>
    <n v="4"/>
    <n v="9"/>
    <d v="1939-04-09T00:00:00"/>
    <n v="30633"/>
    <n v="1930"/>
    <s v="5"/>
    <s v="k"/>
    <n v="1"/>
    <x v="0"/>
  </r>
  <r>
    <s v="75042594631"/>
    <s v="AstraZeneca"/>
    <d v="1899-12-30T08:41:40"/>
    <n v="2"/>
    <n v="75"/>
    <n v="4"/>
    <n v="1975"/>
    <n v="4"/>
    <n v="25"/>
    <d v="1975-04-25T00:00:00"/>
    <n v="17468"/>
    <n v="1970"/>
    <s v="3"/>
    <s v="k"/>
    <n v="1"/>
    <x v="0"/>
  </r>
  <r>
    <s v="21071449826"/>
    <s v="Johnson&amp;Johnson"/>
    <d v="1899-12-30T08:42:05"/>
    <n v="1"/>
    <n v="21"/>
    <n v="7"/>
    <n v="1921"/>
    <n v="7"/>
    <n v="14"/>
    <d v="1921-07-14T00:00:00"/>
    <n v="37111"/>
    <n v="1920"/>
    <s v="2"/>
    <s v="m"/>
    <n v="1"/>
    <x v="0"/>
  </r>
  <r>
    <s v="57120218226"/>
    <s v="Johnson&amp;Johnson"/>
    <d v="1899-12-30T08:42:30"/>
    <n v="1"/>
    <n v="57"/>
    <n v="12"/>
    <n v="1957"/>
    <n v="12"/>
    <n v="2"/>
    <d v="1957-12-02T00:00:00"/>
    <n v="23821"/>
    <n v="1950"/>
    <s v="2"/>
    <s v="m"/>
    <n v="1"/>
    <x v="0"/>
  </r>
  <r>
    <s v="94051417957"/>
    <s v="Johnson&amp;Johnson"/>
    <d v="1899-12-30T08:42:55"/>
    <n v="1"/>
    <n v="94"/>
    <n v="5"/>
    <n v="1994"/>
    <n v="5"/>
    <n v="14"/>
    <d v="1994-05-14T00:00:00"/>
    <n v="10509"/>
    <n v="1990"/>
    <s v="5"/>
    <s v="k"/>
    <n v="1"/>
    <x v="0"/>
  </r>
  <r>
    <s v="58110232598"/>
    <s v="Johnson&amp;Johnson"/>
    <d v="1899-12-30T08:43:20"/>
    <n v="1"/>
    <n v="58"/>
    <n v="11"/>
    <n v="1958"/>
    <n v="11"/>
    <n v="2"/>
    <d v="1958-11-02T00:00:00"/>
    <n v="23486"/>
    <n v="1950"/>
    <s v="9"/>
    <s v="k"/>
    <n v="1"/>
    <x v="0"/>
  </r>
  <r>
    <s v="00300964288"/>
    <s v="Pfizer"/>
    <d v="1899-12-30T08:43:45"/>
    <n v="1"/>
    <n v="0"/>
    <n v="30"/>
    <n v="2000"/>
    <n v="10"/>
    <n v="9"/>
    <d v="2000-10-09T00:00:00"/>
    <n v="8169"/>
    <n v="2000"/>
    <s v="8"/>
    <s v="m"/>
    <n v="0"/>
    <x v="0"/>
  </r>
  <r>
    <s v="29111941222"/>
    <s v="Pfizer"/>
    <d v="1899-12-30T08:44:10"/>
    <n v="1"/>
    <n v="29"/>
    <n v="11"/>
    <n v="1929"/>
    <n v="11"/>
    <n v="19"/>
    <d v="1929-11-19T00:00:00"/>
    <n v="34061"/>
    <n v="1920"/>
    <s v="2"/>
    <s v="m"/>
    <n v="0"/>
    <x v="0"/>
  </r>
  <r>
    <s v="27020478556"/>
    <s v="Pfizer"/>
    <d v="1899-12-30T08:44:35"/>
    <n v="1"/>
    <n v="27"/>
    <n v="2"/>
    <n v="1927"/>
    <n v="2"/>
    <n v="4"/>
    <d v="1927-02-04T00:00:00"/>
    <n v="35080"/>
    <n v="1920"/>
    <s v="5"/>
    <s v="k"/>
    <n v="0"/>
    <x v="0"/>
  </r>
  <r>
    <s v="95021791233"/>
    <s v="Pfizer"/>
    <d v="1899-12-30T08:45:25"/>
    <n v="2"/>
    <n v="95"/>
    <n v="2"/>
    <n v="1995"/>
    <n v="2"/>
    <n v="17"/>
    <d v="1995-02-17T00:00:00"/>
    <n v="10230"/>
    <n v="1990"/>
    <s v="3"/>
    <s v="k"/>
    <n v="1"/>
    <x v="0"/>
  </r>
  <r>
    <s v="99112669616"/>
    <s v="Johnson&amp;Johnson"/>
    <d v="1899-12-30T08:45:50"/>
    <n v="1"/>
    <n v="99"/>
    <n v="11"/>
    <n v="1999"/>
    <n v="11"/>
    <n v="26"/>
    <d v="1999-11-26T00:00:00"/>
    <n v="8487"/>
    <n v="1990"/>
    <s v="1"/>
    <s v="k"/>
    <n v="1"/>
    <x v="0"/>
  </r>
  <r>
    <s v="91032773736"/>
    <s v="Johnson&amp;Johnson"/>
    <d v="1899-12-30T08:46:15"/>
    <n v="1"/>
    <n v="91"/>
    <n v="3"/>
    <n v="1991"/>
    <n v="3"/>
    <n v="27"/>
    <d v="1991-03-27T00:00:00"/>
    <n v="11653"/>
    <n v="1990"/>
    <s v="3"/>
    <s v="k"/>
    <n v="1"/>
    <x v="0"/>
  </r>
  <r>
    <s v="89120883737"/>
    <s v="Moderna"/>
    <d v="1899-12-30T08:47:05"/>
    <n v="2"/>
    <n v="89"/>
    <n v="12"/>
    <n v="1989"/>
    <n v="12"/>
    <n v="8"/>
    <d v="1989-12-08T00:00:00"/>
    <n v="12127"/>
    <n v="1980"/>
    <s v="3"/>
    <s v="k"/>
    <n v="1"/>
    <x v="0"/>
  </r>
  <r>
    <s v="60120982978"/>
    <s v="Pfizer"/>
    <d v="1899-12-30T08:47:55"/>
    <n v="2"/>
    <n v="60"/>
    <n v="12"/>
    <n v="1960"/>
    <n v="12"/>
    <n v="9"/>
    <d v="1960-12-09T00:00:00"/>
    <n v="22718"/>
    <n v="1960"/>
    <s v="7"/>
    <s v="k"/>
    <n v="1"/>
    <x v="0"/>
  </r>
  <r>
    <s v="04251789857"/>
    <s v="Johnson&amp;Johnson"/>
    <d v="1899-12-30T08:48:20"/>
    <n v="1"/>
    <n v="4"/>
    <n v="25"/>
    <n v="2004"/>
    <n v="5"/>
    <n v="17"/>
    <d v="2004-05-17T00:00:00"/>
    <n v="6853"/>
    <n v="2000"/>
    <s v="5"/>
    <s v="k"/>
    <n v="1"/>
    <x v="0"/>
  </r>
  <r>
    <s v="80012713181"/>
    <s v="Pfizer"/>
    <d v="1899-12-30T08:49:10"/>
    <n v="2"/>
    <n v="80"/>
    <n v="1"/>
    <n v="1980"/>
    <n v="1"/>
    <n v="27"/>
    <d v="1980-01-27T00:00:00"/>
    <n v="15730"/>
    <n v="1980"/>
    <s v="8"/>
    <s v="m"/>
    <n v="1"/>
    <x v="0"/>
  </r>
  <r>
    <s v="94041961639"/>
    <s v="AstraZeneca"/>
    <d v="1899-12-30T08:50:00"/>
    <n v="2"/>
    <n v="94"/>
    <n v="4"/>
    <n v="1994"/>
    <n v="4"/>
    <n v="19"/>
    <d v="1994-04-19T00:00:00"/>
    <n v="10534"/>
    <n v="1990"/>
    <s v="3"/>
    <s v="k"/>
    <n v="1"/>
    <x v="0"/>
  </r>
  <r>
    <s v="50111694643"/>
    <s v="Johnson&amp;Johnson"/>
    <d v="1899-12-30T08:50:25"/>
    <n v="1"/>
    <n v="50"/>
    <n v="11"/>
    <n v="1950"/>
    <n v="11"/>
    <n v="16"/>
    <d v="1950-11-16T00:00:00"/>
    <n v="26394"/>
    <n v="1950"/>
    <s v="4"/>
    <s v="m"/>
    <n v="1"/>
    <x v="0"/>
  </r>
  <r>
    <s v="67112236219"/>
    <s v="Moderna"/>
    <d v="1899-12-30T08:50:50"/>
    <n v="1"/>
    <n v="67"/>
    <n v="11"/>
    <n v="1967"/>
    <n v="11"/>
    <n v="22"/>
    <d v="1967-11-22T00:00:00"/>
    <n v="20179"/>
    <n v="1960"/>
    <s v="1"/>
    <s v="k"/>
    <n v="0"/>
    <x v="0"/>
  </r>
  <r>
    <s v="32092977283"/>
    <s v="Moderna"/>
    <d v="1899-12-30T08:51:40"/>
    <n v="2"/>
    <n v="32"/>
    <n v="9"/>
    <n v="1932"/>
    <n v="9"/>
    <n v="29"/>
    <d v="1932-09-29T00:00:00"/>
    <n v="33016"/>
    <n v="1930"/>
    <s v="8"/>
    <s v="m"/>
    <n v="1"/>
    <x v="0"/>
  </r>
  <r>
    <s v="00262529215"/>
    <s v="Johnson&amp;Johnson"/>
    <d v="1899-12-30T08:52:05"/>
    <n v="1"/>
    <n v="0"/>
    <n v="26"/>
    <n v="2000"/>
    <n v="6"/>
    <n v="25"/>
    <d v="2000-06-25T00:00:00"/>
    <n v="8275"/>
    <n v="2000"/>
    <s v="1"/>
    <s v="k"/>
    <n v="1"/>
    <x v="0"/>
  </r>
  <r>
    <s v="01272579522"/>
    <s v="Moderna"/>
    <d v="1899-12-30T08:52:30"/>
    <n v="1"/>
    <n v="1"/>
    <n v="27"/>
    <n v="2001"/>
    <n v="7"/>
    <n v="25"/>
    <d v="2001-07-25T00:00:00"/>
    <n v="7880"/>
    <n v="2000"/>
    <s v="2"/>
    <s v="m"/>
    <n v="0"/>
    <x v="0"/>
  </r>
  <r>
    <s v="34091272611"/>
    <s v="Johnson&amp;Johnson"/>
    <d v="1899-12-30T08:52:55"/>
    <n v="1"/>
    <n v="34"/>
    <n v="9"/>
    <n v="1934"/>
    <n v="9"/>
    <n v="12"/>
    <d v="1934-09-12T00:00:00"/>
    <n v="32303"/>
    <n v="1930"/>
    <s v="1"/>
    <s v="k"/>
    <n v="1"/>
    <x v="0"/>
  </r>
  <r>
    <s v="77101646981"/>
    <s v="Pfizer"/>
    <d v="1899-12-30T08:53:45"/>
    <n v="2"/>
    <n v="77"/>
    <n v="10"/>
    <n v="1977"/>
    <n v="10"/>
    <n v="16"/>
    <d v="1977-10-16T00:00:00"/>
    <n v="16563"/>
    <n v="1970"/>
    <s v="8"/>
    <s v="m"/>
    <n v="1"/>
    <x v="0"/>
  </r>
  <r>
    <s v="83071365249"/>
    <s v="Pfizer"/>
    <d v="1899-12-30T08:54:35"/>
    <n v="2"/>
    <n v="83"/>
    <n v="7"/>
    <n v="1983"/>
    <n v="7"/>
    <n v="13"/>
    <d v="1983-07-13T00:00:00"/>
    <n v="14467"/>
    <n v="1980"/>
    <s v="4"/>
    <s v="m"/>
    <n v="1"/>
    <x v="0"/>
  </r>
  <r>
    <s v="09240422641"/>
    <s v="Johnson&amp;Johnson"/>
    <d v="1899-12-30T08:55:00"/>
    <n v="1"/>
    <n v="9"/>
    <n v="24"/>
    <n v="2009"/>
    <n v="4"/>
    <n v="4"/>
    <d v="2009-04-04T00:00:00"/>
    <n v="5070"/>
    <n v="2000"/>
    <s v="4"/>
    <s v="m"/>
    <n v="1"/>
    <x v="0"/>
  </r>
  <r>
    <s v="59021867451"/>
    <s v="Johnson&amp;Johnson"/>
    <d v="1899-12-30T08:55:25"/>
    <n v="1"/>
    <n v="59"/>
    <n v="2"/>
    <n v="1959"/>
    <n v="2"/>
    <n v="18"/>
    <d v="1959-02-18T00:00:00"/>
    <n v="23378"/>
    <n v="1950"/>
    <s v="5"/>
    <s v="k"/>
    <n v="1"/>
    <x v="0"/>
  </r>
  <r>
    <s v="81123191495"/>
    <s v="Johnson&amp;Johnson"/>
    <d v="1899-12-30T08:55:50"/>
    <n v="1"/>
    <n v="81"/>
    <n v="12"/>
    <n v="1981"/>
    <n v="12"/>
    <n v="31"/>
    <d v="1981-12-31T00:00:00"/>
    <n v="15026"/>
    <n v="1980"/>
    <s v="9"/>
    <s v="k"/>
    <n v="1"/>
    <x v="0"/>
  </r>
  <r>
    <s v="67012096173"/>
    <s v="Moderna"/>
    <d v="1899-12-30T08:56:40"/>
    <n v="2"/>
    <n v="67"/>
    <n v="1"/>
    <n v="1967"/>
    <n v="1"/>
    <n v="20"/>
    <d v="1967-01-20T00:00:00"/>
    <n v="20485"/>
    <n v="1960"/>
    <s v="7"/>
    <s v="k"/>
    <n v="1"/>
    <x v="0"/>
  </r>
  <r>
    <s v="28062088796"/>
    <s v="AstraZeneca"/>
    <d v="1899-12-30T08:57:30"/>
    <n v="2"/>
    <n v="28"/>
    <n v="6"/>
    <n v="1928"/>
    <n v="6"/>
    <n v="20"/>
    <d v="1928-06-20T00:00:00"/>
    <n v="34578"/>
    <n v="1920"/>
    <s v="9"/>
    <s v="k"/>
    <n v="1"/>
    <x v="0"/>
  </r>
  <r>
    <s v="28091755537"/>
    <s v="Johnson&amp;Johnson"/>
    <d v="1899-12-30T08:57:55"/>
    <n v="1"/>
    <n v="28"/>
    <n v="9"/>
    <n v="1928"/>
    <n v="9"/>
    <n v="17"/>
    <d v="1928-09-17T00:00:00"/>
    <n v="34489"/>
    <n v="1920"/>
    <s v="3"/>
    <s v="k"/>
    <n v="1"/>
    <x v="0"/>
  </r>
  <r>
    <s v="28090956441"/>
    <s v="Moderna"/>
    <d v="1899-12-30T08:58:20"/>
    <n v="1"/>
    <n v="28"/>
    <n v="9"/>
    <n v="1928"/>
    <n v="9"/>
    <n v="9"/>
    <d v="1928-09-09T00:00:00"/>
    <n v="34497"/>
    <n v="1920"/>
    <s v="4"/>
    <s v="m"/>
    <n v="0"/>
    <x v="0"/>
  </r>
  <r>
    <s v="69040264526"/>
    <s v="Johnson&amp;Johnson"/>
    <d v="1899-12-30T08:58:45"/>
    <n v="1"/>
    <n v="69"/>
    <n v="4"/>
    <n v="1969"/>
    <n v="4"/>
    <n v="2"/>
    <d v="1969-04-02T00:00:00"/>
    <n v="19682"/>
    <n v="1960"/>
    <s v="2"/>
    <s v="m"/>
    <n v="1"/>
    <x v="0"/>
  </r>
  <r>
    <s v="70121095641"/>
    <s v="Pfizer"/>
    <d v="1899-12-30T08:59:10"/>
    <n v="1"/>
    <n v="70"/>
    <n v="12"/>
    <n v="1970"/>
    <n v="12"/>
    <n v="10"/>
    <d v="1970-12-10T00:00:00"/>
    <n v="19065"/>
    <n v="1970"/>
    <s v="4"/>
    <s v="m"/>
    <n v="0"/>
    <x v="0"/>
  </r>
  <r>
    <s v="47052571135"/>
    <s v="Johnson&amp;Johnson"/>
    <d v="1899-12-30T08:59:35"/>
    <n v="1"/>
    <n v="47"/>
    <n v="5"/>
    <n v="1947"/>
    <n v="5"/>
    <n v="25"/>
    <d v="1947-05-25T00:00:00"/>
    <n v="27665"/>
    <n v="1940"/>
    <s v="3"/>
    <s v="k"/>
    <n v="1"/>
    <x v="0"/>
  </r>
  <r>
    <s v="39052018691"/>
    <s v="AstraZeneca"/>
    <d v="1899-12-30T09:00:25"/>
    <n v="2"/>
    <n v="39"/>
    <n v="5"/>
    <n v="1939"/>
    <n v="5"/>
    <n v="20"/>
    <d v="1939-05-20T00:00:00"/>
    <n v="30592"/>
    <n v="1930"/>
    <s v="9"/>
    <s v="k"/>
    <n v="1"/>
    <x v="1"/>
  </r>
  <r>
    <s v="98102845698"/>
    <s v="AstraZeneca"/>
    <d v="1899-12-30T09:01:15"/>
    <n v="2"/>
    <n v="98"/>
    <n v="10"/>
    <n v="1998"/>
    <n v="10"/>
    <n v="28"/>
    <d v="1998-10-28T00:00:00"/>
    <n v="8881"/>
    <n v="1990"/>
    <s v="9"/>
    <s v="k"/>
    <n v="1"/>
    <x v="1"/>
  </r>
  <r>
    <s v="30120774884"/>
    <s v="AstraZeneca"/>
    <d v="1899-12-30T09:01:40"/>
    <n v="1"/>
    <n v="30"/>
    <n v="12"/>
    <n v="1930"/>
    <n v="12"/>
    <n v="7"/>
    <d v="1930-12-07T00:00:00"/>
    <n v="33678"/>
    <n v="1930"/>
    <s v="8"/>
    <s v="m"/>
    <n v="0"/>
    <x v="1"/>
  </r>
  <r>
    <s v="93053117612"/>
    <s v="AstraZeneca"/>
    <d v="1899-12-30T09:02:05"/>
    <n v="1"/>
    <n v="93"/>
    <n v="5"/>
    <n v="1993"/>
    <n v="5"/>
    <n v="31"/>
    <d v="1993-05-31T00:00:00"/>
    <n v="10857"/>
    <n v="1990"/>
    <s v="1"/>
    <s v="k"/>
    <n v="0"/>
    <x v="1"/>
  </r>
  <r>
    <s v="95020838469"/>
    <s v="Johnson&amp;Johnson"/>
    <d v="1899-12-30T09:02:30"/>
    <n v="1"/>
    <n v="95"/>
    <n v="2"/>
    <n v="1995"/>
    <n v="2"/>
    <n v="8"/>
    <d v="1995-02-08T00:00:00"/>
    <n v="10239"/>
    <n v="1990"/>
    <s v="6"/>
    <s v="m"/>
    <n v="1"/>
    <x v="1"/>
  </r>
  <r>
    <s v="49070153629"/>
    <s v="Pfizer"/>
    <d v="1899-12-30T09:02:55"/>
    <n v="1"/>
    <n v="49"/>
    <n v="7"/>
    <n v="1949"/>
    <n v="7"/>
    <n v="1"/>
    <d v="1949-07-01T00:00:00"/>
    <n v="26897"/>
    <n v="1940"/>
    <s v="2"/>
    <s v="m"/>
    <n v="0"/>
    <x v="1"/>
  </r>
  <r>
    <s v="39122971633"/>
    <s v="Johnson&amp;Johnson"/>
    <d v="1899-12-30T09:03:20"/>
    <n v="1"/>
    <n v="39"/>
    <n v="12"/>
    <n v="1939"/>
    <n v="12"/>
    <n v="29"/>
    <d v="1939-12-29T00:00:00"/>
    <n v="30369"/>
    <n v="1930"/>
    <s v="3"/>
    <s v="k"/>
    <n v="1"/>
    <x v="1"/>
  </r>
  <r>
    <s v="85081929118"/>
    <s v="Moderna"/>
    <d v="1899-12-30T09:04:10"/>
    <n v="2"/>
    <n v="85"/>
    <n v="8"/>
    <n v="1985"/>
    <n v="8"/>
    <n v="19"/>
    <d v="1985-08-19T00:00:00"/>
    <n v="13699"/>
    <n v="1980"/>
    <s v="1"/>
    <s v="k"/>
    <n v="1"/>
    <x v="1"/>
  </r>
  <r>
    <s v="92092117665"/>
    <s v="Moderna"/>
    <d v="1899-12-30T09:05:00"/>
    <n v="2"/>
    <n v="92"/>
    <n v="9"/>
    <n v="1992"/>
    <n v="9"/>
    <n v="21"/>
    <d v="1992-09-21T00:00:00"/>
    <n v="11109"/>
    <n v="1990"/>
    <s v="6"/>
    <s v="m"/>
    <n v="1"/>
    <x v="1"/>
  </r>
  <r>
    <s v="80022149598"/>
    <s v="Moderna"/>
    <d v="1899-12-30T09:05:25"/>
    <n v="1"/>
    <n v="80"/>
    <n v="2"/>
    <n v="1980"/>
    <n v="2"/>
    <n v="21"/>
    <d v="1980-02-21T00:00:00"/>
    <n v="15705"/>
    <n v="1980"/>
    <s v="9"/>
    <s v="k"/>
    <n v="0"/>
    <x v="1"/>
  </r>
  <r>
    <s v="99071754978"/>
    <s v="Pfizer"/>
    <d v="1899-12-30T09:06:15"/>
    <n v="2"/>
    <n v="99"/>
    <n v="7"/>
    <n v="1999"/>
    <n v="7"/>
    <n v="17"/>
    <d v="1999-07-17T00:00:00"/>
    <n v="8619"/>
    <n v="1990"/>
    <s v="7"/>
    <s v="k"/>
    <n v="1"/>
    <x v="1"/>
  </r>
  <r>
    <s v="56100584638"/>
    <s v="Johnson&amp;Johnson"/>
    <d v="1899-12-30T09:06:40"/>
    <n v="1"/>
    <n v="56"/>
    <n v="10"/>
    <n v="1956"/>
    <n v="10"/>
    <n v="5"/>
    <d v="1956-10-05T00:00:00"/>
    <n v="24244"/>
    <n v="1950"/>
    <s v="3"/>
    <s v="k"/>
    <n v="1"/>
    <x v="1"/>
  </r>
  <r>
    <s v="30091772595"/>
    <s v="Moderna"/>
    <d v="1899-12-30T09:07:30"/>
    <n v="2"/>
    <n v="30"/>
    <n v="9"/>
    <n v="1930"/>
    <n v="9"/>
    <n v="17"/>
    <d v="1930-09-17T00:00:00"/>
    <n v="33759"/>
    <n v="1930"/>
    <s v="9"/>
    <s v="k"/>
    <n v="1"/>
    <x v="1"/>
  </r>
  <r>
    <s v="96112289132"/>
    <s v="Johnson&amp;Johnson"/>
    <d v="1899-12-30T09:07:55"/>
    <n v="1"/>
    <n v="96"/>
    <n v="11"/>
    <n v="1996"/>
    <n v="11"/>
    <n v="22"/>
    <d v="1996-11-22T00:00:00"/>
    <n v="9586"/>
    <n v="1990"/>
    <s v="3"/>
    <s v="k"/>
    <n v="1"/>
    <x v="1"/>
  </r>
  <r>
    <s v="89103094464"/>
    <s v="Moderna"/>
    <d v="1899-12-30T09:08:20"/>
    <n v="1"/>
    <n v="89"/>
    <n v="10"/>
    <n v="1989"/>
    <n v="10"/>
    <n v="30"/>
    <d v="1989-10-30T00:00:00"/>
    <n v="12166"/>
    <n v="1980"/>
    <s v="6"/>
    <s v="m"/>
    <n v="0"/>
    <x v="1"/>
  </r>
  <r>
    <s v="57062327125"/>
    <s v="Johnson&amp;Johnson"/>
    <d v="1899-12-30T09:08:45"/>
    <n v="1"/>
    <n v="57"/>
    <n v="6"/>
    <n v="1957"/>
    <n v="6"/>
    <n v="23"/>
    <d v="1957-06-23T00:00:00"/>
    <n v="23983"/>
    <n v="1950"/>
    <s v="2"/>
    <s v="m"/>
    <n v="1"/>
    <x v="1"/>
  </r>
  <r>
    <s v="75011014197"/>
    <s v="Moderna"/>
    <d v="1899-12-30T09:09:35"/>
    <n v="2"/>
    <n v="75"/>
    <n v="1"/>
    <n v="1975"/>
    <n v="1"/>
    <n v="10"/>
    <d v="1975-01-10T00:00:00"/>
    <n v="17573"/>
    <n v="1970"/>
    <s v="9"/>
    <s v="k"/>
    <n v="1"/>
    <x v="1"/>
  </r>
  <r>
    <s v="37021188952"/>
    <s v="Johnson&amp;Johnson"/>
    <d v="1899-12-30T09:10:00"/>
    <n v="1"/>
    <n v="37"/>
    <n v="2"/>
    <n v="1937"/>
    <n v="2"/>
    <n v="11"/>
    <d v="1937-02-11T00:00:00"/>
    <n v="31420"/>
    <n v="1930"/>
    <s v="5"/>
    <s v="k"/>
    <n v="1"/>
    <x v="1"/>
  </r>
  <r>
    <s v="94030927695"/>
    <s v="Moderna"/>
    <d v="1899-12-30T09:10:50"/>
    <n v="2"/>
    <n v="94"/>
    <n v="3"/>
    <n v="1994"/>
    <n v="3"/>
    <n v="9"/>
    <d v="1994-03-09T00:00:00"/>
    <n v="10575"/>
    <n v="1990"/>
    <s v="9"/>
    <s v="k"/>
    <n v="1"/>
    <x v="1"/>
  </r>
  <r>
    <s v="90070329455"/>
    <s v="Johnson&amp;Johnson"/>
    <d v="1899-12-30T09:11:15"/>
    <n v="1"/>
    <n v="90"/>
    <n v="7"/>
    <n v="1990"/>
    <n v="7"/>
    <n v="3"/>
    <d v="1990-07-03T00:00:00"/>
    <n v="11920"/>
    <n v="1990"/>
    <s v="5"/>
    <s v="k"/>
    <n v="1"/>
    <x v="1"/>
  </r>
  <r>
    <s v="81021221117"/>
    <s v="Johnson&amp;Johnson"/>
    <d v="1899-12-30T09:11:40"/>
    <n v="1"/>
    <n v="81"/>
    <n v="2"/>
    <n v="1981"/>
    <n v="2"/>
    <n v="12"/>
    <d v="1981-02-12T00:00:00"/>
    <n v="15348"/>
    <n v="1980"/>
    <s v="1"/>
    <s v="k"/>
    <n v="1"/>
    <x v="1"/>
  </r>
  <r>
    <s v="05240284175"/>
    <s v="Moderna"/>
    <d v="1899-12-30T09:12:30"/>
    <n v="2"/>
    <n v="5"/>
    <n v="24"/>
    <n v="2005"/>
    <n v="4"/>
    <n v="2"/>
    <d v="2005-04-02T00:00:00"/>
    <n v="6533"/>
    <n v="2000"/>
    <s v="7"/>
    <s v="k"/>
    <n v="1"/>
    <x v="1"/>
  </r>
  <r>
    <s v="64111126325"/>
    <s v="Johnson&amp;Johnson"/>
    <d v="1899-12-30T09:12:55"/>
    <n v="1"/>
    <n v="64"/>
    <n v="11"/>
    <n v="1964"/>
    <n v="11"/>
    <n v="11"/>
    <d v="1964-11-11T00:00:00"/>
    <n v="21285"/>
    <n v="1960"/>
    <s v="2"/>
    <s v="m"/>
    <n v="1"/>
    <x v="1"/>
  </r>
  <r>
    <s v="71072788389"/>
    <s v="Pfizer"/>
    <d v="1899-12-30T09:13:45"/>
    <n v="2"/>
    <n v="71"/>
    <n v="7"/>
    <n v="1971"/>
    <n v="7"/>
    <n v="27"/>
    <d v="1971-07-27T00:00:00"/>
    <n v="18836"/>
    <n v="1970"/>
    <s v="8"/>
    <s v="m"/>
    <n v="1"/>
    <x v="1"/>
  </r>
  <r>
    <s v="67010775979"/>
    <s v="Moderna"/>
    <d v="1899-12-30T09:14:10"/>
    <n v="1"/>
    <n v="67"/>
    <n v="1"/>
    <n v="1967"/>
    <n v="1"/>
    <n v="7"/>
    <d v="1967-01-07T00:00:00"/>
    <n v="20498"/>
    <n v="1960"/>
    <s v="7"/>
    <s v="k"/>
    <n v="0"/>
    <x v="1"/>
  </r>
  <r>
    <s v="03250482273"/>
    <s v="AstraZeneca"/>
    <d v="1899-12-30T09:15:00"/>
    <n v="2"/>
    <n v="3"/>
    <n v="25"/>
    <n v="2003"/>
    <n v="5"/>
    <n v="4"/>
    <d v="2003-05-04T00:00:00"/>
    <n v="7232"/>
    <n v="2000"/>
    <s v="7"/>
    <s v="k"/>
    <n v="1"/>
    <x v="1"/>
  </r>
  <r>
    <s v="80062327468"/>
    <s v="Johnson&amp;Johnson"/>
    <d v="1899-12-30T09:15:25"/>
    <n v="1"/>
    <n v="80"/>
    <n v="6"/>
    <n v="1980"/>
    <n v="6"/>
    <n v="23"/>
    <d v="1980-06-23T00:00:00"/>
    <n v="15582"/>
    <n v="1980"/>
    <s v="6"/>
    <s v="m"/>
    <n v="1"/>
    <x v="1"/>
  </r>
  <r>
    <s v="34072791434"/>
    <s v="Moderna"/>
    <d v="1899-12-30T09:15:50"/>
    <n v="1"/>
    <n v="34"/>
    <n v="7"/>
    <n v="1934"/>
    <n v="7"/>
    <n v="27"/>
    <d v="1934-07-27T00:00:00"/>
    <n v="32350"/>
    <n v="1930"/>
    <s v="3"/>
    <s v="k"/>
    <n v="0"/>
    <x v="1"/>
  </r>
  <r>
    <s v="34072025193"/>
    <s v="Johnson&amp;Johnson"/>
    <d v="1899-12-30T09:16:15"/>
    <n v="1"/>
    <n v="34"/>
    <n v="7"/>
    <n v="1934"/>
    <n v="7"/>
    <n v="20"/>
    <d v="1934-07-20T00:00:00"/>
    <n v="32357"/>
    <n v="1930"/>
    <s v="9"/>
    <s v="k"/>
    <n v="1"/>
    <x v="1"/>
  </r>
  <r>
    <s v="92092613147"/>
    <s v="Moderna"/>
    <d v="1899-12-30T09:16:40"/>
    <n v="1"/>
    <n v="92"/>
    <n v="9"/>
    <n v="1992"/>
    <n v="9"/>
    <n v="26"/>
    <d v="1992-09-26T00:00:00"/>
    <n v="11104"/>
    <n v="1990"/>
    <s v="4"/>
    <s v="m"/>
    <n v="0"/>
    <x v="1"/>
  </r>
  <r>
    <s v="62062544768"/>
    <s v="AstraZeneca"/>
    <d v="1899-12-30T09:17:05"/>
    <n v="1"/>
    <n v="62"/>
    <n v="6"/>
    <n v="1962"/>
    <n v="6"/>
    <n v="25"/>
    <d v="1962-06-25T00:00:00"/>
    <n v="22155"/>
    <n v="1960"/>
    <s v="6"/>
    <s v="m"/>
    <n v="0"/>
    <x v="1"/>
  </r>
  <r>
    <s v="91090998791"/>
    <s v="Johnson&amp;Johnson"/>
    <d v="1899-12-30T09:17:30"/>
    <n v="1"/>
    <n v="91"/>
    <n v="9"/>
    <n v="1991"/>
    <n v="9"/>
    <n v="9"/>
    <d v="1991-09-09T00:00:00"/>
    <n v="11487"/>
    <n v="1990"/>
    <s v="9"/>
    <s v="k"/>
    <n v="1"/>
    <x v="1"/>
  </r>
  <r>
    <s v="45070896489"/>
    <s v="Pfizer"/>
    <d v="1899-12-30T09:18:20"/>
    <n v="2"/>
    <n v="45"/>
    <n v="7"/>
    <n v="1945"/>
    <n v="7"/>
    <n v="8"/>
    <d v="1945-07-08T00:00:00"/>
    <n v="28351"/>
    <n v="1940"/>
    <s v="8"/>
    <s v="m"/>
    <n v="1"/>
    <x v="1"/>
  </r>
  <r>
    <s v="75061093928"/>
    <s v="Pfizer"/>
    <d v="1899-12-30T09:18:45"/>
    <n v="1"/>
    <n v="75"/>
    <n v="6"/>
    <n v="1975"/>
    <n v="6"/>
    <n v="10"/>
    <d v="1975-06-10T00:00:00"/>
    <n v="17422"/>
    <n v="1970"/>
    <s v="2"/>
    <s v="m"/>
    <n v="0"/>
    <x v="1"/>
  </r>
  <r>
    <s v="24040515461"/>
    <s v="Johnson&amp;Johnson"/>
    <d v="1899-12-30T09:19:10"/>
    <n v="1"/>
    <n v="24"/>
    <n v="4"/>
    <n v="1924"/>
    <n v="4"/>
    <n v="5"/>
    <d v="1924-04-05T00:00:00"/>
    <n v="36115"/>
    <n v="1920"/>
    <s v="6"/>
    <s v="m"/>
    <n v="1"/>
    <x v="1"/>
  </r>
  <r>
    <s v="91021463961"/>
    <s v="Johnson&amp;Johnson"/>
    <d v="1899-12-30T09:19:35"/>
    <n v="1"/>
    <n v="91"/>
    <n v="2"/>
    <n v="1991"/>
    <n v="2"/>
    <n v="14"/>
    <d v="1991-02-14T00:00:00"/>
    <n v="11694"/>
    <n v="1990"/>
    <s v="6"/>
    <s v="m"/>
    <n v="1"/>
    <x v="1"/>
  </r>
  <r>
    <s v="03252684819"/>
    <s v="Moderna"/>
    <d v="1899-12-30T09:20:25"/>
    <n v="2"/>
    <n v="3"/>
    <n v="25"/>
    <n v="2003"/>
    <n v="5"/>
    <n v="26"/>
    <d v="2003-05-26T00:00:00"/>
    <n v="7210"/>
    <n v="2000"/>
    <s v="1"/>
    <s v="k"/>
    <n v="1"/>
    <x v="1"/>
  </r>
  <r>
    <s v="65060997484"/>
    <s v="Johnson&amp;Johnson"/>
    <d v="1899-12-30T09:20:50"/>
    <n v="1"/>
    <n v="65"/>
    <n v="6"/>
    <n v="1965"/>
    <n v="6"/>
    <n v="9"/>
    <d v="1965-06-09T00:00:00"/>
    <n v="21075"/>
    <n v="1960"/>
    <s v="8"/>
    <s v="m"/>
    <n v="1"/>
    <x v="1"/>
  </r>
  <r>
    <s v="50112986994"/>
    <s v="Moderna"/>
    <d v="1899-12-30T09:21:15"/>
    <n v="1"/>
    <n v="50"/>
    <n v="11"/>
    <n v="1950"/>
    <n v="11"/>
    <n v="29"/>
    <d v="1950-11-29T00:00:00"/>
    <n v="26381"/>
    <n v="1950"/>
    <s v="9"/>
    <s v="k"/>
    <n v="0"/>
    <x v="1"/>
  </r>
  <r>
    <s v="92050952574"/>
    <s v="AstraZeneca"/>
    <d v="1899-12-30T09:21:40"/>
    <n v="1"/>
    <n v="92"/>
    <n v="5"/>
    <n v="1992"/>
    <n v="5"/>
    <n v="9"/>
    <d v="1992-05-09T00:00:00"/>
    <n v="11244"/>
    <n v="1990"/>
    <s v="7"/>
    <s v="k"/>
    <n v="0"/>
    <x v="1"/>
  </r>
  <r>
    <s v="27013163713"/>
    <s v="Johnson&amp;Johnson"/>
    <d v="1899-12-30T09:22:05"/>
    <n v="1"/>
    <n v="27"/>
    <n v="1"/>
    <n v="1927"/>
    <n v="1"/>
    <n v="31"/>
    <d v="1927-01-31T00:00:00"/>
    <n v="35084"/>
    <n v="1920"/>
    <s v="1"/>
    <s v="k"/>
    <n v="1"/>
    <x v="1"/>
  </r>
  <r>
    <s v="00232645181"/>
    <s v="Pfizer"/>
    <d v="1899-12-30T09:22:30"/>
    <n v="1"/>
    <n v="0"/>
    <n v="23"/>
    <n v="2000"/>
    <n v="3"/>
    <n v="26"/>
    <d v="2000-03-26T00:00:00"/>
    <n v="8366"/>
    <n v="2000"/>
    <s v="8"/>
    <s v="m"/>
    <n v="0"/>
    <x v="1"/>
  </r>
  <r>
    <s v="05272744926"/>
    <s v="Moderna"/>
    <d v="1899-12-30T09:23:20"/>
    <n v="2"/>
    <n v="5"/>
    <n v="27"/>
    <n v="2005"/>
    <n v="7"/>
    <n v="27"/>
    <d v="2005-07-27T00:00:00"/>
    <n v="6417"/>
    <n v="2000"/>
    <s v="2"/>
    <s v="m"/>
    <n v="1"/>
    <x v="1"/>
  </r>
  <r>
    <s v="61051099636"/>
    <s v="Johnson&amp;Johnson"/>
    <d v="1899-12-30T09:23:45"/>
    <n v="1"/>
    <n v="61"/>
    <n v="5"/>
    <n v="1961"/>
    <n v="5"/>
    <n v="10"/>
    <d v="1961-05-10T00:00:00"/>
    <n v="22566"/>
    <n v="1960"/>
    <s v="3"/>
    <s v="k"/>
    <n v="1"/>
    <x v="1"/>
  </r>
  <r>
    <s v="07302347297"/>
    <s v="Johnson&amp;Johnson"/>
    <d v="1899-12-30T09:24:10"/>
    <n v="1"/>
    <n v="7"/>
    <n v="30"/>
    <n v="2007"/>
    <n v="10"/>
    <n v="23"/>
    <d v="2007-10-23T00:00:00"/>
    <n v="5599"/>
    <n v="2000"/>
    <s v="9"/>
    <s v="k"/>
    <n v="1"/>
    <x v="1"/>
  </r>
  <r>
    <s v="44030414866"/>
    <s v="Moderna"/>
    <d v="1899-12-30T09:24:35"/>
    <n v="1"/>
    <n v="44"/>
    <n v="3"/>
    <n v="1944"/>
    <n v="3"/>
    <n v="4"/>
    <d v="1944-03-04T00:00:00"/>
    <n v="28842"/>
    <n v="1940"/>
    <s v="6"/>
    <s v="m"/>
    <n v="0"/>
    <x v="1"/>
  </r>
  <r>
    <s v="24072971778"/>
    <s v="Pfizer"/>
    <d v="1899-12-30T09:25:00"/>
    <n v="1"/>
    <n v="24"/>
    <n v="7"/>
    <n v="1924"/>
    <n v="7"/>
    <n v="29"/>
    <d v="1924-07-29T00:00:00"/>
    <n v="36000"/>
    <n v="1920"/>
    <s v="7"/>
    <s v="k"/>
    <n v="0"/>
    <x v="1"/>
  </r>
  <r>
    <s v="39110151243"/>
    <s v="Pfizer"/>
    <d v="1899-12-30T09:25:50"/>
    <n v="2"/>
    <n v="39"/>
    <n v="11"/>
    <n v="1939"/>
    <n v="11"/>
    <n v="1"/>
    <d v="1939-11-01T00:00:00"/>
    <n v="30427"/>
    <n v="1930"/>
    <s v="4"/>
    <s v="m"/>
    <n v="1"/>
    <x v="1"/>
  </r>
  <r>
    <s v="94062419713"/>
    <s v="AstraZeneca"/>
    <d v="1899-12-30T09:26:40"/>
    <n v="2"/>
    <n v="94"/>
    <n v="6"/>
    <n v="1994"/>
    <n v="6"/>
    <n v="24"/>
    <d v="1994-06-24T00:00:00"/>
    <n v="10468"/>
    <n v="1990"/>
    <s v="1"/>
    <s v="k"/>
    <n v="1"/>
    <x v="1"/>
  </r>
  <r>
    <s v="76040728262"/>
    <s v="AstraZeneca"/>
    <d v="1899-12-30T09:27:30"/>
    <n v="2"/>
    <n v="76"/>
    <n v="4"/>
    <n v="1976"/>
    <n v="4"/>
    <n v="7"/>
    <d v="1976-04-07T00:00:00"/>
    <n v="17120"/>
    <n v="1970"/>
    <s v="6"/>
    <s v="m"/>
    <n v="1"/>
    <x v="1"/>
  </r>
  <r>
    <s v="07291427318"/>
    <s v="Johnson&amp;Johnson"/>
    <d v="1899-12-30T09:27:55"/>
    <n v="1"/>
    <n v="7"/>
    <n v="29"/>
    <n v="2007"/>
    <n v="9"/>
    <n v="14"/>
    <d v="2007-09-14T00:00:00"/>
    <n v="5638"/>
    <n v="2000"/>
    <s v="1"/>
    <s v="k"/>
    <n v="1"/>
    <x v="1"/>
  </r>
  <r>
    <s v="79070718249"/>
    <s v="Pfizer"/>
    <d v="1899-12-30T09:28:20"/>
    <n v="1"/>
    <n v="79"/>
    <n v="7"/>
    <n v="1979"/>
    <n v="7"/>
    <n v="7"/>
    <d v="1979-07-07T00:00:00"/>
    <n v="15934"/>
    <n v="1970"/>
    <s v="4"/>
    <s v="m"/>
    <n v="0"/>
    <x v="1"/>
  </r>
  <r>
    <s v="63122321648"/>
    <s v="Moderna"/>
    <d v="1899-12-30T09:29:10"/>
    <n v="2"/>
    <n v="63"/>
    <n v="12"/>
    <n v="1963"/>
    <n v="12"/>
    <n v="23"/>
    <d v="1963-12-23T00:00:00"/>
    <n v="21609"/>
    <n v="1960"/>
    <s v="4"/>
    <s v="m"/>
    <n v="1"/>
    <x v="1"/>
  </r>
  <r>
    <s v="08311797114"/>
    <s v="Moderna"/>
    <d v="1899-12-30T09:29:35"/>
    <n v="1"/>
    <n v="8"/>
    <n v="31"/>
    <n v="2008"/>
    <n v="11"/>
    <n v="17"/>
    <d v="2008-11-17T00:00:00"/>
    <n v="5208"/>
    <n v="2000"/>
    <s v="1"/>
    <s v="k"/>
    <n v="0"/>
    <x v="1"/>
  </r>
  <r>
    <s v="37062822738"/>
    <s v="Moderna"/>
    <d v="1899-12-30T09:30:25"/>
    <n v="2"/>
    <n v="37"/>
    <n v="6"/>
    <n v="1937"/>
    <n v="6"/>
    <n v="28"/>
    <d v="1937-06-28T00:00:00"/>
    <n v="31283"/>
    <n v="1930"/>
    <s v="3"/>
    <s v="k"/>
    <n v="1"/>
    <x v="1"/>
  </r>
  <r>
    <s v="56051159743"/>
    <s v="Johnson&amp;Johnson"/>
    <d v="1899-12-30T09:30:50"/>
    <n v="1"/>
    <n v="56"/>
    <n v="5"/>
    <n v="1956"/>
    <n v="5"/>
    <n v="11"/>
    <d v="1956-05-11T00:00:00"/>
    <n v="24391"/>
    <n v="1950"/>
    <s v="4"/>
    <s v="m"/>
    <n v="1"/>
    <x v="1"/>
  </r>
  <r>
    <s v="94073125933"/>
    <s v="Pfizer"/>
    <d v="1899-12-30T09:31:40"/>
    <n v="2"/>
    <n v="94"/>
    <n v="7"/>
    <n v="1994"/>
    <n v="7"/>
    <n v="31"/>
    <d v="1994-07-31T00:00:00"/>
    <n v="10431"/>
    <n v="1990"/>
    <s v="3"/>
    <s v="k"/>
    <n v="1"/>
    <x v="1"/>
  </r>
  <r>
    <s v="36082258958"/>
    <s v="Moderna"/>
    <d v="1899-12-30T09:32:30"/>
    <n v="2"/>
    <n v="36"/>
    <n v="8"/>
    <n v="1936"/>
    <n v="8"/>
    <n v="22"/>
    <d v="1936-08-22T00:00:00"/>
    <n v="31593"/>
    <n v="1930"/>
    <s v="5"/>
    <s v="k"/>
    <n v="1"/>
    <x v="1"/>
  </r>
  <r>
    <s v="00212411694"/>
    <s v="Moderna"/>
    <d v="1899-12-30T09:32:55"/>
    <n v="1"/>
    <n v="0"/>
    <n v="21"/>
    <n v="2000"/>
    <n v="1"/>
    <n v="24"/>
    <d v="2000-01-24T00:00:00"/>
    <n v="8428"/>
    <n v="2000"/>
    <s v="9"/>
    <s v="k"/>
    <n v="0"/>
    <x v="1"/>
  </r>
  <r>
    <s v="63071973572"/>
    <s v="Moderna"/>
    <d v="1899-12-30T09:33:45"/>
    <n v="2"/>
    <n v="63"/>
    <n v="7"/>
    <n v="1963"/>
    <n v="7"/>
    <n v="19"/>
    <d v="1963-07-19T00:00:00"/>
    <n v="21766"/>
    <n v="1960"/>
    <s v="7"/>
    <s v="k"/>
    <n v="1"/>
    <x v="1"/>
  </r>
  <r>
    <s v="59010456695"/>
    <s v="Johnson&amp;Johnson"/>
    <d v="1899-12-30T09:34:10"/>
    <n v="1"/>
    <n v="59"/>
    <n v="1"/>
    <n v="1959"/>
    <n v="1"/>
    <n v="4"/>
    <d v="1959-01-04T00:00:00"/>
    <n v="23423"/>
    <n v="1950"/>
    <s v="9"/>
    <s v="k"/>
    <n v="1"/>
    <x v="1"/>
  </r>
  <r>
    <s v="90041954525"/>
    <s v="Pfizer"/>
    <d v="1899-12-30T09:35:00"/>
    <n v="2"/>
    <n v="90"/>
    <n v="4"/>
    <n v="1990"/>
    <n v="4"/>
    <n v="19"/>
    <d v="1990-04-19T00:00:00"/>
    <n v="11995"/>
    <n v="1990"/>
    <s v="2"/>
    <s v="m"/>
    <n v="1"/>
    <x v="1"/>
  </r>
  <r>
    <s v="58101383247"/>
    <s v="Pfizer"/>
    <d v="1899-12-30T09:35:25"/>
    <n v="1"/>
    <n v="58"/>
    <n v="10"/>
    <n v="1958"/>
    <n v="10"/>
    <n v="13"/>
    <d v="1958-10-13T00:00:00"/>
    <n v="23506"/>
    <n v="1950"/>
    <s v="4"/>
    <s v="m"/>
    <n v="0"/>
    <x v="1"/>
  </r>
  <r>
    <s v="02241531831"/>
    <s v="Pfizer"/>
    <d v="1899-12-30T09:36:15"/>
    <n v="2"/>
    <n v="2"/>
    <n v="24"/>
    <n v="2002"/>
    <n v="4"/>
    <n v="15"/>
    <d v="2002-04-15T00:00:00"/>
    <n v="7616"/>
    <n v="2000"/>
    <s v="3"/>
    <s v="k"/>
    <n v="1"/>
    <x v="1"/>
  </r>
  <r>
    <s v="63051587142"/>
    <s v="AstraZeneca"/>
    <d v="1899-12-30T09:37:05"/>
    <n v="2"/>
    <n v="63"/>
    <n v="5"/>
    <n v="1963"/>
    <n v="5"/>
    <n v="15"/>
    <d v="1963-05-15T00:00:00"/>
    <n v="21831"/>
    <n v="1960"/>
    <s v="4"/>
    <s v="m"/>
    <n v="1"/>
    <x v="1"/>
  </r>
  <r>
    <s v="64102333648"/>
    <s v="AstraZeneca"/>
    <d v="1899-12-30T09:37:30"/>
    <n v="1"/>
    <n v="64"/>
    <n v="10"/>
    <n v="1964"/>
    <n v="10"/>
    <n v="23"/>
    <d v="1964-10-23T00:00:00"/>
    <n v="21304"/>
    <n v="1960"/>
    <s v="4"/>
    <s v="m"/>
    <n v="0"/>
    <x v="1"/>
  </r>
  <r>
    <s v="70091927892"/>
    <s v="AstraZeneca"/>
    <d v="1899-12-30T09:38:20"/>
    <n v="2"/>
    <n v="70"/>
    <n v="9"/>
    <n v="1970"/>
    <n v="9"/>
    <n v="19"/>
    <d v="1970-09-19T00:00:00"/>
    <n v="19147"/>
    <n v="1970"/>
    <s v="9"/>
    <s v="k"/>
    <n v="1"/>
    <x v="1"/>
  </r>
  <r>
    <s v="63020713774"/>
    <s v="Johnson&amp;Johnson"/>
    <d v="1899-12-30T09:38:45"/>
    <n v="1"/>
    <n v="63"/>
    <n v="2"/>
    <n v="1963"/>
    <n v="2"/>
    <n v="7"/>
    <d v="1963-02-07T00:00:00"/>
    <n v="21928"/>
    <n v="1960"/>
    <s v="7"/>
    <s v="k"/>
    <n v="1"/>
    <x v="1"/>
  </r>
  <r>
    <s v="89113013767"/>
    <s v="AstraZeneca"/>
    <d v="1899-12-30T09:39:10"/>
    <n v="1"/>
    <n v="89"/>
    <n v="11"/>
    <n v="1989"/>
    <n v="11"/>
    <n v="30"/>
    <d v="1989-11-30T00:00:00"/>
    <n v="12135"/>
    <n v="1980"/>
    <s v="6"/>
    <s v="m"/>
    <n v="0"/>
    <x v="1"/>
  </r>
  <r>
    <s v="92072495734"/>
    <s v="Johnson&amp;Johnson"/>
    <d v="1899-12-30T09:39:35"/>
    <n v="1"/>
    <n v="92"/>
    <n v="7"/>
    <n v="1992"/>
    <n v="7"/>
    <n v="24"/>
    <d v="1992-07-24T00:00:00"/>
    <n v="11168"/>
    <n v="1990"/>
    <s v="3"/>
    <s v="k"/>
    <n v="1"/>
    <x v="1"/>
  </r>
  <r>
    <s v="49080779631"/>
    <s v="Moderna"/>
    <d v="1899-12-30T09:40:25"/>
    <n v="2"/>
    <n v="49"/>
    <n v="8"/>
    <n v="1949"/>
    <n v="8"/>
    <n v="7"/>
    <d v="1949-08-07T00:00:00"/>
    <n v="26860"/>
    <n v="1940"/>
    <s v="3"/>
    <s v="k"/>
    <n v="1"/>
    <x v="1"/>
  </r>
  <r>
    <s v="28092633517"/>
    <s v="Moderna"/>
    <d v="1899-12-30T09:41:15"/>
    <n v="2"/>
    <n v="28"/>
    <n v="9"/>
    <n v="1928"/>
    <n v="9"/>
    <n v="26"/>
    <d v="1928-09-26T00:00:00"/>
    <n v="34480"/>
    <n v="1920"/>
    <s v="1"/>
    <s v="k"/>
    <n v="1"/>
    <x v="1"/>
  </r>
  <r>
    <s v="21080584273"/>
    <s v="Johnson&amp;Johnson"/>
    <d v="1899-12-30T09:41:40"/>
    <n v="1"/>
    <n v="21"/>
    <n v="8"/>
    <n v="1921"/>
    <n v="8"/>
    <n v="5"/>
    <d v="1921-08-05T00:00:00"/>
    <n v="37089"/>
    <n v="1920"/>
    <s v="7"/>
    <s v="k"/>
    <n v="1"/>
    <x v="1"/>
  </r>
  <r>
    <s v="32112595116"/>
    <s v="Johnson&amp;Johnson"/>
    <d v="1899-12-30T09:42:05"/>
    <n v="1"/>
    <n v="32"/>
    <n v="11"/>
    <n v="1932"/>
    <n v="11"/>
    <n v="25"/>
    <d v="1932-11-25T00:00:00"/>
    <n v="32959"/>
    <n v="1930"/>
    <s v="1"/>
    <s v="k"/>
    <n v="1"/>
    <x v="1"/>
  </r>
  <r>
    <s v="20112516264"/>
    <s v="Pfizer"/>
    <d v="1899-12-30T09:42:55"/>
    <n v="2"/>
    <n v="20"/>
    <n v="11"/>
    <n v="1920"/>
    <n v="11"/>
    <n v="25"/>
    <d v="1920-11-25T00:00:00"/>
    <n v="37342"/>
    <n v="1920"/>
    <s v="6"/>
    <s v="m"/>
    <n v="1"/>
    <x v="1"/>
  </r>
  <r>
    <s v="45110598883"/>
    <s v="Johnson&amp;Johnson"/>
    <d v="1899-12-30T09:43:20"/>
    <n v="1"/>
    <n v="45"/>
    <n v="11"/>
    <n v="1945"/>
    <n v="11"/>
    <n v="5"/>
    <d v="1945-11-05T00:00:00"/>
    <n v="28231"/>
    <n v="1940"/>
    <s v="8"/>
    <s v="m"/>
    <n v="1"/>
    <x v="1"/>
  </r>
  <r>
    <s v="21101152285"/>
    <s v="Moderna"/>
    <d v="1899-12-30T09:44:10"/>
    <n v="2"/>
    <n v="21"/>
    <n v="10"/>
    <n v="1921"/>
    <n v="10"/>
    <n v="11"/>
    <d v="1921-10-11T00:00:00"/>
    <n v="37022"/>
    <n v="1920"/>
    <s v="8"/>
    <s v="m"/>
    <n v="1"/>
    <x v="1"/>
  </r>
  <r>
    <s v="08302171385"/>
    <s v="Johnson&amp;Johnson"/>
    <d v="1899-12-30T09:44:35"/>
    <n v="1"/>
    <n v="8"/>
    <n v="30"/>
    <n v="2008"/>
    <n v="10"/>
    <n v="21"/>
    <d v="2008-10-21T00:00:00"/>
    <n v="5235"/>
    <n v="2000"/>
    <s v="8"/>
    <s v="m"/>
    <n v="1"/>
    <x v="1"/>
  </r>
  <r>
    <s v="83062193714"/>
    <s v="Moderna"/>
    <d v="1899-12-30T09:45:25"/>
    <n v="2"/>
    <n v="83"/>
    <n v="6"/>
    <n v="1983"/>
    <n v="6"/>
    <n v="21"/>
    <d v="1983-06-21T00:00:00"/>
    <n v="14489"/>
    <n v="1980"/>
    <s v="1"/>
    <s v="k"/>
    <n v="1"/>
    <x v="1"/>
  </r>
  <r>
    <s v="56062628229"/>
    <s v="Johnson&amp;Johnson"/>
    <d v="1899-12-30T09:45:50"/>
    <n v="1"/>
    <n v="56"/>
    <n v="6"/>
    <n v="1956"/>
    <n v="6"/>
    <n v="26"/>
    <d v="1956-06-26T00:00:00"/>
    <n v="24345"/>
    <n v="1950"/>
    <s v="2"/>
    <s v="m"/>
    <n v="1"/>
    <x v="1"/>
  </r>
  <r>
    <s v="60080277677"/>
    <s v="Moderna"/>
    <d v="1899-12-30T09:46:15"/>
    <n v="1"/>
    <n v="60"/>
    <n v="8"/>
    <n v="1960"/>
    <n v="8"/>
    <n v="2"/>
    <d v="1960-08-02T00:00:00"/>
    <n v="22847"/>
    <n v="1960"/>
    <s v="7"/>
    <s v="k"/>
    <n v="0"/>
    <x v="1"/>
  </r>
  <r>
    <s v="47071349645"/>
    <s v="Johnson&amp;Johnson"/>
    <d v="1899-12-30T09:46:40"/>
    <n v="1"/>
    <n v="47"/>
    <n v="7"/>
    <n v="1947"/>
    <n v="7"/>
    <n v="13"/>
    <d v="1947-07-13T00:00:00"/>
    <n v="27616"/>
    <n v="1940"/>
    <s v="4"/>
    <s v="m"/>
    <n v="1"/>
    <x v="1"/>
  </r>
  <r>
    <s v="49052312275"/>
    <s v="AstraZeneca"/>
    <d v="1899-12-30T09:47:05"/>
    <n v="1"/>
    <n v="49"/>
    <n v="5"/>
    <n v="1949"/>
    <n v="5"/>
    <n v="23"/>
    <d v="1949-05-23T00:00:00"/>
    <n v="26936"/>
    <n v="1940"/>
    <s v="7"/>
    <s v="k"/>
    <n v="0"/>
    <x v="1"/>
  </r>
  <r>
    <s v="96090531816"/>
    <s v="Johnson&amp;Johnson"/>
    <d v="1899-12-30T09:47:30"/>
    <n v="1"/>
    <n v="96"/>
    <n v="9"/>
    <n v="1996"/>
    <n v="9"/>
    <n v="5"/>
    <d v="1996-09-05T00:00:00"/>
    <n v="9664"/>
    <n v="1990"/>
    <s v="1"/>
    <s v="k"/>
    <n v="1"/>
    <x v="1"/>
  </r>
  <r>
    <s v="68070965829"/>
    <s v="Moderna"/>
    <d v="1899-12-30T09:47:55"/>
    <n v="1"/>
    <n v="68"/>
    <n v="7"/>
    <n v="1968"/>
    <n v="7"/>
    <n v="9"/>
    <d v="1968-07-09T00:00:00"/>
    <n v="19949"/>
    <n v="1960"/>
    <s v="2"/>
    <s v="m"/>
    <n v="0"/>
    <x v="1"/>
  </r>
  <r>
    <s v="70033049684"/>
    <s v="AstraZeneca"/>
    <d v="1899-12-30T09:48:45"/>
    <n v="2"/>
    <n v="70"/>
    <n v="3"/>
    <n v="1970"/>
    <n v="3"/>
    <n v="30"/>
    <d v="1970-03-30T00:00:00"/>
    <n v="19320"/>
    <n v="1970"/>
    <s v="8"/>
    <s v="m"/>
    <n v="1"/>
    <x v="1"/>
  </r>
  <r>
    <s v="26121298171"/>
    <s v="AstraZeneca"/>
    <d v="1899-12-30T09:49:35"/>
    <n v="2"/>
    <n v="26"/>
    <n v="12"/>
    <n v="1926"/>
    <n v="12"/>
    <n v="12"/>
    <d v="1926-12-12T00:00:00"/>
    <n v="35134"/>
    <n v="1920"/>
    <s v="7"/>
    <s v="k"/>
    <n v="1"/>
    <x v="1"/>
  </r>
  <r>
    <s v="63032962627"/>
    <s v="Johnson&amp;Johnson"/>
    <d v="1899-12-30T09:50:00"/>
    <n v="1"/>
    <n v="63"/>
    <n v="3"/>
    <n v="1963"/>
    <n v="3"/>
    <n v="29"/>
    <d v="1963-03-29T00:00:00"/>
    <n v="21878"/>
    <n v="1960"/>
    <s v="2"/>
    <s v="m"/>
    <n v="1"/>
    <x v="1"/>
  </r>
  <r>
    <s v="48090527757"/>
    <s v="AstraZeneca"/>
    <d v="1899-12-30T09:50:25"/>
    <n v="1"/>
    <n v="48"/>
    <n v="9"/>
    <n v="1948"/>
    <n v="9"/>
    <n v="5"/>
    <d v="1948-09-05T00:00:00"/>
    <n v="27196"/>
    <n v="1940"/>
    <s v="5"/>
    <s v="k"/>
    <n v="0"/>
    <x v="1"/>
  </r>
  <r>
    <s v="54111621272"/>
    <s v="Johnson&amp;Johnson"/>
    <d v="1899-12-30T09:50:50"/>
    <n v="1"/>
    <n v="54"/>
    <n v="11"/>
    <n v="1954"/>
    <n v="11"/>
    <n v="16"/>
    <d v="1954-11-16T00:00:00"/>
    <n v="24933"/>
    <n v="1950"/>
    <s v="7"/>
    <s v="k"/>
    <n v="1"/>
    <x v="1"/>
  </r>
  <r>
    <s v="64052194515"/>
    <s v="Pfizer"/>
    <d v="1899-12-30T09:51:15"/>
    <n v="1"/>
    <n v="64"/>
    <n v="5"/>
    <n v="1964"/>
    <n v="5"/>
    <n v="21"/>
    <d v="1964-05-21T00:00:00"/>
    <n v="21459"/>
    <n v="1960"/>
    <s v="1"/>
    <s v="k"/>
    <n v="0"/>
    <x v="1"/>
  </r>
  <r>
    <s v="98041093895"/>
    <s v="Moderna"/>
    <d v="1899-12-30T09:51:40"/>
    <n v="1"/>
    <n v="98"/>
    <n v="4"/>
    <n v="1998"/>
    <n v="4"/>
    <n v="10"/>
    <d v="1998-04-10T00:00:00"/>
    <n v="9082"/>
    <n v="1990"/>
    <s v="9"/>
    <s v="k"/>
    <n v="0"/>
    <x v="1"/>
  </r>
  <r>
    <s v="64070762664"/>
    <s v="Pfizer"/>
    <d v="1899-12-30T09:52:05"/>
    <n v="1"/>
    <n v="64"/>
    <n v="7"/>
    <n v="1964"/>
    <n v="7"/>
    <n v="7"/>
    <d v="1964-07-07T00:00:00"/>
    <n v="21412"/>
    <n v="1960"/>
    <s v="6"/>
    <s v="m"/>
    <n v="0"/>
    <x v="1"/>
  </r>
  <r>
    <s v="81072643636"/>
    <s v="AstraZeneca"/>
    <d v="1899-12-30T09:52:55"/>
    <n v="2"/>
    <n v="81"/>
    <n v="7"/>
    <n v="1981"/>
    <n v="7"/>
    <n v="26"/>
    <d v="1981-07-26T00:00:00"/>
    <n v="15184"/>
    <n v="1980"/>
    <s v="3"/>
    <s v="k"/>
    <n v="1"/>
    <x v="1"/>
  </r>
  <r>
    <s v="58030815749"/>
    <s v="Johnson&amp;Johnson"/>
    <d v="1899-12-30T09:53:20"/>
    <n v="1"/>
    <n v="58"/>
    <n v="3"/>
    <n v="1958"/>
    <n v="3"/>
    <n v="8"/>
    <d v="1958-03-08T00:00:00"/>
    <n v="23725"/>
    <n v="1950"/>
    <s v="4"/>
    <s v="m"/>
    <n v="1"/>
    <x v="1"/>
  </r>
  <r>
    <s v="34032429818"/>
    <s v="Moderna"/>
    <d v="1899-12-30T09:53:45"/>
    <n v="1"/>
    <n v="34"/>
    <n v="3"/>
    <n v="1934"/>
    <n v="3"/>
    <n v="24"/>
    <d v="1934-03-24T00:00:00"/>
    <n v="32475"/>
    <n v="1930"/>
    <s v="1"/>
    <s v="k"/>
    <n v="0"/>
    <x v="1"/>
  </r>
  <r>
    <s v="42020779674"/>
    <s v="Moderna"/>
    <d v="1899-12-30T09:54:10"/>
    <n v="1"/>
    <n v="42"/>
    <n v="2"/>
    <n v="1942"/>
    <n v="2"/>
    <n v="7"/>
    <d v="1942-02-07T00:00:00"/>
    <n v="29598"/>
    <n v="1940"/>
    <s v="7"/>
    <s v="k"/>
    <n v="0"/>
    <x v="1"/>
  </r>
  <r>
    <s v="54061265142"/>
    <s v="Johnson&amp;Johnson"/>
    <d v="1899-12-30T09:54:35"/>
    <n v="1"/>
    <n v="54"/>
    <n v="6"/>
    <n v="1954"/>
    <n v="6"/>
    <n v="12"/>
    <d v="1954-06-12T00:00:00"/>
    <n v="25090"/>
    <n v="1950"/>
    <s v="4"/>
    <s v="m"/>
    <n v="1"/>
    <x v="1"/>
  </r>
  <r>
    <s v="44092266689"/>
    <s v="Pfizer"/>
    <d v="1899-12-30T09:55:00"/>
    <n v="1"/>
    <n v="44"/>
    <n v="9"/>
    <n v="1944"/>
    <n v="9"/>
    <n v="22"/>
    <d v="1944-09-22T00:00:00"/>
    <n v="28640"/>
    <n v="1940"/>
    <s v="8"/>
    <s v="m"/>
    <n v="0"/>
    <x v="1"/>
  </r>
  <r>
    <s v="35010956137"/>
    <s v="Moderna"/>
    <d v="1899-12-30T09:55:50"/>
    <n v="2"/>
    <n v="35"/>
    <n v="1"/>
    <n v="1935"/>
    <n v="1"/>
    <n v="9"/>
    <d v="1935-01-09T00:00:00"/>
    <n v="32184"/>
    <n v="1930"/>
    <s v="3"/>
    <s v="k"/>
    <n v="1"/>
    <x v="1"/>
  </r>
  <r>
    <s v="77120652211"/>
    <s v="AstraZeneca"/>
    <d v="1899-12-30T09:56:15"/>
    <n v="1"/>
    <n v="77"/>
    <n v="12"/>
    <n v="1977"/>
    <n v="12"/>
    <n v="6"/>
    <d v="1977-12-06T00:00:00"/>
    <n v="16512"/>
    <n v="1970"/>
    <s v="1"/>
    <s v="k"/>
    <n v="0"/>
    <x v="1"/>
  </r>
  <r>
    <s v="31092778122"/>
    <s v="Johnson&amp;Johnson"/>
    <d v="1899-12-30T09:56:40"/>
    <n v="1"/>
    <n v="31"/>
    <n v="9"/>
    <n v="1931"/>
    <n v="9"/>
    <n v="27"/>
    <d v="1931-09-27T00:00:00"/>
    <n v="33384"/>
    <n v="1930"/>
    <s v="2"/>
    <s v="m"/>
    <n v="1"/>
    <x v="1"/>
  </r>
  <r>
    <s v="83031792287"/>
    <s v="Moderna"/>
    <d v="1899-12-30T09:57:30"/>
    <n v="2"/>
    <n v="83"/>
    <n v="3"/>
    <n v="1983"/>
    <n v="3"/>
    <n v="17"/>
    <d v="1983-03-17T00:00:00"/>
    <n v="14585"/>
    <n v="1980"/>
    <s v="8"/>
    <s v="m"/>
    <n v="1"/>
    <x v="1"/>
  </r>
  <r>
    <s v="70081252384"/>
    <s v="Pfizer"/>
    <d v="1899-12-30T09:57:55"/>
    <n v="1"/>
    <n v="70"/>
    <n v="8"/>
    <n v="1970"/>
    <n v="8"/>
    <n v="12"/>
    <d v="1970-08-12T00:00:00"/>
    <n v="19185"/>
    <n v="1970"/>
    <s v="8"/>
    <s v="m"/>
    <n v="0"/>
    <x v="1"/>
  </r>
  <r>
    <s v="35120744569"/>
    <s v="Moderna"/>
    <d v="1899-12-30T09:58:20"/>
    <n v="1"/>
    <n v="35"/>
    <n v="12"/>
    <n v="1935"/>
    <n v="12"/>
    <n v="7"/>
    <d v="1935-12-07T00:00:00"/>
    <n v="31852"/>
    <n v="1930"/>
    <s v="6"/>
    <s v="m"/>
    <n v="0"/>
    <x v="1"/>
  </r>
  <r>
    <s v="58082763724"/>
    <s v="Johnson&amp;Johnson"/>
    <d v="1899-12-30T09:58:45"/>
    <n v="1"/>
    <n v="58"/>
    <n v="8"/>
    <n v="1958"/>
    <n v="8"/>
    <n v="27"/>
    <d v="1958-08-27T00:00:00"/>
    <n v="23553"/>
    <n v="1950"/>
    <s v="2"/>
    <s v="m"/>
    <n v="1"/>
    <x v="1"/>
  </r>
  <r>
    <s v="76042197176"/>
    <s v="Moderna"/>
    <d v="1899-12-30T09:59:10"/>
    <n v="1"/>
    <n v="76"/>
    <n v="4"/>
    <n v="1976"/>
    <n v="4"/>
    <n v="21"/>
    <d v="1976-04-21T00:00:00"/>
    <n v="17106"/>
    <n v="1970"/>
    <s v="7"/>
    <s v="k"/>
    <n v="0"/>
    <x v="1"/>
  </r>
  <r>
    <s v="95062748474"/>
    <s v="Johnson&amp;Johnson"/>
    <d v="1899-12-30T09:59:35"/>
    <n v="1"/>
    <n v="95"/>
    <n v="6"/>
    <n v="1995"/>
    <n v="6"/>
    <n v="27"/>
    <d v="1995-06-27T00:00:00"/>
    <n v="10100"/>
    <n v="1990"/>
    <s v="7"/>
    <s v="k"/>
    <n v="1"/>
    <x v="1"/>
  </r>
  <r>
    <s v="37121545255"/>
    <s v="Johnson&amp;Johnson"/>
    <d v="1899-12-30T10:00:00"/>
    <n v="1"/>
    <n v="37"/>
    <n v="12"/>
    <n v="1937"/>
    <n v="12"/>
    <n v="15"/>
    <d v="1937-12-15T00:00:00"/>
    <n v="31113"/>
    <n v="1930"/>
    <s v="5"/>
    <s v="k"/>
    <n v="1"/>
    <x v="2"/>
  </r>
  <r>
    <s v="39072133424"/>
    <s v="Moderna"/>
    <d v="1899-12-30T10:00:50"/>
    <n v="2"/>
    <n v="39"/>
    <n v="7"/>
    <n v="1939"/>
    <n v="7"/>
    <n v="21"/>
    <d v="1939-07-21T00:00:00"/>
    <n v="30530"/>
    <n v="1930"/>
    <s v="2"/>
    <s v="m"/>
    <n v="1"/>
    <x v="2"/>
  </r>
  <r>
    <s v="55031313863"/>
    <s v="Moderna"/>
    <d v="1899-12-30T10:01:40"/>
    <n v="2"/>
    <n v="55"/>
    <n v="3"/>
    <n v="1955"/>
    <n v="3"/>
    <n v="13"/>
    <d v="1955-03-13T00:00:00"/>
    <n v="24816"/>
    <n v="1950"/>
    <s v="6"/>
    <s v="m"/>
    <n v="1"/>
    <x v="2"/>
  </r>
  <r>
    <s v="29041816146"/>
    <s v="Johnson&amp;Johnson"/>
    <d v="1899-12-30T10:02:05"/>
    <n v="1"/>
    <n v="29"/>
    <n v="4"/>
    <n v="1929"/>
    <n v="4"/>
    <n v="18"/>
    <d v="1929-04-18T00:00:00"/>
    <n v="34276"/>
    <n v="1920"/>
    <s v="4"/>
    <s v="m"/>
    <n v="1"/>
    <x v="2"/>
  </r>
  <r>
    <s v="27040982659"/>
    <s v="Johnson&amp;Johnson"/>
    <d v="1899-12-30T10:02:30"/>
    <n v="1"/>
    <n v="27"/>
    <n v="4"/>
    <n v="1927"/>
    <n v="4"/>
    <n v="9"/>
    <d v="1927-04-09T00:00:00"/>
    <n v="35016"/>
    <n v="1920"/>
    <s v="5"/>
    <s v="k"/>
    <n v="1"/>
    <x v="2"/>
  </r>
  <r>
    <s v="02311171927"/>
    <s v="AstraZeneca"/>
    <d v="1899-12-30T10:02:55"/>
    <n v="1"/>
    <n v="2"/>
    <n v="31"/>
    <n v="2002"/>
    <n v="11"/>
    <n v="11"/>
    <d v="2002-11-11T00:00:00"/>
    <n v="7406"/>
    <n v="2000"/>
    <s v="2"/>
    <s v="m"/>
    <n v="0"/>
    <x v="2"/>
  </r>
  <r>
    <s v="08241598142"/>
    <s v="Johnson&amp;Johnson"/>
    <d v="1899-12-30T10:03:20"/>
    <n v="1"/>
    <n v="8"/>
    <n v="24"/>
    <n v="2008"/>
    <n v="4"/>
    <n v="15"/>
    <d v="2008-04-15T00:00:00"/>
    <n v="5424"/>
    <n v="2000"/>
    <s v="4"/>
    <s v="m"/>
    <n v="1"/>
    <x v="2"/>
  </r>
  <r>
    <s v="01211021239"/>
    <s v="Pfizer"/>
    <d v="1899-12-30T10:04:10"/>
    <n v="2"/>
    <n v="1"/>
    <n v="21"/>
    <n v="2001"/>
    <n v="1"/>
    <n v="10"/>
    <d v="2001-01-10T00:00:00"/>
    <n v="8076"/>
    <n v="2000"/>
    <s v="3"/>
    <s v="k"/>
    <n v="1"/>
    <x v="2"/>
  </r>
  <r>
    <s v="50070768526"/>
    <s v="Moderna"/>
    <d v="1899-12-30T10:04:35"/>
    <n v="1"/>
    <n v="50"/>
    <n v="7"/>
    <n v="1950"/>
    <n v="7"/>
    <n v="7"/>
    <d v="1950-07-07T00:00:00"/>
    <n v="26526"/>
    <n v="1950"/>
    <s v="2"/>
    <s v="m"/>
    <n v="0"/>
    <x v="2"/>
  </r>
  <r>
    <s v="68042682819"/>
    <s v="Moderna"/>
    <d v="1899-12-30T10:05:25"/>
    <n v="2"/>
    <n v="68"/>
    <n v="4"/>
    <n v="1968"/>
    <n v="4"/>
    <n v="26"/>
    <d v="1968-04-26T00:00:00"/>
    <n v="20023"/>
    <n v="1960"/>
    <s v="1"/>
    <s v="k"/>
    <n v="1"/>
    <x v="2"/>
  </r>
  <r>
    <s v="20122893755"/>
    <s v="Moderna"/>
    <d v="1899-12-30T10:06:15"/>
    <n v="2"/>
    <n v="20"/>
    <n v="12"/>
    <n v="1920"/>
    <n v="12"/>
    <n v="28"/>
    <d v="1920-12-28T00:00:00"/>
    <n v="37309"/>
    <n v="1920"/>
    <s v="5"/>
    <s v="k"/>
    <n v="1"/>
    <x v="2"/>
  </r>
  <r>
    <s v="59041061932"/>
    <s v="Johnson&amp;Johnson"/>
    <d v="1899-12-30T10:06:40"/>
    <n v="1"/>
    <n v="59"/>
    <n v="4"/>
    <n v="1959"/>
    <n v="4"/>
    <n v="10"/>
    <d v="1959-04-10T00:00:00"/>
    <n v="23327"/>
    <n v="1950"/>
    <s v="3"/>
    <s v="k"/>
    <n v="1"/>
    <x v="2"/>
  </r>
  <r>
    <s v="09232261218"/>
    <s v="Pfizer"/>
    <d v="1899-12-30T10:07:05"/>
    <n v="1"/>
    <n v="9"/>
    <n v="23"/>
    <n v="2009"/>
    <n v="3"/>
    <n v="22"/>
    <d v="2009-03-22T00:00:00"/>
    <n v="5083"/>
    <n v="2000"/>
    <s v="1"/>
    <s v="k"/>
    <n v="0"/>
    <x v="2"/>
  </r>
  <r>
    <s v="49050781718"/>
    <s v="Johnson&amp;Johnson"/>
    <d v="1899-12-30T10:07:30"/>
    <n v="1"/>
    <n v="49"/>
    <n v="5"/>
    <n v="1949"/>
    <n v="5"/>
    <n v="7"/>
    <d v="1949-05-07T00:00:00"/>
    <n v="26952"/>
    <n v="1940"/>
    <s v="1"/>
    <s v="k"/>
    <n v="1"/>
    <x v="2"/>
  </r>
  <r>
    <s v="45121949283"/>
    <s v="Moderna"/>
    <d v="1899-12-30T10:07:55"/>
    <n v="1"/>
    <n v="45"/>
    <n v="12"/>
    <n v="1945"/>
    <n v="12"/>
    <n v="19"/>
    <d v="1945-12-19T00:00:00"/>
    <n v="28187"/>
    <n v="1940"/>
    <s v="8"/>
    <s v="m"/>
    <n v="0"/>
    <x v="2"/>
  </r>
  <r>
    <s v="31081212321"/>
    <s v="Pfizer"/>
    <d v="1899-12-30T10:08:20"/>
    <n v="1"/>
    <n v="31"/>
    <n v="8"/>
    <n v="1931"/>
    <n v="8"/>
    <n v="12"/>
    <d v="1931-08-12T00:00:00"/>
    <n v="33430"/>
    <n v="1930"/>
    <s v="2"/>
    <s v="m"/>
    <n v="0"/>
    <x v="2"/>
  </r>
  <r>
    <s v="31090849482"/>
    <s v="Moderna"/>
    <d v="1899-12-30T10:09:10"/>
    <n v="2"/>
    <n v="31"/>
    <n v="9"/>
    <n v="1931"/>
    <n v="9"/>
    <n v="8"/>
    <d v="1931-09-08T00:00:00"/>
    <n v="33403"/>
    <n v="1930"/>
    <s v="8"/>
    <s v="m"/>
    <n v="1"/>
    <x v="2"/>
  </r>
  <r>
    <s v="68122558162"/>
    <s v="Pfizer"/>
    <d v="1899-12-30T10:10:00"/>
    <n v="2"/>
    <n v="68"/>
    <n v="12"/>
    <n v="1968"/>
    <n v="12"/>
    <n v="25"/>
    <d v="1968-12-25T00:00:00"/>
    <n v="19780"/>
    <n v="1960"/>
    <s v="6"/>
    <s v="m"/>
    <n v="1"/>
    <x v="2"/>
  </r>
  <r>
    <s v="29090938284"/>
    <s v="Johnson&amp;Johnson"/>
    <d v="1899-12-30T10:10:25"/>
    <n v="1"/>
    <n v="29"/>
    <n v="9"/>
    <n v="1929"/>
    <n v="9"/>
    <n v="9"/>
    <d v="1929-09-09T00:00:00"/>
    <n v="34132"/>
    <n v="1920"/>
    <s v="8"/>
    <s v="m"/>
    <n v="1"/>
    <x v="2"/>
  </r>
  <r>
    <s v="45072239756"/>
    <s v="AstraZeneca"/>
    <d v="1899-12-30T10:10:50"/>
    <n v="1"/>
    <n v="45"/>
    <n v="7"/>
    <n v="1945"/>
    <n v="7"/>
    <n v="22"/>
    <d v="1945-07-22T00:00:00"/>
    <n v="28337"/>
    <n v="1940"/>
    <s v="5"/>
    <s v="k"/>
    <n v="0"/>
    <x v="2"/>
  </r>
  <r>
    <s v="23111276218"/>
    <s v="Johnson&amp;Johnson"/>
    <d v="1899-12-30T10:11:15"/>
    <n v="1"/>
    <n v="23"/>
    <n v="11"/>
    <n v="1923"/>
    <n v="11"/>
    <n v="12"/>
    <d v="1923-11-12T00:00:00"/>
    <n v="36260"/>
    <n v="1920"/>
    <s v="1"/>
    <s v="k"/>
    <n v="1"/>
    <x v="2"/>
  </r>
  <r>
    <s v="20090917161"/>
    <s v="Pfizer"/>
    <d v="1899-12-30T10:11:40"/>
    <n v="1"/>
    <n v="20"/>
    <n v="9"/>
    <n v="1920"/>
    <n v="9"/>
    <n v="9"/>
    <d v="1920-09-09T00:00:00"/>
    <n v="37419"/>
    <n v="1920"/>
    <s v="6"/>
    <s v="m"/>
    <n v="0"/>
    <x v="2"/>
  </r>
  <r>
    <s v="59071125491"/>
    <s v="Pfizer"/>
    <d v="1899-12-30T10:12:05"/>
    <n v="1"/>
    <n v="59"/>
    <n v="7"/>
    <n v="1959"/>
    <n v="7"/>
    <n v="11"/>
    <d v="1959-07-11T00:00:00"/>
    <n v="23235"/>
    <n v="1950"/>
    <s v="9"/>
    <s v="k"/>
    <n v="0"/>
    <x v="2"/>
  </r>
  <r>
    <s v="59013185354"/>
    <s v="Pfizer"/>
    <d v="1899-12-30T10:12:55"/>
    <n v="2"/>
    <n v="59"/>
    <n v="1"/>
    <n v="1959"/>
    <n v="1"/>
    <n v="31"/>
    <d v="1959-01-31T00:00:00"/>
    <n v="23396"/>
    <n v="1950"/>
    <s v="5"/>
    <s v="k"/>
    <n v="1"/>
    <x v="2"/>
  </r>
  <r>
    <s v="79090951196"/>
    <s v="Johnson&amp;Johnson"/>
    <d v="1899-12-30T10:13:20"/>
    <n v="1"/>
    <n v="79"/>
    <n v="9"/>
    <n v="1979"/>
    <n v="9"/>
    <n v="9"/>
    <d v="1979-09-09T00:00:00"/>
    <n v="15870"/>
    <n v="1970"/>
    <s v="9"/>
    <s v="k"/>
    <n v="1"/>
    <x v="2"/>
  </r>
  <r>
    <s v="32051245259"/>
    <s v="Johnson&amp;Johnson"/>
    <d v="1899-12-30T10:13:45"/>
    <n v="1"/>
    <n v="32"/>
    <n v="5"/>
    <n v="1932"/>
    <n v="5"/>
    <n v="12"/>
    <d v="1932-05-12T00:00:00"/>
    <n v="33156"/>
    <n v="1930"/>
    <s v="5"/>
    <s v="k"/>
    <n v="1"/>
    <x v="2"/>
  </r>
  <r>
    <s v="52110915493"/>
    <s v="Johnson&amp;Johnson"/>
    <d v="1899-12-30T10:14:10"/>
    <n v="1"/>
    <n v="52"/>
    <n v="11"/>
    <n v="1952"/>
    <n v="11"/>
    <n v="9"/>
    <d v="1952-11-09T00:00:00"/>
    <n v="25670"/>
    <n v="1950"/>
    <s v="9"/>
    <s v="k"/>
    <n v="1"/>
    <x v="2"/>
  </r>
  <r>
    <s v="63071519565"/>
    <s v="Johnson&amp;Johnson"/>
    <d v="1899-12-30T10:14:35"/>
    <n v="1"/>
    <n v="63"/>
    <n v="7"/>
    <n v="1963"/>
    <n v="7"/>
    <n v="15"/>
    <d v="1963-07-15T00:00:00"/>
    <n v="21770"/>
    <n v="1960"/>
    <s v="6"/>
    <s v="m"/>
    <n v="1"/>
    <x v="2"/>
  </r>
  <r>
    <s v="31032574678"/>
    <s v="Pfizer"/>
    <d v="1899-12-30T10:15:25"/>
    <n v="2"/>
    <n v="31"/>
    <n v="3"/>
    <n v="1931"/>
    <n v="3"/>
    <n v="25"/>
    <d v="1931-03-25T00:00:00"/>
    <n v="33570"/>
    <n v="1930"/>
    <s v="7"/>
    <s v="k"/>
    <n v="1"/>
    <x v="2"/>
  </r>
  <r>
    <s v="29120451253"/>
    <s v="Pfizer"/>
    <d v="1899-12-30T10:15:50"/>
    <n v="1"/>
    <n v="29"/>
    <n v="12"/>
    <n v="1929"/>
    <n v="12"/>
    <n v="4"/>
    <d v="1929-12-04T00:00:00"/>
    <n v="34046"/>
    <n v="1920"/>
    <s v="5"/>
    <s v="k"/>
    <n v="0"/>
    <x v="2"/>
  </r>
  <r>
    <s v="86121779571"/>
    <s v="Moderna"/>
    <d v="1899-12-30T10:16:40"/>
    <n v="2"/>
    <n v="86"/>
    <n v="12"/>
    <n v="1986"/>
    <n v="12"/>
    <n v="17"/>
    <d v="1986-12-17T00:00:00"/>
    <n v="13214"/>
    <n v="1980"/>
    <s v="7"/>
    <s v="k"/>
    <n v="1"/>
    <x v="2"/>
  </r>
  <r>
    <s v="66112536848"/>
    <s v="Johnson&amp;Johnson"/>
    <d v="1899-12-30T10:17:05"/>
    <n v="1"/>
    <n v="66"/>
    <n v="11"/>
    <n v="1966"/>
    <n v="11"/>
    <n v="25"/>
    <d v="1966-11-25T00:00:00"/>
    <n v="20541"/>
    <n v="1960"/>
    <s v="4"/>
    <s v="m"/>
    <n v="1"/>
    <x v="2"/>
  </r>
  <r>
    <s v="60092125757"/>
    <s v="Pfizer"/>
    <d v="1899-12-30T10:17:55"/>
    <n v="2"/>
    <n v="60"/>
    <n v="9"/>
    <n v="1960"/>
    <n v="9"/>
    <n v="21"/>
    <d v="1960-09-21T00:00:00"/>
    <n v="22797"/>
    <n v="1960"/>
    <s v="5"/>
    <s v="k"/>
    <n v="1"/>
    <x v="2"/>
  </r>
  <r>
    <s v="03212425357"/>
    <s v="AstraZeneca"/>
    <d v="1899-12-30T10:18:20"/>
    <n v="1"/>
    <n v="3"/>
    <n v="21"/>
    <n v="2003"/>
    <n v="1"/>
    <n v="24"/>
    <d v="2003-01-24T00:00:00"/>
    <n v="7332"/>
    <n v="2000"/>
    <s v="5"/>
    <s v="k"/>
    <n v="0"/>
    <x v="2"/>
  </r>
  <r>
    <s v="36032085238"/>
    <s v="AstraZeneca"/>
    <d v="1899-12-30T10:18:45"/>
    <n v="1"/>
    <n v="36"/>
    <n v="3"/>
    <n v="1936"/>
    <n v="3"/>
    <n v="20"/>
    <d v="1936-03-20T00:00:00"/>
    <n v="31748"/>
    <n v="1930"/>
    <s v="3"/>
    <s v="k"/>
    <n v="0"/>
    <x v="2"/>
  </r>
  <r>
    <s v="35110487159"/>
    <s v="AstraZeneca"/>
    <d v="1899-12-30T10:19:10"/>
    <n v="1"/>
    <n v="35"/>
    <n v="11"/>
    <n v="1935"/>
    <n v="11"/>
    <n v="4"/>
    <d v="1935-11-04T00:00:00"/>
    <n v="31885"/>
    <n v="1930"/>
    <s v="5"/>
    <s v="k"/>
    <n v="0"/>
    <x v="2"/>
  </r>
  <r>
    <s v="87081197986"/>
    <s v="Johnson&amp;Johnson"/>
    <d v="1899-12-30T10:19:35"/>
    <n v="1"/>
    <n v="87"/>
    <n v="8"/>
    <n v="1987"/>
    <n v="8"/>
    <n v="11"/>
    <d v="1987-08-11T00:00:00"/>
    <n v="12977"/>
    <n v="1980"/>
    <s v="8"/>
    <s v="m"/>
    <n v="1"/>
    <x v="2"/>
  </r>
  <r>
    <s v="02261657214"/>
    <s v="Moderna"/>
    <d v="1899-12-30T10:20:00"/>
    <n v="1"/>
    <n v="2"/>
    <n v="26"/>
    <n v="2002"/>
    <n v="6"/>
    <n v="16"/>
    <d v="2002-06-16T00:00:00"/>
    <n v="7554"/>
    <n v="2000"/>
    <s v="1"/>
    <s v="k"/>
    <n v="0"/>
    <x v="2"/>
  </r>
  <r>
    <s v="43071866744"/>
    <s v="Pfizer"/>
    <d v="1899-12-30T10:20:50"/>
    <n v="2"/>
    <n v="43"/>
    <n v="7"/>
    <n v="1943"/>
    <n v="7"/>
    <n v="18"/>
    <d v="1943-07-18T00:00:00"/>
    <n v="29072"/>
    <n v="1940"/>
    <s v="4"/>
    <s v="m"/>
    <n v="1"/>
    <x v="2"/>
  </r>
  <r>
    <s v="89030688767"/>
    <s v="Johnson&amp;Johnson"/>
    <d v="1899-12-30T10:21:15"/>
    <n v="1"/>
    <n v="89"/>
    <n v="3"/>
    <n v="1989"/>
    <n v="3"/>
    <n v="6"/>
    <d v="1989-03-06T00:00:00"/>
    <n v="12404"/>
    <n v="1980"/>
    <s v="6"/>
    <s v="m"/>
    <n v="1"/>
    <x v="2"/>
  </r>
  <r>
    <s v="91010272679"/>
    <s v="Pfizer"/>
    <d v="1899-12-30T10:22:05"/>
    <n v="2"/>
    <n v="91"/>
    <n v="1"/>
    <n v="1991"/>
    <n v="1"/>
    <n v="2"/>
    <d v="1991-01-02T00:00:00"/>
    <n v="11737"/>
    <n v="1990"/>
    <s v="7"/>
    <s v="k"/>
    <n v="1"/>
    <x v="2"/>
  </r>
  <r>
    <s v="99032535899"/>
    <s v="Johnson&amp;Johnson"/>
    <d v="1899-12-30T10:22:30"/>
    <n v="1"/>
    <n v="99"/>
    <n v="3"/>
    <n v="1999"/>
    <n v="3"/>
    <n v="25"/>
    <d v="1999-03-25T00:00:00"/>
    <n v="8733"/>
    <n v="1990"/>
    <s v="9"/>
    <s v="k"/>
    <n v="1"/>
    <x v="2"/>
  </r>
  <r>
    <s v="55101396662"/>
    <s v="Pfizer"/>
    <d v="1899-12-30T10:23:20"/>
    <n v="2"/>
    <n v="55"/>
    <n v="10"/>
    <n v="1955"/>
    <n v="10"/>
    <n v="13"/>
    <d v="1955-10-13T00:00:00"/>
    <n v="24602"/>
    <n v="1950"/>
    <s v="6"/>
    <s v="m"/>
    <n v="1"/>
    <x v="2"/>
  </r>
  <r>
    <s v="62121072494"/>
    <s v="Pfizer"/>
    <d v="1899-12-30T10:24:10"/>
    <n v="2"/>
    <n v="62"/>
    <n v="12"/>
    <n v="1962"/>
    <n v="12"/>
    <n v="10"/>
    <d v="1962-12-10T00:00:00"/>
    <n v="21987"/>
    <n v="1960"/>
    <s v="9"/>
    <s v="k"/>
    <n v="1"/>
    <x v="2"/>
  </r>
  <r>
    <s v="82013188393"/>
    <s v="Pfizer"/>
    <d v="1899-12-30T10:24:35"/>
    <n v="1"/>
    <n v="82"/>
    <n v="1"/>
    <n v="1982"/>
    <n v="1"/>
    <n v="31"/>
    <d v="1982-01-31T00:00:00"/>
    <n v="14995"/>
    <n v="1980"/>
    <s v="9"/>
    <s v="k"/>
    <n v="0"/>
    <x v="2"/>
  </r>
  <r>
    <s v="38071351228"/>
    <s v="Moderna"/>
    <d v="1899-12-30T10:25:00"/>
    <n v="1"/>
    <n v="38"/>
    <n v="7"/>
    <n v="1938"/>
    <n v="7"/>
    <n v="13"/>
    <d v="1938-07-13T00:00:00"/>
    <n v="30903"/>
    <n v="1930"/>
    <s v="2"/>
    <s v="m"/>
    <n v="0"/>
    <x v="2"/>
  </r>
  <r>
    <s v="41050489849"/>
    <s v="AstraZeneca"/>
    <d v="1899-12-30T10:25:50"/>
    <n v="2"/>
    <n v="41"/>
    <n v="5"/>
    <n v="1941"/>
    <n v="5"/>
    <n v="4"/>
    <d v="1941-05-04T00:00:00"/>
    <n v="29877"/>
    <n v="1940"/>
    <s v="4"/>
    <s v="m"/>
    <n v="1"/>
    <x v="2"/>
  </r>
  <r>
    <s v="26012882827"/>
    <s v="Johnson&amp;Johnson"/>
    <d v="1899-12-30T10:26:15"/>
    <n v="1"/>
    <n v="26"/>
    <n v="1"/>
    <n v="1926"/>
    <n v="1"/>
    <n v="28"/>
    <d v="1926-01-28T00:00:00"/>
    <n v="35452"/>
    <n v="1920"/>
    <s v="2"/>
    <s v="m"/>
    <n v="1"/>
    <x v="2"/>
  </r>
  <r>
    <s v="33112424381"/>
    <s v="Pfizer"/>
    <d v="1899-12-30T10:26:40"/>
    <n v="1"/>
    <n v="33"/>
    <n v="11"/>
    <n v="1933"/>
    <n v="11"/>
    <n v="24"/>
    <d v="1933-11-24T00:00:00"/>
    <n v="32595"/>
    <n v="1930"/>
    <s v="8"/>
    <s v="m"/>
    <n v="0"/>
    <x v="2"/>
  </r>
  <r>
    <s v="68030575448"/>
    <s v="Moderna"/>
    <d v="1899-12-30T10:27:05"/>
    <n v="1"/>
    <n v="68"/>
    <n v="3"/>
    <n v="1968"/>
    <n v="3"/>
    <n v="5"/>
    <d v="1968-03-05T00:00:00"/>
    <n v="20075"/>
    <n v="1960"/>
    <s v="4"/>
    <s v="m"/>
    <n v="0"/>
    <x v="2"/>
  </r>
  <r>
    <s v="32071042599"/>
    <s v="Pfizer"/>
    <d v="1899-12-30T10:27:55"/>
    <n v="2"/>
    <n v="32"/>
    <n v="7"/>
    <n v="1932"/>
    <n v="7"/>
    <n v="10"/>
    <d v="1932-07-10T00:00:00"/>
    <n v="33097"/>
    <n v="1930"/>
    <s v="9"/>
    <s v="k"/>
    <n v="1"/>
    <x v="2"/>
  </r>
  <r>
    <s v="45072016319"/>
    <s v="Moderna"/>
    <d v="1899-12-30T10:28:20"/>
    <n v="1"/>
    <n v="45"/>
    <n v="7"/>
    <n v="1945"/>
    <n v="7"/>
    <n v="20"/>
    <d v="1945-07-20T00:00:00"/>
    <n v="28339"/>
    <n v="1940"/>
    <s v="1"/>
    <s v="k"/>
    <n v="0"/>
    <x v="2"/>
  </r>
  <r>
    <s v="37100557389"/>
    <s v="Pfizer"/>
    <d v="1899-12-30T10:29:10"/>
    <n v="2"/>
    <n v="37"/>
    <n v="10"/>
    <n v="1937"/>
    <n v="10"/>
    <n v="5"/>
    <d v="1937-10-05T00:00:00"/>
    <n v="31184"/>
    <n v="1930"/>
    <s v="8"/>
    <s v="m"/>
    <n v="1"/>
    <x v="2"/>
  </r>
  <r>
    <s v="87022876479"/>
    <s v="Pfizer"/>
    <d v="1899-12-30T10:30:00"/>
    <n v="2"/>
    <n v="87"/>
    <n v="2"/>
    <n v="1987"/>
    <n v="2"/>
    <n v="28"/>
    <d v="1987-02-28T00:00:00"/>
    <n v="13141"/>
    <n v="1980"/>
    <s v="7"/>
    <s v="k"/>
    <n v="1"/>
    <x v="2"/>
  </r>
  <r>
    <s v="82040551834"/>
    <s v="Johnson&amp;Johnson"/>
    <d v="1899-12-30T10:30:25"/>
    <n v="1"/>
    <n v="82"/>
    <n v="4"/>
    <n v="1982"/>
    <n v="4"/>
    <n v="5"/>
    <d v="1982-04-05T00:00:00"/>
    <n v="14931"/>
    <n v="1980"/>
    <s v="3"/>
    <s v="k"/>
    <n v="1"/>
    <x v="2"/>
  </r>
  <r>
    <s v="84032393453"/>
    <s v="Pfizer"/>
    <d v="1899-12-30T10:31:15"/>
    <n v="2"/>
    <n v="84"/>
    <n v="3"/>
    <n v="1984"/>
    <n v="3"/>
    <n v="23"/>
    <d v="1984-03-23T00:00:00"/>
    <n v="14213"/>
    <n v="1980"/>
    <s v="5"/>
    <s v="k"/>
    <n v="1"/>
    <x v="2"/>
  </r>
  <r>
    <s v="76121116166"/>
    <s v="Pfizer"/>
    <d v="1899-12-30T10:31:40"/>
    <n v="1"/>
    <n v="76"/>
    <n v="12"/>
    <n v="1976"/>
    <n v="12"/>
    <n v="11"/>
    <d v="1976-12-11T00:00:00"/>
    <n v="16872"/>
    <n v="1970"/>
    <s v="6"/>
    <s v="m"/>
    <n v="0"/>
    <x v="2"/>
  </r>
  <r>
    <s v="86100435894"/>
    <s v="Moderna"/>
    <d v="1899-12-30T10:32:05"/>
    <n v="1"/>
    <n v="86"/>
    <n v="10"/>
    <n v="1986"/>
    <n v="10"/>
    <n v="4"/>
    <d v="1986-10-04T00:00:00"/>
    <n v="13288"/>
    <n v="1980"/>
    <s v="9"/>
    <s v="k"/>
    <n v="0"/>
    <x v="2"/>
  </r>
  <r>
    <s v="42121286459"/>
    <s v="AstraZeneca"/>
    <d v="1899-12-30T10:32:30"/>
    <n v="1"/>
    <n v="42"/>
    <n v="12"/>
    <n v="1942"/>
    <n v="12"/>
    <n v="12"/>
    <d v="1942-12-12T00:00:00"/>
    <n v="29290"/>
    <n v="1940"/>
    <s v="5"/>
    <s v="k"/>
    <n v="0"/>
    <x v="2"/>
  </r>
  <r>
    <s v="00211068217"/>
    <s v="Johnson&amp;Johnson"/>
    <d v="1899-12-30T10:32:55"/>
    <n v="1"/>
    <n v="0"/>
    <n v="21"/>
    <n v="2000"/>
    <n v="1"/>
    <n v="10"/>
    <d v="2000-01-10T00:00:00"/>
    <n v="8442"/>
    <n v="2000"/>
    <s v="1"/>
    <s v="k"/>
    <n v="1"/>
    <x v="2"/>
  </r>
  <r>
    <s v="37101335553"/>
    <s v="Moderna"/>
    <d v="1899-12-30T10:33:20"/>
    <n v="1"/>
    <n v="37"/>
    <n v="10"/>
    <n v="1937"/>
    <n v="10"/>
    <n v="13"/>
    <d v="1937-10-13T00:00:00"/>
    <n v="31176"/>
    <n v="1930"/>
    <s v="5"/>
    <s v="k"/>
    <n v="0"/>
    <x v="2"/>
  </r>
  <r>
    <s v="93101437282"/>
    <s v="Pfizer"/>
    <d v="1899-12-30T10:33:45"/>
    <n v="1"/>
    <n v="93"/>
    <n v="10"/>
    <n v="1993"/>
    <n v="10"/>
    <n v="14"/>
    <d v="1993-10-14T00:00:00"/>
    <n v="10721"/>
    <n v="1990"/>
    <s v="8"/>
    <s v="m"/>
    <n v="0"/>
    <x v="2"/>
  </r>
  <r>
    <s v="84092469248"/>
    <s v="Johnson&amp;Johnson"/>
    <d v="1899-12-30T10:34:10"/>
    <n v="1"/>
    <n v="84"/>
    <n v="9"/>
    <n v="1984"/>
    <n v="9"/>
    <n v="24"/>
    <d v="1984-09-24T00:00:00"/>
    <n v="14028"/>
    <n v="1980"/>
    <s v="4"/>
    <s v="m"/>
    <n v="1"/>
    <x v="2"/>
  </r>
  <r>
    <s v="66122925348"/>
    <s v="Pfizer"/>
    <d v="1899-12-30T10:34:35"/>
    <n v="1"/>
    <n v="66"/>
    <n v="12"/>
    <n v="1966"/>
    <n v="12"/>
    <n v="29"/>
    <d v="1966-12-29T00:00:00"/>
    <n v="20507"/>
    <n v="1960"/>
    <s v="4"/>
    <s v="m"/>
    <n v="0"/>
    <x v="2"/>
  </r>
  <r>
    <s v="46082271864"/>
    <s v="Johnson&amp;Johnson"/>
    <d v="1899-12-30T10:35:00"/>
    <n v="1"/>
    <n v="46"/>
    <n v="8"/>
    <n v="1946"/>
    <n v="8"/>
    <n v="22"/>
    <d v="1946-08-22T00:00:00"/>
    <n v="27941"/>
    <n v="1940"/>
    <s v="6"/>
    <s v="m"/>
    <n v="1"/>
    <x v="2"/>
  </r>
  <r>
    <s v="49050437329"/>
    <s v="Pfizer"/>
    <d v="1899-12-30T10:35:50"/>
    <n v="2"/>
    <n v="49"/>
    <n v="5"/>
    <n v="1949"/>
    <n v="5"/>
    <n v="4"/>
    <d v="1949-05-04T00:00:00"/>
    <n v="26955"/>
    <n v="1940"/>
    <s v="2"/>
    <s v="m"/>
    <n v="1"/>
    <x v="2"/>
  </r>
  <r>
    <s v="39121348999"/>
    <s v="Johnson&amp;Johnson"/>
    <d v="1899-12-30T10:36:15"/>
    <n v="1"/>
    <n v="39"/>
    <n v="12"/>
    <n v="1939"/>
    <n v="12"/>
    <n v="13"/>
    <d v="1939-12-13T00:00:00"/>
    <n v="30385"/>
    <n v="1930"/>
    <s v="9"/>
    <s v="k"/>
    <n v="1"/>
    <x v="2"/>
  </r>
  <r>
    <s v="82050531273"/>
    <s v="AstraZeneca"/>
    <d v="1899-12-30T10:37:05"/>
    <n v="2"/>
    <n v="82"/>
    <n v="5"/>
    <n v="1982"/>
    <n v="5"/>
    <n v="5"/>
    <d v="1982-05-05T00:00:00"/>
    <n v="14901"/>
    <n v="1980"/>
    <s v="7"/>
    <s v="k"/>
    <n v="1"/>
    <x v="2"/>
  </r>
  <r>
    <s v="25071775264"/>
    <s v="AstraZeneca"/>
    <d v="1899-12-30T10:37:55"/>
    <n v="2"/>
    <n v="25"/>
    <n v="7"/>
    <n v="1925"/>
    <n v="7"/>
    <n v="17"/>
    <d v="1925-07-17T00:00:00"/>
    <n v="35647"/>
    <n v="1920"/>
    <s v="6"/>
    <s v="m"/>
    <n v="1"/>
    <x v="2"/>
  </r>
  <r>
    <s v="31051584261"/>
    <s v="Johnson&amp;Johnson"/>
    <d v="1899-12-30T10:38:20"/>
    <n v="1"/>
    <n v="31"/>
    <n v="5"/>
    <n v="1931"/>
    <n v="5"/>
    <n v="15"/>
    <d v="1931-05-15T00:00:00"/>
    <n v="33519"/>
    <n v="1930"/>
    <s v="6"/>
    <s v="m"/>
    <n v="1"/>
    <x v="2"/>
  </r>
  <r>
    <s v="63032962313"/>
    <s v="Johnson&amp;Johnson"/>
    <d v="1899-12-30T10:38:45"/>
    <n v="1"/>
    <n v="63"/>
    <n v="3"/>
    <n v="1963"/>
    <n v="3"/>
    <n v="29"/>
    <d v="1963-03-29T00:00:00"/>
    <n v="21878"/>
    <n v="1960"/>
    <s v="1"/>
    <s v="k"/>
    <n v="1"/>
    <x v="2"/>
  </r>
  <r>
    <s v="63020471144"/>
    <s v="Moderna"/>
    <d v="1899-12-30T10:39:10"/>
    <n v="1"/>
    <n v="63"/>
    <n v="2"/>
    <n v="1963"/>
    <n v="2"/>
    <n v="4"/>
    <d v="1963-02-04T00:00:00"/>
    <n v="21931"/>
    <n v="1960"/>
    <s v="4"/>
    <s v="m"/>
    <n v="0"/>
    <x v="2"/>
  </r>
  <r>
    <s v="79043088122"/>
    <s v="Pfizer"/>
    <d v="1899-12-30T10:40:00"/>
    <n v="2"/>
    <n v="79"/>
    <n v="4"/>
    <n v="1979"/>
    <n v="4"/>
    <n v="30"/>
    <d v="1979-04-30T00:00:00"/>
    <n v="16002"/>
    <n v="1970"/>
    <s v="2"/>
    <s v="m"/>
    <n v="1"/>
    <x v="2"/>
  </r>
  <r>
    <s v="58122678814"/>
    <s v="Pfizer"/>
    <d v="1899-12-30T10:40:50"/>
    <n v="2"/>
    <n v="58"/>
    <n v="12"/>
    <n v="1958"/>
    <n v="12"/>
    <n v="26"/>
    <d v="1958-12-26T00:00:00"/>
    <n v="23432"/>
    <n v="1950"/>
    <s v="1"/>
    <s v="k"/>
    <n v="1"/>
    <x v="2"/>
  </r>
  <r>
    <s v="41030348687"/>
    <s v="Pfizer"/>
    <d v="1899-12-30T10:41:15"/>
    <n v="1"/>
    <n v="41"/>
    <n v="3"/>
    <n v="1941"/>
    <n v="3"/>
    <n v="3"/>
    <d v="1941-03-03T00:00:00"/>
    <n v="29939"/>
    <n v="1940"/>
    <s v="8"/>
    <s v="m"/>
    <n v="0"/>
    <x v="2"/>
  </r>
  <r>
    <s v="97080315144"/>
    <s v="Johnson&amp;Johnson"/>
    <d v="1899-12-30T10:41:40"/>
    <n v="1"/>
    <n v="97"/>
    <n v="8"/>
    <n v="1997"/>
    <n v="8"/>
    <n v="3"/>
    <d v="1997-08-03T00:00:00"/>
    <n v="9332"/>
    <n v="1990"/>
    <s v="4"/>
    <s v="m"/>
    <n v="1"/>
    <x v="2"/>
  </r>
  <r>
    <s v="83011332388"/>
    <s v="Pfizer"/>
    <d v="1899-12-30T10:42:05"/>
    <n v="1"/>
    <n v="83"/>
    <n v="1"/>
    <n v="1983"/>
    <n v="1"/>
    <n v="13"/>
    <d v="1983-01-13T00:00:00"/>
    <n v="14648"/>
    <n v="1980"/>
    <s v="8"/>
    <s v="m"/>
    <n v="0"/>
    <x v="2"/>
  </r>
  <r>
    <s v="84061088793"/>
    <s v="Pfizer"/>
    <d v="1899-12-30T10:42:30"/>
    <n v="1"/>
    <n v="84"/>
    <n v="6"/>
    <n v="1984"/>
    <n v="6"/>
    <n v="10"/>
    <d v="1984-06-10T00:00:00"/>
    <n v="14134"/>
    <n v="1980"/>
    <s v="9"/>
    <s v="k"/>
    <n v="0"/>
    <x v="2"/>
  </r>
  <r>
    <s v="31032966828"/>
    <s v="Johnson&amp;Johnson"/>
    <d v="1899-12-30T10:42:55"/>
    <n v="1"/>
    <n v="31"/>
    <n v="3"/>
    <n v="1931"/>
    <n v="3"/>
    <n v="29"/>
    <d v="1931-03-29T00:00:00"/>
    <n v="33566"/>
    <n v="1930"/>
    <s v="2"/>
    <s v="m"/>
    <n v="1"/>
    <x v="2"/>
  </r>
  <r>
    <s v="59062851844"/>
    <s v="Pfizer"/>
    <d v="1899-12-30T10:43:20"/>
    <n v="1"/>
    <n v="59"/>
    <n v="6"/>
    <n v="1959"/>
    <n v="6"/>
    <n v="28"/>
    <d v="1959-06-28T00:00:00"/>
    <n v="23248"/>
    <n v="1950"/>
    <s v="4"/>
    <s v="m"/>
    <n v="0"/>
    <x v="2"/>
  </r>
  <r>
    <s v="98022138285"/>
    <s v="AstraZeneca"/>
    <d v="1899-12-30T10:44:10"/>
    <n v="2"/>
    <n v="98"/>
    <n v="2"/>
    <n v="1998"/>
    <n v="2"/>
    <n v="21"/>
    <d v="1998-02-21T00:00:00"/>
    <n v="9130"/>
    <n v="1990"/>
    <s v="8"/>
    <s v="m"/>
    <n v="1"/>
    <x v="2"/>
  </r>
  <r>
    <s v="33071781183"/>
    <s v="Johnson&amp;Johnson"/>
    <d v="1899-12-30T10:44:35"/>
    <n v="1"/>
    <n v="33"/>
    <n v="7"/>
    <n v="1933"/>
    <n v="7"/>
    <n v="17"/>
    <d v="1933-07-17T00:00:00"/>
    <n v="32725"/>
    <n v="1930"/>
    <s v="8"/>
    <s v="m"/>
    <n v="1"/>
    <x v="2"/>
  </r>
  <r>
    <s v="73112338424"/>
    <s v="Johnson&amp;Johnson"/>
    <d v="1899-12-30T10:45:00"/>
    <n v="1"/>
    <n v="73"/>
    <n v="11"/>
    <n v="1973"/>
    <n v="11"/>
    <n v="23"/>
    <d v="1973-11-23T00:00:00"/>
    <n v="17986"/>
    <n v="1970"/>
    <s v="2"/>
    <s v="m"/>
    <n v="1"/>
    <x v="2"/>
  </r>
  <r>
    <s v="73043098635"/>
    <s v="AstraZeneca"/>
    <d v="1899-12-30T10:45:25"/>
    <n v="1"/>
    <n v="73"/>
    <n v="4"/>
    <n v="1973"/>
    <n v="4"/>
    <n v="30"/>
    <d v="1973-04-30T00:00:00"/>
    <n v="18193"/>
    <n v="1970"/>
    <s v="3"/>
    <s v="k"/>
    <n v="0"/>
    <x v="2"/>
  </r>
  <r>
    <s v="63120197421"/>
    <s v="Johnson&amp;Johnson"/>
    <d v="1899-12-30T10:45:50"/>
    <n v="1"/>
    <n v="63"/>
    <n v="12"/>
    <n v="1963"/>
    <n v="12"/>
    <n v="1"/>
    <d v="1963-12-01T00:00:00"/>
    <n v="21631"/>
    <n v="1960"/>
    <s v="2"/>
    <s v="m"/>
    <n v="1"/>
    <x v="2"/>
  </r>
  <r>
    <s v="25102265353"/>
    <s v="AstraZeneca"/>
    <d v="1899-12-30T10:46:40"/>
    <n v="2"/>
    <n v="25"/>
    <n v="10"/>
    <n v="1925"/>
    <n v="10"/>
    <n v="22"/>
    <d v="1925-10-22T00:00:00"/>
    <n v="35550"/>
    <n v="1920"/>
    <s v="5"/>
    <s v="k"/>
    <n v="1"/>
    <x v="2"/>
  </r>
  <r>
    <s v="03291445574"/>
    <s v="Johnson&amp;Johnson"/>
    <d v="1899-12-30T10:47:05"/>
    <n v="1"/>
    <n v="3"/>
    <n v="29"/>
    <n v="2003"/>
    <n v="9"/>
    <n v="14"/>
    <d v="2003-09-14T00:00:00"/>
    <n v="7099"/>
    <n v="2000"/>
    <s v="7"/>
    <s v="k"/>
    <n v="1"/>
    <x v="2"/>
  </r>
  <r>
    <s v="01220679359"/>
    <s v="Moderna"/>
    <d v="1899-12-30T10:47:30"/>
    <n v="1"/>
    <n v="1"/>
    <n v="22"/>
    <n v="2001"/>
    <n v="2"/>
    <n v="6"/>
    <d v="2001-02-06T00:00:00"/>
    <n v="8049"/>
    <n v="2000"/>
    <s v="5"/>
    <s v="k"/>
    <n v="0"/>
    <x v="2"/>
  </r>
  <r>
    <s v="40050435676"/>
    <s v="Johnson&amp;Johnson"/>
    <d v="1899-12-30T10:47:55"/>
    <n v="1"/>
    <n v="40"/>
    <n v="5"/>
    <n v="1940"/>
    <n v="5"/>
    <n v="4"/>
    <d v="1940-05-04T00:00:00"/>
    <n v="30242"/>
    <n v="1940"/>
    <s v="7"/>
    <s v="k"/>
    <n v="1"/>
    <x v="2"/>
  </r>
  <r>
    <s v="26090492884"/>
    <s v="Johnson&amp;Johnson"/>
    <d v="1899-12-30T10:48:20"/>
    <n v="1"/>
    <n v="26"/>
    <n v="9"/>
    <n v="1926"/>
    <n v="9"/>
    <n v="4"/>
    <d v="1926-09-04T00:00:00"/>
    <n v="35233"/>
    <n v="1920"/>
    <s v="8"/>
    <s v="m"/>
    <n v="1"/>
    <x v="2"/>
  </r>
  <r>
    <s v="95012392586"/>
    <s v="Moderna"/>
    <d v="1899-12-30T10:48:45"/>
    <n v="1"/>
    <n v="95"/>
    <n v="1"/>
    <n v="1995"/>
    <n v="1"/>
    <n v="23"/>
    <d v="1995-01-23T00:00:00"/>
    <n v="10255"/>
    <n v="1990"/>
    <s v="8"/>
    <s v="m"/>
    <n v="0"/>
    <x v="2"/>
  </r>
  <r>
    <s v="73040792617"/>
    <s v="Johnson&amp;Johnson"/>
    <d v="1899-12-30T10:49:10"/>
    <n v="1"/>
    <n v="73"/>
    <n v="4"/>
    <n v="1973"/>
    <n v="4"/>
    <n v="7"/>
    <d v="1973-04-07T00:00:00"/>
    <n v="18216"/>
    <n v="1970"/>
    <s v="1"/>
    <s v="k"/>
    <n v="1"/>
    <x v="2"/>
  </r>
  <r>
    <s v="02260568212"/>
    <s v="Pfizer"/>
    <d v="1899-12-30T10:50:00"/>
    <n v="2"/>
    <n v="2"/>
    <n v="26"/>
    <n v="2002"/>
    <n v="6"/>
    <n v="5"/>
    <d v="2002-06-05T00:00:00"/>
    <n v="7565"/>
    <n v="2000"/>
    <s v="1"/>
    <s v="k"/>
    <n v="1"/>
    <x v="2"/>
  </r>
  <r>
    <s v="39090352748"/>
    <s v="Johnson&amp;Johnson"/>
    <d v="1899-12-30T10:50:25"/>
    <n v="1"/>
    <n v="39"/>
    <n v="9"/>
    <n v="1939"/>
    <n v="9"/>
    <n v="3"/>
    <d v="1939-09-03T00:00:00"/>
    <n v="30486"/>
    <n v="1930"/>
    <s v="4"/>
    <s v="m"/>
    <n v="1"/>
    <x v="2"/>
  </r>
  <r>
    <s v="71011284668"/>
    <s v="Johnson&amp;Johnson"/>
    <d v="1899-12-30T10:50:50"/>
    <n v="1"/>
    <n v="71"/>
    <n v="1"/>
    <n v="1971"/>
    <n v="1"/>
    <n v="12"/>
    <d v="1971-01-12T00:00:00"/>
    <n v="19032"/>
    <n v="1970"/>
    <s v="6"/>
    <s v="m"/>
    <n v="1"/>
    <x v="2"/>
  </r>
  <r>
    <s v="00251358325"/>
    <s v="Pfizer"/>
    <d v="1899-12-30T10:51:40"/>
    <n v="2"/>
    <n v="0"/>
    <n v="25"/>
    <n v="2000"/>
    <n v="5"/>
    <n v="13"/>
    <d v="2000-05-13T00:00:00"/>
    <n v="8318"/>
    <n v="2000"/>
    <s v="2"/>
    <s v="m"/>
    <n v="1"/>
    <x v="2"/>
  </r>
  <r>
    <s v="21012655389"/>
    <s v="AstraZeneca"/>
    <d v="1899-12-30T10:52:05"/>
    <n v="1"/>
    <n v="21"/>
    <n v="1"/>
    <n v="1921"/>
    <n v="1"/>
    <n v="26"/>
    <d v="1921-01-26T00:00:00"/>
    <n v="37280"/>
    <n v="1920"/>
    <s v="8"/>
    <s v="m"/>
    <n v="0"/>
    <x v="2"/>
  </r>
  <r>
    <s v="56050856955"/>
    <s v="Johnson&amp;Johnson"/>
    <d v="1899-12-30T10:52:30"/>
    <n v="1"/>
    <n v="56"/>
    <n v="5"/>
    <n v="1956"/>
    <n v="5"/>
    <n v="8"/>
    <d v="1956-05-08T00:00:00"/>
    <n v="24394"/>
    <n v="1950"/>
    <s v="5"/>
    <s v="k"/>
    <n v="1"/>
    <x v="2"/>
  </r>
  <r>
    <s v="54100245953"/>
    <s v="AstraZeneca"/>
    <d v="1899-12-30T10:53:20"/>
    <n v="2"/>
    <n v="54"/>
    <n v="10"/>
    <n v="1954"/>
    <n v="10"/>
    <n v="2"/>
    <d v="1954-10-02T00:00:00"/>
    <n v="24978"/>
    <n v="1950"/>
    <s v="5"/>
    <s v="k"/>
    <n v="1"/>
    <x v="2"/>
  </r>
  <r>
    <s v="84112018447"/>
    <s v="AstraZeneca"/>
    <d v="1899-12-30T10:54:10"/>
    <n v="2"/>
    <n v="84"/>
    <n v="11"/>
    <n v="1984"/>
    <n v="11"/>
    <n v="20"/>
    <d v="1984-11-20T00:00:00"/>
    <n v="13971"/>
    <n v="1980"/>
    <s v="4"/>
    <s v="m"/>
    <n v="1"/>
    <x v="2"/>
  </r>
  <r>
    <s v="72101068197"/>
    <s v="Johnson&amp;Johnson"/>
    <d v="1899-12-30T10:54:35"/>
    <n v="1"/>
    <n v="72"/>
    <n v="10"/>
    <n v="1972"/>
    <n v="10"/>
    <n v="10"/>
    <d v="1972-10-10T00:00:00"/>
    <n v="18395"/>
    <n v="1970"/>
    <s v="9"/>
    <s v="k"/>
    <n v="1"/>
    <x v="2"/>
  </r>
  <r>
    <s v="00311313587"/>
    <s v="Johnson&amp;Johnson"/>
    <d v="1899-12-30T10:55:00"/>
    <n v="1"/>
    <n v="0"/>
    <n v="31"/>
    <n v="2000"/>
    <n v="11"/>
    <n v="13"/>
    <d v="2000-11-13T00:00:00"/>
    <n v="8134"/>
    <n v="2000"/>
    <s v="8"/>
    <s v="m"/>
    <n v="1"/>
    <x v="2"/>
  </r>
  <r>
    <s v="55041048188"/>
    <s v="Johnson&amp;Johnson"/>
    <d v="1899-12-30T10:55:25"/>
    <n v="1"/>
    <n v="55"/>
    <n v="4"/>
    <n v="1955"/>
    <n v="4"/>
    <n v="10"/>
    <d v="1955-04-10T00:00:00"/>
    <n v="24788"/>
    <n v="1950"/>
    <s v="8"/>
    <s v="m"/>
    <n v="1"/>
    <x v="2"/>
  </r>
  <r>
    <s v="80101362548"/>
    <s v="Moderna"/>
    <d v="1899-12-30T10:56:15"/>
    <n v="2"/>
    <n v="80"/>
    <n v="10"/>
    <n v="1980"/>
    <n v="10"/>
    <n v="13"/>
    <d v="1980-10-13T00:00:00"/>
    <n v="15470"/>
    <n v="1980"/>
    <s v="4"/>
    <s v="m"/>
    <n v="1"/>
    <x v="2"/>
  </r>
  <r>
    <s v="00260733249"/>
    <s v="Moderna"/>
    <d v="1899-12-30T10:57:05"/>
    <n v="2"/>
    <n v="0"/>
    <n v="26"/>
    <n v="2000"/>
    <n v="6"/>
    <n v="7"/>
    <d v="2000-06-07T00:00:00"/>
    <n v="8293"/>
    <n v="2000"/>
    <s v="4"/>
    <s v="m"/>
    <n v="1"/>
    <x v="2"/>
  </r>
  <r>
    <s v="28092893533"/>
    <s v="Pfizer"/>
    <d v="1899-12-30T10:57:55"/>
    <n v="2"/>
    <n v="28"/>
    <n v="9"/>
    <n v="1928"/>
    <n v="9"/>
    <n v="28"/>
    <d v="1928-09-28T00:00:00"/>
    <n v="34478"/>
    <n v="1920"/>
    <s v="3"/>
    <s v="k"/>
    <n v="1"/>
    <x v="2"/>
  </r>
  <r>
    <s v="60010859593"/>
    <s v="Johnson&amp;Johnson"/>
    <d v="1899-12-30T10:58:20"/>
    <n v="1"/>
    <n v="60"/>
    <n v="1"/>
    <n v="1960"/>
    <n v="1"/>
    <n v="8"/>
    <d v="1960-01-08T00:00:00"/>
    <n v="23054"/>
    <n v="1960"/>
    <s v="9"/>
    <s v="k"/>
    <n v="1"/>
    <x v="2"/>
  </r>
  <r>
    <s v="41111587989"/>
    <s v="Moderna"/>
    <d v="1899-12-30T10:59:10"/>
    <n v="2"/>
    <n v="41"/>
    <n v="11"/>
    <n v="1941"/>
    <n v="11"/>
    <n v="15"/>
    <d v="1941-11-15T00:00:00"/>
    <n v="29682"/>
    <n v="1940"/>
    <s v="8"/>
    <s v="m"/>
    <n v="1"/>
    <x v="2"/>
  </r>
  <r>
    <s v="39021872574"/>
    <s v="Moderna"/>
    <d v="1899-12-30T10:59:35"/>
    <n v="1"/>
    <n v="39"/>
    <n v="2"/>
    <n v="1939"/>
    <n v="2"/>
    <n v="18"/>
    <d v="1939-02-18T00:00:00"/>
    <n v="30683"/>
    <n v="1930"/>
    <s v="7"/>
    <s v="k"/>
    <n v="0"/>
    <x v="2"/>
  </r>
  <r>
    <s v="71022752822"/>
    <s v="Johnson&amp;Johnson"/>
    <d v="1899-12-30T11:00:00"/>
    <n v="1"/>
    <n v="71"/>
    <n v="2"/>
    <n v="1971"/>
    <n v="2"/>
    <n v="27"/>
    <d v="1971-02-27T00:00:00"/>
    <n v="18986"/>
    <n v="1970"/>
    <s v="2"/>
    <s v="m"/>
    <n v="1"/>
    <x v="3"/>
  </r>
  <r>
    <s v="87032191885"/>
    <s v="Moderna"/>
    <d v="1899-12-30T11:00:50"/>
    <n v="2"/>
    <n v="87"/>
    <n v="3"/>
    <n v="1987"/>
    <n v="3"/>
    <n v="21"/>
    <d v="1987-03-21T00:00:00"/>
    <n v="13120"/>
    <n v="1980"/>
    <s v="8"/>
    <s v="m"/>
    <n v="1"/>
    <x v="3"/>
  </r>
  <r>
    <s v="03210738523"/>
    <s v="Pfizer"/>
    <d v="1899-12-30T11:01:15"/>
    <n v="1"/>
    <n v="3"/>
    <n v="21"/>
    <n v="2003"/>
    <n v="1"/>
    <n v="7"/>
    <d v="2003-01-07T00:00:00"/>
    <n v="7349"/>
    <n v="2000"/>
    <s v="2"/>
    <s v="m"/>
    <n v="0"/>
    <x v="3"/>
  </r>
  <r>
    <s v="60081536575"/>
    <s v="Johnson&amp;Johnson"/>
    <d v="1899-12-30T11:01:40"/>
    <n v="1"/>
    <n v="60"/>
    <n v="8"/>
    <n v="1960"/>
    <n v="8"/>
    <n v="15"/>
    <d v="1960-08-15T00:00:00"/>
    <n v="22834"/>
    <n v="1960"/>
    <s v="7"/>
    <s v="k"/>
    <n v="1"/>
    <x v="3"/>
  </r>
  <r>
    <s v="71122032516"/>
    <s v="Pfizer"/>
    <d v="1899-12-30T11:02:30"/>
    <n v="2"/>
    <n v="71"/>
    <n v="12"/>
    <n v="1971"/>
    <n v="12"/>
    <n v="20"/>
    <d v="1971-12-20T00:00:00"/>
    <n v="18690"/>
    <n v="1970"/>
    <s v="1"/>
    <s v="k"/>
    <n v="1"/>
    <x v="3"/>
  </r>
  <r>
    <s v="00260186788"/>
    <s v="Moderna"/>
    <d v="1899-12-30T11:03:20"/>
    <n v="2"/>
    <n v="0"/>
    <n v="26"/>
    <n v="2000"/>
    <n v="6"/>
    <n v="1"/>
    <d v="2000-06-01T00:00:00"/>
    <n v="8299"/>
    <n v="2000"/>
    <s v="8"/>
    <s v="m"/>
    <n v="1"/>
    <x v="3"/>
  </r>
  <r>
    <s v="60091118475"/>
    <s v="AstraZeneca"/>
    <d v="1899-12-30T11:04:10"/>
    <n v="2"/>
    <n v="60"/>
    <n v="9"/>
    <n v="1960"/>
    <n v="9"/>
    <n v="11"/>
    <d v="1960-09-11T00:00:00"/>
    <n v="22807"/>
    <n v="1960"/>
    <s v="7"/>
    <s v="k"/>
    <n v="1"/>
    <x v="3"/>
  </r>
  <r>
    <s v="75061174364"/>
    <s v="Johnson&amp;Johnson"/>
    <d v="1899-12-30T11:04:35"/>
    <n v="1"/>
    <n v="75"/>
    <n v="6"/>
    <n v="1975"/>
    <n v="6"/>
    <n v="11"/>
    <d v="1975-06-11T00:00:00"/>
    <n v="17421"/>
    <n v="1970"/>
    <s v="6"/>
    <s v="m"/>
    <n v="1"/>
    <x v="3"/>
  </r>
  <r>
    <s v="69020422395"/>
    <s v="Johnson&amp;Johnson"/>
    <d v="1899-12-30T11:05:00"/>
    <n v="1"/>
    <n v="69"/>
    <n v="2"/>
    <n v="1969"/>
    <n v="2"/>
    <n v="4"/>
    <d v="1969-02-04T00:00:00"/>
    <n v="19739"/>
    <n v="1960"/>
    <s v="9"/>
    <s v="k"/>
    <n v="1"/>
    <x v="3"/>
  </r>
  <r>
    <s v="83030382645"/>
    <s v="Johnson&amp;Johnson"/>
    <d v="1899-12-30T11:05:25"/>
    <n v="1"/>
    <n v="83"/>
    <n v="3"/>
    <n v="1983"/>
    <n v="3"/>
    <n v="3"/>
    <d v="1983-03-03T00:00:00"/>
    <n v="14599"/>
    <n v="1980"/>
    <s v="4"/>
    <s v="m"/>
    <n v="1"/>
    <x v="3"/>
  </r>
  <r>
    <s v="39081461356"/>
    <s v="Pfizer"/>
    <d v="1899-12-30T11:06:15"/>
    <n v="2"/>
    <n v="39"/>
    <n v="8"/>
    <n v="1939"/>
    <n v="8"/>
    <n v="14"/>
    <d v="1939-08-14T00:00:00"/>
    <n v="30506"/>
    <n v="1930"/>
    <s v="5"/>
    <s v="k"/>
    <n v="1"/>
    <x v="3"/>
  </r>
  <r>
    <s v="00210374584"/>
    <s v="Pfizer"/>
    <d v="1899-12-30T11:07:05"/>
    <n v="2"/>
    <n v="0"/>
    <n v="21"/>
    <n v="2000"/>
    <n v="1"/>
    <n v="3"/>
    <d v="2000-01-03T00:00:00"/>
    <n v="8449"/>
    <n v="2000"/>
    <s v="8"/>
    <s v="m"/>
    <n v="1"/>
    <x v="3"/>
  </r>
  <r>
    <s v="28060532327"/>
    <s v="Johnson&amp;Johnson"/>
    <d v="1899-12-30T11:07:30"/>
    <n v="1"/>
    <n v="28"/>
    <n v="6"/>
    <n v="1928"/>
    <n v="6"/>
    <n v="5"/>
    <d v="1928-06-05T00:00:00"/>
    <n v="34593"/>
    <n v="1920"/>
    <s v="2"/>
    <s v="m"/>
    <n v="1"/>
    <x v="3"/>
  </r>
  <r>
    <s v="68020927398"/>
    <s v="Johnson&amp;Johnson"/>
    <d v="1899-12-30T11:07:55"/>
    <n v="1"/>
    <n v="68"/>
    <n v="2"/>
    <n v="1968"/>
    <n v="2"/>
    <n v="9"/>
    <d v="1968-02-09T00:00:00"/>
    <n v="20100"/>
    <n v="1960"/>
    <s v="9"/>
    <s v="k"/>
    <n v="1"/>
    <x v="3"/>
  </r>
  <r>
    <s v="64071283528"/>
    <s v="AstraZeneca"/>
    <d v="1899-12-30T11:08:20"/>
    <n v="1"/>
    <n v="64"/>
    <n v="7"/>
    <n v="1964"/>
    <n v="7"/>
    <n v="12"/>
    <d v="1964-07-12T00:00:00"/>
    <n v="21407"/>
    <n v="1960"/>
    <s v="2"/>
    <s v="m"/>
    <n v="0"/>
    <x v="3"/>
  </r>
  <r>
    <s v="22052057724"/>
    <s v="AstraZeneca"/>
    <d v="1899-12-30T11:08:45"/>
    <n v="1"/>
    <n v="22"/>
    <n v="5"/>
    <n v="1922"/>
    <n v="5"/>
    <n v="20"/>
    <d v="1922-05-20T00:00:00"/>
    <n v="36801"/>
    <n v="1920"/>
    <s v="2"/>
    <s v="m"/>
    <n v="0"/>
    <x v="3"/>
  </r>
  <r>
    <s v="97022899972"/>
    <s v="Johnson&amp;Johnson"/>
    <d v="1899-12-30T11:09:10"/>
    <n v="1"/>
    <n v="97"/>
    <n v="2"/>
    <n v="1997"/>
    <n v="2"/>
    <n v="28"/>
    <d v="1997-02-28T00:00:00"/>
    <n v="9488"/>
    <n v="1990"/>
    <s v="7"/>
    <s v="k"/>
    <n v="1"/>
    <x v="3"/>
  </r>
  <r>
    <s v="51071171359"/>
    <s v="Johnson&amp;Johnson"/>
    <d v="1899-12-30T11:09:35"/>
    <n v="1"/>
    <n v="51"/>
    <n v="7"/>
    <n v="1951"/>
    <n v="7"/>
    <n v="11"/>
    <d v="1951-07-11T00:00:00"/>
    <n v="26157"/>
    <n v="1950"/>
    <s v="5"/>
    <s v="k"/>
    <n v="1"/>
    <x v="3"/>
  </r>
  <r>
    <s v="88072775381"/>
    <s v="Pfizer"/>
    <d v="1899-12-30T11:10:00"/>
    <n v="1"/>
    <n v="88"/>
    <n v="7"/>
    <n v="1988"/>
    <n v="7"/>
    <n v="27"/>
    <d v="1988-07-27T00:00:00"/>
    <n v="12626"/>
    <n v="1980"/>
    <s v="8"/>
    <s v="m"/>
    <n v="0"/>
    <x v="3"/>
  </r>
  <r>
    <s v="29101387319"/>
    <s v="Pfizer"/>
    <d v="1899-12-30T11:10:25"/>
    <n v="1"/>
    <n v="29"/>
    <n v="10"/>
    <n v="1929"/>
    <n v="10"/>
    <n v="13"/>
    <d v="1929-10-13T00:00:00"/>
    <n v="34098"/>
    <n v="1920"/>
    <s v="1"/>
    <s v="k"/>
    <n v="0"/>
    <x v="3"/>
  </r>
  <r>
    <s v="32102381695"/>
    <s v="Pfizer"/>
    <d v="1899-12-30T11:11:15"/>
    <n v="2"/>
    <n v="32"/>
    <n v="10"/>
    <n v="1932"/>
    <n v="10"/>
    <n v="23"/>
    <d v="1932-10-23T00:00:00"/>
    <n v="32992"/>
    <n v="1930"/>
    <s v="9"/>
    <s v="k"/>
    <n v="1"/>
    <x v="3"/>
  </r>
  <r>
    <s v="27011448364"/>
    <s v="Pfizer"/>
    <d v="1899-12-30T11:12:05"/>
    <n v="2"/>
    <n v="27"/>
    <n v="1"/>
    <n v="1927"/>
    <n v="1"/>
    <n v="14"/>
    <d v="1927-01-14T00:00:00"/>
    <n v="35101"/>
    <n v="1920"/>
    <s v="6"/>
    <s v="m"/>
    <n v="1"/>
    <x v="3"/>
  </r>
  <r>
    <s v="72120475358"/>
    <s v="Johnson&amp;Johnson"/>
    <d v="1899-12-30T11:12:30"/>
    <n v="1"/>
    <n v="72"/>
    <n v="12"/>
    <n v="1972"/>
    <n v="12"/>
    <n v="4"/>
    <d v="1972-12-04T00:00:00"/>
    <n v="18340"/>
    <n v="1970"/>
    <s v="5"/>
    <s v="k"/>
    <n v="1"/>
    <x v="3"/>
  </r>
  <r>
    <s v="41090356844"/>
    <s v="Pfizer"/>
    <d v="1899-12-30T11:13:20"/>
    <n v="2"/>
    <n v="41"/>
    <n v="9"/>
    <n v="1941"/>
    <n v="9"/>
    <n v="3"/>
    <d v="1941-09-03T00:00:00"/>
    <n v="29755"/>
    <n v="1940"/>
    <s v="4"/>
    <s v="m"/>
    <n v="1"/>
    <x v="3"/>
  </r>
  <r>
    <s v="33120771547"/>
    <s v="Moderna"/>
    <d v="1899-12-30T11:13:45"/>
    <n v="1"/>
    <n v="33"/>
    <n v="12"/>
    <n v="1933"/>
    <n v="12"/>
    <n v="7"/>
    <d v="1933-12-07T00:00:00"/>
    <n v="32582"/>
    <n v="1930"/>
    <s v="4"/>
    <s v="m"/>
    <n v="0"/>
    <x v="3"/>
  </r>
  <r>
    <s v="77031493347"/>
    <s v="Moderna"/>
    <d v="1899-12-30T11:14:10"/>
    <n v="1"/>
    <n v="77"/>
    <n v="3"/>
    <n v="1977"/>
    <n v="3"/>
    <n v="14"/>
    <d v="1977-03-14T00:00:00"/>
    <n v="16779"/>
    <n v="1970"/>
    <s v="4"/>
    <s v="m"/>
    <n v="0"/>
    <x v="3"/>
  </r>
  <r>
    <s v="81022858718"/>
    <s v="Johnson&amp;Johnson"/>
    <d v="1899-12-30T11:14:35"/>
    <n v="1"/>
    <n v="81"/>
    <n v="2"/>
    <n v="1981"/>
    <n v="2"/>
    <n v="28"/>
    <d v="1981-02-28T00:00:00"/>
    <n v="15332"/>
    <n v="1980"/>
    <s v="1"/>
    <s v="k"/>
    <n v="1"/>
    <x v="3"/>
  </r>
  <r>
    <s v="59021483349"/>
    <s v="Moderna"/>
    <d v="1899-12-30T11:15:25"/>
    <n v="2"/>
    <n v="59"/>
    <n v="2"/>
    <n v="1959"/>
    <n v="2"/>
    <n v="14"/>
    <d v="1959-02-14T00:00:00"/>
    <n v="23382"/>
    <n v="1950"/>
    <s v="4"/>
    <s v="m"/>
    <n v="1"/>
    <x v="3"/>
  </r>
  <r>
    <s v="64071661153"/>
    <s v="AstraZeneca"/>
    <d v="1899-12-30T11:16:15"/>
    <n v="2"/>
    <n v="64"/>
    <n v="7"/>
    <n v="1964"/>
    <n v="7"/>
    <n v="16"/>
    <d v="1964-07-16T00:00:00"/>
    <n v="21403"/>
    <n v="1960"/>
    <s v="5"/>
    <s v="k"/>
    <n v="1"/>
    <x v="3"/>
  </r>
  <r>
    <s v="93051387442"/>
    <s v="AstraZeneca"/>
    <d v="1899-12-30T11:17:05"/>
    <n v="2"/>
    <n v="93"/>
    <n v="5"/>
    <n v="1993"/>
    <n v="5"/>
    <n v="13"/>
    <d v="1993-05-13T00:00:00"/>
    <n v="10875"/>
    <n v="1990"/>
    <s v="4"/>
    <s v="m"/>
    <n v="1"/>
    <x v="3"/>
  </r>
  <r>
    <s v="42080534747"/>
    <s v="Johnson&amp;Johnson"/>
    <d v="1899-12-30T11:17:30"/>
    <n v="1"/>
    <n v="42"/>
    <n v="8"/>
    <n v="1942"/>
    <n v="8"/>
    <n v="5"/>
    <d v="1942-08-05T00:00:00"/>
    <n v="29419"/>
    <n v="1940"/>
    <s v="4"/>
    <s v="m"/>
    <n v="1"/>
    <x v="3"/>
  </r>
  <r>
    <s v="83092587754"/>
    <s v="Moderna"/>
    <d v="1899-12-30T11:17:55"/>
    <n v="1"/>
    <n v="83"/>
    <n v="9"/>
    <n v="1983"/>
    <n v="9"/>
    <n v="25"/>
    <d v="1983-09-25T00:00:00"/>
    <n v="14393"/>
    <n v="1980"/>
    <s v="5"/>
    <s v="k"/>
    <n v="0"/>
    <x v="3"/>
  </r>
  <r>
    <s v="05262581579"/>
    <s v="AstraZeneca"/>
    <d v="1899-12-30T11:18:45"/>
    <n v="2"/>
    <n v="5"/>
    <n v="26"/>
    <n v="2005"/>
    <n v="6"/>
    <n v="25"/>
    <d v="2005-06-25T00:00:00"/>
    <n v="6449"/>
    <n v="2000"/>
    <s v="7"/>
    <s v="k"/>
    <n v="1"/>
    <x v="3"/>
  </r>
  <r>
    <s v="23101725346"/>
    <s v="AstraZeneca"/>
    <d v="1899-12-30T11:19:35"/>
    <n v="2"/>
    <n v="23"/>
    <n v="10"/>
    <n v="1923"/>
    <n v="10"/>
    <n v="17"/>
    <d v="1923-10-17T00:00:00"/>
    <n v="36286"/>
    <n v="1920"/>
    <s v="4"/>
    <s v="m"/>
    <n v="1"/>
    <x v="3"/>
  </r>
  <r>
    <s v="08212447312"/>
    <s v="Johnson&amp;Johnson"/>
    <d v="1899-12-30T11:20:00"/>
    <n v="1"/>
    <n v="8"/>
    <n v="21"/>
    <n v="2008"/>
    <n v="1"/>
    <n v="24"/>
    <d v="2008-01-24T00:00:00"/>
    <n v="5506"/>
    <n v="2000"/>
    <s v="1"/>
    <s v="k"/>
    <n v="1"/>
    <x v="3"/>
  </r>
  <r>
    <s v="01262885453"/>
    <s v="Pfizer"/>
    <d v="1899-12-30T11:20:50"/>
    <n v="2"/>
    <n v="1"/>
    <n v="26"/>
    <n v="2001"/>
    <n v="6"/>
    <n v="28"/>
    <d v="2001-06-28T00:00:00"/>
    <n v="7907"/>
    <n v="2000"/>
    <s v="5"/>
    <s v="k"/>
    <n v="1"/>
    <x v="3"/>
  </r>
  <r>
    <s v="78063029274"/>
    <s v="Johnson&amp;Johnson"/>
    <d v="1899-12-30T11:21:15"/>
    <n v="1"/>
    <n v="78"/>
    <n v="6"/>
    <n v="1978"/>
    <n v="6"/>
    <n v="30"/>
    <d v="1978-06-30T00:00:00"/>
    <n v="16306"/>
    <n v="1970"/>
    <s v="7"/>
    <s v="k"/>
    <n v="1"/>
    <x v="3"/>
  </r>
  <r>
    <s v="84020958541"/>
    <s v="Moderna"/>
    <d v="1899-12-30T11:21:40"/>
    <n v="1"/>
    <n v="84"/>
    <n v="2"/>
    <n v="1984"/>
    <n v="2"/>
    <n v="9"/>
    <d v="1984-02-09T00:00:00"/>
    <n v="14256"/>
    <n v="1980"/>
    <s v="4"/>
    <s v="m"/>
    <n v="0"/>
    <x v="3"/>
  </r>
  <r>
    <s v="43051688715"/>
    <s v="Moderna"/>
    <d v="1899-12-30T11:22:30"/>
    <n v="2"/>
    <n v="43"/>
    <n v="5"/>
    <n v="1943"/>
    <n v="5"/>
    <n v="16"/>
    <d v="1943-05-16T00:00:00"/>
    <n v="29135"/>
    <n v="1940"/>
    <s v="1"/>
    <s v="k"/>
    <n v="1"/>
    <x v="3"/>
  </r>
  <r>
    <s v="23021741866"/>
    <s v="Pfizer"/>
    <d v="1899-12-30T11:22:55"/>
    <n v="1"/>
    <n v="23"/>
    <n v="2"/>
    <n v="1923"/>
    <n v="2"/>
    <n v="17"/>
    <d v="1923-02-17T00:00:00"/>
    <n v="36528"/>
    <n v="1920"/>
    <s v="6"/>
    <s v="m"/>
    <n v="0"/>
    <x v="3"/>
  </r>
  <r>
    <s v="93052137947"/>
    <s v="Johnson&amp;Johnson"/>
    <d v="1899-12-30T11:23:20"/>
    <n v="1"/>
    <n v="93"/>
    <n v="5"/>
    <n v="1993"/>
    <n v="5"/>
    <n v="21"/>
    <d v="1993-05-21T00:00:00"/>
    <n v="10867"/>
    <n v="1990"/>
    <s v="4"/>
    <s v="m"/>
    <n v="1"/>
    <x v="3"/>
  </r>
  <r>
    <s v="32032919984"/>
    <s v="AstraZeneca"/>
    <d v="1899-12-30T11:24:10"/>
    <n v="2"/>
    <n v="32"/>
    <n v="3"/>
    <n v="1932"/>
    <n v="3"/>
    <n v="29"/>
    <d v="1932-03-29T00:00:00"/>
    <n v="33200"/>
    <n v="1930"/>
    <s v="8"/>
    <s v="m"/>
    <n v="1"/>
    <x v="3"/>
  </r>
  <r>
    <s v="37042813178"/>
    <s v="Johnson&amp;Johnson"/>
    <d v="1899-12-30T11:24:35"/>
    <n v="1"/>
    <n v="37"/>
    <n v="4"/>
    <n v="1937"/>
    <n v="4"/>
    <n v="28"/>
    <d v="1937-04-28T00:00:00"/>
    <n v="31344"/>
    <n v="1930"/>
    <s v="7"/>
    <s v="k"/>
    <n v="1"/>
    <x v="3"/>
  </r>
  <r>
    <s v="32022294723"/>
    <s v="Moderna"/>
    <d v="1899-12-30T11:25:00"/>
    <n v="1"/>
    <n v="32"/>
    <n v="2"/>
    <n v="1932"/>
    <n v="2"/>
    <n v="22"/>
    <d v="1932-02-22T00:00:00"/>
    <n v="33236"/>
    <n v="1930"/>
    <s v="2"/>
    <s v="m"/>
    <n v="0"/>
    <x v="3"/>
  </r>
  <r>
    <s v="83071485952"/>
    <s v="Johnson&amp;Johnson"/>
    <d v="1899-12-30T11:25:25"/>
    <n v="1"/>
    <n v="83"/>
    <n v="7"/>
    <n v="1983"/>
    <n v="7"/>
    <n v="14"/>
    <d v="1983-07-14T00:00:00"/>
    <n v="14466"/>
    <n v="1980"/>
    <s v="5"/>
    <s v="k"/>
    <n v="1"/>
    <x v="3"/>
  </r>
  <r>
    <s v="36092347815"/>
    <s v="Johnson&amp;Johnson"/>
    <d v="1899-12-30T11:25:50"/>
    <n v="1"/>
    <n v="36"/>
    <n v="9"/>
    <n v="1936"/>
    <n v="9"/>
    <n v="23"/>
    <d v="1936-09-23T00:00:00"/>
    <n v="31561"/>
    <n v="1930"/>
    <s v="1"/>
    <s v="k"/>
    <n v="1"/>
    <x v="3"/>
  </r>
  <r>
    <s v="32011873759"/>
    <s v="Pfizer"/>
    <d v="1899-12-30T11:26:40"/>
    <n v="2"/>
    <n v="32"/>
    <n v="1"/>
    <n v="1932"/>
    <n v="1"/>
    <n v="18"/>
    <d v="1932-01-18T00:00:00"/>
    <n v="33271"/>
    <n v="1930"/>
    <s v="5"/>
    <s v="k"/>
    <n v="1"/>
    <x v="3"/>
  </r>
  <r>
    <s v="62050797655"/>
    <s v="Moderna"/>
    <d v="1899-12-30T11:27:30"/>
    <n v="2"/>
    <n v="62"/>
    <n v="5"/>
    <n v="1962"/>
    <n v="5"/>
    <n v="7"/>
    <d v="1962-05-07T00:00:00"/>
    <n v="22204"/>
    <n v="1960"/>
    <s v="5"/>
    <s v="k"/>
    <n v="1"/>
    <x v="3"/>
  </r>
  <r>
    <s v="26071012872"/>
    <s v="Moderna"/>
    <d v="1899-12-30T11:27:55"/>
    <n v="1"/>
    <n v="26"/>
    <n v="7"/>
    <n v="1926"/>
    <n v="7"/>
    <n v="10"/>
    <d v="1926-07-10T00:00:00"/>
    <n v="35289"/>
    <n v="1920"/>
    <s v="7"/>
    <s v="k"/>
    <n v="0"/>
    <x v="3"/>
  </r>
  <r>
    <s v="32031342886"/>
    <s v="Moderna"/>
    <d v="1899-12-30T11:28:45"/>
    <n v="2"/>
    <n v="32"/>
    <n v="3"/>
    <n v="1932"/>
    <n v="3"/>
    <n v="13"/>
    <d v="1932-03-13T00:00:00"/>
    <n v="33216"/>
    <n v="1930"/>
    <s v="8"/>
    <s v="m"/>
    <n v="1"/>
    <x v="3"/>
  </r>
  <r>
    <s v="94081388276"/>
    <s v="Pfizer"/>
    <d v="1899-12-30T11:29:35"/>
    <n v="2"/>
    <n v="94"/>
    <n v="8"/>
    <n v="1994"/>
    <n v="8"/>
    <n v="13"/>
    <d v="1994-08-13T00:00:00"/>
    <n v="10418"/>
    <n v="1990"/>
    <s v="7"/>
    <s v="k"/>
    <n v="1"/>
    <x v="3"/>
  </r>
  <r>
    <s v="58042747827"/>
    <s v="Moderna"/>
    <d v="1899-12-30T11:30:00"/>
    <n v="1"/>
    <n v="58"/>
    <n v="4"/>
    <n v="1958"/>
    <n v="4"/>
    <n v="27"/>
    <d v="1958-04-27T00:00:00"/>
    <n v="23675"/>
    <n v="1950"/>
    <s v="2"/>
    <s v="m"/>
    <n v="0"/>
    <x v="3"/>
  </r>
  <r>
    <s v="91030424825"/>
    <s v="AstraZeneca"/>
    <d v="1899-12-30T11:30:50"/>
    <n v="2"/>
    <n v="91"/>
    <n v="3"/>
    <n v="1991"/>
    <n v="3"/>
    <n v="4"/>
    <d v="1991-03-04T00:00:00"/>
    <n v="11676"/>
    <n v="1990"/>
    <s v="2"/>
    <s v="m"/>
    <n v="1"/>
    <x v="3"/>
  </r>
  <r>
    <s v="94101225839"/>
    <s v="Johnson&amp;Johnson"/>
    <d v="1899-12-30T11:31:15"/>
    <n v="1"/>
    <n v="94"/>
    <n v="10"/>
    <n v="1994"/>
    <n v="10"/>
    <n v="12"/>
    <d v="1994-10-12T00:00:00"/>
    <n v="10358"/>
    <n v="1990"/>
    <s v="3"/>
    <s v="k"/>
    <n v="1"/>
    <x v="3"/>
  </r>
  <r>
    <s v="27061576592"/>
    <s v="Pfizer"/>
    <d v="1899-12-30T11:31:40"/>
    <n v="1"/>
    <n v="27"/>
    <n v="6"/>
    <n v="1927"/>
    <n v="6"/>
    <n v="15"/>
    <d v="1927-06-15T00:00:00"/>
    <n v="34949"/>
    <n v="1920"/>
    <s v="9"/>
    <s v="k"/>
    <n v="0"/>
    <x v="3"/>
  </r>
  <r>
    <s v="69082256695"/>
    <s v="AstraZeneca"/>
    <d v="1899-12-30T11:32:30"/>
    <n v="2"/>
    <n v="69"/>
    <n v="8"/>
    <n v="1969"/>
    <n v="8"/>
    <n v="22"/>
    <d v="1969-08-22T00:00:00"/>
    <n v="19540"/>
    <n v="1960"/>
    <s v="9"/>
    <s v="k"/>
    <n v="1"/>
    <x v="3"/>
  </r>
  <r>
    <s v="24091544555"/>
    <s v="Johnson&amp;Johnson"/>
    <d v="1899-12-30T11:32:55"/>
    <n v="1"/>
    <n v="24"/>
    <n v="9"/>
    <n v="1924"/>
    <n v="9"/>
    <n v="15"/>
    <d v="1924-09-15T00:00:00"/>
    <n v="35952"/>
    <n v="1920"/>
    <s v="5"/>
    <s v="k"/>
    <n v="1"/>
    <x v="3"/>
  </r>
  <r>
    <s v="32080613144"/>
    <s v="Pfizer"/>
    <d v="1899-12-30T11:33:45"/>
    <n v="2"/>
    <n v="32"/>
    <n v="8"/>
    <n v="1932"/>
    <n v="8"/>
    <n v="6"/>
    <d v="1932-08-06T00:00:00"/>
    <n v="33070"/>
    <n v="1930"/>
    <s v="4"/>
    <s v="m"/>
    <n v="1"/>
    <x v="3"/>
  </r>
  <r>
    <s v="52101126932"/>
    <s v="Johnson&amp;Johnson"/>
    <d v="1899-12-30T11:34:10"/>
    <n v="1"/>
    <n v="52"/>
    <n v="10"/>
    <n v="1952"/>
    <n v="10"/>
    <n v="11"/>
    <d v="1952-10-11T00:00:00"/>
    <n v="25699"/>
    <n v="1950"/>
    <s v="3"/>
    <s v="k"/>
    <n v="1"/>
    <x v="3"/>
  </r>
  <r>
    <s v="60030287422"/>
    <s v="Pfizer"/>
    <d v="1899-12-30T11:35:00"/>
    <n v="2"/>
    <n v="60"/>
    <n v="3"/>
    <n v="1960"/>
    <n v="3"/>
    <n v="2"/>
    <d v="1960-03-02T00:00:00"/>
    <n v="23000"/>
    <n v="1960"/>
    <s v="2"/>
    <s v="m"/>
    <n v="1"/>
    <x v="3"/>
  </r>
  <r>
    <s v="01290493581"/>
    <s v="Pfizer"/>
    <d v="1899-12-30T11:35:50"/>
    <n v="2"/>
    <n v="1"/>
    <n v="29"/>
    <n v="2001"/>
    <n v="9"/>
    <n v="4"/>
    <d v="2001-09-04T00:00:00"/>
    <n v="7839"/>
    <n v="2000"/>
    <s v="8"/>
    <s v="m"/>
    <n v="1"/>
    <x v="3"/>
  </r>
  <r>
    <s v="71092135527"/>
    <s v="Johnson&amp;Johnson"/>
    <d v="1899-12-30T11:36:15"/>
    <n v="1"/>
    <n v="71"/>
    <n v="9"/>
    <n v="1971"/>
    <n v="9"/>
    <n v="21"/>
    <d v="1971-09-21T00:00:00"/>
    <n v="18780"/>
    <n v="1970"/>
    <s v="2"/>
    <s v="m"/>
    <n v="1"/>
    <x v="3"/>
  </r>
  <r>
    <s v="72011163265"/>
    <s v="Pfizer"/>
    <d v="1899-12-30T11:36:40"/>
    <n v="1"/>
    <n v="72"/>
    <n v="1"/>
    <n v="1972"/>
    <n v="1"/>
    <n v="11"/>
    <d v="1972-01-11T00:00:00"/>
    <n v="18668"/>
    <n v="1970"/>
    <s v="6"/>
    <s v="m"/>
    <n v="0"/>
    <x v="3"/>
  </r>
  <r>
    <s v="56022547346"/>
    <s v="Pfizer"/>
    <d v="1899-12-30T11:37:05"/>
    <n v="1"/>
    <n v="56"/>
    <n v="2"/>
    <n v="1956"/>
    <n v="2"/>
    <n v="25"/>
    <d v="1956-02-25T00:00:00"/>
    <n v="24467"/>
    <n v="1950"/>
    <s v="4"/>
    <s v="m"/>
    <n v="0"/>
    <x v="3"/>
  </r>
  <r>
    <s v="78121792643"/>
    <s v="Johnson&amp;Johnson"/>
    <d v="1899-12-30T11:37:30"/>
    <n v="1"/>
    <n v="78"/>
    <n v="12"/>
    <n v="1978"/>
    <n v="12"/>
    <n v="17"/>
    <d v="1978-12-17T00:00:00"/>
    <n v="16136"/>
    <n v="1970"/>
    <s v="4"/>
    <s v="m"/>
    <n v="1"/>
    <x v="3"/>
  </r>
  <r>
    <s v="61100364182"/>
    <s v="Johnson&amp;Johnson"/>
    <d v="1899-12-30T11:37:55"/>
    <n v="1"/>
    <n v="61"/>
    <n v="10"/>
    <n v="1961"/>
    <n v="10"/>
    <n v="3"/>
    <d v="1961-10-03T00:00:00"/>
    <n v="22420"/>
    <n v="1960"/>
    <s v="8"/>
    <s v="m"/>
    <n v="1"/>
    <x v="3"/>
  </r>
  <r>
    <s v="61031888674"/>
    <s v="Moderna"/>
    <d v="1899-12-30T11:38:45"/>
    <n v="2"/>
    <n v="61"/>
    <n v="3"/>
    <n v="1961"/>
    <n v="3"/>
    <n v="18"/>
    <d v="1961-03-18T00:00:00"/>
    <n v="22619"/>
    <n v="1960"/>
    <s v="7"/>
    <s v="k"/>
    <n v="1"/>
    <x v="3"/>
  </r>
  <r>
    <s v="36070317939"/>
    <s v="Pfizer"/>
    <d v="1899-12-30T11:39:10"/>
    <n v="1"/>
    <n v="36"/>
    <n v="7"/>
    <n v="1936"/>
    <n v="7"/>
    <n v="3"/>
    <d v="1936-07-03T00:00:00"/>
    <n v="31643"/>
    <n v="1930"/>
    <s v="3"/>
    <s v="k"/>
    <n v="0"/>
    <x v="3"/>
  </r>
  <r>
    <s v="66110573429"/>
    <s v="Pfizer"/>
    <d v="1899-12-30T11:39:35"/>
    <n v="1"/>
    <n v="66"/>
    <n v="11"/>
    <n v="1966"/>
    <n v="11"/>
    <n v="5"/>
    <d v="1966-11-05T00:00:00"/>
    <n v="20561"/>
    <n v="1960"/>
    <s v="2"/>
    <s v="m"/>
    <n v="0"/>
    <x v="3"/>
  </r>
  <r>
    <s v="97071094113"/>
    <s v="Johnson&amp;Johnson"/>
    <d v="1899-12-30T11:40:00"/>
    <n v="1"/>
    <n v="97"/>
    <n v="7"/>
    <n v="1997"/>
    <n v="7"/>
    <n v="10"/>
    <d v="1997-07-10T00:00:00"/>
    <n v="9356"/>
    <n v="1990"/>
    <s v="1"/>
    <s v="k"/>
    <n v="1"/>
    <x v="3"/>
  </r>
  <r>
    <s v="82080826231"/>
    <s v="Moderna"/>
    <d v="1899-12-30T11:40:50"/>
    <n v="2"/>
    <n v="82"/>
    <n v="8"/>
    <n v="1982"/>
    <n v="8"/>
    <n v="8"/>
    <d v="1982-08-08T00:00:00"/>
    <n v="14806"/>
    <n v="1980"/>
    <s v="3"/>
    <s v="k"/>
    <n v="1"/>
    <x v="3"/>
  </r>
  <r>
    <s v="25032732974"/>
    <s v="Moderna"/>
    <d v="1899-12-30T11:41:15"/>
    <n v="1"/>
    <n v="25"/>
    <n v="3"/>
    <n v="1925"/>
    <n v="3"/>
    <n v="27"/>
    <d v="1925-03-27T00:00:00"/>
    <n v="35759"/>
    <n v="1920"/>
    <s v="7"/>
    <s v="k"/>
    <n v="0"/>
    <x v="3"/>
  </r>
  <r>
    <s v="57020814955"/>
    <s v="Moderna"/>
    <d v="1899-12-30T11:41:40"/>
    <n v="1"/>
    <n v="57"/>
    <n v="2"/>
    <n v="1957"/>
    <n v="2"/>
    <n v="8"/>
    <d v="1957-02-08T00:00:00"/>
    <n v="24118"/>
    <n v="1950"/>
    <s v="5"/>
    <s v="k"/>
    <n v="0"/>
    <x v="3"/>
  </r>
  <r>
    <s v="42101332691"/>
    <s v="Pfizer"/>
    <d v="1899-12-30T11:42:30"/>
    <n v="2"/>
    <n v="42"/>
    <n v="10"/>
    <n v="1942"/>
    <n v="10"/>
    <n v="13"/>
    <d v="1942-10-13T00:00:00"/>
    <n v="29350"/>
    <n v="1940"/>
    <s v="9"/>
    <s v="k"/>
    <n v="1"/>
    <x v="3"/>
  </r>
  <r>
    <s v="56062075915"/>
    <s v="Pfizer"/>
    <d v="1899-12-30T11:42:55"/>
    <n v="1"/>
    <n v="56"/>
    <n v="6"/>
    <n v="1956"/>
    <n v="6"/>
    <n v="20"/>
    <d v="1956-06-20T00:00:00"/>
    <n v="24351"/>
    <n v="1950"/>
    <s v="1"/>
    <s v="k"/>
    <n v="0"/>
    <x v="3"/>
  </r>
  <r>
    <s v="95112846514"/>
    <s v="Johnson&amp;Johnson"/>
    <d v="1899-12-30T11:43:20"/>
    <n v="1"/>
    <n v="95"/>
    <n v="11"/>
    <n v="1995"/>
    <n v="11"/>
    <n v="28"/>
    <d v="1995-11-28T00:00:00"/>
    <n v="9946"/>
    <n v="1990"/>
    <s v="1"/>
    <s v="k"/>
    <n v="1"/>
    <x v="3"/>
  </r>
  <r>
    <s v="34061334585"/>
    <s v="Johnson&amp;Johnson"/>
    <d v="1899-12-30T11:43:45"/>
    <n v="1"/>
    <n v="34"/>
    <n v="6"/>
    <n v="1934"/>
    <n v="6"/>
    <n v="13"/>
    <d v="1934-06-13T00:00:00"/>
    <n v="32394"/>
    <n v="1930"/>
    <s v="8"/>
    <s v="m"/>
    <n v="1"/>
    <x v="3"/>
  </r>
  <r>
    <s v="54022648838"/>
    <s v="Pfizer"/>
    <d v="1899-12-30T11:44:35"/>
    <n v="2"/>
    <n v="54"/>
    <n v="2"/>
    <n v="1954"/>
    <n v="2"/>
    <n v="26"/>
    <d v="1954-02-26T00:00:00"/>
    <n v="25196"/>
    <n v="1950"/>
    <s v="3"/>
    <s v="k"/>
    <n v="1"/>
    <x v="3"/>
  </r>
  <r>
    <s v="84110223373"/>
    <s v="Johnson&amp;Johnson"/>
    <d v="1899-12-30T11:45:00"/>
    <n v="1"/>
    <n v="84"/>
    <n v="11"/>
    <n v="1984"/>
    <n v="11"/>
    <n v="2"/>
    <d v="1984-11-02T00:00:00"/>
    <n v="13989"/>
    <n v="1980"/>
    <s v="7"/>
    <s v="k"/>
    <n v="1"/>
    <x v="3"/>
  </r>
  <r>
    <s v="52041838456"/>
    <s v="Pfizer"/>
    <d v="1899-12-30T11:45:25"/>
    <n v="1"/>
    <n v="52"/>
    <n v="4"/>
    <n v="1952"/>
    <n v="4"/>
    <n v="18"/>
    <d v="1952-04-18T00:00:00"/>
    <n v="25875"/>
    <n v="1950"/>
    <s v="5"/>
    <s v="k"/>
    <n v="0"/>
    <x v="3"/>
  </r>
  <r>
    <s v="84031322513"/>
    <s v="Johnson&amp;Johnson"/>
    <d v="1899-12-30T11:45:50"/>
    <n v="1"/>
    <n v="84"/>
    <n v="3"/>
    <n v="1984"/>
    <n v="3"/>
    <n v="13"/>
    <d v="1984-03-13T00:00:00"/>
    <n v="14223"/>
    <n v="1980"/>
    <s v="1"/>
    <s v="k"/>
    <n v="1"/>
    <x v="3"/>
  </r>
  <r>
    <s v="32032162719"/>
    <s v="Moderna"/>
    <d v="1899-12-30T11:46:15"/>
    <n v="1"/>
    <n v="32"/>
    <n v="3"/>
    <n v="1932"/>
    <n v="3"/>
    <n v="21"/>
    <d v="1932-03-21T00:00:00"/>
    <n v="33208"/>
    <n v="1930"/>
    <s v="1"/>
    <s v="k"/>
    <n v="0"/>
    <x v="3"/>
  </r>
  <r>
    <s v="97071355946"/>
    <s v="Pfizer"/>
    <d v="1899-12-30T11:46:40"/>
    <n v="1"/>
    <n v="97"/>
    <n v="7"/>
    <n v="1997"/>
    <n v="7"/>
    <n v="13"/>
    <d v="1997-07-13T00:00:00"/>
    <n v="9353"/>
    <n v="1990"/>
    <s v="4"/>
    <s v="m"/>
    <n v="0"/>
    <x v="3"/>
  </r>
  <r>
    <s v="68031278319"/>
    <s v="Moderna"/>
    <d v="1899-12-30T11:47:30"/>
    <n v="2"/>
    <n v="68"/>
    <n v="3"/>
    <n v="1968"/>
    <n v="3"/>
    <n v="12"/>
    <d v="1968-03-12T00:00:00"/>
    <n v="20068"/>
    <n v="1960"/>
    <s v="1"/>
    <s v="k"/>
    <n v="1"/>
    <x v="3"/>
  </r>
  <r>
    <s v="74091385948"/>
    <s v="Moderna"/>
    <d v="1899-12-30T11:47:55"/>
    <n v="1"/>
    <n v="74"/>
    <n v="9"/>
    <n v="1974"/>
    <n v="9"/>
    <n v="13"/>
    <d v="1974-09-13T00:00:00"/>
    <n v="17692"/>
    <n v="1970"/>
    <s v="4"/>
    <s v="m"/>
    <n v="0"/>
    <x v="3"/>
  </r>
  <r>
    <s v="98031871755"/>
    <s v="Johnson&amp;Johnson"/>
    <d v="1899-12-30T11:48:20"/>
    <n v="1"/>
    <n v="98"/>
    <n v="3"/>
    <n v="1998"/>
    <n v="3"/>
    <n v="18"/>
    <d v="1998-03-18T00:00:00"/>
    <n v="9105"/>
    <n v="1990"/>
    <s v="5"/>
    <s v="k"/>
    <n v="1"/>
    <x v="3"/>
  </r>
  <r>
    <s v="20033117319"/>
    <s v="Johnson&amp;Johnson"/>
    <d v="1899-12-30T11:48:45"/>
    <n v="1"/>
    <n v="20"/>
    <n v="3"/>
    <n v="1920"/>
    <n v="3"/>
    <n v="31"/>
    <d v="1920-03-31T00:00:00"/>
    <n v="37581"/>
    <n v="1920"/>
    <s v="1"/>
    <s v="k"/>
    <n v="1"/>
    <x v="3"/>
  </r>
  <r>
    <s v="61061737391"/>
    <s v="Moderna"/>
    <d v="1899-12-30T11:49:35"/>
    <n v="2"/>
    <n v="61"/>
    <n v="6"/>
    <n v="1961"/>
    <n v="6"/>
    <n v="17"/>
    <d v="1961-06-17T00:00:00"/>
    <n v="22528"/>
    <n v="1960"/>
    <s v="9"/>
    <s v="k"/>
    <n v="1"/>
    <x v="3"/>
  </r>
  <r>
    <s v="41052166915"/>
    <s v="Moderna"/>
    <d v="1899-12-30T11:50:00"/>
    <n v="1"/>
    <n v="41"/>
    <n v="5"/>
    <n v="1941"/>
    <n v="5"/>
    <n v="21"/>
    <d v="1941-05-21T00:00:00"/>
    <n v="29860"/>
    <n v="1940"/>
    <s v="1"/>
    <s v="k"/>
    <n v="0"/>
    <x v="3"/>
  </r>
  <r>
    <s v="30120672731"/>
    <s v="Moderna"/>
    <d v="1899-12-30T11:50:50"/>
    <n v="2"/>
    <n v="30"/>
    <n v="12"/>
    <n v="1930"/>
    <n v="12"/>
    <n v="6"/>
    <d v="1930-12-06T00:00:00"/>
    <n v="33679"/>
    <n v="1930"/>
    <s v="3"/>
    <s v="k"/>
    <n v="1"/>
    <x v="3"/>
  </r>
  <r>
    <s v="37030758148"/>
    <s v="Pfizer"/>
    <d v="1899-12-30T11:51:40"/>
    <n v="2"/>
    <n v="37"/>
    <n v="3"/>
    <n v="1937"/>
    <n v="3"/>
    <n v="7"/>
    <d v="1937-03-07T00:00:00"/>
    <n v="31396"/>
    <n v="1930"/>
    <s v="4"/>
    <s v="m"/>
    <n v="1"/>
    <x v="3"/>
  </r>
  <r>
    <s v="73120916124"/>
    <s v="Johnson&amp;Johnson"/>
    <d v="1899-12-30T11:52:05"/>
    <n v="1"/>
    <n v="73"/>
    <n v="12"/>
    <n v="1973"/>
    <n v="12"/>
    <n v="9"/>
    <d v="1973-12-09T00:00:00"/>
    <n v="17970"/>
    <n v="1970"/>
    <s v="2"/>
    <s v="m"/>
    <n v="1"/>
    <x v="3"/>
  </r>
  <r>
    <s v="97050796267"/>
    <s v="Pfizer"/>
    <d v="1899-12-30T11:52:30"/>
    <n v="1"/>
    <n v="97"/>
    <n v="5"/>
    <n v="1997"/>
    <n v="5"/>
    <n v="7"/>
    <d v="1997-05-07T00:00:00"/>
    <n v="9420"/>
    <n v="1990"/>
    <s v="6"/>
    <s v="m"/>
    <n v="0"/>
    <x v="3"/>
  </r>
  <r>
    <s v="02310988788"/>
    <s v="AstraZeneca"/>
    <d v="1899-12-30T11:53:20"/>
    <n v="2"/>
    <n v="2"/>
    <n v="31"/>
    <n v="2002"/>
    <n v="11"/>
    <n v="9"/>
    <d v="2002-11-09T00:00:00"/>
    <n v="7408"/>
    <n v="2000"/>
    <s v="8"/>
    <s v="m"/>
    <n v="1"/>
    <x v="3"/>
  </r>
  <r>
    <s v="60072586165"/>
    <s v="Johnson&amp;Johnson"/>
    <d v="1899-12-30T11:53:45"/>
    <n v="1"/>
    <n v="60"/>
    <n v="7"/>
    <n v="1960"/>
    <n v="7"/>
    <n v="25"/>
    <d v="1960-07-25T00:00:00"/>
    <n v="22855"/>
    <n v="1960"/>
    <s v="6"/>
    <s v="m"/>
    <n v="1"/>
    <x v="3"/>
  </r>
  <r>
    <s v="20083041532"/>
    <s v="Pfizer"/>
    <d v="1899-12-30T11:54:35"/>
    <n v="2"/>
    <n v="20"/>
    <n v="8"/>
    <n v="1920"/>
    <n v="8"/>
    <n v="30"/>
    <d v="1920-08-30T00:00:00"/>
    <n v="37429"/>
    <n v="1920"/>
    <s v="3"/>
    <s v="k"/>
    <n v="1"/>
    <x v="3"/>
  </r>
  <r>
    <s v="81020398779"/>
    <s v="Johnson&amp;Johnson"/>
    <d v="1899-12-30T11:55:00"/>
    <n v="1"/>
    <n v="81"/>
    <n v="2"/>
    <n v="1981"/>
    <n v="2"/>
    <n v="3"/>
    <d v="1981-02-03T00:00:00"/>
    <n v="15357"/>
    <n v="1980"/>
    <s v="7"/>
    <s v="k"/>
    <n v="1"/>
    <x v="3"/>
  </r>
  <r>
    <s v="68031128232"/>
    <s v="Moderna"/>
    <d v="1899-12-30T11:55:25"/>
    <n v="1"/>
    <n v="68"/>
    <n v="3"/>
    <n v="1968"/>
    <n v="3"/>
    <n v="11"/>
    <d v="1968-03-11T00:00:00"/>
    <n v="20069"/>
    <n v="1960"/>
    <s v="3"/>
    <s v="k"/>
    <n v="0"/>
    <x v="3"/>
  </r>
  <r>
    <s v="26010923799"/>
    <s v="Johnson&amp;Johnson"/>
    <d v="1899-12-30T11:55:50"/>
    <n v="1"/>
    <n v="26"/>
    <n v="1"/>
    <n v="1926"/>
    <n v="1"/>
    <n v="9"/>
    <d v="1926-01-09T00:00:00"/>
    <n v="35471"/>
    <n v="1920"/>
    <s v="9"/>
    <s v="k"/>
    <n v="1"/>
    <x v="3"/>
  </r>
  <r>
    <s v="39100436174"/>
    <s v="Johnson&amp;Johnson"/>
    <d v="1899-12-30T11:56:15"/>
    <n v="1"/>
    <n v="39"/>
    <n v="10"/>
    <n v="1939"/>
    <n v="10"/>
    <n v="4"/>
    <d v="1939-10-04T00:00:00"/>
    <n v="30455"/>
    <n v="1930"/>
    <s v="7"/>
    <s v="k"/>
    <n v="1"/>
    <x v="3"/>
  </r>
  <r>
    <s v="35100161414"/>
    <s v="Moderna"/>
    <d v="1899-12-30T11:56:40"/>
    <n v="1"/>
    <n v="35"/>
    <n v="10"/>
    <n v="1935"/>
    <n v="10"/>
    <n v="1"/>
    <d v="1935-10-01T00:00:00"/>
    <n v="31919"/>
    <n v="1930"/>
    <s v="1"/>
    <s v="k"/>
    <n v="0"/>
    <x v="3"/>
  </r>
  <r>
    <s v="00313097537"/>
    <s v="Johnson&amp;Johnson"/>
    <d v="1899-12-30T11:57:05"/>
    <n v="1"/>
    <n v="0"/>
    <n v="31"/>
    <n v="2000"/>
    <n v="11"/>
    <n v="30"/>
    <d v="2000-11-30T00:00:00"/>
    <n v="8117"/>
    <n v="2000"/>
    <s v="3"/>
    <s v="k"/>
    <n v="1"/>
    <x v="3"/>
  </r>
  <r>
    <s v="23020138968"/>
    <s v="Pfizer"/>
    <d v="1899-12-30T11:57:30"/>
    <n v="1"/>
    <n v="23"/>
    <n v="2"/>
    <n v="1923"/>
    <n v="2"/>
    <n v="1"/>
    <d v="1923-02-01T00:00:00"/>
    <n v="36544"/>
    <n v="1920"/>
    <s v="6"/>
    <s v="m"/>
    <n v="0"/>
    <x v="3"/>
  </r>
  <r>
    <s v="53020684558"/>
    <s v="Johnson&amp;Johnson"/>
    <d v="1899-12-30T11:57:55"/>
    <n v="1"/>
    <n v="53"/>
    <n v="2"/>
    <n v="1953"/>
    <n v="2"/>
    <n v="6"/>
    <d v="1953-02-06T00:00:00"/>
    <n v="25581"/>
    <n v="1950"/>
    <s v="5"/>
    <s v="k"/>
    <n v="1"/>
    <x v="3"/>
  </r>
  <r>
    <s v="00302153828"/>
    <s v="Johnson&amp;Johnson"/>
    <d v="1899-12-30T11:58:20"/>
    <n v="1"/>
    <n v="0"/>
    <n v="30"/>
    <n v="2000"/>
    <n v="10"/>
    <n v="21"/>
    <d v="2000-10-21T00:00:00"/>
    <n v="8157"/>
    <n v="2000"/>
    <s v="2"/>
    <s v="m"/>
    <n v="1"/>
    <x v="3"/>
  </r>
  <r>
    <s v="73050542985"/>
    <s v="Moderna"/>
    <d v="1899-12-30T11:59:10"/>
    <n v="2"/>
    <n v="73"/>
    <n v="5"/>
    <n v="1973"/>
    <n v="5"/>
    <n v="5"/>
    <d v="1973-05-05T00:00:00"/>
    <n v="18188"/>
    <n v="1970"/>
    <s v="8"/>
    <s v="m"/>
    <n v="1"/>
    <x v="3"/>
  </r>
  <r>
    <s v="93080389561"/>
    <s v="Johnson&amp;Johnson"/>
    <d v="1899-12-30T11:59:35"/>
    <n v="1"/>
    <n v="93"/>
    <n v="8"/>
    <n v="1993"/>
    <n v="8"/>
    <n v="3"/>
    <d v="1993-08-03T00:00:00"/>
    <n v="10793"/>
    <n v="1990"/>
    <s v="6"/>
    <s v="m"/>
    <n v="1"/>
    <x v="3"/>
  </r>
  <r>
    <s v="58110789311"/>
    <s v="Moderna"/>
    <d v="1899-12-30T12:00:25"/>
    <n v="2"/>
    <n v="58"/>
    <n v="11"/>
    <n v="1958"/>
    <n v="11"/>
    <n v="7"/>
    <d v="1958-11-07T00:00:00"/>
    <n v="23481"/>
    <n v="1950"/>
    <s v="1"/>
    <s v="k"/>
    <n v="1"/>
    <x v="4"/>
  </r>
  <r>
    <s v="53083029181"/>
    <s v="Pfizer"/>
    <d v="1899-12-30T12:00:50"/>
    <n v="1"/>
    <n v="53"/>
    <n v="8"/>
    <n v="1953"/>
    <n v="8"/>
    <n v="30"/>
    <d v="1953-08-30T00:00:00"/>
    <n v="25376"/>
    <n v="1950"/>
    <s v="8"/>
    <s v="m"/>
    <n v="0"/>
    <x v="4"/>
  </r>
  <r>
    <s v="47060575491"/>
    <s v="Johnson&amp;Johnson"/>
    <d v="1899-12-30T12:01:15"/>
    <n v="1"/>
    <n v="47"/>
    <n v="6"/>
    <n v="1947"/>
    <n v="6"/>
    <n v="5"/>
    <d v="1947-06-05T00:00:00"/>
    <n v="27654"/>
    <n v="1940"/>
    <s v="9"/>
    <s v="k"/>
    <n v="1"/>
    <x v="4"/>
  </r>
  <r>
    <s v="81030767242"/>
    <s v="Pfizer"/>
    <d v="1899-12-30T12:01:40"/>
    <n v="1"/>
    <n v="81"/>
    <n v="3"/>
    <n v="1981"/>
    <n v="3"/>
    <n v="7"/>
    <d v="1981-03-07T00:00:00"/>
    <n v="15325"/>
    <n v="1980"/>
    <s v="4"/>
    <s v="m"/>
    <n v="0"/>
    <x v="4"/>
  </r>
  <r>
    <s v="23021398945"/>
    <s v="Moderna"/>
    <d v="1899-12-30T12:02:05"/>
    <n v="1"/>
    <n v="23"/>
    <n v="2"/>
    <n v="1923"/>
    <n v="2"/>
    <n v="13"/>
    <d v="1923-02-13T00:00:00"/>
    <n v="36532"/>
    <n v="1920"/>
    <s v="4"/>
    <s v="m"/>
    <n v="0"/>
    <x v="4"/>
  </r>
  <r>
    <s v="63062527298"/>
    <s v="AstraZeneca"/>
    <d v="1899-12-30T12:02:30"/>
    <n v="1"/>
    <n v="63"/>
    <n v="6"/>
    <n v="1963"/>
    <n v="6"/>
    <n v="25"/>
    <d v="1963-06-25T00:00:00"/>
    <n v="21790"/>
    <n v="1960"/>
    <s v="9"/>
    <s v="k"/>
    <n v="0"/>
    <x v="4"/>
  </r>
  <r>
    <s v="86031882961"/>
    <s v="Johnson&amp;Johnson"/>
    <d v="1899-12-30T12:02:55"/>
    <n v="1"/>
    <n v="86"/>
    <n v="3"/>
    <n v="1986"/>
    <n v="3"/>
    <n v="18"/>
    <d v="1986-03-18T00:00:00"/>
    <n v="13488"/>
    <n v="1980"/>
    <s v="6"/>
    <s v="m"/>
    <n v="1"/>
    <x v="4"/>
  </r>
  <r>
    <s v="99091228246"/>
    <s v="Moderna"/>
    <d v="1899-12-30T12:03:45"/>
    <n v="2"/>
    <n v="99"/>
    <n v="9"/>
    <n v="1999"/>
    <n v="9"/>
    <n v="12"/>
    <d v="1999-09-12T00:00:00"/>
    <n v="8562"/>
    <n v="1990"/>
    <s v="4"/>
    <s v="m"/>
    <n v="1"/>
    <x v="4"/>
  </r>
  <r>
    <s v="05240635872"/>
    <s v="Johnson&amp;Johnson"/>
    <d v="1899-12-30T12:04:10"/>
    <n v="1"/>
    <n v="5"/>
    <n v="24"/>
    <n v="2005"/>
    <n v="4"/>
    <n v="6"/>
    <d v="2005-04-06T00:00:00"/>
    <n v="6529"/>
    <n v="2000"/>
    <s v="7"/>
    <s v="k"/>
    <n v="1"/>
    <x v="4"/>
  </r>
  <r>
    <s v="71051041144"/>
    <s v="Pfizer"/>
    <d v="1899-12-30T12:05:00"/>
    <n v="2"/>
    <n v="71"/>
    <n v="5"/>
    <n v="1971"/>
    <n v="5"/>
    <n v="10"/>
    <d v="1971-05-10T00:00:00"/>
    <n v="18914"/>
    <n v="1970"/>
    <s v="4"/>
    <s v="m"/>
    <n v="1"/>
    <x v="4"/>
  </r>
  <r>
    <s v="70030269571"/>
    <s v="Johnson&amp;Johnson"/>
    <d v="1899-12-30T12:05:25"/>
    <n v="1"/>
    <n v="70"/>
    <n v="3"/>
    <n v="1970"/>
    <n v="3"/>
    <n v="2"/>
    <d v="1970-03-02T00:00:00"/>
    <n v="19348"/>
    <n v="1970"/>
    <s v="7"/>
    <s v="k"/>
    <n v="1"/>
    <x v="4"/>
  </r>
  <r>
    <s v="83011367542"/>
    <s v="Moderna"/>
    <d v="1899-12-30T12:05:50"/>
    <n v="1"/>
    <n v="83"/>
    <n v="1"/>
    <n v="1983"/>
    <n v="1"/>
    <n v="13"/>
    <d v="1983-01-13T00:00:00"/>
    <n v="14648"/>
    <n v="1980"/>
    <s v="4"/>
    <s v="m"/>
    <n v="0"/>
    <x v="4"/>
  </r>
  <r>
    <s v="87090814478"/>
    <s v="AstraZeneca"/>
    <d v="1899-12-30T12:06:15"/>
    <n v="1"/>
    <n v="87"/>
    <n v="9"/>
    <n v="1987"/>
    <n v="9"/>
    <n v="8"/>
    <d v="1987-09-08T00:00:00"/>
    <n v="12949"/>
    <n v="1980"/>
    <s v="7"/>
    <s v="k"/>
    <n v="0"/>
    <x v="4"/>
  </r>
  <r>
    <s v="54072686543"/>
    <s v="Johnson&amp;Johnson"/>
    <d v="1899-12-30T12:06:40"/>
    <n v="1"/>
    <n v="54"/>
    <n v="7"/>
    <n v="1954"/>
    <n v="7"/>
    <n v="26"/>
    <d v="1954-07-26T00:00:00"/>
    <n v="25046"/>
    <n v="1950"/>
    <s v="4"/>
    <s v="m"/>
    <n v="1"/>
    <x v="4"/>
  </r>
  <r>
    <s v="70110136542"/>
    <s v="Johnson&amp;Johnson"/>
    <d v="1899-12-30T12:07:05"/>
    <n v="1"/>
    <n v="70"/>
    <n v="11"/>
    <n v="1970"/>
    <n v="11"/>
    <n v="1"/>
    <d v="1970-11-01T00:00:00"/>
    <n v="19104"/>
    <n v="1970"/>
    <s v="4"/>
    <s v="m"/>
    <n v="1"/>
    <x v="4"/>
  </r>
  <r>
    <s v="97100169892"/>
    <s v="Moderna"/>
    <d v="1899-12-30T12:07:55"/>
    <n v="2"/>
    <n v="97"/>
    <n v="10"/>
    <n v="1997"/>
    <n v="10"/>
    <n v="1"/>
    <d v="1997-10-01T00:00:00"/>
    <n v="9273"/>
    <n v="1990"/>
    <s v="9"/>
    <s v="k"/>
    <n v="1"/>
    <x v="4"/>
  </r>
  <r>
    <s v="65031884531"/>
    <s v="Moderna"/>
    <d v="1899-12-30T12:08:45"/>
    <n v="2"/>
    <n v="65"/>
    <n v="3"/>
    <n v="1965"/>
    <n v="3"/>
    <n v="18"/>
    <d v="1965-03-18T00:00:00"/>
    <n v="21158"/>
    <n v="1960"/>
    <s v="3"/>
    <s v="k"/>
    <n v="1"/>
    <x v="4"/>
  </r>
  <r>
    <s v="73122951518"/>
    <s v="Pfizer"/>
    <d v="1899-12-30T12:09:10"/>
    <n v="1"/>
    <n v="73"/>
    <n v="12"/>
    <n v="1973"/>
    <n v="12"/>
    <n v="29"/>
    <d v="1973-12-29T00:00:00"/>
    <n v="17950"/>
    <n v="1970"/>
    <s v="1"/>
    <s v="k"/>
    <n v="0"/>
    <x v="4"/>
  </r>
  <r>
    <s v="55111826315"/>
    <s v="Johnson&amp;Johnson"/>
    <d v="1899-12-30T12:09:35"/>
    <n v="1"/>
    <n v="55"/>
    <n v="11"/>
    <n v="1955"/>
    <n v="11"/>
    <n v="18"/>
    <d v="1955-11-18T00:00:00"/>
    <n v="24566"/>
    <n v="1950"/>
    <s v="1"/>
    <s v="k"/>
    <n v="1"/>
    <x v="4"/>
  </r>
  <r>
    <s v="32041285373"/>
    <s v="Johnson&amp;Johnson"/>
    <d v="1899-12-30T12:10:00"/>
    <n v="1"/>
    <n v="32"/>
    <n v="4"/>
    <n v="1932"/>
    <n v="4"/>
    <n v="12"/>
    <d v="1932-04-12T00:00:00"/>
    <n v="33186"/>
    <n v="1930"/>
    <s v="7"/>
    <s v="k"/>
    <n v="1"/>
    <x v="4"/>
  </r>
  <r>
    <s v="42112851493"/>
    <s v="Moderna"/>
    <d v="1899-12-30T12:10:50"/>
    <n v="2"/>
    <n v="42"/>
    <n v="11"/>
    <n v="1942"/>
    <n v="11"/>
    <n v="28"/>
    <d v="1942-11-28T00:00:00"/>
    <n v="29304"/>
    <n v="1940"/>
    <s v="9"/>
    <s v="k"/>
    <n v="1"/>
    <x v="4"/>
  </r>
  <r>
    <s v="05261773597"/>
    <s v="Pfizer"/>
    <d v="1899-12-30T12:11:40"/>
    <n v="2"/>
    <n v="5"/>
    <n v="26"/>
    <n v="2005"/>
    <n v="6"/>
    <n v="17"/>
    <d v="2005-06-17T00:00:00"/>
    <n v="6457"/>
    <n v="2000"/>
    <s v="9"/>
    <s v="k"/>
    <n v="1"/>
    <x v="4"/>
  </r>
  <r>
    <s v="69081435648"/>
    <s v="Moderna"/>
    <d v="1899-12-30T12:12:30"/>
    <n v="2"/>
    <n v="69"/>
    <n v="8"/>
    <n v="1969"/>
    <n v="8"/>
    <n v="14"/>
    <d v="1969-08-14T00:00:00"/>
    <n v="19548"/>
    <n v="1960"/>
    <s v="4"/>
    <s v="m"/>
    <n v="1"/>
    <x v="4"/>
  </r>
  <r>
    <s v="02280662345"/>
    <s v="Pfizer"/>
    <d v="1899-12-30T12:13:20"/>
    <n v="2"/>
    <n v="2"/>
    <n v="28"/>
    <n v="2002"/>
    <n v="8"/>
    <n v="6"/>
    <d v="2002-08-06T00:00:00"/>
    <n v="7503"/>
    <n v="2000"/>
    <s v="4"/>
    <s v="m"/>
    <n v="1"/>
    <x v="4"/>
  </r>
  <r>
    <s v="84022657936"/>
    <s v="Johnson&amp;Johnson"/>
    <d v="1899-12-30T12:13:45"/>
    <n v="1"/>
    <n v="84"/>
    <n v="2"/>
    <n v="1984"/>
    <n v="2"/>
    <n v="26"/>
    <d v="1984-02-26T00:00:00"/>
    <n v="14239"/>
    <n v="1980"/>
    <s v="3"/>
    <s v="k"/>
    <n v="1"/>
    <x v="4"/>
  </r>
  <r>
    <s v="48101719555"/>
    <s v="Pfizer"/>
    <d v="1899-12-30T12:14:35"/>
    <n v="2"/>
    <n v="48"/>
    <n v="10"/>
    <n v="1948"/>
    <n v="10"/>
    <n v="17"/>
    <d v="1948-10-17T00:00:00"/>
    <n v="27154"/>
    <n v="1940"/>
    <s v="5"/>
    <s v="k"/>
    <n v="1"/>
    <x v="4"/>
  </r>
  <r>
    <s v="02213087139"/>
    <s v="Johnson&amp;Johnson"/>
    <d v="1899-12-30T12:15:00"/>
    <n v="1"/>
    <n v="2"/>
    <n v="21"/>
    <n v="2002"/>
    <n v="1"/>
    <n v="30"/>
    <d v="2002-01-30T00:00:00"/>
    <n v="7691"/>
    <n v="2000"/>
    <s v="3"/>
    <s v="k"/>
    <n v="1"/>
    <x v="4"/>
  </r>
  <r>
    <s v="40022232773"/>
    <s v="Johnson&amp;Johnson"/>
    <d v="1899-12-30T12:15:25"/>
    <n v="1"/>
    <n v="40"/>
    <n v="2"/>
    <n v="1940"/>
    <n v="2"/>
    <n v="22"/>
    <d v="1940-02-22T00:00:00"/>
    <n v="30314"/>
    <n v="1940"/>
    <s v="7"/>
    <s v="k"/>
    <n v="1"/>
    <x v="4"/>
  </r>
  <r>
    <s v="48081955217"/>
    <s v="Pfizer"/>
    <d v="1899-12-30T12:15:50"/>
    <n v="1"/>
    <n v="48"/>
    <n v="8"/>
    <n v="1948"/>
    <n v="8"/>
    <n v="19"/>
    <d v="1948-08-19T00:00:00"/>
    <n v="27213"/>
    <n v="1940"/>
    <s v="1"/>
    <s v="k"/>
    <n v="0"/>
    <x v="4"/>
  </r>
  <r>
    <s v="50121547348"/>
    <s v="Pfizer"/>
    <d v="1899-12-30T12:16:15"/>
    <n v="1"/>
    <n v="50"/>
    <n v="12"/>
    <n v="1950"/>
    <n v="12"/>
    <n v="15"/>
    <d v="1950-12-15T00:00:00"/>
    <n v="26365"/>
    <n v="1950"/>
    <s v="4"/>
    <s v="m"/>
    <n v="0"/>
    <x v="4"/>
  </r>
  <r>
    <s v="43031032635"/>
    <s v="Johnson&amp;Johnson"/>
    <d v="1899-12-30T12:16:40"/>
    <n v="1"/>
    <n v="43"/>
    <n v="3"/>
    <n v="1943"/>
    <n v="3"/>
    <n v="10"/>
    <d v="1943-03-10T00:00:00"/>
    <n v="29202"/>
    <n v="1940"/>
    <s v="3"/>
    <s v="k"/>
    <n v="1"/>
    <x v="4"/>
  </r>
  <r>
    <s v="03251128637"/>
    <s v="Pfizer"/>
    <d v="1899-12-30T12:17:05"/>
    <n v="1"/>
    <n v="3"/>
    <n v="25"/>
    <n v="2003"/>
    <n v="5"/>
    <n v="11"/>
    <d v="2003-05-11T00:00:00"/>
    <n v="7225"/>
    <n v="2000"/>
    <s v="3"/>
    <s v="k"/>
    <n v="0"/>
    <x v="4"/>
  </r>
  <r>
    <s v="80062354785"/>
    <s v="Johnson&amp;Johnson"/>
    <d v="1899-12-30T12:17:30"/>
    <n v="1"/>
    <n v="80"/>
    <n v="6"/>
    <n v="1980"/>
    <n v="6"/>
    <n v="23"/>
    <d v="1980-06-23T00:00:00"/>
    <n v="15582"/>
    <n v="1980"/>
    <s v="8"/>
    <s v="m"/>
    <n v="1"/>
    <x v="4"/>
  </r>
  <r>
    <s v="02311545784"/>
    <s v="Pfizer"/>
    <d v="1899-12-30T12:18:20"/>
    <n v="2"/>
    <n v="2"/>
    <n v="31"/>
    <n v="2002"/>
    <n v="11"/>
    <n v="15"/>
    <d v="2002-11-15T00:00:00"/>
    <n v="7402"/>
    <n v="2000"/>
    <s v="8"/>
    <s v="m"/>
    <n v="1"/>
    <x v="4"/>
  </r>
  <r>
    <s v="25111396468"/>
    <s v="Johnson&amp;Johnson"/>
    <d v="1899-12-30T12:18:45"/>
    <n v="1"/>
    <n v="25"/>
    <n v="11"/>
    <n v="1925"/>
    <n v="11"/>
    <n v="13"/>
    <d v="1925-11-13T00:00:00"/>
    <n v="35528"/>
    <n v="1920"/>
    <s v="6"/>
    <s v="m"/>
    <n v="1"/>
    <x v="4"/>
  </r>
  <r>
    <s v="33042842215"/>
    <s v="Johnson&amp;Johnson"/>
    <d v="1899-12-30T12:19:10"/>
    <n v="1"/>
    <n v="33"/>
    <n v="4"/>
    <n v="1933"/>
    <n v="4"/>
    <n v="28"/>
    <d v="1933-04-28T00:00:00"/>
    <n v="32805"/>
    <n v="1930"/>
    <s v="1"/>
    <s v="k"/>
    <n v="1"/>
    <x v="4"/>
  </r>
  <r>
    <s v="28100582374"/>
    <s v="Johnson&amp;Johnson"/>
    <d v="1899-12-30T12:19:35"/>
    <n v="1"/>
    <n v="28"/>
    <n v="10"/>
    <n v="1928"/>
    <n v="10"/>
    <n v="5"/>
    <d v="1928-10-05T00:00:00"/>
    <n v="34471"/>
    <n v="1920"/>
    <s v="7"/>
    <s v="k"/>
    <n v="1"/>
    <x v="4"/>
  </r>
  <r>
    <s v="99072844919"/>
    <s v="Johnson&amp;Johnson"/>
    <d v="1899-12-30T12:20:00"/>
    <n v="1"/>
    <n v="99"/>
    <n v="7"/>
    <n v="1999"/>
    <n v="7"/>
    <n v="28"/>
    <d v="1999-07-28T00:00:00"/>
    <n v="8608"/>
    <n v="1990"/>
    <s v="1"/>
    <s v="k"/>
    <n v="1"/>
    <x v="4"/>
  </r>
  <r>
    <s v="01250991368"/>
    <s v="Pfizer"/>
    <d v="1899-12-30T12:20:50"/>
    <n v="2"/>
    <n v="1"/>
    <n v="25"/>
    <n v="2001"/>
    <n v="5"/>
    <n v="9"/>
    <d v="2001-05-09T00:00:00"/>
    <n v="7957"/>
    <n v="2000"/>
    <s v="6"/>
    <s v="m"/>
    <n v="1"/>
    <x v="4"/>
  </r>
  <r>
    <s v="22032032875"/>
    <s v="Moderna"/>
    <d v="1899-12-30T12:21:15"/>
    <n v="1"/>
    <n v="22"/>
    <n v="3"/>
    <n v="1922"/>
    <n v="3"/>
    <n v="20"/>
    <d v="1922-03-20T00:00:00"/>
    <n v="36862"/>
    <n v="1920"/>
    <s v="7"/>
    <s v="k"/>
    <n v="0"/>
    <x v="4"/>
  </r>
  <r>
    <s v="81113041454"/>
    <s v="Johnson&amp;Johnson"/>
    <d v="1899-12-30T12:21:40"/>
    <n v="1"/>
    <n v="81"/>
    <n v="11"/>
    <n v="1981"/>
    <n v="11"/>
    <n v="30"/>
    <d v="1981-11-30T00:00:00"/>
    <n v="15057"/>
    <n v="1980"/>
    <s v="5"/>
    <s v="k"/>
    <n v="1"/>
    <x v="4"/>
  </r>
  <r>
    <s v="09311045276"/>
    <s v="Moderna"/>
    <d v="1899-12-30T12:22:30"/>
    <n v="2"/>
    <n v="9"/>
    <n v="31"/>
    <n v="2009"/>
    <n v="11"/>
    <n v="10"/>
    <d v="2009-11-10T00:00:00"/>
    <n v="4850"/>
    <n v="2000"/>
    <s v="7"/>
    <s v="k"/>
    <n v="1"/>
    <x v="4"/>
  </r>
  <r>
    <s v="39071421292"/>
    <s v="Johnson&amp;Johnson"/>
    <d v="1899-12-30T12:22:55"/>
    <n v="1"/>
    <n v="39"/>
    <n v="7"/>
    <n v="1939"/>
    <n v="7"/>
    <n v="14"/>
    <d v="1939-07-14T00:00:00"/>
    <n v="30537"/>
    <n v="1930"/>
    <s v="9"/>
    <s v="k"/>
    <n v="1"/>
    <x v="4"/>
  </r>
  <r>
    <s v="87082031359"/>
    <s v="Johnson&amp;Johnson"/>
    <d v="1899-12-30T12:23:20"/>
    <n v="1"/>
    <n v="87"/>
    <n v="8"/>
    <n v="1987"/>
    <n v="8"/>
    <n v="20"/>
    <d v="1987-08-20T00:00:00"/>
    <n v="12968"/>
    <n v="1980"/>
    <s v="5"/>
    <s v="k"/>
    <n v="1"/>
    <x v="4"/>
  </r>
  <r>
    <s v="93040472816"/>
    <s v="Johnson&amp;Johnson"/>
    <d v="1899-12-30T12:23:45"/>
    <n v="1"/>
    <n v="93"/>
    <n v="4"/>
    <n v="1993"/>
    <n v="4"/>
    <n v="4"/>
    <d v="1993-04-04T00:00:00"/>
    <n v="10914"/>
    <n v="1990"/>
    <s v="1"/>
    <s v="k"/>
    <n v="1"/>
    <x v="4"/>
  </r>
  <r>
    <s v="81100414748"/>
    <s v="Pfizer"/>
    <d v="1899-12-30T12:24:10"/>
    <n v="1"/>
    <n v="81"/>
    <n v="10"/>
    <n v="1981"/>
    <n v="10"/>
    <n v="4"/>
    <d v="1981-10-04T00:00:00"/>
    <n v="15114"/>
    <n v="1980"/>
    <s v="4"/>
    <s v="m"/>
    <n v="0"/>
    <x v="4"/>
  </r>
  <r>
    <s v="38082022588"/>
    <s v="Johnson&amp;Johnson"/>
    <d v="1899-12-30T12:24:35"/>
    <n v="1"/>
    <n v="38"/>
    <n v="8"/>
    <n v="1938"/>
    <n v="8"/>
    <n v="20"/>
    <d v="1938-08-20T00:00:00"/>
    <n v="30865"/>
    <n v="1930"/>
    <s v="8"/>
    <s v="m"/>
    <n v="1"/>
    <x v="4"/>
  </r>
  <r>
    <s v="07261292591"/>
    <s v="Johnson&amp;Johnson"/>
    <d v="1899-12-30T12:25:00"/>
    <n v="1"/>
    <n v="7"/>
    <n v="26"/>
    <n v="2007"/>
    <n v="6"/>
    <n v="12"/>
    <d v="2007-06-12T00:00:00"/>
    <n v="5732"/>
    <n v="2000"/>
    <s v="9"/>
    <s v="k"/>
    <n v="1"/>
    <x v="4"/>
  </r>
  <r>
    <s v="46022384991"/>
    <s v="Johnson&amp;Johnson"/>
    <d v="1899-12-30T12:25:25"/>
    <n v="1"/>
    <n v="46"/>
    <n v="2"/>
    <n v="1946"/>
    <n v="2"/>
    <n v="23"/>
    <d v="1946-02-23T00:00:00"/>
    <n v="28121"/>
    <n v="1940"/>
    <s v="9"/>
    <s v="k"/>
    <n v="1"/>
    <x v="4"/>
  </r>
  <r>
    <s v="97020325844"/>
    <s v="Johnson&amp;Johnson"/>
    <d v="1899-12-30T12:25:50"/>
    <n v="1"/>
    <n v="97"/>
    <n v="2"/>
    <n v="1997"/>
    <n v="2"/>
    <n v="3"/>
    <d v="1997-02-03T00:00:00"/>
    <n v="9513"/>
    <n v="1990"/>
    <s v="4"/>
    <s v="m"/>
    <n v="1"/>
    <x v="4"/>
  </r>
  <r>
    <s v="08231762539"/>
    <s v="Johnson&amp;Johnson"/>
    <d v="1899-12-30T12:26:15"/>
    <n v="1"/>
    <n v="8"/>
    <n v="23"/>
    <n v="2008"/>
    <n v="3"/>
    <n v="17"/>
    <d v="2008-03-17T00:00:00"/>
    <n v="5453"/>
    <n v="2000"/>
    <s v="3"/>
    <s v="k"/>
    <n v="1"/>
    <x v="4"/>
  </r>
  <r>
    <s v="76081141583"/>
    <s v="Moderna"/>
    <d v="1899-12-30T12:27:05"/>
    <n v="2"/>
    <n v="76"/>
    <n v="8"/>
    <n v="1976"/>
    <n v="8"/>
    <n v="11"/>
    <d v="1976-08-11T00:00:00"/>
    <n v="16994"/>
    <n v="1970"/>
    <s v="8"/>
    <s v="m"/>
    <n v="1"/>
    <x v="4"/>
  </r>
  <r>
    <s v="93050967531"/>
    <s v="Moderna"/>
    <d v="1899-12-30T12:27:55"/>
    <n v="2"/>
    <n v="93"/>
    <n v="5"/>
    <n v="1993"/>
    <n v="5"/>
    <n v="9"/>
    <d v="1993-05-09T00:00:00"/>
    <n v="10879"/>
    <n v="1990"/>
    <s v="3"/>
    <s v="k"/>
    <n v="1"/>
    <x v="4"/>
  </r>
  <r>
    <s v="40060177519"/>
    <s v="Moderna"/>
    <d v="1899-12-30T12:28:45"/>
    <n v="2"/>
    <n v="40"/>
    <n v="6"/>
    <n v="1940"/>
    <n v="6"/>
    <n v="1"/>
    <d v="1940-06-01T00:00:00"/>
    <n v="30214"/>
    <n v="1940"/>
    <s v="1"/>
    <s v="k"/>
    <n v="1"/>
    <x v="4"/>
  </r>
  <r>
    <s v="55012852385"/>
    <s v="Moderna"/>
    <d v="1899-12-30T12:29:10"/>
    <n v="1"/>
    <n v="55"/>
    <n v="1"/>
    <n v="1955"/>
    <n v="1"/>
    <n v="28"/>
    <d v="1955-01-28T00:00:00"/>
    <n v="24860"/>
    <n v="1950"/>
    <s v="8"/>
    <s v="m"/>
    <n v="0"/>
    <x v="4"/>
  </r>
  <r>
    <s v="87011431214"/>
    <s v="Pfizer"/>
    <d v="1899-12-30T12:29:35"/>
    <n v="1"/>
    <n v="87"/>
    <n v="1"/>
    <n v="1987"/>
    <n v="1"/>
    <n v="14"/>
    <d v="1987-01-14T00:00:00"/>
    <n v="13186"/>
    <n v="1980"/>
    <s v="1"/>
    <s v="k"/>
    <n v="0"/>
    <x v="4"/>
  </r>
  <r>
    <s v="05281176583"/>
    <s v="Moderna"/>
    <d v="1899-12-30T12:30:00"/>
    <n v="1"/>
    <n v="5"/>
    <n v="28"/>
    <n v="2005"/>
    <n v="8"/>
    <n v="11"/>
    <d v="2005-08-11T00:00:00"/>
    <n v="6402"/>
    <n v="2000"/>
    <s v="8"/>
    <s v="m"/>
    <n v="0"/>
    <x v="4"/>
  </r>
  <r>
    <s v="83122017327"/>
    <s v="Moderna"/>
    <d v="1899-12-30T12:30:50"/>
    <n v="2"/>
    <n v="83"/>
    <n v="12"/>
    <n v="1983"/>
    <n v="12"/>
    <n v="20"/>
    <d v="1983-12-20T00:00:00"/>
    <n v="14307"/>
    <n v="1980"/>
    <s v="2"/>
    <s v="m"/>
    <n v="1"/>
    <x v="4"/>
  </r>
  <r>
    <s v="45040287376"/>
    <s v="Moderna"/>
    <d v="1899-12-30T12:31:15"/>
    <n v="1"/>
    <n v="45"/>
    <n v="4"/>
    <n v="1945"/>
    <n v="4"/>
    <n v="2"/>
    <d v="1945-04-02T00:00:00"/>
    <n v="28448"/>
    <n v="1940"/>
    <s v="7"/>
    <s v="k"/>
    <n v="0"/>
    <x v="4"/>
  </r>
  <r>
    <s v="27032555478"/>
    <s v="Pfizer"/>
    <d v="1899-12-30T12:31:40"/>
    <n v="1"/>
    <n v="27"/>
    <n v="3"/>
    <n v="1927"/>
    <n v="3"/>
    <n v="25"/>
    <d v="1927-03-25T00:00:00"/>
    <n v="35031"/>
    <n v="1920"/>
    <s v="7"/>
    <s v="k"/>
    <n v="0"/>
    <x v="4"/>
  </r>
  <r>
    <s v="88111977491"/>
    <s v="Pfizer"/>
    <d v="1899-12-30T12:32:30"/>
    <n v="2"/>
    <n v="88"/>
    <n v="11"/>
    <n v="1988"/>
    <n v="11"/>
    <n v="19"/>
    <d v="1988-11-19T00:00:00"/>
    <n v="12511"/>
    <n v="1980"/>
    <s v="9"/>
    <s v="k"/>
    <n v="1"/>
    <x v="4"/>
  </r>
  <r>
    <s v="00241645299"/>
    <s v="Johnson&amp;Johnson"/>
    <d v="1899-12-30T12:32:55"/>
    <n v="1"/>
    <n v="0"/>
    <n v="24"/>
    <n v="2000"/>
    <n v="4"/>
    <n v="16"/>
    <d v="2000-04-16T00:00:00"/>
    <n v="8345"/>
    <n v="2000"/>
    <s v="9"/>
    <s v="k"/>
    <n v="1"/>
    <x v="4"/>
  </r>
  <r>
    <s v="67010894445"/>
    <s v="Moderna"/>
    <d v="1899-12-30T12:33:45"/>
    <n v="2"/>
    <n v="67"/>
    <n v="1"/>
    <n v="1967"/>
    <n v="1"/>
    <n v="8"/>
    <d v="1967-01-08T00:00:00"/>
    <n v="20497"/>
    <n v="1960"/>
    <s v="4"/>
    <s v="m"/>
    <n v="1"/>
    <x v="4"/>
  </r>
  <r>
    <s v="96030638982"/>
    <s v="Johnson&amp;Johnson"/>
    <d v="1899-12-30T12:34:10"/>
    <n v="1"/>
    <n v="96"/>
    <n v="3"/>
    <n v="1996"/>
    <n v="3"/>
    <n v="6"/>
    <d v="1996-03-06T00:00:00"/>
    <n v="9847"/>
    <n v="1990"/>
    <s v="8"/>
    <s v="m"/>
    <n v="1"/>
    <x v="4"/>
  </r>
  <r>
    <s v="89062565472"/>
    <s v="Moderna"/>
    <d v="1899-12-30T12:34:35"/>
    <n v="1"/>
    <n v="89"/>
    <n v="6"/>
    <n v="1989"/>
    <n v="6"/>
    <n v="25"/>
    <d v="1989-06-25T00:00:00"/>
    <n v="12293"/>
    <n v="1980"/>
    <s v="7"/>
    <s v="k"/>
    <n v="0"/>
    <x v="4"/>
  </r>
  <r>
    <s v="46052327173"/>
    <s v="Moderna"/>
    <d v="1899-12-30T12:35:25"/>
    <n v="2"/>
    <n v="46"/>
    <n v="5"/>
    <n v="1946"/>
    <n v="5"/>
    <n v="23"/>
    <d v="1946-05-23T00:00:00"/>
    <n v="28032"/>
    <n v="1940"/>
    <s v="7"/>
    <s v="k"/>
    <n v="1"/>
    <x v="4"/>
  </r>
  <r>
    <s v="23111828323"/>
    <s v="Johnson&amp;Johnson"/>
    <d v="1899-12-30T12:35:50"/>
    <n v="1"/>
    <n v="23"/>
    <n v="11"/>
    <n v="1923"/>
    <n v="11"/>
    <n v="18"/>
    <d v="1923-11-18T00:00:00"/>
    <n v="36254"/>
    <n v="1920"/>
    <s v="2"/>
    <s v="m"/>
    <n v="1"/>
    <x v="4"/>
  </r>
  <r>
    <s v="30021131852"/>
    <s v="Johnson&amp;Johnson"/>
    <d v="1899-12-30T12:36:15"/>
    <n v="1"/>
    <n v="30"/>
    <n v="2"/>
    <n v="1930"/>
    <n v="2"/>
    <n v="11"/>
    <d v="1930-02-11T00:00:00"/>
    <n v="33977"/>
    <n v="1930"/>
    <s v="5"/>
    <s v="k"/>
    <n v="1"/>
    <x v="4"/>
  </r>
  <r>
    <s v="80031916112"/>
    <s v="AstraZeneca"/>
    <d v="1899-12-30T12:37:05"/>
    <n v="2"/>
    <n v="80"/>
    <n v="3"/>
    <n v="1980"/>
    <n v="3"/>
    <n v="19"/>
    <d v="1980-03-19T00:00:00"/>
    <n v="15678"/>
    <n v="1980"/>
    <s v="1"/>
    <s v="k"/>
    <n v="1"/>
    <x v="4"/>
  </r>
  <r>
    <s v="78062476848"/>
    <s v="AstraZeneca"/>
    <d v="1899-12-30T12:37:30"/>
    <n v="1"/>
    <n v="78"/>
    <n v="6"/>
    <n v="1978"/>
    <n v="6"/>
    <n v="24"/>
    <d v="1978-06-24T00:00:00"/>
    <n v="16312"/>
    <n v="1970"/>
    <s v="4"/>
    <s v="m"/>
    <n v="0"/>
    <x v="4"/>
  </r>
  <r>
    <s v="74070224767"/>
    <s v="AstraZeneca"/>
    <d v="1899-12-30T12:37:55"/>
    <n v="1"/>
    <n v="74"/>
    <n v="7"/>
    <n v="1974"/>
    <n v="7"/>
    <n v="2"/>
    <d v="1974-07-02T00:00:00"/>
    <n v="17765"/>
    <n v="1970"/>
    <s v="6"/>
    <s v="m"/>
    <n v="0"/>
    <x v="4"/>
  </r>
  <r>
    <s v="35110511647"/>
    <s v="Johnson&amp;Johnson"/>
    <d v="1899-12-30T12:38:20"/>
    <n v="1"/>
    <n v="35"/>
    <n v="11"/>
    <n v="1935"/>
    <n v="11"/>
    <n v="5"/>
    <d v="1935-11-05T00:00:00"/>
    <n v="31884"/>
    <n v="1930"/>
    <s v="4"/>
    <s v="m"/>
    <n v="1"/>
    <x v="4"/>
  </r>
  <r>
    <s v="31121533272"/>
    <s v="Moderna"/>
    <d v="1899-12-30T12:38:45"/>
    <n v="1"/>
    <n v="31"/>
    <n v="12"/>
    <n v="1931"/>
    <n v="12"/>
    <n v="15"/>
    <d v="1931-12-15T00:00:00"/>
    <n v="33305"/>
    <n v="1930"/>
    <s v="7"/>
    <s v="k"/>
    <n v="0"/>
    <x v="4"/>
  </r>
  <r>
    <s v="79011023319"/>
    <s v="Pfizer"/>
    <d v="1899-12-30T12:39:35"/>
    <n v="2"/>
    <n v="79"/>
    <n v="1"/>
    <n v="1979"/>
    <n v="1"/>
    <n v="10"/>
    <d v="1979-01-10T00:00:00"/>
    <n v="16112"/>
    <n v="1970"/>
    <s v="1"/>
    <s v="k"/>
    <n v="1"/>
    <x v="4"/>
  </r>
  <r>
    <s v="93071365514"/>
    <s v="Johnson&amp;Johnson"/>
    <d v="1899-12-30T12:40:00"/>
    <n v="1"/>
    <n v="93"/>
    <n v="7"/>
    <n v="1993"/>
    <n v="7"/>
    <n v="13"/>
    <d v="1993-07-13T00:00:00"/>
    <n v="10814"/>
    <n v="1990"/>
    <s v="1"/>
    <s v="k"/>
    <n v="1"/>
    <x v="4"/>
  </r>
  <r>
    <s v="20022021197"/>
    <s v="Pfizer"/>
    <d v="1899-12-30T12:40:50"/>
    <n v="2"/>
    <n v="20"/>
    <n v="2"/>
    <n v="1920"/>
    <n v="2"/>
    <n v="20"/>
    <d v="1920-02-20T00:00:00"/>
    <n v="37621"/>
    <n v="1920"/>
    <s v="9"/>
    <s v="k"/>
    <n v="1"/>
    <x v="4"/>
  </r>
  <r>
    <s v="34010514565"/>
    <s v="Moderna"/>
    <d v="1899-12-30T12:41:15"/>
    <n v="1"/>
    <n v="34"/>
    <n v="1"/>
    <n v="1934"/>
    <n v="1"/>
    <n v="5"/>
    <d v="1934-01-05T00:00:00"/>
    <n v="32553"/>
    <n v="1930"/>
    <s v="6"/>
    <s v="m"/>
    <n v="0"/>
    <x v="4"/>
  </r>
  <r>
    <s v="87032986685"/>
    <s v="Moderna"/>
    <d v="1899-12-30T12:42:05"/>
    <n v="2"/>
    <n v="87"/>
    <n v="3"/>
    <n v="1987"/>
    <n v="3"/>
    <n v="29"/>
    <d v="1987-03-29T00:00:00"/>
    <n v="13112"/>
    <n v="1980"/>
    <s v="8"/>
    <s v="m"/>
    <n v="1"/>
    <x v="4"/>
  </r>
  <r>
    <s v="93111938272"/>
    <s v="AstraZeneca"/>
    <d v="1899-12-30T12:42:55"/>
    <n v="2"/>
    <n v="93"/>
    <n v="11"/>
    <n v="1993"/>
    <n v="11"/>
    <n v="19"/>
    <d v="1993-11-19T00:00:00"/>
    <n v="10685"/>
    <n v="1990"/>
    <s v="7"/>
    <s v="k"/>
    <n v="1"/>
    <x v="4"/>
  </r>
  <r>
    <s v="32082876734"/>
    <s v="Johnson&amp;Johnson"/>
    <d v="1899-12-30T12:43:20"/>
    <n v="1"/>
    <n v="32"/>
    <n v="8"/>
    <n v="1932"/>
    <n v="8"/>
    <n v="28"/>
    <d v="1932-08-28T00:00:00"/>
    <n v="33048"/>
    <n v="1930"/>
    <s v="3"/>
    <s v="k"/>
    <n v="1"/>
    <x v="4"/>
  </r>
  <r>
    <s v="71112186139"/>
    <s v="Moderna"/>
    <d v="1899-12-30T12:43:45"/>
    <n v="1"/>
    <n v="71"/>
    <n v="11"/>
    <n v="1971"/>
    <n v="11"/>
    <n v="21"/>
    <d v="1971-11-21T00:00:00"/>
    <n v="18719"/>
    <n v="1970"/>
    <s v="3"/>
    <s v="k"/>
    <n v="0"/>
    <x v="4"/>
  </r>
  <r>
    <s v="51041632947"/>
    <s v="Johnson&amp;Johnson"/>
    <d v="1899-12-30T12:44:10"/>
    <n v="1"/>
    <n v="51"/>
    <n v="4"/>
    <n v="1951"/>
    <n v="4"/>
    <n v="16"/>
    <d v="1951-04-16T00:00:00"/>
    <n v="26243"/>
    <n v="1950"/>
    <s v="4"/>
    <s v="m"/>
    <n v="1"/>
    <x v="4"/>
  </r>
  <r>
    <s v="28042413925"/>
    <s v="Pfizer"/>
    <d v="1899-12-30T12:45:00"/>
    <n v="2"/>
    <n v="28"/>
    <n v="4"/>
    <n v="1928"/>
    <n v="4"/>
    <n v="24"/>
    <d v="1928-04-24T00:00:00"/>
    <n v="34635"/>
    <n v="1920"/>
    <s v="2"/>
    <s v="m"/>
    <n v="1"/>
    <x v="4"/>
  </r>
  <r>
    <s v="08212126581"/>
    <s v="Pfizer"/>
    <d v="1899-12-30T12:45:50"/>
    <n v="2"/>
    <n v="8"/>
    <n v="21"/>
    <n v="2008"/>
    <n v="1"/>
    <n v="21"/>
    <d v="2008-01-21T00:00:00"/>
    <n v="5509"/>
    <n v="2000"/>
    <s v="8"/>
    <s v="m"/>
    <n v="1"/>
    <x v="4"/>
  </r>
  <r>
    <s v="90061971629"/>
    <s v="Moderna"/>
    <d v="1899-12-30T12:46:40"/>
    <n v="2"/>
    <n v="90"/>
    <n v="6"/>
    <n v="1990"/>
    <n v="6"/>
    <n v="19"/>
    <d v="1990-06-19T00:00:00"/>
    <n v="11934"/>
    <n v="1990"/>
    <s v="2"/>
    <s v="m"/>
    <n v="1"/>
    <x v="4"/>
  </r>
  <r>
    <s v="22060986926"/>
    <s v="Moderna"/>
    <d v="1899-12-30T12:47:05"/>
    <n v="1"/>
    <n v="22"/>
    <n v="6"/>
    <n v="1922"/>
    <n v="6"/>
    <n v="9"/>
    <d v="1922-06-09T00:00:00"/>
    <n v="36781"/>
    <n v="1920"/>
    <s v="2"/>
    <s v="m"/>
    <n v="0"/>
    <x v="4"/>
  </r>
  <r>
    <s v="20071266347"/>
    <s v="Moderna"/>
    <d v="1899-12-30T12:47:55"/>
    <n v="2"/>
    <n v="20"/>
    <n v="7"/>
    <n v="1920"/>
    <n v="7"/>
    <n v="12"/>
    <d v="1920-07-12T00:00:00"/>
    <n v="37478"/>
    <n v="1920"/>
    <s v="4"/>
    <s v="m"/>
    <n v="1"/>
    <x v="4"/>
  </r>
  <r>
    <s v="93090426797"/>
    <s v="Johnson&amp;Johnson"/>
    <d v="1899-12-30T12:48:20"/>
    <n v="1"/>
    <n v="93"/>
    <n v="9"/>
    <n v="1993"/>
    <n v="9"/>
    <n v="4"/>
    <d v="1993-09-04T00:00:00"/>
    <n v="10761"/>
    <n v="1990"/>
    <s v="9"/>
    <s v="k"/>
    <n v="1"/>
    <x v="4"/>
  </r>
  <r>
    <s v="72080678389"/>
    <s v="Moderna"/>
    <d v="1899-12-30T12:48:45"/>
    <n v="1"/>
    <n v="72"/>
    <n v="8"/>
    <n v="1972"/>
    <n v="8"/>
    <n v="6"/>
    <d v="1972-08-06T00:00:00"/>
    <n v="18460"/>
    <n v="1970"/>
    <s v="8"/>
    <s v="m"/>
    <n v="0"/>
    <x v="4"/>
  </r>
  <r>
    <s v="54022057258"/>
    <s v="AstraZeneca"/>
    <d v="1899-12-30T12:49:35"/>
    <n v="2"/>
    <n v="54"/>
    <n v="2"/>
    <n v="1954"/>
    <n v="2"/>
    <n v="20"/>
    <d v="1954-02-20T00:00:00"/>
    <n v="25202"/>
    <n v="1950"/>
    <s v="5"/>
    <s v="k"/>
    <n v="1"/>
    <x v="4"/>
  </r>
  <r>
    <s v="23081349275"/>
    <s v="Johnson&amp;Johnson"/>
    <d v="1899-12-30T12:50:00"/>
    <n v="1"/>
    <n v="23"/>
    <n v="8"/>
    <n v="1923"/>
    <n v="8"/>
    <n v="13"/>
    <d v="1923-08-13T00:00:00"/>
    <n v="36351"/>
    <n v="1920"/>
    <s v="7"/>
    <s v="k"/>
    <n v="1"/>
    <x v="4"/>
  </r>
  <r>
    <s v="52010156343"/>
    <s v="Johnson&amp;Johnson"/>
    <d v="1899-12-30T12:50:25"/>
    <n v="1"/>
    <n v="52"/>
    <n v="1"/>
    <n v="1952"/>
    <n v="1"/>
    <n v="1"/>
    <d v="1952-01-01T00:00:00"/>
    <n v="25983"/>
    <n v="1950"/>
    <s v="4"/>
    <s v="m"/>
    <n v="1"/>
    <x v="4"/>
  </r>
  <r>
    <s v="48092133558"/>
    <s v="Moderna"/>
    <d v="1899-12-30T12:50:50"/>
    <n v="1"/>
    <n v="48"/>
    <n v="9"/>
    <n v="1948"/>
    <n v="9"/>
    <n v="21"/>
    <d v="1948-09-21T00:00:00"/>
    <n v="27180"/>
    <n v="1940"/>
    <s v="5"/>
    <s v="k"/>
    <n v="0"/>
    <x v="4"/>
  </r>
  <r>
    <s v="52062858569"/>
    <s v="Johnson&amp;Johnson"/>
    <d v="1899-12-30T12:51:15"/>
    <n v="1"/>
    <n v="52"/>
    <n v="6"/>
    <n v="1952"/>
    <n v="6"/>
    <n v="28"/>
    <d v="1952-06-28T00:00:00"/>
    <n v="25804"/>
    <n v="1950"/>
    <s v="6"/>
    <s v="m"/>
    <n v="1"/>
    <x v="4"/>
  </r>
  <r>
    <s v="97060877642"/>
    <s v="Pfizer"/>
    <d v="1899-12-30T12:51:40"/>
    <n v="1"/>
    <n v="97"/>
    <n v="6"/>
    <n v="1997"/>
    <n v="6"/>
    <n v="8"/>
    <d v="1997-06-08T00:00:00"/>
    <n v="9388"/>
    <n v="1990"/>
    <s v="4"/>
    <s v="m"/>
    <n v="0"/>
    <x v="4"/>
  </r>
  <r>
    <s v="96122982869"/>
    <s v="Johnson&amp;Johnson"/>
    <d v="1899-12-30T12:52:05"/>
    <n v="1"/>
    <n v="96"/>
    <n v="12"/>
    <n v="1996"/>
    <n v="12"/>
    <n v="29"/>
    <d v="1996-12-29T00:00:00"/>
    <n v="9549"/>
    <n v="1990"/>
    <s v="6"/>
    <s v="m"/>
    <n v="1"/>
    <x v="4"/>
  </r>
  <r>
    <s v="79091155377"/>
    <s v="Moderna"/>
    <d v="1899-12-30T12:52:55"/>
    <n v="2"/>
    <n v="79"/>
    <n v="9"/>
    <n v="1979"/>
    <n v="9"/>
    <n v="11"/>
    <d v="1979-09-11T00:00:00"/>
    <n v="15868"/>
    <n v="1970"/>
    <s v="7"/>
    <s v="k"/>
    <n v="1"/>
    <x v="4"/>
  </r>
  <r>
    <s v="02300364525"/>
    <s v="AstraZeneca"/>
    <d v="1899-12-30T12:53:20"/>
    <n v="1"/>
    <n v="2"/>
    <n v="30"/>
    <n v="2002"/>
    <n v="10"/>
    <n v="3"/>
    <d v="2002-10-03T00:00:00"/>
    <n v="7445"/>
    <n v="2000"/>
    <s v="2"/>
    <s v="m"/>
    <n v="0"/>
    <x v="4"/>
  </r>
  <r>
    <s v="06290512595"/>
    <s v="AstraZeneca"/>
    <d v="1899-12-30T12:53:45"/>
    <n v="1"/>
    <n v="6"/>
    <n v="29"/>
    <n v="2006"/>
    <n v="9"/>
    <n v="5"/>
    <d v="2006-09-05T00:00:00"/>
    <n v="6012"/>
    <n v="2000"/>
    <s v="9"/>
    <s v="k"/>
    <n v="0"/>
    <x v="4"/>
  </r>
  <r>
    <s v="43070562795"/>
    <s v="Johnson&amp;Johnson"/>
    <d v="1899-12-30T12:54:10"/>
    <n v="1"/>
    <n v="43"/>
    <n v="7"/>
    <n v="1943"/>
    <n v="7"/>
    <n v="5"/>
    <d v="1943-07-05T00:00:00"/>
    <n v="29085"/>
    <n v="1940"/>
    <s v="9"/>
    <s v="k"/>
    <n v="1"/>
    <x v="4"/>
  </r>
  <r>
    <s v="06281534812"/>
    <s v="Moderna"/>
    <d v="1899-12-30T12:54:35"/>
    <n v="1"/>
    <n v="6"/>
    <n v="28"/>
    <n v="2006"/>
    <n v="8"/>
    <n v="15"/>
    <d v="2006-08-15T00:00:00"/>
    <n v="6033"/>
    <n v="2000"/>
    <s v="1"/>
    <s v="k"/>
    <n v="0"/>
    <x v="4"/>
  </r>
  <r>
    <s v="06230267871"/>
    <s v="Moderna"/>
    <d v="1899-12-30T12:55:25"/>
    <n v="2"/>
    <n v="6"/>
    <n v="23"/>
    <n v="2006"/>
    <n v="3"/>
    <n v="2"/>
    <d v="2006-03-02T00:00:00"/>
    <n v="6199"/>
    <n v="2000"/>
    <s v="7"/>
    <s v="k"/>
    <n v="1"/>
    <x v="4"/>
  </r>
  <r>
    <s v="55021173347"/>
    <s v="Johnson&amp;Johnson"/>
    <d v="1899-12-30T12:55:50"/>
    <n v="1"/>
    <n v="55"/>
    <n v="2"/>
    <n v="1955"/>
    <n v="2"/>
    <n v="11"/>
    <d v="1955-02-11T00:00:00"/>
    <n v="24846"/>
    <n v="1950"/>
    <s v="4"/>
    <s v="m"/>
    <n v="1"/>
    <x v="4"/>
  </r>
  <r>
    <s v="44062292353"/>
    <s v="Moderna"/>
    <d v="1899-12-30T12:56:40"/>
    <n v="2"/>
    <n v="44"/>
    <n v="6"/>
    <n v="1944"/>
    <n v="6"/>
    <n v="22"/>
    <d v="1944-06-22T00:00:00"/>
    <n v="28732"/>
    <n v="1940"/>
    <s v="5"/>
    <s v="k"/>
    <n v="1"/>
    <x v="4"/>
  </r>
  <r>
    <s v="30080361197"/>
    <s v="Johnson&amp;Johnson"/>
    <d v="1899-12-30T12:57:05"/>
    <n v="1"/>
    <n v="30"/>
    <n v="8"/>
    <n v="1930"/>
    <n v="8"/>
    <n v="3"/>
    <d v="1930-08-03T00:00:00"/>
    <n v="33804"/>
    <n v="1930"/>
    <s v="9"/>
    <s v="k"/>
    <n v="1"/>
    <x v="4"/>
  </r>
  <r>
    <s v="03240155763"/>
    <s v="Pfizer"/>
    <d v="1899-12-30T12:57:55"/>
    <n v="2"/>
    <n v="3"/>
    <n v="24"/>
    <n v="2003"/>
    <n v="4"/>
    <n v="1"/>
    <d v="2003-04-01T00:00:00"/>
    <n v="7265"/>
    <n v="2000"/>
    <s v="6"/>
    <s v="m"/>
    <n v="1"/>
    <x v="4"/>
  </r>
  <r>
    <s v="06241139242"/>
    <s v="Moderna"/>
    <d v="1899-12-30T12:58:20"/>
    <n v="1"/>
    <n v="6"/>
    <n v="24"/>
    <n v="2006"/>
    <n v="4"/>
    <n v="11"/>
    <d v="2006-04-11T00:00:00"/>
    <n v="6159"/>
    <n v="2000"/>
    <s v="4"/>
    <s v="m"/>
    <n v="0"/>
    <x v="4"/>
  </r>
  <r>
    <s v="44101537939"/>
    <s v="Johnson&amp;Johnson"/>
    <d v="1899-12-30T12:58:45"/>
    <n v="1"/>
    <n v="44"/>
    <n v="10"/>
    <n v="1944"/>
    <n v="10"/>
    <n v="15"/>
    <d v="1944-10-15T00:00:00"/>
    <n v="28617"/>
    <n v="1940"/>
    <s v="3"/>
    <s v="k"/>
    <n v="1"/>
    <x v="4"/>
  </r>
  <r>
    <s v="47102474269"/>
    <s v="Pfizer"/>
    <d v="1899-12-30T12:59:10"/>
    <n v="1"/>
    <n v="47"/>
    <n v="10"/>
    <n v="1947"/>
    <n v="10"/>
    <n v="24"/>
    <d v="1947-10-24T00:00:00"/>
    <n v="27513"/>
    <n v="1940"/>
    <s v="6"/>
    <s v="m"/>
    <n v="0"/>
    <x v="4"/>
  </r>
  <r>
    <s v="06281643996"/>
    <s v="Johnson&amp;Johnson"/>
    <d v="1899-12-30T12:59:35"/>
    <n v="1"/>
    <n v="6"/>
    <n v="28"/>
    <n v="2006"/>
    <n v="8"/>
    <n v="16"/>
    <d v="2006-08-16T00:00:00"/>
    <n v="6032"/>
    <n v="2000"/>
    <s v="9"/>
    <s v="k"/>
    <n v="1"/>
    <x v="4"/>
  </r>
  <r>
    <s v="54110819487"/>
    <s v="Moderna"/>
    <d v="1899-12-30T13:00:00"/>
    <n v="1"/>
    <n v="54"/>
    <n v="11"/>
    <n v="1954"/>
    <n v="11"/>
    <n v="8"/>
    <d v="1954-11-08T00:00:00"/>
    <n v="24941"/>
    <n v="1950"/>
    <s v="8"/>
    <s v="m"/>
    <n v="0"/>
    <x v="5"/>
  </r>
  <r>
    <s v="74040628254"/>
    <s v="AstraZeneca"/>
    <d v="1899-12-30T13:00:50"/>
    <n v="2"/>
    <n v="74"/>
    <n v="4"/>
    <n v="1974"/>
    <n v="4"/>
    <n v="6"/>
    <d v="1974-04-06T00:00:00"/>
    <n v="17852"/>
    <n v="1970"/>
    <s v="5"/>
    <s v="k"/>
    <n v="1"/>
    <x v="5"/>
  </r>
  <r>
    <s v="87080722396"/>
    <s v="Johnson&amp;Johnson"/>
    <d v="1899-12-30T13:01:15"/>
    <n v="1"/>
    <n v="87"/>
    <n v="8"/>
    <n v="1987"/>
    <n v="8"/>
    <n v="7"/>
    <d v="1987-08-07T00:00:00"/>
    <n v="12981"/>
    <n v="1980"/>
    <s v="9"/>
    <s v="k"/>
    <n v="1"/>
    <x v="5"/>
  </r>
  <r>
    <s v="31090559989"/>
    <s v="Johnson&amp;Johnson"/>
    <d v="1899-12-30T13:01:40"/>
    <n v="1"/>
    <n v="31"/>
    <n v="9"/>
    <n v="1931"/>
    <n v="9"/>
    <n v="5"/>
    <d v="1931-09-05T00:00:00"/>
    <n v="33406"/>
    <n v="1930"/>
    <s v="8"/>
    <s v="m"/>
    <n v="1"/>
    <x v="5"/>
  </r>
  <r>
    <s v="46022655284"/>
    <s v="Pfizer"/>
    <d v="1899-12-30T13:02:30"/>
    <n v="2"/>
    <n v="46"/>
    <n v="2"/>
    <n v="1946"/>
    <n v="2"/>
    <n v="26"/>
    <d v="1946-02-26T00:00:00"/>
    <n v="28118"/>
    <n v="1940"/>
    <s v="8"/>
    <s v="m"/>
    <n v="1"/>
    <x v="5"/>
  </r>
  <r>
    <s v="58012774837"/>
    <s v="Moderna"/>
    <d v="1899-12-30T13:03:20"/>
    <n v="2"/>
    <n v="58"/>
    <n v="1"/>
    <n v="1958"/>
    <n v="1"/>
    <n v="27"/>
    <d v="1958-01-27T00:00:00"/>
    <n v="23765"/>
    <n v="1950"/>
    <s v="3"/>
    <s v="k"/>
    <n v="1"/>
    <x v="5"/>
  </r>
  <r>
    <s v="45112319471"/>
    <s v="Moderna"/>
    <d v="1899-12-30T13:03:45"/>
    <n v="1"/>
    <n v="45"/>
    <n v="11"/>
    <n v="1945"/>
    <n v="11"/>
    <n v="23"/>
    <d v="1945-11-23T00:00:00"/>
    <n v="28213"/>
    <n v="1940"/>
    <s v="7"/>
    <s v="k"/>
    <n v="0"/>
    <x v="5"/>
  </r>
  <r>
    <s v="23030436562"/>
    <s v="Johnson&amp;Johnson"/>
    <d v="1899-12-30T13:04:10"/>
    <n v="1"/>
    <n v="23"/>
    <n v="3"/>
    <n v="1923"/>
    <n v="3"/>
    <n v="4"/>
    <d v="1923-03-04T00:00:00"/>
    <n v="36513"/>
    <n v="1920"/>
    <s v="6"/>
    <s v="m"/>
    <n v="1"/>
    <x v="5"/>
  </r>
  <r>
    <s v="35012796652"/>
    <s v="Moderna"/>
    <d v="1899-12-30T13:05:00"/>
    <n v="2"/>
    <n v="35"/>
    <n v="1"/>
    <n v="1935"/>
    <n v="1"/>
    <n v="27"/>
    <d v="1935-01-27T00:00:00"/>
    <n v="32166"/>
    <n v="1930"/>
    <s v="5"/>
    <s v="k"/>
    <n v="1"/>
    <x v="5"/>
  </r>
  <r>
    <s v="86120371859"/>
    <s v="Pfizer"/>
    <d v="1899-12-30T13:05:25"/>
    <n v="1"/>
    <n v="86"/>
    <n v="12"/>
    <n v="1986"/>
    <n v="12"/>
    <n v="3"/>
    <d v="1986-12-03T00:00:00"/>
    <n v="13228"/>
    <n v="1980"/>
    <s v="5"/>
    <s v="k"/>
    <n v="0"/>
    <x v="5"/>
  </r>
  <r>
    <s v="02301066266"/>
    <s v="Pfizer"/>
    <d v="1899-12-30T13:06:15"/>
    <n v="2"/>
    <n v="2"/>
    <n v="30"/>
    <n v="2002"/>
    <n v="10"/>
    <n v="10"/>
    <d v="2002-10-10T00:00:00"/>
    <n v="7438"/>
    <n v="2000"/>
    <s v="6"/>
    <s v="m"/>
    <n v="1"/>
    <x v="5"/>
  </r>
  <r>
    <s v="75031568995"/>
    <s v="AstraZeneca"/>
    <d v="1899-12-30T13:07:05"/>
    <n v="2"/>
    <n v="75"/>
    <n v="3"/>
    <n v="1975"/>
    <n v="3"/>
    <n v="15"/>
    <d v="1975-03-15T00:00:00"/>
    <n v="17509"/>
    <n v="1970"/>
    <s v="9"/>
    <s v="k"/>
    <n v="1"/>
    <x v="5"/>
  </r>
  <r>
    <s v="74022088997"/>
    <s v="Johnson&amp;Johnson"/>
    <d v="1899-12-30T13:07:30"/>
    <n v="1"/>
    <n v="74"/>
    <n v="2"/>
    <n v="1974"/>
    <n v="2"/>
    <n v="20"/>
    <d v="1974-02-20T00:00:00"/>
    <n v="17897"/>
    <n v="1970"/>
    <s v="9"/>
    <s v="k"/>
    <n v="1"/>
    <x v="5"/>
  </r>
  <r>
    <s v="04272952573"/>
    <s v="Johnson&amp;Johnson"/>
    <d v="1899-12-30T13:07:55"/>
    <n v="1"/>
    <n v="4"/>
    <n v="27"/>
    <n v="2004"/>
    <n v="7"/>
    <n v="29"/>
    <d v="2004-07-29T00:00:00"/>
    <n v="6780"/>
    <n v="2000"/>
    <s v="7"/>
    <s v="k"/>
    <n v="1"/>
    <x v="5"/>
  </r>
  <r>
    <s v="95062121776"/>
    <s v="AstraZeneca"/>
    <d v="1899-12-30T13:08:45"/>
    <n v="2"/>
    <n v="95"/>
    <n v="6"/>
    <n v="1995"/>
    <n v="6"/>
    <n v="21"/>
    <d v="1995-06-21T00:00:00"/>
    <n v="10106"/>
    <n v="1990"/>
    <s v="7"/>
    <s v="k"/>
    <n v="1"/>
    <x v="5"/>
  </r>
  <r>
    <s v="48021366534"/>
    <s v="Johnson&amp;Johnson"/>
    <d v="1899-12-30T13:09:10"/>
    <n v="1"/>
    <n v="48"/>
    <n v="2"/>
    <n v="1948"/>
    <n v="2"/>
    <n v="13"/>
    <d v="1948-02-13T00:00:00"/>
    <n v="27401"/>
    <n v="1940"/>
    <s v="3"/>
    <s v="k"/>
    <n v="1"/>
    <x v="5"/>
  </r>
  <r>
    <s v="05320823322"/>
    <s v="Pfizer"/>
    <d v="1899-12-30T13:09:35"/>
    <n v="1"/>
    <n v="5"/>
    <n v="32"/>
    <n v="2005"/>
    <n v="12"/>
    <n v="8"/>
    <d v="2005-12-08T00:00:00"/>
    <n v="6283"/>
    <n v="2000"/>
    <s v="2"/>
    <s v="m"/>
    <n v="0"/>
    <x v="5"/>
  </r>
  <r>
    <s v="87041224268"/>
    <s v="Moderna"/>
    <d v="1899-12-30T13:10:25"/>
    <n v="2"/>
    <n v="87"/>
    <n v="4"/>
    <n v="1987"/>
    <n v="4"/>
    <n v="12"/>
    <d v="1987-04-12T00:00:00"/>
    <n v="13098"/>
    <n v="1980"/>
    <s v="6"/>
    <s v="m"/>
    <n v="1"/>
    <x v="5"/>
  </r>
  <r>
    <s v="08211236469"/>
    <s v="Johnson&amp;Johnson"/>
    <d v="1899-12-30T13:10:50"/>
    <n v="1"/>
    <n v="8"/>
    <n v="21"/>
    <n v="2008"/>
    <n v="1"/>
    <n v="12"/>
    <d v="2008-01-12T00:00:00"/>
    <n v="5518"/>
    <n v="2000"/>
    <s v="6"/>
    <s v="m"/>
    <n v="1"/>
    <x v="5"/>
  </r>
  <r>
    <s v="94041771362"/>
    <s v="Moderna"/>
    <d v="1899-12-30T13:11:40"/>
    <n v="2"/>
    <n v="94"/>
    <n v="4"/>
    <n v="1994"/>
    <n v="4"/>
    <n v="17"/>
    <d v="1994-04-17T00:00:00"/>
    <n v="10536"/>
    <n v="1990"/>
    <s v="6"/>
    <s v="m"/>
    <n v="1"/>
    <x v="5"/>
  </r>
  <r>
    <s v="08280523622"/>
    <s v="Pfizer"/>
    <d v="1899-12-30T13:12:05"/>
    <n v="1"/>
    <n v="8"/>
    <n v="28"/>
    <n v="2008"/>
    <n v="8"/>
    <n v="5"/>
    <d v="2008-08-05T00:00:00"/>
    <n v="5312"/>
    <n v="2000"/>
    <s v="2"/>
    <s v="m"/>
    <n v="0"/>
    <x v="5"/>
  </r>
  <r>
    <s v="28111415492"/>
    <s v="Johnson&amp;Johnson"/>
    <d v="1899-12-30T13:12:30"/>
    <n v="1"/>
    <n v="28"/>
    <n v="11"/>
    <n v="1928"/>
    <n v="11"/>
    <n v="14"/>
    <d v="1928-11-14T00:00:00"/>
    <n v="34431"/>
    <n v="1920"/>
    <s v="9"/>
    <s v="k"/>
    <n v="1"/>
    <x v="5"/>
  </r>
  <r>
    <s v="35030859197"/>
    <s v="Moderna"/>
    <d v="1899-12-30T13:13:20"/>
    <n v="2"/>
    <n v="35"/>
    <n v="3"/>
    <n v="1935"/>
    <n v="3"/>
    <n v="8"/>
    <d v="1935-03-08T00:00:00"/>
    <n v="32126"/>
    <n v="1930"/>
    <s v="9"/>
    <s v="k"/>
    <n v="1"/>
    <x v="5"/>
  </r>
  <r>
    <s v="92081637192"/>
    <s v="Moderna"/>
    <d v="1899-12-30T13:13:45"/>
    <n v="1"/>
    <n v="92"/>
    <n v="8"/>
    <n v="1992"/>
    <n v="8"/>
    <n v="16"/>
    <d v="1992-08-16T00:00:00"/>
    <n v="11145"/>
    <n v="1990"/>
    <s v="9"/>
    <s v="k"/>
    <n v="0"/>
    <x v="5"/>
  </r>
  <r>
    <s v="39021949173"/>
    <s v="Moderna"/>
    <d v="1899-12-30T13:14:35"/>
    <n v="2"/>
    <n v="39"/>
    <n v="2"/>
    <n v="1939"/>
    <n v="2"/>
    <n v="19"/>
    <d v="1939-02-19T00:00:00"/>
    <n v="30682"/>
    <n v="1930"/>
    <s v="7"/>
    <s v="k"/>
    <n v="1"/>
    <x v="5"/>
  </r>
  <r>
    <s v="80070515514"/>
    <s v="Moderna"/>
    <d v="1899-12-30T13:15:00"/>
    <n v="1"/>
    <n v="80"/>
    <n v="7"/>
    <n v="1980"/>
    <n v="7"/>
    <n v="5"/>
    <d v="1980-07-05T00:00:00"/>
    <n v="15570"/>
    <n v="1980"/>
    <s v="1"/>
    <s v="k"/>
    <n v="0"/>
    <x v="5"/>
  </r>
  <r>
    <s v="41090343718"/>
    <s v="AstraZeneca"/>
    <d v="1899-12-30T13:15:25"/>
    <n v="1"/>
    <n v="41"/>
    <n v="9"/>
    <n v="1941"/>
    <n v="9"/>
    <n v="3"/>
    <d v="1941-09-03T00:00:00"/>
    <n v="29755"/>
    <n v="1940"/>
    <s v="1"/>
    <s v="k"/>
    <n v="0"/>
    <x v="5"/>
  </r>
  <r>
    <s v="62091143985"/>
    <s v="Johnson&amp;Johnson"/>
    <d v="1899-12-30T13:15:50"/>
    <n v="1"/>
    <n v="62"/>
    <n v="9"/>
    <n v="1962"/>
    <n v="9"/>
    <n v="11"/>
    <d v="1962-09-11T00:00:00"/>
    <n v="22077"/>
    <n v="1960"/>
    <s v="8"/>
    <s v="m"/>
    <n v="1"/>
    <x v="5"/>
  </r>
  <r>
    <s v="71030266872"/>
    <s v="Johnson&amp;Johnson"/>
    <d v="1899-12-30T13:16:15"/>
    <n v="1"/>
    <n v="71"/>
    <n v="3"/>
    <n v="1971"/>
    <n v="3"/>
    <n v="2"/>
    <d v="1971-03-02T00:00:00"/>
    <n v="18983"/>
    <n v="1970"/>
    <s v="7"/>
    <s v="k"/>
    <n v="1"/>
    <x v="5"/>
  </r>
  <r>
    <s v="37060241535"/>
    <s v="Johnson&amp;Johnson"/>
    <d v="1899-12-30T13:16:40"/>
    <n v="1"/>
    <n v="37"/>
    <n v="6"/>
    <n v="1937"/>
    <n v="6"/>
    <n v="2"/>
    <d v="1937-06-02T00:00:00"/>
    <n v="31309"/>
    <n v="1930"/>
    <s v="3"/>
    <s v="k"/>
    <n v="1"/>
    <x v="5"/>
  </r>
  <r>
    <s v="27052465261"/>
    <s v="Johnson&amp;Johnson"/>
    <d v="1899-12-30T13:17:05"/>
    <n v="1"/>
    <n v="27"/>
    <n v="5"/>
    <n v="1927"/>
    <n v="5"/>
    <n v="24"/>
    <d v="1927-05-24T00:00:00"/>
    <n v="34971"/>
    <n v="1920"/>
    <s v="6"/>
    <s v="m"/>
    <n v="1"/>
    <x v="5"/>
  </r>
  <r>
    <s v="93010539549"/>
    <s v="AstraZeneca"/>
    <d v="1899-12-30T13:17:55"/>
    <n v="2"/>
    <n v="93"/>
    <n v="1"/>
    <n v="1993"/>
    <n v="1"/>
    <n v="5"/>
    <d v="1993-01-05T00:00:00"/>
    <n v="11003"/>
    <n v="1990"/>
    <s v="4"/>
    <s v="m"/>
    <n v="1"/>
    <x v="5"/>
  </r>
  <r>
    <s v="31120146318"/>
    <s v="AstraZeneca"/>
    <d v="1899-12-30T13:18:20"/>
    <n v="1"/>
    <n v="31"/>
    <n v="12"/>
    <n v="1931"/>
    <n v="12"/>
    <n v="1"/>
    <d v="1931-12-01T00:00:00"/>
    <n v="33319"/>
    <n v="1930"/>
    <s v="1"/>
    <s v="k"/>
    <n v="0"/>
    <x v="5"/>
  </r>
  <r>
    <s v="94060442786"/>
    <s v="AstraZeneca"/>
    <d v="1899-12-30T13:19:10"/>
    <n v="2"/>
    <n v="94"/>
    <n v="6"/>
    <n v="1994"/>
    <n v="6"/>
    <n v="4"/>
    <d v="1994-06-04T00:00:00"/>
    <n v="10488"/>
    <n v="1990"/>
    <s v="8"/>
    <s v="m"/>
    <n v="1"/>
    <x v="5"/>
  </r>
  <r>
    <s v="08300996513"/>
    <s v="Johnson&amp;Johnson"/>
    <d v="1899-12-30T13:19:35"/>
    <n v="1"/>
    <n v="8"/>
    <n v="30"/>
    <n v="2008"/>
    <n v="10"/>
    <n v="9"/>
    <d v="2008-10-09T00:00:00"/>
    <n v="5247"/>
    <n v="2000"/>
    <s v="1"/>
    <s v="k"/>
    <n v="1"/>
    <x v="5"/>
  </r>
  <r>
    <s v="87071754944"/>
    <s v="Pfizer"/>
    <d v="1899-12-30T13:20:00"/>
    <n v="1"/>
    <n v="87"/>
    <n v="7"/>
    <n v="1987"/>
    <n v="7"/>
    <n v="17"/>
    <d v="1987-07-17T00:00:00"/>
    <n v="13002"/>
    <n v="1980"/>
    <s v="4"/>
    <s v="m"/>
    <n v="0"/>
    <x v="5"/>
  </r>
  <r>
    <s v="66091342146"/>
    <s v="Pfizer"/>
    <d v="1899-12-30T13:20:50"/>
    <n v="2"/>
    <n v="66"/>
    <n v="9"/>
    <n v="1966"/>
    <n v="9"/>
    <n v="13"/>
    <d v="1966-09-13T00:00:00"/>
    <n v="20614"/>
    <n v="1960"/>
    <s v="4"/>
    <s v="m"/>
    <n v="1"/>
    <x v="5"/>
  </r>
  <r>
    <s v="48120934478"/>
    <s v="AstraZeneca"/>
    <d v="1899-12-30T13:21:15"/>
    <n v="1"/>
    <n v="48"/>
    <n v="12"/>
    <n v="1948"/>
    <n v="12"/>
    <n v="9"/>
    <d v="1948-12-09T00:00:00"/>
    <n v="27101"/>
    <n v="1940"/>
    <s v="7"/>
    <s v="k"/>
    <n v="0"/>
    <x v="5"/>
  </r>
  <r>
    <s v="88011322267"/>
    <s v="Johnson&amp;Johnson"/>
    <d v="1899-12-30T13:21:40"/>
    <n v="1"/>
    <n v="88"/>
    <n v="1"/>
    <n v="1988"/>
    <n v="1"/>
    <n v="13"/>
    <d v="1988-01-13T00:00:00"/>
    <n v="12822"/>
    <n v="1980"/>
    <s v="6"/>
    <s v="m"/>
    <n v="1"/>
    <x v="5"/>
  </r>
  <r>
    <s v="59042321268"/>
    <s v="Johnson&amp;Johnson"/>
    <d v="1899-12-30T13:22:05"/>
    <n v="1"/>
    <n v="59"/>
    <n v="4"/>
    <n v="1959"/>
    <n v="4"/>
    <n v="23"/>
    <d v="1959-04-23T00:00:00"/>
    <n v="23314"/>
    <n v="1950"/>
    <s v="6"/>
    <s v="m"/>
    <n v="1"/>
    <x v="5"/>
  </r>
  <r>
    <s v="60020194394"/>
    <s v="Pfizer"/>
    <d v="1899-12-30T13:22:30"/>
    <n v="1"/>
    <n v="60"/>
    <n v="2"/>
    <n v="1960"/>
    <n v="2"/>
    <n v="1"/>
    <d v="1960-02-01T00:00:00"/>
    <n v="23030"/>
    <n v="1960"/>
    <s v="9"/>
    <s v="k"/>
    <n v="0"/>
    <x v="5"/>
  </r>
  <r>
    <s v="54051894257"/>
    <s v="Moderna"/>
    <d v="1899-12-30T13:23:20"/>
    <n v="2"/>
    <n v="54"/>
    <n v="5"/>
    <n v="1954"/>
    <n v="5"/>
    <n v="18"/>
    <d v="1954-05-18T00:00:00"/>
    <n v="25115"/>
    <n v="1950"/>
    <s v="5"/>
    <s v="k"/>
    <n v="1"/>
    <x v="5"/>
  </r>
  <r>
    <s v="63022648489"/>
    <s v="Moderna"/>
    <d v="1899-12-30T13:23:45"/>
    <n v="1"/>
    <n v="63"/>
    <n v="2"/>
    <n v="1963"/>
    <n v="2"/>
    <n v="26"/>
    <d v="1963-02-26T00:00:00"/>
    <n v="21909"/>
    <n v="1960"/>
    <s v="8"/>
    <s v="m"/>
    <n v="0"/>
    <x v="5"/>
  </r>
  <r>
    <s v="66031135467"/>
    <s v="AstraZeneca"/>
    <d v="1899-12-30T13:24:35"/>
    <n v="2"/>
    <n v="66"/>
    <n v="3"/>
    <n v="1966"/>
    <n v="3"/>
    <n v="11"/>
    <d v="1966-03-11T00:00:00"/>
    <n v="20800"/>
    <n v="1960"/>
    <s v="6"/>
    <s v="m"/>
    <n v="1"/>
    <x v="5"/>
  </r>
  <r>
    <s v="49072924229"/>
    <s v="Johnson&amp;Johnson"/>
    <d v="1899-12-30T13:25:00"/>
    <n v="1"/>
    <n v="49"/>
    <n v="7"/>
    <n v="1949"/>
    <n v="7"/>
    <n v="29"/>
    <d v="1949-07-29T00:00:00"/>
    <n v="26869"/>
    <n v="1940"/>
    <s v="2"/>
    <s v="m"/>
    <n v="1"/>
    <x v="5"/>
  </r>
  <r>
    <s v="09291837313"/>
    <s v="Moderna"/>
    <d v="1899-12-30T13:25:25"/>
    <n v="1"/>
    <n v="9"/>
    <n v="29"/>
    <n v="2009"/>
    <n v="9"/>
    <n v="18"/>
    <d v="2009-09-18T00:00:00"/>
    <n v="4903"/>
    <n v="2000"/>
    <s v="1"/>
    <s v="k"/>
    <n v="0"/>
    <x v="5"/>
  </r>
  <r>
    <s v="45020892626"/>
    <s v="Pfizer"/>
    <d v="1899-12-30T13:25:50"/>
    <n v="1"/>
    <n v="45"/>
    <n v="2"/>
    <n v="1945"/>
    <n v="2"/>
    <n v="8"/>
    <d v="1945-02-08T00:00:00"/>
    <n v="28501"/>
    <n v="1940"/>
    <s v="2"/>
    <s v="m"/>
    <n v="0"/>
    <x v="5"/>
  </r>
  <r>
    <s v="35032869556"/>
    <s v="Pfizer"/>
    <d v="1899-12-30T13:26:40"/>
    <n v="2"/>
    <n v="35"/>
    <n v="3"/>
    <n v="1935"/>
    <n v="3"/>
    <n v="28"/>
    <d v="1935-03-28T00:00:00"/>
    <n v="32106"/>
    <n v="1930"/>
    <s v="5"/>
    <s v="k"/>
    <n v="1"/>
    <x v="5"/>
  </r>
  <r>
    <s v="34081398633"/>
    <s v="Johnson&amp;Johnson"/>
    <d v="1899-12-30T13:27:05"/>
    <n v="1"/>
    <n v="34"/>
    <n v="8"/>
    <n v="1934"/>
    <n v="8"/>
    <n v="13"/>
    <d v="1934-08-13T00:00:00"/>
    <n v="32333"/>
    <n v="1930"/>
    <s v="3"/>
    <s v="k"/>
    <n v="1"/>
    <x v="5"/>
  </r>
  <r>
    <s v="20051966337"/>
    <s v="Pfizer"/>
    <d v="1899-12-30T13:27:30"/>
    <n v="1"/>
    <n v="20"/>
    <n v="5"/>
    <n v="1920"/>
    <n v="5"/>
    <n v="19"/>
    <d v="1920-05-19T00:00:00"/>
    <n v="37532"/>
    <n v="1920"/>
    <s v="3"/>
    <s v="k"/>
    <n v="0"/>
    <x v="5"/>
  </r>
  <r>
    <s v="58022191471"/>
    <s v="Moderna"/>
    <d v="1899-12-30T13:28:20"/>
    <n v="2"/>
    <n v="58"/>
    <n v="2"/>
    <n v="1958"/>
    <n v="2"/>
    <n v="21"/>
    <d v="1958-02-21T00:00:00"/>
    <n v="23740"/>
    <n v="1950"/>
    <s v="7"/>
    <s v="k"/>
    <n v="1"/>
    <x v="5"/>
  </r>
  <r>
    <s v="33092927353"/>
    <s v="AstraZeneca"/>
    <d v="1899-12-30T13:29:10"/>
    <n v="2"/>
    <n v="33"/>
    <n v="9"/>
    <n v="1933"/>
    <n v="9"/>
    <n v="29"/>
    <d v="1933-09-29T00:00:00"/>
    <n v="32651"/>
    <n v="1930"/>
    <s v="5"/>
    <s v="k"/>
    <n v="1"/>
    <x v="5"/>
  </r>
  <r>
    <s v="31071117359"/>
    <s v="Johnson&amp;Johnson"/>
    <d v="1899-12-30T13:29:35"/>
    <n v="1"/>
    <n v="31"/>
    <n v="7"/>
    <n v="1931"/>
    <n v="7"/>
    <n v="11"/>
    <d v="1931-07-11T00:00:00"/>
    <n v="33462"/>
    <n v="1930"/>
    <s v="5"/>
    <s v="k"/>
    <n v="1"/>
    <x v="5"/>
  </r>
  <r>
    <s v="88012178515"/>
    <s v="Johnson&amp;Johnson"/>
    <d v="1899-12-30T13:30:00"/>
    <n v="1"/>
    <n v="88"/>
    <n v="1"/>
    <n v="1988"/>
    <n v="1"/>
    <n v="21"/>
    <d v="1988-01-21T00:00:00"/>
    <n v="12814"/>
    <n v="1980"/>
    <s v="1"/>
    <s v="k"/>
    <n v="1"/>
    <x v="5"/>
  </r>
  <r>
    <s v="20052716283"/>
    <s v="Johnson&amp;Johnson"/>
    <d v="1899-12-30T13:30:25"/>
    <n v="1"/>
    <n v="20"/>
    <n v="5"/>
    <n v="1920"/>
    <n v="5"/>
    <n v="27"/>
    <d v="1920-05-27T00:00:00"/>
    <n v="37524"/>
    <n v="1920"/>
    <s v="8"/>
    <s v="m"/>
    <n v="1"/>
    <x v="5"/>
  </r>
  <r>
    <s v="07230934929"/>
    <s v="AstraZeneca"/>
    <d v="1899-12-30T13:31:15"/>
    <n v="2"/>
    <n v="7"/>
    <n v="23"/>
    <n v="2007"/>
    <n v="3"/>
    <n v="9"/>
    <d v="2007-03-09T00:00:00"/>
    <n v="5827"/>
    <n v="2000"/>
    <s v="2"/>
    <s v="m"/>
    <n v="1"/>
    <x v="5"/>
  </r>
  <r>
    <s v="61070152859"/>
    <s v="Johnson&amp;Johnson"/>
    <d v="1899-12-30T13:31:40"/>
    <n v="1"/>
    <n v="61"/>
    <n v="7"/>
    <n v="1961"/>
    <n v="7"/>
    <n v="1"/>
    <d v="1961-07-01T00:00:00"/>
    <n v="22514"/>
    <n v="1960"/>
    <s v="5"/>
    <s v="k"/>
    <n v="1"/>
    <x v="5"/>
  </r>
  <r>
    <s v="48011459585"/>
    <s v="Moderna"/>
    <d v="1899-12-30T13:32:30"/>
    <n v="2"/>
    <n v="48"/>
    <n v="1"/>
    <n v="1948"/>
    <n v="1"/>
    <n v="14"/>
    <d v="1948-01-14T00:00:00"/>
    <n v="27431"/>
    <n v="1940"/>
    <s v="8"/>
    <s v="m"/>
    <n v="1"/>
    <x v="5"/>
  </r>
  <r>
    <s v="68102192991"/>
    <s v="Moderna"/>
    <d v="1899-12-30T13:32:55"/>
    <n v="1"/>
    <n v="68"/>
    <n v="10"/>
    <n v="1968"/>
    <n v="10"/>
    <n v="21"/>
    <d v="1968-10-21T00:00:00"/>
    <n v="19845"/>
    <n v="1960"/>
    <s v="9"/>
    <s v="k"/>
    <n v="0"/>
    <x v="5"/>
  </r>
  <r>
    <s v="49062323812"/>
    <s v="Johnson&amp;Johnson"/>
    <d v="1899-12-30T13:33:20"/>
    <n v="1"/>
    <n v="49"/>
    <n v="6"/>
    <n v="1949"/>
    <n v="6"/>
    <n v="23"/>
    <d v="1949-06-23T00:00:00"/>
    <n v="26905"/>
    <n v="1940"/>
    <s v="1"/>
    <s v="k"/>
    <n v="1"/>
    <x v="5"/>
  </r>
  <r>
    <s v="48123076117"/>
    <s v="Johnson&amp;Johnson"/>
    <d v="1899-12-30T13:33:45"/>
    <n v="1"/>
    <n v="48"/>
    <n v="12"/>
    <n v="1948"/>
    <n v="12"/>
    <n v="30"/>
    <d v="1948-12-30T00:00:00"/>
    <n v="27080"/>
    <n v="1940"/>
    <s v="1"/>
    <s v="k"/>
    <n v="1"/>
    <x v="5"/>
  </r>
  <r>
    <s v="77081388774"/>
    <s v="Moderna"/>
    <d v="1899-12-30T13:34:10"/>
    <n v="1"/>
    <n v="77"/>
    <n v="8"/>
    <n v="1977"/>
    <n v="8"/>
    <n v="13"/>
    <d v="1977-08-13T00:00:00"/>
    <n v="16627"/>
    <n v="1970"/>
    <s v="7"/>
    <s v="k"/>
    <n v="0"/>
    <x v="5"/>
  </r>
  <r>
    <s v="98033094657"/>
    <s v="Johnson&amp;Johnson"/>
    <d v="1899-12-30T13:34:35"/>
    <n v="1"/>
    <n v="98"/>
    <n v="3"/>
    <n v="1998"/>
    <n v="3"/>
    <n v="30"/>
    <d v="1998-03-30T00:00:00"/>
    <n v="9093"/>
    <n v="1990"/>
    <s v="5"/>
    <s v="k"/>
    <n v="1"/>
    <x v="5"/>
  </r>
  <r>
    <s v="75033075912"/>
    <s v="AstraZeneca"/>
    <d v="1899-12-30T13:35:00"/>
    <n v="1"/>
    <n v="75"/>
    <n v="3"/>
    <n v="1975"/>
    <n v="3"/>
    <n v="30"/>
    <d v="1975-03-30T00:00:00"/>
    <n v="17494"/>
    <n v="1970"/>
    <s v="1"/>
    <s v="k"/>
    <n v="0"/>
    <x v="5"/>
  </r>
  <r>
    <s v="77112911681"/>
    <s v="Johnson&amp;Johnson"/>
    <d v="1899-12-30T13:35:25"/>
    <n v="1"/>
    <n v="77"/>
    <n v="11"/>
    <n v="1977"/>
    <n v="11"/>
    <n v="29"/>
    <d v="1977-11-29T00:00:00"/>
    <n v="16519"/>
    <n v="1970"/>
    <s v="8"/>
    <s v="m"/>
    <n v="1"/>
    <x v="5"/>
  </r>
  <r>
    <s v="32082919521"/>
    <s v="Moderna"/>
    <d v="1899-12-30T13:36:15"/>
    <n v="2"/>
    <n v="32"/>
    <n v="8"/>
    <n v="1932"/>
    <n v="8"/>
    <n v="29"/>
    <d v="1932-08-29T00:00:00"/>
    <n v="33047"/>
    <n v="1930"/>
    <s v="2"/>
    <s v="m"/>
    <n v="1"/>
    <x v="5"/>
  </r>
  <r>
    <s v="07321653122"/>
    <s v="Moderna"/>
    <d v="1899-12-30T13:36:40"/>
    <n v="1"/>
    <n v="7"/>
    <n v="32"/>
    <n v="2007"/>
    <n v="12"/>
    <n v="16"/>
    <d v="2007-12-16T00:00:00"/>
    <n v="5545"/>
    <n v="2000"/>
    <s v="2"/>
    <s v="m"/>
    <n v="0"/>
    <x v="5"/>
  </r>
  <r>
    <s v="97051475275"/>
    <s v="Moderna"/>
    <d v="1899-12-30T13:37:05"/>
    <n v="1"/>
    <n v="97"/>
    <n v="5"/>
    <n v="1997"/>
    <n v="5"/>
    <n v="14"/>
    <d v="1997-05-14T00:00:00"/>
    <n v="9413"/>
    <n v="1990"/>
    <s v="7"/>
    <s v="k"/>
    <n v="0"/>
    <x v="5"/>
  </r>
  <r>
    <s v="83040151116"/>
    <s v="Pfizer"/>
    <d v="1899-12-30T13:37:30"/>
    <n v="1"/>
    <n v="83"/>
    <n v="4"/>
    <n v="1983"/>
    <n v="4"/>
    <n v="1"/>
    <d v="1983-04-01T00:00:00"/>
    <n v="14570"/>
    <n v="1980"/>
    <s v="1"/>
    <s v="k"/>
    <n v="0"/>
    <x v="5"/>
  </r>
  <r>
    <s v="56071482434"/>
    <s v="Johnson&amp;Johnson"/>
    <d v="1899-12-30T13:37:55"/>
    <n v="1"/>
    <n v="56"/>
    <n v="7"/>
    <n v="1956"/>
    <n v="7"/>
    <n v="14"/>
    <d v="1956-07-14T00:00:00"/>
    <n v="24327"/>
    <n v="1950"/>
    <s v="3"/>
    <s v="k"/>
    <n v="1"/>
    <x v="5"/>
  </r>
  <r>
    <s v="00292475236"/>
    <s v="Moderna"/>
    <d v="1899-12-30T13:38:20"/>
    <n v="1"/>
    <n v="0"/>
    <n v="29"/>
    <n v="2000"/>
    <n v="9"/>
    <n v="24"/>
    <d v="2000-09-24T00:00:00"/>
    <n v="8184"/>
    <n v="2000"/>
    <s v="3"/>
    <s v="k"/>
    <n v="0"/>
    <x v="5"/>
  </r>
  <r>
    <s v="73022861658"/>
    <s v="Johnson&amp;Johnson"/>
    <d v="1899-12-30T13:38:45"/>
    <n v="1"/>
    <n v="73"/>
    <n v="2"/>
    <n v="1973"/>
    <n v="2"/>
    <n v="28"/>
    <d v="1973-02-28T00:00:00"/>
    <n v="18254"/>
    <n v="1970"/>
    <s v="5"/>
    <s v="k"/>
    <n v="1"/>
    <x v="5"/>
  </r>
  <r>
    <s v="97051868914"/>
    <s v="Pfizer"/>
    <d v="1899-12-30T13:39:35"/>
    <n v="2"/>
    <n v="97"/>
    <n v="5"/>
    <n v="1997"/>
    <n v="5"/>
    <n v="18"/>
    <d v="1997-05-18T00:00:00"/>
    <n v="9409"/>
    <n v="1990"/>
    <s v="1"/>
    <s v="k"/>
    <n v="1"/>
    <x v="5"/>
  </r>
  <r>
    <s v="98082439627"/>
    <s v="Moderna"/>
    <d v="1899-12-30T13:40:00"/>
    <n v="1"/>
    <n v="98"/>
    <n v="8"/>
    <n v="1998"/>
    <n v="8"/>
    <n v="24"/>
    <d v="1998-08-24T00:00:00"/>
    <n v="8946"/>
    <n v="1990"/>
    <s v="2"/>
    <s v="m"/>
    <n v="0"/>
    <x v="5"/>
  </r>
  <r>
    <s v="27041396967"/>
    <s v="Johnson&amp;Johnson"/>
    <d v="1899-12-30T13:40:25"/>
    <n v="1"/>
    <n v="27"/>
    <n v="4"/>
    <n v="1927"/>
    <n v="4"/>
    <n v="13"/>
    <d v="1927-04-13T00:00:00"/>
    <n v="35012"/>
    <n v="1920"/>
    <s v="6"/>
    <s v="m"/>
    <n v="1"/>
    <x v="5"/>
  </r>
  <r>
    <s v="52011078749"/>
    <s v="Pfizer"/>
    <d v="1899-12-30T13:41:15"/>
    <n v="2"/>
    <n v="52"/>
    <n v="1"/>
    <n v="1952"/>
    <n v="1"/>
    <n v="10"/>
    <d v="1952-01-10T00:00:00"/>
    <n v="25974"/>
    <n v="1950"/>
    <s v="4"/>
    <s v="m"/>
    <n v="1"/>
    <x v="5"/>
  </r>
  <r>
    <s v="40112924179"/>
    <s v="Pfizer"/>
    <d v="1899-12-30T13:41:40"/>
    <n v="1"/>
    <n v="40"/>
    <n v="11"/>
    <n v="1940"/>
    <n v="11"/>
    <n v="29"/>
    <d v="1940-11-29T00:00:00"/>
    <n v="30033"/>
    <n v="1940"/>
    <s v="7"/>
    <s v="k"/>
    <n v="0"/>
    <x v="5"/>
  </r>
  <r>
    <s v="38091826412"/>
    <s v="Johnson&amp;Johnson"/>
    <d v="1899-12-30T13:42:05"/>
    <n v="1"/>
    <n v="38"/>
    <n v="9"/>
    <n v="1938"/>
    <n v="9"/>
    <n v="18"/>
    <d v="1938-09-18T00:00:00"/>
    <n v="30836"/>
    <n v="1930"/>
    <s v="1"/>
    <s v="k"/>
    <n v="1"/>
    <x v="5"/>
  </r>
  <r>
    <s v="83051049688"/>
    <s v="Moderna"/>
    <d v="1899-12-30T13:42:30"/>
    <n v="1"/>
    <n v="83"/>
    <n v="5"/>
    <n v="1983"/>
    <n v="5"/>
    <n v="10"/>
    <d v="1983-05-10T00:00:00"/>
    <n v="14531"/>
    <n v="1980"/>
    <s v="8"/>
    <s v="m"/>
    <n v="0"/>
    <x v="5"/>
  </r>
  <r>
    <s v="78062222821"/>
    <s v="Johnson&amp;Johnson"/>
    <d v="1899-12-30T13:42:55"/>
    <n v="1"/>
    <n v="78"/>
    <n v="6"/>
    <n v="1978"/>
    <n v="6"/>
    <n v="22"/>
    <d v="1978-06-22T00:00:00"/>
    <n v="16314"/>
    <n v="1970"/>
    <s v="2"/>
    <s v="m"/>
    <n v="1"/>
    <x v="5"/>
  </r>
  <r>
    <s v="25101587957"/>
    <s v="Moderna"/>
    <d v="1899-12-30T13:43:45"/>
    <n v="2"/>
    <n v="25"/>
    <n v="10"/>
    <n v="1925"/>
    <n v="10"/>
    <n v="15"/>
    <d v="1925-10-15T00:00:00"/>
    <n v="35557"/>
    <n v="1920"/>
    <s v="5"/>
    <s v="k"/>
    <n v="1"/>
    <x v="5"/>
  </r>
  <r>
    <s v="56070449645"/>
    <s v="Johnson&amp;Johnson"/>
    <d v="1899-12-30T13:44:10"/>
    <n v="1"/>
    <n v="56"/>
    <n v="7"/>
    <n v="1956"/>
    <n v="7"/>
    <n v="4"/>
    <d v="1956-07-04T00:00:00"/>
    <n v="24337"/>
    <n v="1950"/>
    <s v="4"/>
    <s v="m"/>
    <n v="1"/>
    <x v="5"/>
  </r>
  <r>
    <s v="09280566174"/>
    <s v="Pfizer"/>
    <d v="1899-12-30T13:45:00"/>
    <n v="2"/>
    <n v="9"/>
    <n v="28"/>
    <n v="2009"/>
    <n v="8"/>
    <n v="5"/>
    <d v="2009-08-05T00:00:00"/>
    <n v="4947"/>
    <n v="2000"/>
    <s v="7"/>
    <s v="k"/>
    <n v="1"/>
    <x v="5"/>
  </r>
  <r>
    <s v="89090688459"/>
    <s v="Pfizer"/>
    <d v="1899-12-30T13:45:25"/>
    <n v="1"/>
    <n v="89"/>
    <n v="9"/>
    <n v="1989"/>
    <n v="9"/>
    <n v="6"/>
    <d v="1989-09-06T00:00:00"/>
    <n v="12220"/>
    <n v="1980"/>
    <s v="5"/>
    <s v="k"/>
    <n v="0"/>
    <x v="5"/>
  </r>
  <r>
    <s v="40022828594"/>
    <s v="Johnson&amp;Johnson"/>
    <d v="1899-12-30T13:45:50"/>
    <n v="1"/>
    <n v="40"/>
    <n v="2"/>
    <n v="1940"/>
    <n v="2"/>
    <n v="28"/>
    <d v="1940-02-28T00:00:00"/>
    <n v="30308"/>
    <n v="1940"/>
    <s v="9"/>
    <s v="k"/>
    <n v="1"/>
    <x v="5"/>
  </r>
  <r>
    <s v="27011314739"/>
    <s v="Moderna"/>
    <d v="1899-12-30T13:46:15"/>
    <n v="1"/>
    <n v="27"/>
    <n v="1"/>
    <n v="1927"/>
    <n v="1"/>
    <n v="13"/>
    <d v="1927-01-13T00:00:00"/>
    <n v="35102"/>
    <n v="1920"/>
    <s v="3"/>
    <s v="k"/>
    <n v="0"/>
    <x v="5"/>
  </r>
  <r>
    <s v="48082514468"/>
    <s v="Johnson&amp;Johnson"/>
    <d v="1899-12-30T13:46:40"/>
    <n v="1"/>
    <n v="48"/>
    <n v="8"/>
    <n v="1948"/>
    <n v="8"/>
    <n v="25"/>
    <d v="1948-08-25T00:00:00"/>
    <n v="27207"/>
    <n v="1940"/>
    <s v="6"/>
    <s v="m"/>
    <n v="1"/>
    <x v="5"/>
  </r>
  <r>
    <s v="98071097991"/>
    <s v="Johnson&amp;Johnson"/>
    <d v="1899-12-30T13:47:05"/>
    <n v="1"/>
    <n v="98"/>
    <n v="7"/>
    <n v="1998"/>
    <n v="7"/>
    <n v="10"/>
    <d v="1998-07-10T00:00:00"/>
    <n v="8991"/>
    <n v="1990"/>
    <s v="9"/>
    <s v="k"/>
    <n v="1"/>
    <x v="5"/>
  </r>
  <r>
    <s v="64041882922"/>
    <s v="Moderna"/>
    <d v="1899-12-30T13:47:55"/>
    <n v="2"/>
    <n v="64"/>
    <n v="4"/>
    <n v="1964"/>
    <n v="4"/>
    <n v="18"/>
    <d v="1964-04-18T00:00:00"/>
    <n v="21492"/>
    <n v="1960"/>
    <s v="2"/>
    <s v="m"/>
    <n v="1"/>
    <x v="5"/>
  </r>
  <r>
    <s v="91112263319"/>
    <s v="Johnson&amp;Johnson"/>
    <d v="1899-12-30T13:48:20"/>
    <n v="1"/>
    <n v="91"/>
    <n v="11"/>
    <n v="1991"/>
    <n v="11"/>
    <n v="22"/>
    <d v="1991-11-22T00:00:00"/>
    <n v="11413"/>
    <n v="1990"/>
    <s v="1"/>
    <s v="k"/>
    <n v="1"/>
    <x v="5"/>
  </r>
  <r>
    <s v="21012094418"/>
    <s v="Pfizer"/>
    <d v="1899-12-30T13:49:10"/>
    <n v="2"/>
    <n v="21"/>
    <n v="1"/>
    <n v="1921"/>
    <n v="1"/>
    <n v="20"/>
    <d v="1921-01-20T00:00:00"/>
    <n v="37286"/>
    <n v="1920"/>
    <s v="1"/>
    <s v="k"/>
    <n v="1"/>
    <x v="5"/>
  </r>
  <r>
    <s v="32100725349"/>
    <s v="Johnson&amp;Johnson"/>
    <d v="1899-12-30T13:49:35"/>
    <n v="1"/>
    <n v="32"/>
    <n v="10"/>
    <n v="1932"/>
    <n v="10"/>
    <n v="7"/>
    <d v="1932-10-07T00:00:00"/>
    <n v="33008"/>
    <n v="1930"/>
    <s v="4"/>
    <s v="m"/>
    <n v="1"/>
    <x v="5"/>
  </r>
  <r>
    <s v="24090793257"/>
    <s v="Johnson&amp;Johnson"/>
    <d v="1899-12-30T13:50:00"/>
    <n v="1"/>
    <n v="24"/>
    <n v="9"/>
    <n v="1924"/>
    <n v="9"/>
    <n v="7"/>
    <d v="1924-09-07T00:00:00"/>
    <n v="35960"/>
    <n v="1920"/>
    <s v="5"/>
    <s v="k"/>
    <n v="1"/>
    <x v="5"/>
  </r>
  <r>
    <s v="60111055892"/>
    <s v="Pfizer"/>
    <d v="1899-12-30T13:50:50"/>
    <n v="2"/>
    <n v="60"/>
    <n v="11"/>
    <n v="1960"/>
    <n v="11"/>
    <n v="10"/>
    <d v="1960-11-10T00:00:00"/>
    <n v="22747"/>
    <n v="1960"/>
    <s v="9"/>
    <s v="k"/>
    <n v="1"/>
    <x v="5"/>
  </r>
  <r>
    <s v="76102185958"/>
    <s v="AstraZeneca"/>
    <d v="1899-12-30T13:51:40"/>
    <n v="2"/>
    <n v="76"/>
    <n v="10"/>
    <n v="1976"/>
    <n v="10"/>
    <n v="21"/>
    <d v="1976-10-21T00:00:00"/>
    <n v="16923"/>
    <n v="1970"/>
    <s v="5"/>
    <s v="k"/>
    <n v="1"/>
    <x v="5"/>
  </r>
  <r>
    <s v="36051999736"/>
    <s v="Johnson&amp;Johnson"/>
    <d v="1899-12-30T13:52:05"/>
    <n v="1"/>
    <n v="36"/>
    <n v="5"/>
    <n v="1936"/>
    <n v="5"/>
    <n v="19"/>
    <d v="1936-05-19T00:00:00"/>
    <n v="31688"/>
    <n v="1930"/>
    <s v="3"/>
    <s v="k"/>
    <n v="1"/>
    <x v="5"/>
  </r>
  <r>
    <s v="91061249619"/>
    <s v="Johnson&amp;Johnson"/>
    <d v="1899-12-30T13:52:30"/>
    <n v="1"/>
    <n v="91"/>
    <n v="6"/>
    <n v="1991"/>
    <n v="6"/>
    <n v="12"/>
    <d v="1991-06-12T00:00:00"/>
    <n v="11576"/>
    <n v="1990"/>
    <s v="1"/>
    <s v="k"/>
    <n v="1"/>
    <x v="5"/>
  </r>
  <r>
    <s v="53062719315"/>
    <s v="Moderna"/>
    <d v="1899-12-30T13:52:55"/>
    <n v="1"/>
    <n v="53"/>
    <n v="6"/>
    <n v="1953"/>
    <n v="6"/>
    <n v="27"/>
    <d v="1953-06-27T00:00:00"/>
    <n v="25440"/>
    <n v="1950"/>
    <s v="1"/>
    <s v="k"/>
    <n v="0"/>
    <x v="5"/>
  </r>
  <r>
    <s v="52051969249"/>
    <s v="Moderna"/>
    <d v="1899-12-30T13:53:45"/>
    <n v="2"/>
    <n v="52"/>
    <n v="5"/>
    <n v="1952"/>
    <n v="5"/>
    <n v="19"/>
    <d v="1952-05-19T00:00:00"/>
    <n v="25844"/>
    <n v="1950"/>
    <s v="4"/>
    <s v="m"/>
    <n v="1"/>
    <x v="5"/>
  </r>
  <r>
    <s v="83082872374"/>
    <s v="AstraZeneca"/>
    <d v="1899-12-30T13:54:35"/>
    <n v="2"/>
    <n v="83"/>
    <n v="8"/>
    <n v="1983"/>
    <n v="8"/>
    <n v="28"/>
    <d v="1983-08-28T00:00:00"/>
    <n v="14421"/>
    <n v="1980"/>
    <s v="7"/>
    <s v="k"/>
    <n v="1"/>
    <x v="5"/>
  </r>
  <r>
    <s v="64021858958"/>
    <s v="AstraZeneca"/>
    <d v="1899-12-30T13:55:25"/>
    <n v="2"/>
    <n v="64"/>
    <n v="2"/>
    <n v="1964"/>
    <n v="2"/>
    <n v="18"/>
    <d v="1964-02-18T00:00:00"/>
    <n v="21552"/>
    <n v="1960"/>
    <s v="5"/>
    <s v="k"/>
    <n v="1"/>
    <x v="5"/>
  </r>
  <r>
    <s v="79070873683"/>
    <s v="Johnson&amp;Johnson"/>
    <d v="1899-12-30T13:55:50"/>
    <n v="1"/>
    <n v="79"/>
    <n v="7"/>
    <n v="1979"/>
    <n v="7"/>
    <n v="8"/>
    <d v="1979-07-08T00:00:00"/>
    <n v="15933"/>
    <n v="1970"/>
    <s v="8"/>
    <s v="m"/>
    <n v="1"/>
    <x v="5"/>
  </r>
  <r>
    <s v="97092383821"/>
    <s v="Johnson&amp;Johnson"/>
    <d v="1899-12-30T13:56:15"/>
    <n v="1"/>
    <n v="97"/>
    <n v="9"/>
    <n v="1997"/>
    <n v="9"/>
    <n v="23"/>
    <d v="1997-09-23T00:00:00"/>
    <n v="9281"/>
    <n v="1990"/>
    <s v="2"/>
    <s v="m"/>
    <n v="1"/>
    <x v="5"/>
  </r>
  <r>
    <s v="75100677636"/>
    <s v="AstraZeneca"/>
    <d v="1899-12-30T13:57:05"/>
    <n v="2"/>
    <n v="75"/>
    <n v="10"/>
    <n v="1975"/>
    <n v="10"/>
    <n v="6"/>
    <d v="1975-10-06T00:00:00"/>
    <n v="17304"/>
    <n v="1970"/>
    <s v="3"/>
    <s v="k"/>
    <n v="1"/>
    <x v="5"/>
  </r>
  <r>
    <s v="60052879768"/>
    <s v="AstraZeneca"/>
    <d v="1899-12-30T13:57:55"/>
    <n v="2"/>
    <n v="60"/>
    <n v="5"/>
    <n v="1960"/>
    <n v="5"/>
    <n v="28"/>
    <d v="1960-05-28T00:00:00"/>
    <n v="22913"/>
    <n v="1960"/>
    <s v="6"/>
    <s v="m"/>
    <n v="1"/>
    <x v="5"/>
  </r>
  <r>
    <s v="82050649936"/>
    <s v="AstraZeneca"/>
    <d v="1899-12-30T13:58:45"/>
    <n v="2"/>
    <n v="82"/>
    <n v="5"/>
    <n v="1982"/>
    <n v="5"/>
    <n v="6"/>
    <d v="1982-05-06T00:00:00"/>
    <n v="14900"/>
    <n v="1980"/>
    <s v="3"/>
    <s v="k"/>
    <n v="1"/>
    <x v="5"/>
  </r>
  <r>
    <s v="87102335953"/>
    <s v="Johnson&amp;Johnson"/>
    <d v="1899-12-30T13:59:10"/>
    <n v="1"/>
    <n v="87"/>
    <n v="10"/>
    <n v="1987"/>
    <n v="10"/>
    <n v="23"/>
    <d v="1987-10-23T00:00:00"/>
    <n v="12904"/>
    <n v="1980"/>
    <s v="5"/>
    <s v="k"/>
    <n v="1"/>
    <x v="5"/>
  </r>
  <r>
    <s v="30122494245"/>
    <s v="Pfizer"/>
    <d v="1899-12-30T14:00:00"/>
    <n v="2"/>
    <n v="30"/>
    <n v="12"/>
    <n v="1930"/>
    <n v="12"/>
    <n v="24"/>
    <d v="1930-12-24T00:00:00"/>
    <n v="33661"/>
    <n v="1930"/>
    <s v="4"/>
    <s v="m"/>
    <n v="1"/>
    <x v="6"/>
  </r>
  <r>
    <s v="69071363494"/>
    <s v="Pfizer"/>
    <d v="1899-12-30T14:00:50"/>
    <n v="2"/>
    <n v="69"/>
    <n v="7"/>
    <n v="1969"/>
    <n v="7"/>
    <n v="13"/>
    <d v="1969-07-13T00:00:00"/>
    <n v="19580"/>
    <n v="1960"/>
    <s v="9"/>
    <s v="k"/>
    <n v="1"/>
    <x v="6"/>
  </r>
  <r>
    <s v="59090462876"/>
    <s v="Pfizer"/>
    <d v="1899-12-30T14:01:40"/>
    <n v="2"/>
    <n v="59"/>
    <n v="9"/>
    <n v="1959"/>
    <n v="9"/>
    <n v="4"/>
    <d v="1959-09-04T00:00:00"/>
    <n v="23180"/>
    <n v="1950"/>
    <s v="7"/>
    <s v="k"/>
    <n v="1"/>
    <x v="6"/>
  </r>
  <r>
    <s v="40072854617"/>
    <s v="Moderna"/>
    <d v="1899-12-30T14:02:05"/>
    <n v="1"/>
    <n v="40"/>
    <n v="7"/>
    <n v="1940"/>
    <n v="7"/>
    <n v="28"/>
    <d v="1940-07-28T00:00:00"/>
    <n v="30157"/>
    <n v="1940"/>
    <s v="1"/>
    <s v="k"/>
    <n v="0"/>
    <x v="6"/>
  </r>
  <r>
    <s v="92011957543"/>
    <s v="Moderna"/>
    <d v="1899-12-30T14:02:55"/>
    <n v="2"/>
    <n v="92"/>
    <n v="1"/>
    <n v="1992"/>
    <n v="1"/>
    <n v="19"/>
    <d v="1992-01-19T00:00:00"/>
    <n v="11355"/>
    <n v="1990"/>
    <s v="4"/>
    <s v="m"/>
    <n v="1"/>
    <x v="6"/>
  </r>
  <r>
    <s v="35072127328"/>
    <s v="Johnson&amp;Johnson"/>
    <d v="1899-12-30T14:03:20"/>
    <n v="1"/>
    <n v="35"/>
    <n v="7"/>
    <n v="1935"/>
    <n v="7"/>
    <n v="21"/>
    <d v="1935-07-21T00:00:00"/>
    <n v="31991"/>
    <n v="1930"/>
    <s v="2"/>
    <s v="m"/>
    <n v="1"/>
    <x v="6"/>
  </r>
  <r>
    <s v="81021128544"/>
    <s v="Moderna"/>
    <d v="1899-12-30T14:04:10"/>
    <n v="2"/>
    <n v="81"/>
    <n v="2"/>
    <n v="1981"/>
    <n v="2"/>
    <n v="11"/>
    <d v="1981-02-11T00:00:00"/>
    <n v="15349"/>
    <n v="1980"/>
    <s v="4"/>
    <s v="m"/>
    <n v="1"/>
    <x v="6"/>
  </r>
  <r>
    <s v="35031981781"/>
    <s v="Johnson&amp;Johnson"/>
    <d v="1899-12-30T14:04:35"/>
    <n v="1"/>
    <n v="35"/>
    <n v="3"/>
    <n v="1935"/>
    <n v="3"/>
    <n v="19"/>
    <d v="1935-03-19T00:00:00"/>
    <n v="32115"/>
    <n v="1930"/>
    <s v="8"/>
    <s v="m"/>
    <n v="1"/>
    <x v="6"/>
  </r>
  <r>
    <s v="00242332741"/>
    <s v="Johnson&amp;Johnson"/>
    <d v="1899-12-30T14:05:00"/>
    <n v="1"/>
    <n v="0"/>
    <n v="24"/>
    <n v="2000"/>
    <n v="4"/>
    <n v="23"/>
    <d v="2000-04-23T00:00:00"/>
    <n v="8338"/>
    <n v="2000"/>
    <s v="4"/>
    <s v="m"/>
    <n v="1"/>
    <x v="6"/>
  </r>
  <r>
    <s v="93042086974"/>
    <s v="AstraZeneca"/>
    <d v="1899-12-30T14:05:25"/>
    <n v="1"/>
    <n v="93"/>
    <n v="4"/>
    <n v="1993"/>
    <n v="4"/>
    <n v="20"/>
    <d v="1993-04-20T00:00:00"/>
    <n v="10898"/>
    <n v="1990"/>
    <s v="7"/>
    <s v="k"/>
    <n v="0"/>
    <x v="6"/>
  </r>
  <r>
    <s v="83080425697"/>
    <s v="AstraZeneca"/>
    <d v="1899-12-30T14:05:50"/>
    <n v="1"/>
    <n v="83"/>
    <n v="8"/>
    <n v="1983"/>
    <n v="8"/>
    <n v="4"/>
    <d v="1983-08-04T00:00:00"/>
    <n v="14445"/>
    <n v="1980"/>
    <s v="9"/>
    <s v="k"/>
    <n v="0"/>
    <x v="6"/>
  </r>
  <r>
    <s v="59061133347"/>
    <s v="Johnson&amp;Johnson"/>
    <d v="1899-12-30T14:06:15"/>
    <n v="1"/>
    <n v="59"/>
    <n v="6"/>
    <n v="1959"/>
    <n v="6"/>
    <n v="11"/>
    <d v="1959-06-11T00:00:00"/>
    <n v="23265"/>
    <n v="1950"/>
    <s v="4"/>
    <s v="m"/>
    <n v="1"/>
    <x v="6"/>
  </r>
  <r>
    <s v="06241646834"/>
    <s v="Moderna"/>
    <d v="1899-12-30T14:06:40"/>
    <n v="1"/>
    <n v="6"/>
    <n v="24"/>
    <n v="2006"/>
    <n v="4"/>
    <n v="16"/>
    <d v="2006-04-16T00:00:00"/>
    <n v="6154"/>
    <n v="2000"/>
    <s v="3"/>
    <s v="k"/>
    <n v="0"/>
    <x v="6"/>
  </r>
  <r>
    <s v="99052626957"/>
    <s v="Moderna"/>
    <d v="1899-12-30T14:07:30"/>
    <n v="2"/>
    <n v="99"/>
    <n v="5"/>
    <n v="1999"/>
    <n v="5"/>
    <n v="26"/>
    <d v="1999-05-26T00:00:00"/>
    <n v="8671"/>
    <n v="1990"/>
    <s v="5"/>
    <s v="k"/>
    <n v="1"/>
    <x v="6"/>
  </r>
  <r>
    <s v="95091375285"/>
    <s v="Moderna"/>
    <d v="1899-12-30T14:07:55"/>
    <n v="1"/>
    <n v="95"/>
    <n v="9"/>
    <n v="1995"/>
    <n v="9"/>
    <n v="13"/>
    <d v="1995-09-13T00:00:00"/>
    <n v="10022"/>
    <n v="1990"/>
    <s v="8"/>
    <s v="m"/>
    <n v="0"/>
    <x v="6"/>
  </r>
  <r>
    <s v="78080457991"/>
    <s v="Pfizer"/>
    <d v="1899-12-30T14:08:45"/>
    <n v="2"/>
    <n v="78"/>
    <n v="8"/>
    <n v="1978"/>
    <n v="8"/>
    <n v="4"/>
    <d v="1978-08-04T00:00:00"/>
    <n v="16271"/>
    <n v="1970"/>
    <s v="9"/>
    <s v="k"/>
    <n v="1"/>
    <x v="6"/>
  </r>
  <r>
    <s v="86072755961"/>
    <s v="Moderna"/>
    <d v="1899-12-30T14:09:35"/>
    <n v="2"/>
    <n v="86"/>
    <n v="7"/>
    <n v="1986"/>
    <n v="7"/>
    <n v="27"/>
    <d v="1986-07-27T00:00:00"/>
    <n v="13357"/>
    <n v="1980"/>
    <s v="6"/>
    <s v="m"/>
    <n v="1"/>
    <x v="6"/>
  </r>
  <r>
    <s v="93112216724"/>
    <s v="Johnson&amp;Johnson"/>
    <d v="1899-12-30T14:10:00"/>
    <n v="1"/>
    <n v="93"/>
    <n v="11"/>
    <n v="1993"/>
    <n v="11"/>
    <n v="22"/>
    <d v="1993-11-22T00:00:00"/>
    <n v="10682"/>
    <n v="1990"/>
    <s v="2"/>
    <s v="m"/>
    <n v="1"/>
    <x v="6"/>
  </r>
  <r>
    <s v="99110312837"/>
    <s v="Moderna"/>
    <d v="1899-12-30T14:10:25"/>
    <n v="1"/>
    <n v="99"/>
    <n v="11"/>
    <n v="1999"/>
    <n v="11"/>
    <n v="3"/>
    <d v="1999-11-03T00:00:00"/>
    <n v="8510"/>
    <n v="1990"/>
    <s v="3"/>
    <s v="k"/>
    <n v="0"/>
    <x v="6"/>
  </r>
  <r>
    <s v="78071228911"/>
    <s v="Moderna"/>
    <d v="1899-12-30T14:11:15"/>
    <n v="2"/>
    <n v="78"/>
    <n v="7"/>
    <n v="1978"/>
    <n v="7"/>
    <n v="12"/>
    <d v="1978-07-12T00:00:00"/>
    <n v="16294"/>
    <n v="1970"/>
    <s v="1"/>
    <s v="k"/>
    <n v="1"/>
    <x v="6"/>
  </r>
  <r>
    <s v="66011549194"/>
    <s v="Moderna"/>
    <d v="1899-12-30T14:11:40"/>
    <n v="1"/>
    <n v="66"/>
    <n v="1"/>
    <n v="1966"/>
    <n v="1"/>
    <n v="15"/>
    <d v="1966-01-15T00:00:00"/>
    <n v="20855"/>
    <n v="1960"/>
    <s v="9"/>
    <s v="k"/>
    <n v="0"/>
    <x v="6"/>
  </r>
  <r>
    <s v="92031265318"/>
    <s v="Johnson&amp;Johnson"/>
    <d v="1899-12-30T14:12:05"/>
    <n v="1"/>
    <n v="92"/>
    <n v="3"/>
    <n v="1992"/>
    <n v="3"/>
    <n v="12"/>
    <d v="1992-03-12T00:00:00"/>
    <n v="11302"/>
    <n v="1990"/>
    <s v="1"/>
    <s v="k"/>
    <n v="1"/>
    <x v="6"/>
  </r>
  <r>
    <s v="95053028484"/>
    <s v="Moderna"/>
    <d v="1899-12-30T14:12:55"/>
    <n v="2"/>
    <n v="95"/>
    <n v="5"/>
    <n v="1995"/>
    <n v="5"/>
    <n v="30"/>
    <d v="1995-05-30T00:00:00"/>
    <n v="10128"/>
    <n v="1990"/>
    <s v="8"/>
    <s v="m"/>
    <n v="1"/>
    <x v="6"/>
  </r>
  <r>
    <s v="02312031316"/>
    <s v="Johnson&amp;Johnson"/>
    <d v="1899-12-30T14:13:20"/>
    <n v="1"/>
    <n v="2"/>
    <n v="31"/>
    <n v="2002"/>
    <n v="11"/>
    <n v="20"/>
    <d v="2002-11-20T00:00:00"/>
    <n v="7397"/>
    <n v="2000"/>
    <s v="1"/>
    <s v="k"/>
    <n v="1"/>
    <x v="6"/>
  </r>
  <r>
    <s v="35092324918"/>
    <s v="Pfizer"/>
    <d v="1899-12-30T14:13:45"/>
    <n v="1"/>
    <n v="35"/>
    <n v="9"/>
    <n v="1935"/>
    <n v="9"/>
    <n v="23"/>
    <d v="1935-09-23T00:00:00"/>
    <n v="31927"/>
    <n v="1930"/>
    <s v="1"/>
    <s v="k"/>
    <n v="0"/>
    <x v="6"/>
  </r>
  <r>
    <s v="65010426154"/>
    <s v="AstraZeneca"/>
    <d v="1899-12-30T14:14:10"/>
    <n v="1"/>
    <n v="65"/>
    <n v="1"/>
    <n v="1965"/>
    <n v="1"/>
    <n v="4"/>
    <d v="1965-01-04T00:00:00"/>
    <n v="21231"/>
    <n v="1960"/>
    <s v="5"/>
    <s v="k"/>
    <n v="0"/>
    <x v="6"/>
  </r>
  <r>
    <s v="25041042314"/>
    <s v="AstraZeneca"/>
    <d v="1899-12-30T14:14:35"/>
    <n v="1"/>
    <n v="25"/>
    <n v="4"/>
    <n v="1925"/>
    <n v="4"/>
    <n v="10"/>
    <d v="1925-04-10T00:00:00"/>
    <n v="35745"/>
    <n v="1920"/>
    <s v="1"/>
    <s v="k"/>
    <n v="0"/>
    <x v="6"/>
  </r>
  <r>
    <s v="49082934988"/>
    <s v="Johnson&amp;Johnson"/>
    <d v="1899-12-30T14:15:00"/>
    <n v="1"/>
    <n v="49"/>
    <n v="8"/>
    <n v="1949"/>
    <n v="8"/>
    <n v="29"/>
    <d v="1949-08-29T00:00:00"/>
    <n v="26838"/>
    <n v="1940"/>
    <s v="8"/>
    <s v="m"/>
    <n v="1"/>
    <x v="6"/>
  </r>
  <r>
    <s v="98092523329"/>
    <s v="Moderna"/>
    <d v="1899-12-30T14:15:50"/>
    <n v="2"/>
    <n v="98"/>
    <n v="9"/>
    <n v="1998"/>
    <n v="9"/>
    <n v="25"/>
    <d v="1998-09-25T00:00:00"/>
    <n v="8914"/>
    <n v="1990"/>
    <s v="2"/>
    <s v="m"/>
    <n v="1"/>
    <x v="6"/>
  </r>
  <r>
    <s v="57112718273"/>
    <s v="Pfizer"/>
    <d v="1899-12-30T14:16:15"/>
    <n v="1"/>
    <n v="57"/>
    <n v="11"/>
    <n v="1957"/>
    <n v="11"/>
    <n v="27"/>
    <d v="1957-11-27T00:00:00"/>
    <n v="23826"/>
    <n v="1950"/>
    <s v="7"/>
    <s v="k"/>
    <n v="0"/>
    <x v="6"/>
  </r>
  <r>
    <s v="25070321893"/>
    <s v="Johnson&amp;Johnson"/>
    <d v="1899-12-30T14:16:40"/>
    <n v="1"/>
    <n v="25"/>
    <n v="7"/>
    <n v="1925"/>
    <n v="7"/>
    <n v="3"/>
    <d v="1925-07-03T00:00:00"/>
    <n v="35661"/>
    <n v="1920"/>
    <s v="9"/>
    <s v="k"/>
    <n v="1"/>
    <x v="6"/>
  </r>
  <r>
    <s v="61090158314"/>
    <s v="Johnson&amp;Johnson"/>
    <d v="1899-12-30T14:17:05"/>
    <n v="1"/>
    <n v="61"/>
    <n v="9"/>
    <n v="1961"/>
    <n v="9"/>
    <n v="1"/>
    <d v="1961-09-01T00:00:00"/>
    <n v="22452"/>
    <n v="1960"/>
    <s v="1"/>
    <s v="k"/>
    <n v="1"/>
    <x v="6"/>
  </r>
  <r>
    <s v="60101785127"/>
    <s v="AstraZeneca"/>
    <d v="1899-12-30T14:17:55"/>
    <n v="2"/>
    <n v="60"/>
    <n v="10"/>
    <n v="1960"/>
    <n v="10"/>
    <n v="17"/>
    <d v="1960-10-17T00:00:00"/>
    <n v="22771"/>
    <n v="1960"/>
    <s v="2"/>
    <s v="m"/>
    <n v="1"/>
    <x v="6"/>
  </r>
  <r>
    <s v="96020629538"/>
    <s v="Johnson&amp;Johnson"/>
    <d v="1899-12-30T14:18:20"/>
    <n v="1"/>
    <n v="96"/>
    <n v="2"/>
    <n v="1996"/>
    <n v="2"/>
    <n v="6"/>
    <d v="1996-02-06T00:00:00"/>
    <n v="9876"/>
    <n v="1990"/>
    <s v="3"/>
    <s v="k"/>
    <n v="1"/>
    <x v="6"/>
  </r>
  <r>
    <s v="80122343162"/>
    <s v="Moderna"/>
    <d v="1899-12-30T14:18:45"/>
    <n v="1"/>
    <n v="80"/>
    <n v="12"/>
    <n v="1980"/>
    <n v="12"/>
    <n v="23"/>
    <d v="1980-12-23T00:00:00"/>
    <n v="15399"/>
    <n v="1980"/>
    <s v="6"/>
    <s v="m"/>
    <n v="0"/>
    <x v="6"/>
  </r>
  <r>
    <s v="97100751244"/>
    <s v="Moderna"/>
    <d v="1899-12-30T14:19:10"/>
    <n v="1"/>
    <n v="97"/>
    <n v="10"/>
    <n v="1997"/>
    <n v="10"/>
    <n v="7"/>
    <d v="1997-10-07T00:00:00"/>
    <n v="9267"/>
    <n v="1990"/>
    <s v="4"/>
    <s v="m"/>
    <n v="0"/>
    <x v="6"/>
  </r>
  <r>
    <s v="74041088235"/>
    <s v="AstraZeneca"/>
    <d v="1899-12-30T14:20:00"/>
    <n v="2"/>
    <n v="74"/>
    <n v="4"/>
    <n v="1974"/>
    <n v="4"/>
    <n v="10"/>
    <d v="1974-04-10T00:00:00"/>
    <n v="17848"/>
    <n v="1970"/>
    <s v="3"/>
    <s v="k"/>
    <n v="1"/>
    <x v="6"/>
  </r>
  <r>
    <s v="38030817521"/>
    <s v="Johnson&amp;Johnson"/>
    <d v="1899-12-30T14:20:25"/>
    <n v="1"/>
    <n v="38"/>
    <n v="3"/>
    <n v="1938"/>
    <n v="3"/>
    <n v="8"/>
    <d v="1938-03-08T00:00:00"/>
    <n v="31030"/>
    <n v="1930"/>
    <s v="2"/>
    <s v="m"/>
    <n v="1"/>
    <x v="6"/>
  </r>
  <r>
    <s v="82111099968"/>
    <s v="AstraZeneca"/>
    <d v="1899-12-30T14:21:15"/>
    <n v="2"/>
    <n v="82"/>
    <n v="11"/>
    <n v="1982"/>
    <n v="11"/>
    <n v="10"/>
    <d v="1982-11-10T00:00:00"/>
    <n v="14712"/>
    <n v="1980"/>
    <s v="6"/>
    <s v="m"/>
    <n v="1"/>
    <x v="6"/>
  </r>
  <r>
    <s v="90081293316"/>
    <s v="Johnson&amp;Johnson"/>
    <d v="1899-12-30T14:21:40"/>
    <n v="1"/>
    <n v="90"/>
    <n v="8"/>
    <n v="1990"/>
    <n v="8"/>
    <n v="12"/>
    <d v="1990-08-12T00:00:00"/>
    <n v="11880"/>
    <n v="1990"/>
    <s v="1"/>
    <s v="k"/>
    <n v="1"/>
    <x v="6"/>
  </r>
  <r>
    <s v="68081198252"/>
    <s v="Moderna"/>
    <d v="1899-12-30T14:22:05"/>
    <n v="1"/>
    <n v="68"/>
    <n v="8"/>
    <n v="1968"/>
    <n v="8"/>
    <n v="11"/>
    <d v="1968-08-11T00:00:00"/>
    <n v="19916"/>
    <n v="1960"/>
    <s v="5"/>
    <s v="k"/>
    <n v="0"/>
    <x v="6"/>
  </r>
  <r>
    <s v="86112455547"/>
    <s v="Pfizer"/>
    <d v="1899-12-30T14:22:30"/>
    <n v="1"/>
    <n v="86"/>
    <n v="11"/>
    <n v="1986"/>
    <n v="11"/>
    <n v="24"/>
    <d v="1986-11-24T00:00:00"/>
    <n v="13237"/>
    <n v="1980"/>
    <s v="4"/>
    <s v="m"/>
    <n v="0"/>
    <x v="6"/>
  </r>
  <r>
    <s v="24092415733"/>
    <s v="AstraZeneca"/>
    <d v="1899-12-30T14:22:55"/>
    <n v="1"/>
    <n v="24"/>
    <n v="9"/>
    <n v="1924"/>
    <n v="9"/>
    <n v="24"/>
    <d v="1924-09-24T00:00:00"/>
    <n v="35943"/>
    <n v="1920"/>
    <s v="3"/>
    <s v="k"/>
    <n v="0"/>
    <x v="6"/>
  </r>
  <r>
    <s v="92110798812"/>
    <s v="Johnson&amp;Johnson"/>
    <d v="1899-12-30T14:23:20"/>
    <n v="1"/>
    <n v="92"/>
    <n v="11"/>
    <n v="1992"/>
    <n v="11"/>
    <n v="7"/>
    <d v="1992-11-07T00:00:00"/>
    <n v="11062"/>
    <n v="1990"/>
    <s v="1"/>
    <s v="k"/>
    <n v="1"/>
    <x v="6"/>
  </r>
  <r>
    <s v="08261396278"/>
    <s v="AstraZeneca"/>
    <d v="1899-12-30T14:24:10"/>
    <n v="2"/>
    <n v="8"/>
    <n v="26"/>
    <n v="2008"/>
    <n v="6"/>
    <n v="13"/>
    <d v="2008-06-13T00:00:00"/>
    <n v="5365"/>
    <n v="2000"/>
    <s v="7"/>
    <s v="k"/>
    <n v="1"/>
    <x v="6"/>
  </r>
  <r>
    <s v="36041921569"/>
    <s v="Johnson&amp;Johnson"/>
    <d v="1899-12-30T14:24:35"/>
    <n v="1"/>
    <n v="36"/>
    <n v="4"/>
    <n v="1936"/>
    <n v="4"/>
    <n v="19"/>
    <d v="1936-04-19T00:00:00"/>
    <n v="31718"/>
    <n v="1930"/>
    <s v="6"/>
    <s v="m"/>
    <n v="1"/>
    <x v="6"/>
  </r>
  <r>
    <s v="06231723558"/>
    <s v="Moderna"/>
    <d v="1899-12-30T14:25:00"/>
    <n v="1"/>
    <n v="6"/>
    <n v="23"/>
    <n v="2006"/>
    <n v="3"/>
    <n v="17"/>
    <d v="2006-03-17T00:00:00"/>
    <n v="6184"/>
    <n v="2000"/>
    <s v="5"/>
    <s v="k"/>
    <n v="0"/>
    <x v="6"/>
  </r>
  <r>
    <s v="75031268611"/>
    <s v="Johnson&amp;Johnson"/>
    <d v="1899-12-30T14:25:25"/>
    <n v="1"/>
    <n v="75"/>
    <n v="3"/>
    <n v="1975"/>
    <n v="3"/>
    <n v="12"/>
    <d v="1975-03-12T00:00:00"/>
    <n v="17512"/>
    <n v="1970"/>
    <s v="1"/>
    <s v="k"/>
    <n v="1"/>
    <x v="6"/>
  </r>
  <r>
    <s v="48051332398"/>
    <s v="Moderna"/>
    <d v="1899-12-30T14:25:50"/>
    <n v="1"/>
    <n v="48"/>
    <n v="5"/>
    <n v="1948"/>
    <n v="5"/>
    <n v="13"/>
    <d v="1948-05-13T00:00:00"/>
    <n v="27311"/>
    <n v="1940"/>
    <s v="9"/>
    <s v="k"/>
    <n v="0"/>
    <x v="6"/>
  </r>
  <r>
    <s v="32020633489"/>
    <s v="Johnson&amp;Johnson"/>
    <d v="1899-12-30T14:26:15"/>
    <n v="1"/>
    <n v="32"/>
    <n v="2"/>
    <n v="1932"/>
    <n v="2"/>
    <n v="6"/>
    <d v="1932-02-06T00:00:00"/>
    <n v="33252"/>
    <n v="1930"/>
    <s v="8"/>
    <s v="m"/>
    <n v="1"/>
    <x v="6"/>
  </r>
  <r>
    <s v="45110774979"/>
    <s v="Pfizer"/>
    <d v="1899-12-30T14:27:05"/>
    <n v="2"/>
    <n v="45"/>
    <n v="11"/>
    <n v="1945"/>
    <n v="11"/>
    <n v="7"/>
    <d v="1945-11-07T00:00:00"/>
    <n v="28229"/>
    <n v="1940"/>
    <s v="7"/>
    <s v="k"/>
    <n v="1"/>
    <x v="6"/>
  </r>
  <r>
    <s v="68051767343"/>
    <s v="Johnson&amp;Johnson"/>
    <d v="1899-12-30T14:27:30"/>
    <n v="1"/>
    <n v="68"/>
    <n v="5"/>
    <n v="1968"/>
    <n v="5"/>
    <n v="17"/>
    <d v="1968-05-17T00:00:00"/>
    <n v="20002"/>
    <n v="1960"/>
    <s v="4"/>
    <s v="m"/>
    <n v="1"/>
    <x v="6"/>
  </r>
  <r>
    <s v="44111193639"/>
    <s v="AstraZeneca"/>
    <d v="1899-12-30T14:27:55"/>
    <n v="1"/>
    <n v="44"/>
    <n v="11"/>
    <n v="1944"/>
    <n v="11"/>
    <n v="11"/>
    <d v="1944-11-11T00:00:00"/>
    <n v="28590"/>
    <n v="1940"/>
    <s v="3"/>
    <s v="k"/>
    <n v="0"/>
    <x v="6"/>
  </r>
  <r>
    <s v="84071475659"/>
    <s v="AstraZeneca"/>
    <d v="1899-12-30T14:28:45"/>
    <n v="2"/>
    <n v="84"/>
    <n v="7"/>
    <n v="1984"/>
    <n v="7"/>
    <n v="14"/>
    <d v="1984-07-14T00:00:00"/>
    <n v="14100"/>
    <n v="1980"/>
    <s v="5"/>
    <s v="k"/>
    <n v="1"/>
    <x v="6"/>
  </r>
  <r>
    <s v="51100268395"/>
    <s v="Johnson&amp;Johnson"/>
    <d v="1899-12-30T14:29:10"/>
    <n v="1"/>
    <n v="51"/>
    <n v="10"/>
    <n v="1951"/>
    <n v="10"/>
    <n v="2"/>
    <d v="1951-10-02T00:00:00"/>
    <n v="26074"/>
    <n v="1950"/>
    <s v="9"/>
    <s v="k"/>
    <n v="1"/>
    <x v="6"/>
  </r>
  <r>
    <s v="50122977832"/>
    <s v="Johnson&amp;Johnson"/>
    <d v="1899-12-30T14:29:35"/>
    <n v="1"/>
    <n v="50"/>
    <n v="12"/>
    <n v="1950"/>
    <n v="12"/>
    <n v="29"/>
    <d v="1950-12-29T00:00:00"/>
    <n v="26351"/>
    <n v="1950"/>
    <s v="3"/>
    <s v="k"/>
    <n v="1"/>
    <x v="6"/>
  </r>
  <r>
    <s v="77020522748"/>
    <s v="Johnson&amp;Johnson"/>
    <d v="1899-12-30T14:30:00"/>
    <n v="1"/>
    <n v="77"/>
    <n v="2"/>
    <n v="1977"/>
    <n v="2"/>
    <n v="5"/>
    <d v="1977-02-05T00:00:00"/>
    <n v="16816"/>
    <n v="1970"/>
    <s v="4"/>
    <s v="m"/>
    <n v="1"/>
    <x v="6"/>
  </r>
  <r>
    <s v="56100891974"/>
    <s v="Moderna"/>
    <d v="1899-12-30T14:30:25"/>
    <n v="1"/>
    <n v="56"/>
    <n v="10"/>
    <n v="1956"/>
    <n v="10"/>
    <n v="8"/>
    <d v="1956-10-08T00:00:00"/>
    <n v="24241"/>
    <n v="1950"/>
    <s v="7"/>
    <s v="k"/>
    <n v="0"/>
    <x v="6"/>
  </r>
  <r>
    <s v="45011941212"/>
    <s v="Johnson&amp;Johnson"/>
    <d v="1899-12-30T14:30:50"/>
    <n v="1"/>
    <n v="45"/>
    <n v="1"/>
    <n v="1945"/>
    <n v="1"/>
    <n v="19"/>
    <d v="1945-01-19T00:00:00"/>
    <n v="28521"/>
    <n v="1940"/>
    <s v="1"/>
    <s v="k"/>
    <n v="1"/>
    <x v="6"/>
  </r>
  <r>
    <s v="81090457923"/>
    <s v="Moderna"/>
    <d v="1899-12-30T14:31:40"/>
    <n v="2"/>
    <n v="81"/>
    <n v="9"/>
    <n v="1981"/>
    <n v="9"/>
    <n v="4"/>
    <d v="1981-09-04T00:00:00"/>
    <n v="15144"/>
    <n v="1980"/>
    <s v="2"/>
    <s v="m"/>
    <n v="1"/>
    <x v="6"/>
  </r>
  <r>
    <s v="70122286888"/>
    <s v="Johnson&amp;Johnson"/>
    <d v="1899-12-30T14:32:05"/>
    <n v="1"/>
    <n v="70"/>
    <n v="12"/>
    <n v="1970"/>
    <n v="12"/>
    <n v="22"/>
    <d v="1970-12-22T00:00:00"/>
    <n v="19053"/>
    <n v="1970"/>
    <s v="8"/>
    <s v="m"/>
    <n v="1"/>
    <x v="6"/>
  </r>
  <r>
    <s v="36031815159"/>
    <s v="AstraZeneca"/>
    <d v="1899-12-30T14:32:55"/>
    <n v="2"/>
    <n v="36"/>
    <n v="3"/>
    <n v="1936"/>
    <n v="3"/>
    <n v="18"/>
    <d v="1936-03-18T00:00:00"/>
    <n v="31750"/>
    <n v="1930"/>
    <s v="5"/>
    <s v="k"/>
    <n v="1"/>
    <x v="6"/>
  </r>
  <r>
    <s v="58091635692"/>
    <s v="Johnson&amp;Johnson"/>
    <d v="1899-12-30T14:33:20"/>
    <n v="1"/>
    <n v="58"/>
    <n v="9"/>
    <n v="1958"/>
    <n v="9"/>
    <n v="16"/>
    <d v="1958-09-16T00:00:00"/>
    <n v="23533"/>
    <n v="1950"/>
    <s v="9"/>
    <s v="k"/>
    <n v="1"/>
    <x v="6"/>
  </r>
  <r>
    <s v="64112712121"/>
    <s v="Johnson&amp;Johnson"/>
    <d v="1899-12-30T14:33:45"/>
    <n v="1"/>
    <n v="64"/>
    <n v="11"/>
    <n v="1964"/>
    <n v="11"/>
    <n v="27"/>
    <d v="1964-11-27T00:00:00"/>
    <n v="21269"/>
    <n v="1960"/>
    <s v="2"/>
    <s v="m"/>
    <n v="1"/>
    <x v="6"/>
  </r>
  <r>
    <s v="66011597562"/>
    <s v="Johnson&amp;Johnson"/>
    <d v="1899-12-30T14:34:10"/>
    <n v="1"/>
    <n v="66"/>
    <n v="1"/>
    <n v="1966"/>
    <n v="1"/>
    <n v="15"/>
    <d v="1966-01-15T00:00:00"/>
    <n v="20855"/>
    <n v="1960"/>
    <s v="6"/>
    <s v="m"/>
    <n v="1"/>
    <x v="6"/>
  </r>
  <r>
    <s v="80122265644"/>
    <s v="Moderna"/>
    <d v="1899-12-30T14:34:35"/>
    <n v="1"/>
    <n v="80"/>
    <n v="12"/>
    <n v="1980"/>
    <n v="12"/>
    <n v="22"/>
    <d v="1980-12-22T00:00:00"/>
    <n v="15400"/>
    <n v="1980"/>
    <s v="4"/>
    <s v="m"/>
    <n v="0"/>
    <x v="6"/>
  </r>
  <r>
    <s v="80010449156"/>
    <s v="AstraZeneca"/>
    <d v="1899-12-30T14:35:00"/>
    <n v="1"/>
    <n v="80"/>
    <n v="1"/>
    <n v="1980"/>
    <n v="1"/>
    <n v="4"/>
    <d v="1980-01-04T00:00:00"/>
    <n v="15753"/>
    <n v="1980"/>
    <s v="5"/>
    <s v="k"/>
    <n v="0"/>
    <x v="6"/>
  </r>
  <r>
    <s v="65070514862"/>
    <s v="Johnson&amp;Johnson"/>
    <d v="1899-12-30T14:35:25"/>
    <n v="1"/>
    <n v="65"/>
    <n v="7"/>
    <n v="1965"/>
    <n v="7"/>
    <n v="5"/>
    <d v="1965-07-05T00:00:00"/>
    <n v="21049"/>
    <n v="1960"/>
    <s v="6"/>
    <s v="m"/>
    <n v="1"/>
    <x v="6"/>
  </r>
  <r>
    <s v="99082877196"/>
    <s v="Pfizer"/>
    <d v="1899-12-30T14:35:50"/>
    <n v="1"/>
    <n v="99"/>
    <n v="8"/>
    <n v="1999"/>
    <n v="8"/>
    <n v="28"/>
    <d v="1999-08-28T00:00:00"/>
    <n v="8577"/>
    <n v="1990"/>
    <s v="9"/>
    <s v="k"/>
    <n v="0"/>
    <x v="6"/>
  </r>
  <r>
    <s v="04301916244"/>
    <s v="Johnson&amp;Johnson"/>
    <d v="1899-12-30T14:36:15"/>
    <n v="1"/>
    <n v="4"/>
    <n v="30"/>
    <n v="2004"/>
    <n v="10"/>
    <n v="19"/>
    <d v="2004-10-19T00:00:00"/>
    <n v="6698"/>
    <n v="2000"/>
    <s v="4"/>
    <s v="m"/>
    <n v="1"/>
    <x v="6"/>
  </r>
  <r>
    <s v="82041048153"/>
    <s v="Moderna"/>
    <d v="1899-12-30T14:36:40"/>
    <n v="1"/>
    <n v="82"/>
    <n v="4"/>
    <n v="1982"/>
    <n v="4"/>
    <n v="10"/>
    <d v="1982-04-10T00:00:00"/>
    <n v="14926"/>
    <n v="1980"/>
    <s v="5"/>
    <s v="k"/>
    <n v="0"/>
    <x v="6"/>
  </r>
  <r>
    <s v="34120819787"/>
    <s v="Moderna"/>
    <d v="1899-12-30T14:37:30"/>
    <n v="2"/>
    <n v="34"/>
    <n v="12"/>
    <n v="1934"/>
    <n v="12"/>
    <n v="8"/>
    <d v="1934-12-08T00:00:00"/>
    <n v="32216"/>
    <n v="1930"/>
    <s v="8"/>
    <s v="m"/>
    <n v="1"/>
    <x v="6"/>
  </r>
  <r>
    <s v="33013033275"/>
    <s v="Pfizer"/>
    <d v="1899-12-30T14:38:20"/>
    <n v="2"/>
    <n v="33"/>
    <n v="1"/>
    <n v="1933"/>
    <n v="1"/>
    <n v="30"/>
    <d v="1933-01-30T00:00:00"/>
    <n v="32893"/>
    <n v="1930"/>
    <s v="7"/>
    <s v="k"/>
    <n v="1"/>
    <x v="6"/>
  </r>
  <r>
    <s v="92112735222"/>
    <s v="AstraZeneca"/>
    <d v="1899-12-30T14:38:45"/>
    <n v="1"/>
    <n v="92"/>
    <n v="11"/>
    <n v="1992"/>
    <n v="11"/>
    <n v="27"/>
    <d v="1992-11-27T00:00:00"/>
    <n v="11042"/>
    <n v="1990"/>
    <s v="2"/>
    <s v="m"/>
    <n v="0"/>
    <x v="6"/>
  </r>
  <r>
    <s v="25010776758"/>
    <s v="Johnson&amp;Johnson"/>
    <d v="1899-12-30T14:39:10"/>
    <n v="1"/>
    <n v="25"/>
    <n v="1"/>
    <n v="1925"/>
    <n v="1"/>
    <n v="7"/>
    <d v="1925-01-07T00:00:00"/>
    <n v="35838"/>
    <n v="1920"/>
    <s v="5"/>
    <s v="k"/>
    <n v="1"/>
    <x v="6"/>
  </r>
  <r>
    <s v="57100835496"/>
    <s v="Moderna"/>
    <d v="1899-12-30T14:39:35"/>
    <n v="1"/>
    <n v="57"/>
    <n v="10"/>
    <n v="1957"/>
    <n v="10"/>
    <n v="8"/>
    <d v="1957-10-08T00:00:00"/>
    <n v="23876"/>
    <n v="1950"/>
    <s v="9"/>
    <s v="k"/>
    <n v="0"/>
    <x v="6"/>
  </r>
  <r>
    <s v="65121249114"/>
    <s v="Moderna"/>
    <d v="1899-12-30T14:40:00"/>
    <n v="1"/>
    <n v="65"/>
    <n v="12"/>
    <n v="1965"/>
    <n v="12"/>
    <n v="12"/>
    <d v="1965-12-12T00:00:00"/>
    <n v="20889"/>
    <n v="1960"/>
    <s v="1"/>
    <s v="k"/>
    <n v="0"/>
    <x v="6"/>
  </r>
  <r>
    <s v="26061058275"/>
    <s v="Johnson&amp;Johnson"/>
    <d v="1899-12-30T14:40:25"/>
    <n v="1"/>
    <n v="26"/>
    <n v="6"/>
    <n v="1926"/>
    <n v="6"/>
    <n v="10"/>
    <d v="1926-06-10T00:00:00"/>
    <n v="35319"/>
    <n v="1920"/>
    <s v="7"/>
    <s v="k"/>
    <n v="1"/>
    <x v="6"/>
  </r>
  <r>
    <s v="88031152516"/>
    <s v="Pfizer"/>
    <d v="1899-12-30T14:41:15"/>
    <n v="2"/>
    <n v="88"/>
    <n v="3"/>
    <n v="1988"/>
    <n v="3"/>
    <n v="11"/>
    <d v="1988-03-11T00:00:00"/>
    <n v="12764"/>
    <n v="1980"/>
    <s v="1"/>
    <s v="k"/>
    <n v="1"/>
    <x v="6"/>
  </r>
  <r>
    <s v="26030776337"/>
    <s v="AstraZeneca"/>
    <d v="1899-12-30T14:42:05"/>
    <n v="2"/>
    <n v="26"/>
    <n v="3"/>
    <n v="1926"/>
    <n v="3"/>
    <n v="7"/>
    <d v="1926-03-07T00:00:00"/>
    <n v="35414"/>
    <n v="1920"/>
    <s v="3"/>
    <s v="k"/>
    <n v="1"/>
    <x v="6"/>
  </r>
  <r>
    <s v="06310913124"/>
    <s v="AstraZeneca"/>
    <d v="1899-12-30T14:42:55"/>
    <n v="2"/>
    <n v="6"/>
    <n v="31"/>
    <n v="2006"/>
    <n v="11"/>
    <n v="9"/>
    <d v="2006-11-09T00:00:00"/>
    <n v="5947"/>
    <n v="2000"/>
    <s v="2"/>
    <s v="m"/>
    <n v="1"/>
    <x v="6"/>
  </r>
  <r>
    <s v="27020649316"/>
    <s v="AstraZeneca"/>
    <d v="1899-12-30T14:43:20"/>
    <n v="1"/>
    <n v="27"/>
    <n v="2"/>
    <n v="1927"/>
    <n v="2"/>
    <n v="6"/>
    <d v="1927-02-06T00:00:00"/>
    <n v="35078"/>
    <n v="1920"/>
    <s v="1"/>
    <s v="k"/>
    <n v="0"/>
    <x v="6"/>
  </r>
  <r>
    <s v="45031494446"/>
    <s v="Johnson&amp;Johnson"/>
    <d v="1899-12-30T14:43:45"/>
    <n v="1"/>
    <n v="45"/>
    <n v="3"/>
    <n v="1945"/>
    <n v="3"/>
    <n v="14"/>
    <d v="1945-03-14T00:00:00"/>
    <n v="28467"/>
    <n v="1940"/>
    <s v="4"/>
    <s v="m"/>
    <n v="1"/>
    <x v="6"/>
  </r>
  <r>
    <s v="76112869819"/>
    <s v="Johnson&amp;Johnson"/>
    <d v="1899-12-30T14:44:10"/>
    <n v="1"/>
    <n v="76"/>
    <n v="11"/>
    <n v="1976"/>
    <n v="11"/>
    <n v="28"/>
    <d v="1976-11-28T00:00:00"/>
    <n v="16885"/>
    <n v="1970"/>
    <s v="1"/>
    <s v="k"/>
    <n v="1"/>
    <x v="6"/>
  </r>
  <r>
    <s v="60082029883"/>
    <s v="Moderna"/>
    <d v="1899-12-30T14:44:35"/>
    <n v="1"/>
    <n v="60"/>
    <n v="8"/>
    <n v="1960"/>
    <n v="8"/>
    <n v="20"/>
    <d v="1960-08-20T00:00:00"/>
    <n v="22829"/>
    <n v="1960"/>
    <s v="8"/>
    <s v="m"/>
    <n v="0"/>
    <x v="6"/>
  </r>
  <r>
    <s v="51062491811"/>
    <s v="Moderna"/>
    <d v="1899-12-30T14:45:25"/>
    <n v="2"/>
    <n v="51"/>
    <n v="6"/>
    <n v="1951"/>
    <n v="6"/>
    <n v="24"/>
    <d v="1951-06-24T00:00:00"/>
    <n v="26174"/>
    <n v="1950"/>
    <s v="1"/>
    <s v="k"/>
    <n v="1"/>
    <x v="6"/>
  </r>
  <r>
    <s v="40111493892"/>
    <s v="AstraZeneca"/>
    <d v="1899-12-30T14:46:15"/>
    <n v="2"/>
    <n v="40"/>
    <n v="11"/>
    <n v="1940"/>
    <n v="11"/>
    <n v="14"/>
    <d v="1940-11-14T00:00:00"/>
    <n v="30048"/>
    <n v="1940"/>
    <s v="9"/>
    <s v="k"/>
    <n v="1"/>
    <x v="6"/>
  </r>
  <r>
    <s v="99122046784"/>
    <s v="Johnson&amp;Johnson"/>
    <d v="1899-12-30T14:46:40"/>
    <n v="1"/>
    <n v="99"/>
    <n v="12"/>
    <n v="1999"/>
    <n v="12"/>
    <n v="20"/>
    <d v="1999-12-20T00:00:00"/>
    <n v="8463"/>
    <n v="1990"/>
    <s v="8"/>
    <s v="m"/>
    <n v="1"/>
    <x v="6"/>
  </r>
  <r>
    <s v="33022763466"/>
    <s v="Johnson&amp;Johnson"/>
    <d v="1899-12-30T14:47:05"/>
    <n v="1"/>
    <n v="33"/>
    <n v="2"/>
    <n v="1933"/>
    <n v="2"/>
    <n v="27"/>
    <d v="1933-02-27T00:00:00"/>
    <n v="32865"/>
    <n v="1930"/>
    <s v="6"/>
    <s v="m"/>
    <n v="1"/>
    <x v="6"/>
  </r>
  <r>
    <s v="53060254227"/>
    <s v="Pfizer"/>
    <d v="1899-12-30T14:47:30"/>
    <n v="1"/>
    <n v="53"/>
    <n v="6"/>
    <n v="1953"/>
    <n v="6"/>
    <n v="2"/>
    <d v="1953-06-02T00:00:00"/>
    <n v="25465"/>
    <n v="1950"/>
    <s v="2"/>
    <s v="m"/>
    <n v="0"/>
    <x v="6"/>
  </r>
  <r>
    <s v="01231531925"/>
    <s v="Pfizer"/>
    <d v="1899-12-30T14:47:55"/>
    <n v="1"/>
    <n v="1"/>
    <n v="23"/>
    <n v="2001"/>
    <n v="3"/>
    <n v="15"/>
    <d v="2001-03-15T00:00:00"/>
    <n v="8012"/>
    <n v="2000"/>
    <s v="2"/>
    <s v="m"/>
    <n v="0"/>
    <x v="6"/>
  </r>
  <r>
    <s v="40093026165"/>
    <s v="Moderna"/>
    <d v="1899-12-30T14:48:20"/>
    <n v="1"/>
    <n v="40"/>
    <n v="9"/>
    <n v="1940"/>
    <n v="9"/>
    <n v="30"/>
    <d v="1940-09-30T00:00:00"/>
    <n v="30093"/>
    <n v="1940"/>
    <s v="6"/>
    <s v="m"/>
    <n v="0"/>
    <x v="6"/>
  </r>
  <r>
    <s v="73042365376"/>
    <s v="Pfizer"/>
    <d v="1899-12-30T14:49:10"/>
    <n v="2"/>
    <n v="73"/>
    <n v="4"/>
    <n v="1973"/>
    <n v="4"/>
    <n v="23"/>
    <d v="1973-04-23T00:00:00"/>
    <n v="18200"/>
    <n v="1970"/>
    <s v="7"/>
    <s v="k"/>
    <n v="1"/>
    <x v="6"/>
  </r>
  <r>
    <s v="63082122785"/>
    <s v="AstraZeneca"/>
    <d v="1899-12-30T14:50:00"/>
    <n v="2"/>
    <n v="63"/>
    <n v="8"/>
    <n v="1963"/>
    <n v="8"/>
    <n v="21"/>
    <d v="1963-08-21T00:00:00"/>
    <n v="21733"/>
    <n v="1960"/>
    <s v="8"/>
    <s v="m"/>
    <n v="1"/>
    <x v="6"/>
  </r>
  <r>
    <s v="50070111638"/>
    <s v="Johnson&amp;Johnson"/>
    <d v="1899-12-30T14:50:25"/>
    <n v="1"/>
    <n v="50"/>
    <n v="7"/>
    <n v="1950"/>
    <n v="7"/>
    <n v="1"/>
    <d v="1950-07-01T00:00:00"/>
    <n v="26532"/>
    <n v="1950"/>
    <s v="3"/>
    <s v="k"/>
    <n v="1"/>
    <x v="6"/>
  </r>
  <r>
    <s v="22041442366"/>
    <s v="Moderna"/>
    <d v="1899-12-30T14:51:15"/>
    <n v="2"/>
    <n v="22"/>
    <n v="4"/>
    <n v="1922"/>
    <n v="4"/>
    <n v="14"/>
    <d v="1922-04-14T00:00:00"/>
    <n v="36837"/>
    <n v="1920"/>
    <s v="6"/>
    <s v="m"/>
    <n v="1"/>
    <x v="6"/>
  </r>
  <r>
    <s v="35122696673"/>
    <s v="Johnson&amp;Johnson"/>
    <d v="1899-12-30T14:51:40"/>
    <n v="1"/>
    <n v="35"/>
    <n v="12"/>
    <n v="1935"/>
    <n v="12"/>
    <n v="26"/>
    <d v="1935-12-26T00:00:00"/>
    <n v="31833"/>
    <n v="1930"/>
    <s v="7"/>
    <s v="k"/>
    <n v="1"/>
    <x v="6"/>
  </r>
  <r>
    <s v="68080517485"/>
    <s v="Johnson&amp;Johnson"/>
    <d v="1899-12-30T14:52:05"/>
    <n v="1"/>
    <n v="68"/>
    <n v="8"/>
    <n v="1968"/>
    <n v="8"/>
    <n v="5"/>
    <d v="1968-08-05T00:00:00"/>
    <n v="19922"/>
    <n v="1960"/>
    <s v="8"/>
    <s v="m"/>
    <n v="1"/>
    <x v="6"/>
  </r>
  <r>
    <s v="00242225256"/>
    <s v="Johnson&amp;Johnson"/>
    <d v="1899-12-30T14:52:30"/>
    <n v="1"/>
    <n v="0"/>
    <n v="24"/>
    <n v="2000"/>
    <n v="4"/>
    <n v="22"/>
    <d v="2000-04-22T00:00:00"/>
    <n v="8339"/>
    <n v="2000"/>
    <s v="5"/>
    <s v="k"/>
    <n v="1"/>
    <x v="6"/>
  </r>
  <r>
    <s v="50061356156"/>
    <s v="Johnson&amp;Johnson"/>
    <d v="1899-12-30T14:52:55"/>
    <n v="1"/>
    <n v="50"/>
    <n v="6"/>
    <n v="1950"/>
    <n v="6"/>
    <n v="13"/>
    <d v="1950-06-13T00:00:00"/>
    <n v="26550"/>
    <n v="1950"/>
    <s v="5"/>
    <s v="k"/>
    <n v="1"/>
    <x v="6"/>
  </r>
  <r>
    <s v="91022175957"/>
    <s v="Pfizer"/>
    <d v="1899-12-30T14:53:20"/>
    <n v="1"/>
    <n v="91"/>
    <n v="2"/>
    <n v="1991"/>
    <n v="2"/>
    <n v="21"/>
    <d v="1991-02-21T00:00:00"/>
    <n v="11687"/>
    <n v="1990"/>
    <s v="5"/>
    <s v="k"/>
    <n v="0"/>
    <x v="6"/>
  </r>
  <r>
    <s v="43100281726"/>
    <s v="Pfizer"/>
    <d v="1899-12-30T14:53:45"/>
    <n v="1"/>
    <n v="43"/>
    <n v="10"/>
    <n v="1943"/>
    <n v="10"/>
    <n v="2"/>
    <d v="1943-10-02T00:00:00"/>
    <n v="28996"/>
    <n v="1940"/>
    <s v="2"/>
    <s v="m"/>
    <n v="0"/>
    <x v="6"/>
  </r>
  <r>
    <s v="66020552185"/>
    <s v="Johnson&amp;Johnson"/>
    <d v="1899-12-30T14:54:10"/>
    <n v="1"/>
    <n v="66"/>
    <n v="2"/>
    <n v="1966"/>
    <n v="2"/>
    <n v="5"/>
    <d v="1966-02-05T00:00:00"/>
    <n v="20834"/>
    <n v="1960"/>
    <s v="8"/>
    <s v="m"/>
    <n v="1"/>
    <x v="6"/>
  </r>
  <r>
    <s v="42062978969"/>
    <s v="Johnson&amp;Johnson"/>
    <d v="1899-12-30T14:54:35"/>
    <n v="1"/>
    <n v="42"/>
    <n v="6"/>
    <n v="1942"/>
    <n v="6"/>
    <n v="29"/>
    <d v="1942-06-29T00:00:00"/>
    <n v="29456"/>
    <n v="1940"/>
    <s v="6"/>
    <s v="m"/>
    <n v="1"/>
    <x v="6"/>
  </r>
  <r>
    <s v="54041042376"/>
    <s v="Johnson&amp;Johnson"/>
    <d v="1899-12-30T14:55:00"/>
    <n v="1"/>
    <n v="54"/>
    <n v="4"/>
    <n v="1954"/>
    <n v="4"/>
    <n v="10"/>
    <d v="1954-04-10T00:00:00"/>
    <n v="25153"/>
    <n v="1950"/>
    <s v="7"/>
    <s v="k"/>
    <n v="1"/>
    <x v="6"/>
  </r>
  <r>
    <s v="21013119149"/>
    <s v="Johnson&amp;Johnson"/>
    <d v="1899-12-30T14:55:25"/>
    <n v="1"/>
    <n v="21"/>
    <n v="1"/>
    <n v="1921"/>
    <n v="1"/>
    <n v="31"/>
    <d v="1921-01-31T00:00:00"/>
    <n v="37275"/>
    <n v="1920"/>
    <s v="4"/>
    <s v="m"/>
    <n v="1"/>
    <x v="6"/>
  </r>
  <r>
    <s v="69122033354"/>
    <s v="AstraZeneca"/>
    <d v="1899-12-30T14:56:15"/>
    <n v="2"/>
    <n v="69"/>
    <n v="12"/>
    <n v="1969"/>
    <n v="12"/>
    <n v="20"/>
    <d v="1969-12-20T00:00:00"/>
    <n v="19420"/>
    <n v="1960"/>
    <s v="5"/>
    <s v="k"/>
    <n v="1"/>
    <x v="6"/>
  </r>
  <r>
    <s v="66063067127"/>
    <s v="Johnson&amp;Johnson"/>
    <d v="1899-12-30T14:56:40"/>
    <n v="1"/>
    <n v="66"/>
    <n v="6"/>
    <n v="1966"/>
    <n v="6"/>
    <n v="30"/>
    <d v="1966-06-30T00:00:00"/>
    <n v="20689"/>
    <n v="1960"/>
    <s v="2"/>
    <s v="m"/>
    <n v="1"/>
    <x v="6"/>
  </r>
  <r>
    <s v="20092948718"/>
    <s v="Moderna"/>
    <d v="1899-12-30T14:57:05"/>
    <n v="1"/>
    <n v="20"/>
    <n v="9"/>
    <n v="1920"/>
    <n v="9"/>
    <n v="29"/>
    <d v="1920-09-29T00:00:00"/>
    <n v="37399"/>
    <n v="1920"/>
    <s v="1"/>
    <s v="k"/>
    <n v="0"/>
    <x v="6"/>
  </r>
  <r>
    <s v="59072322767"/>
    <s v="Moderna"/>
    <d v="1899-12-30T14:57:30"/>
    <n v="1"/>
    <n v="59"/>
    <n v="7"/>
    <n v="1959"/>
    <n v="7"/>
    <n v="23"/>
    <d v="1959-07-23T00:00:00"/>
    <n v="23223"/>
    <n v="1950"/>
    <s v="6"/>
    <s v="m"/>
    <n v="0"/>
    <x v="6"/>
  </r>
  <r>
    <s v="05300727525"/>
    <s v="Pfizer"/>
    <d v="1899-12-30T14:57:55"/>
    <n v="1"/>
    <n v="5"/>
    <n v="30"/>
    <n v="2005"/>
    <n v="10"/>
    <n v="7"/>
    <d v="2005-10-07T00:00:00"/>
    <n v="6345"/>
    <n v="2000"/>
    <s v="2"/>
    <s v="m"/>
    <n v="0"/>
    <x v="6"/>
  </r>
  <r>
    <s v="92020137895"/>
    <s v="Pfizer"/>
    <d v="1899-12-30T14:58:20"/>
    <n v="1"/>
    <n v="92"/>
    <n v="2"/>
    <n v="1992"/>
    <n v="2"/>
    <n v="1"/>
    <d v="1992-02-01T00:00:00"/>
    <n v="11342"/>
    <n v="1990"/>
    <s v="9"/>
    <s v="k"/>
    <n v="0"/>
    <x v="6"/>
  </r>
  <r>
    <s v="85090738378"/>
    <s v="Johnson&amp;Johnson"/>
    <d v="1899-12-30T14:58:45"/>
    <n v="1"/>
    <n v="85"/>
    <n v="9"/>
    <n v="1985"/>
    <n v="9"/>
    <n v="7"/>
    <d v="1985-09-07T00:00:00"/>
    <n v="13680"/>
    <n v="1980"/>
    <s v="7"/>
    <s v="k"/>
    <n v="1"/>
    <x v="6"/>
  </r>
  <r>
    <s v="41060745555"/>
    <s v="Johnson&amp;Johnson"/>
    <d v="1899-12-30T14:59:10"/>
    <n v="1"/>
    <n v="41"/>
    <n v="6"/>
    <n v="1941"/>
    <n v="6"/>
    <n v="7"/>
    <d v="1941-06-07T00:00:00"/>
    <n v="29843"/>
    <n v="1940"/>
    <s v="5"/>
    <s v="k"/>
    <n v="1"/>
    <x v="6"/>
  </r>
  <r>
    <s v="94061387495"/>
    <s v="Johnson&amp;Johnson"/>
    <d v="1899-12-30T14:59:35"/>
    <n v="1"/>
    <n v="94"/>
    <n v="6"/>
    <n v="1994"/>
    <n v="6"/>
    <n v="13"/>
    <d v="1994-06-13T00:00:00"/>
    <n v="10479"/>
    <n v="1990"/>
    <s v="9"/>
    <s v="k"/>
    <n v="1"/>
    <x v="6"/>
  </r>
  <r>
    <s v="74043054933"/>
    <s v="Pfizer"/>
    <d v="1899-12-30T15:00:25"/>
    <n v="2"/>
    <n v="74"/>
    <n v="4"/>
    <n v="1974"/>
    <n v="4"/>
    <n v="30"/>
    <d v="1974-04-30T00:00:00"/>
    <n v="17828"/>
    <n v="1970"/>
    <s v="3"/>
    <s v="k"/>
    <n v="1"/>
    <x v="7"/>
  </r>
  <r>
    <s v="04240923383"/>
    <s v="AstraZeneca"/>
    <d v="1899-12-30T15:00:50"/>
    <n v="1"/>
    <n v="4"/>
    <n v="24"/>
    <n v="2004"/>
    <n v="4"/>
    <n v="9"/>
    <d v="2004-04-09T00:00:00"/>
    <n v="6891"/>
    <n v="2000"/>
    <s v="8"/>
    <s v="m"/>
    <n v="0"/>
    <x v="7"/>
  </r>
  <r>
    <s v="28100451674"/>
    <s v="Johnson&amp;Johnson"/>
    <d v="1899-12-30T15:01:15"/>
    <n v="1"/>
    <n v="28"/>
    <n v="10"/>
    <n v="1928"/>
    <n v="10"/>
    <n v="4"/>
    <d v="1928-10-04T00:00:00"/>
    <n v="34472"/>
    <n v="1920"/>
    <s v="7"/>
    <s v="k"/>
    <n v="1"/>
    <x v="7"/>
  </r>
  <r>
    <s v="30041586876"/>
    <s v="Moderna"/>
    <d v="1899-12-30T15:02:05"/>
    <n v="2"/>
    <n v="30"/>
    <n v="4"/>
    <n v="1930"/>
    <n v="4"/>
    <n v="15"/>
    <d v="1930-04-15T00:00:00"/>
    <n v="33914"/>
    <n v="1930"/>
    <s v="7"/>
    <s v="k"/>
    <n v="1"/>
    <x v="7"/>
  </r>
  <r>
    <s v="37050927434"/>
    <s v="Johnson&amp;Johnson"/>
    <d v="1899-12-30T15:02:30"/>
    <n v="1"/>
    <n v="37"/>
    <n v="5"/>
    <n v="1937"/>
    <n v="5"/>
    <n v="9"/>
    <d v="1937-05-09T00:00:00"/>
    <n v="31333"/>
    <n v="1930"/>
    <s v="3"/>
    <s v="k"/>
    <n v="1"/>
    <x v="7"/>
  </r>
  <r>
    <s v="21040358249"/>
    <s v="Moderna"/>
    <d v="1899-12-30T15:02:55"/>
    <n v="1"/>
    <n v="21"/>
    <n v="4"/>
    <n v="1921"/>
    <n v="4"/>
    <n v="3"/>
    <d v="1921-04-03T00:00:00"/>
    <n v="37213"/>
    <n v="1920"/>
    <s v="4"/>
    <s v="m"/>
    <n v="0"/>
    <x v="7"/>
  </r>
  <r>
    <s v="81120991883"/>
    <s v="Pfizer"/>
    <d v="1899-12-30T15:03:20"/>
    <n v="1"/>
    <n v="81"/>
    <n v="12"/>
    <n v="1981"/>
    <n v="12"/>
    <n v="9"/>
    <d v="1981-12-09T00:00:00"/>
    <n v="15048"/>
    <n v="1980"/>
    <s v="8"/>
    <s v="m"/>
    <n v="0"/>
    <x v="7"/>
  </r>
  <r>
    <s v="03220281794"/>
    <s v="AstraZeneca"/>
    <d v="1899-12-30T15:04:10"/>
    <n v="2"/>
    <n v="3"/>
    <n v="22"/>
    <n v="2003"/>
    <n v="2"/>
    <n v="2"/>
    <d v="2003-02-02T00:00:00"/>
    <n v="7323"/>
    <n v="2000"/>
    <s v="9"/>
    <s v="k"/>
    <n v="1"/>
    <x v="7"/>
  </r>
  <r>
    <s v="50021519195"/>
    <s v="Johnson&amp;Johnson"/>
    <d v="1899-12-30T15:04:35"/>
    <n v="1"/>
    <n v="50"/>
    <n v="2"/>
    <n v="1950"/>
    <n v="2"/>
    <n v="15"/>
    <d v="1950-02-15T00:00:00"/>
    <n v="26668"/>
    <n v="1950"/>
    <s v="9"/>
    <s v="k"/>
    <n v="1"/>
    <x v="7"/>
  </r>
  <r>
    <s v="72041899866"/>
    <s v="Pfizer"/>
    <d v="1899-12-30T15:05:00"/>
    <n v="1"/>
    <n v="72"/>
    <n v="4"/>
    <n v="1972"/>
    <n v="4"/>
    <n v="18"/>
    <d v="1972-04-18T00:00:00"/>
    <n v="18570"/>
    <n v="1970"/>
    <s v="6"/>
    <s v="m"/>
    <n v="0"/>
    <x v="7"/>
  </r>
  <r>
    <s v="67110663536"/>
    <s v="Moderna"/>
    <d v="1899-12-30T15:05:25"/>
    <n v="1"/>
    <n v="67"/>
    <n v="11"/>
    <n v="1967"/>
    <n v="11"/>
    <n v="6"/>
    <d v="1967-11-06T00:00:00"/>
    <n v="20195"/>
    <n v="1960"/>
    <s v="3"/>
    <s v="k"/>
    <n v="0"/>
    <x v="7"/>
  </r>
  <r>
    <s v="51111963535"/>
    <s v="Johnson&amp;Johnson"/>
    <d v="1899-12-30T15:05:50"/>
    <n v="1"/>
    <n v="51"/>
    <n v="11"/>
    <n v="1951"/>
    <n v="11"/>
    <n v="19"/>
    <d v="1951-11-19T00:00:00"/>
    <n v="26026"/>
    <n v="1950"/>
    <s v="3"/>
    <s v="k"/>
    <n v="1"/>
    <x v="7"/>
  </r>
  <r>
    <s v="73051797551"/>
    <s v="Johnson&amp;Johnson"/>
    <d v="1899-12-30T15:06:15"/>
    <n v="1"/>
    <n v="73"/>
    <n v="5"/>
    <n v="1973"/>
    <n v="5"/>
    <n v="17"/>
    <d v="1973-05-17T00:00:00"/>
    <n v="18176"/>
    <n v="1970"/>
    <s v="5"/>
    <s v="k"/>
    <n v="1"/>
    <x v="7"/>
  </r>
  <r>
    <s v="07302324298"/>
    <s v="Moderna"/>
    <d v="1899-12-30T15:07:05"/>
    <n v="2"/>
    <n v="7"/>
    <n v="30"/>
    <n v="2007"/>
    <n v="10"/>
    <n v="23"/>
    <d v="2007-10-23T00:00:00"/>
    <n v="5599"/>
    <n v="2000"/>
    <s v="9"/>
    <s v="k"/>
    <n v="1"/>
    <x v="7"/>
  </r>
  <r>
    <s v="85082853229"/>
    <s v="Moderna"/>
    <d v="1899-12-30T15:07:30"/>
    <n v="1"/>
    <n v="85"/>
    <n v="8"/>
    <n v="1985"/>
    <n v="8"/>
    <n v="28"/>
    <d v="1985-08-28T00:00:00"/>
    <n v="13690"/>
    <n v="1980"/>
    <s v="2"/>
    <s v="m"/>
    <n v="0"/>
    <x v="7"/>
  </r>
  <r>
    <s v="01303087585"/>
    <s v="Johnson&amp;Johnson"/>
    <d v="1899-12-30T15:07:55"/>
    <n v="1"/>
    <n v="1"/>
    <n v="30"/>
    <n v="2001"/>
    <n v="10"/>
    <n v="30"/>
    <d v="2001-10-30T00:00:00"/>
    <n v="7783"/>
    <n v="2000"/>
    <s v="8"/>
    <s v="m"/>
    <n v="1"/>
    <x v="7"/>
  </r>
  <r>
    <s v="24103124645"/>
    <s v="Moderna"/>
    <d v="1899-12-30T15:08:45"/>
    <n v="2"/>
    <n v="24"/>
    <n v="10"/>
    <n v="1924"/>
    <n v="10"/>
    <n v="31"/>
    <d v="1924-10-31T00:00:00"/>
    <n v="35906"/>
    <n v="1920"/>
    <s v="4"/>
    <s v="m"/>
    <n v="1"/>
    <x v="7"/>
  </r>
  <r>
    <s v="53031368678"/>
    <s v="Moderna"/>
    <d v="1899-12-30T15:09:35"/>
    <n v="2"/>
    <n v="53"/>
    <n v="3"/>
    <n v="1953"/>
    <n v="3"/>
    <n v="13"/>
    <d v="1953-03-13T00:00:00"/>
    <n v="25546"/>
    <n v="1950"/>
    <s v="7"/>
    <s v="k"/>
    <n v="1"/>
    <x v="7"/>
  </r>
  <r>
    <s v="02311665831"/>
    <s v="Pfizer"/>
    <d v="1899-12-30T15:10:00"/>
    <n v="1"/>
    <n v="2"/>
    <n v="31"/>
    <n v="2002"/>
    <n v="11"/>
    <n v="16"/>
    <d v="2002-11-16T00:00:00"/>
    <n v="7401"/>
    <n v="2000"/>
    <s v="3"/>
    <s v="k"/>
    <n v="0"/>
    <x v="7"/>
  </r>
  <r>
    <s v="34012884695"/>
    <s v="Pfizer"/>
    <d v="1899-12-30T15:10:25"/>
    <n v="1"/>
    <n v="34"/>
    <n v="1"/>
    <n v="1934"/>
    <n v="1"/>
    <n v="28"/>
    <d v="1934-01-28T00:00:00"/>
    <n v="32530"/>
    <n v="1930"/>
    <s v="9"/>
    <s v="k"/>
    <n v="0"/>
    <x v="7"/>
  </r>
  <r>
    <s v="32110971772"/>
    <s v="Johnson&amp;Johnson"/>
    <d v="1899-12-30T15:10:50"/>
    <n v="1"/>
    <n v="32"/>
    <n v="11"/>
    <n v="1932"/>
    <n v="11"/>
    <n v="9"/>
    <d v="1932-11-09T00:00:00"/>
    <n v="32975"/>
    <n v="1930"/>
    <s v="7"/>
    <s v="k"/>
    <n v="1"/>
    <x v="7"/>
  </r>
  <r>
    <s v="61010554877"/>
    <s v="Moderna"/>
    <d v="1899-12-30T15:11:15"/>
    <n v="1"/>
    <n v="61"/>
    <n v="1"/>
    <n v="1961"/>
    <n v="1"/>
    <n v="5"/>
    <d v="1961-01-05T00:00:00"/>
    <n v="22691"/>
    <n v="1960"/>
    <s v="7"/>
    <s v="k"/>
    <n v="0"/>
    <x v="7"/>
  </r>
  <r>
    <s v="78062549665"/>
    <s v="Moderna"/>
    <d v="1899-12-30T15:12:05"/>
    <n v="2"/>
    <n v="78"/>
    <n v="6"/>
    <n v="1978"/>
    <n v="6"/>
    <n v="25"/>
    <d v="1978-06-25T00:00:00"/>
    <n v="16311"/>
    <n v="1970"/>
    <s v="6"/>
    <s v="m"/>
    <n v="1"/>
    <x v="7"/>
  </r>
  <r>
    <s v="20041912689"/>
    <s v="Moderna"/>
    <d v="1899-12-30T15:12:30"/>
    <n v="1"/>
    <n v="20"/>
    <n v="4"/>
    <n v="1920"/>
    <n v="4"/>
    <n v="19"/>
    <d v="1920-04-19T00:00:00"/>
    <n v="37562"/>
    <n v="1920"/>
    <s v="8"/>
    <s v="m"/>
    <n v="0"/>
    <x v="7"/>
  </r>
  <r>
    <s v="78120853329"/>
    <s v="Johnson&amp;Johnson"/>
    <d v="1899-12-30T15:12:55"/>
    <n v="1"/>
    <n v="78"/>
    <n v="12"/>
    <n v="1978"/>
    <n v="12"/>
    <n v="8"/>
    <d v="1978-12-08T00:00:00"/>
    <n v="16145"/>
    <n v="1970"/>
    <s v="2"/>
    <s v="m"/>
    <n v="1"/>
    <x v="7"/>
  </r>
  <r>
    <s v="53052543443"/>
    <s v="AstraZeneca"/>
    <d v="1899-12-30T15:13:20"/>
    <n v="1"/>
    <n v="53"/>
    <n v="5"/>
    <n v="1953"/>
    <n v="5"/>
    <n v="25"/>
    <d v="1953-05-25T00:00:00"/>
    <n v="25473"/>
    <n v="1950"/>
    <s v="4"/>
    <s v="m"/>
    <n v="0"/>
    <x v="7"/>
  </r>
  <r>
    <s v="75082852618"/>
    <s v="Johnson&amp;Johnson"/>
    <d v="1899-12-30T15:13:45"/>
    <n v="1"/>
    <n v="75"/>
    <n v="8"/>
    <n v="1975"/>
    <n v="8"/>
    <n v="28"/>
    <d v="1975-08-28T00:00:00"/>
    <n v="17343"/>
    <n v="1970"/>
    <s v="1"/>
    <s v="k"/>
    <n v="1"/>
    <x v="7"/>
  </r>
  <r>
    <s v="28050452851"/>
    <s v="Pfizer"/>
    <d v="1899-12-30T15:14:10"/>
    <n v="1"/>
    <n v="28"/>
    <n v="5"/>
    <n v="1928"/>
    <n v="5"/>
    <n v="4"/>
    <d v="1928-05-04T00:00:00"/>
    <n v="34625"/>
    <n v="1920"/>
    <s v="5"/>
    <s v="k"/>
    <n v="0"/>
    <x v="7"/>
  </r>
  <r>
    <s v="01241694474"/>
    <s v="Johnson&amp;Johnson"/>
    <d v="1899-12-30T15:14:35"/>
    <n v="1"/>
    <n v="1"/>
    <n v="24"/>
    <n v="2001"/>
    <n v="4"/>
    <n v="16"/>
    <d v="2001-04-16T00:00:00"/>
    <n v="7980"/>
    <n v="2000"/>
    <s v="7"/>
    <s v="k"/>
    <n v="1"/>
    <x v="7"/>
  </r>
  <r>
    <s v="70072711216"/>
    <s v="Pfizer"/>
    <d v="1899-12-30T15:15:25"/>
    <n v="2"/>
    <n v="70"/>
    <n v="7"/>
    <n v="1970"/>
    <n v="7"/>
    <n v="27"/>
    <d v="1970-07-27T00:00:00"/>
    <n v="19201"/>
    <n v="1970"/>
    <s v="1"/>
    <s v="k"/>
    <n v="1"/>
    <x v="7"/>
  </r>
  <r>
    <s v="91030314931"/>
    <s v="Johnson&amp;Johnson"/>
    <d v="1899-12-30T15:15:50"/>
    <n v="1"/>
    <n v="91"/>
    <n v="3"/>
    <n v="1991"/>
    <n v="3"/>
    <n v="3"/>
    <d v="1991-03-03T00:00:00"/>
    <n v="11677"/>
    <n v="1990"/>
    <s v="3"/>
    <s v="k"/>
    <n v="1"/>
    <x v="7"/>
  </r>
  <r>
    <s v="05260658897"/>
    <s v="Moderna"/>
    <d v="1899-12-30T15:16:40"/>
    <n v="2"/>
    <n v="5"/>
    <n v="26"/>
    <n v="2005"/>
    <n v="6"/>
    <n v="6"/>
    <d v="2005-06-06T00:00:00"/>
    <n v="6468"/>
    <n v="2000"/>
    <s v="9"/>
    <s v="k"/>
    <n v="1"/>
    <x v="7"/>
  </r>
  <r>
    <s v="46122793413"/>
    <s v="Johnson&amp;Johnson"/>
    <d v="1899-12-30T15:17:05"/>
    <n v="1"/>
    <n v="46"/>
    <n v="12"/>
    <n v="1946"/>
    <n v="12"/>
    <n v="27"/>
    <d v="1946-12-27T00:00:00"/>
    <n v="27814"/>
    <n v="1940"/>
    <s v="1"/>
    <s v="k"/>
    <n v="1"/>
    <x v="7"/>
  </r>
  <r>
    <s v="03251014336"/>
    <s v="Pfizer"/>
    <d v="1899-12-30T15:17:55"/>
    <n v="2"/>
    <n v="3"/>
    <n v="25"/>
    <n v="2003"/>
    <n v="5"/>
    <n v="10"/>
    <d v="2003-05-10T00:00:00"/>
    <n v="7226"/>
    <n v="2000"/>
    <s v="3"/>
    <s v="k"/>
    <n v="1"/>
    <x v="7"/>
  </r>
  <r>
    <s v="25100881533"/>
    <s v="AstraZeneca"/>
    <d v="1899-12-30T15:18:20"/>
    <n v="1"/>
    <n v="25"/>
    <n v="10"/>
    <n v="1925"/>
    <n v="10"/>
    <n v="8"/>
    <d v="1925-10-08T00:00:00"/>
    <n v="35564"/>
    <n v="1920"/>
    <s v="3"/>
    <s v="k"/>
    <n v="0"/>
    <x v="7"/>
  </r>
  <r>
    <s v="02271493745"/>
    <s v="Johnson&amp;Johnson"/>
    <d v="1899-12-30T15:18:45"/>
    <n v="1"/>
    <n v="2"/>
    <n v="27"/>
    <n v="2002"/>
    <n v="7"/>
    <n v="14"/>
    <d v="2002-07-14T00:00:00"/>
    <n v="7526"/>
    <n v="2000"/>
    <s v="4"/>
    <s v="m"/>
    <n v="1"/>
    <x v="7"/>
  </r>
  <r>
    <s v="54102164119"/>
    <s v="Pfizer"/>
    <d v="1899-12-30T15:19:10"/>
    <n v="1"/>
    <n v="54"/>
    <n v="10"/>
    <n v="1954"/>
    <n v="10"/>
    <n v="21"/>
    <d v="1954-10-21T00:00:00"/>
    <n v="24959"/>
    <n v="1950"/>
    <s v="1"/>
    <s v="k"/>
    <n v="0"/>
    <x v="7"/>
  </r>
  <r>
    <s v="04282562647"/>
    <s v="Moderna"/>
    <d v="1899-12-30T15:20:00"/>
    <n v="2"/>
    <n v="4"/>
    <n v="28"/>
    <n v="2004"/>
    <n v="8"/>
    <n v="25"/>
    <d v="2004-08-25T00:00:00"/>
    <n v="6753"/>
    <n v="2000"/>
    <s v="4"/>
    <s v="m"/>
    <n v="1"/>
    <x v="7"/>
  </r>
  <r>
    <s v="02290535572"/>
    <s v="AstraZeneca"/>
    <d v="1899-12-30T15:20:25"/>
    <n v="1"/>
    <n v="2"/>
    <n v="29"/>
    <n v="2002"/>
    <n v="9"/>
    <n v="5"/>
    <d v="2002-09-05T00:00:00"/>
    <n v="7473"/>
    <n v="2000"/>
    <s v="7"/>
    <s v="k"/>
    <n v="0"/>
    <x v="7"/>
  </r>
  <r>
    <s v="68072766473"/>
    <s v="Johnson&amp;Johnson"/>
    <d v="1899-12-30T15:20:50"/>
    <n v="1"/>
    <n v="68"/>
    <n v="7"/>
    <n v="1968"/>
    <n v="7"/>
    <n v="27"/>
    <d v="1968-07-27T00:00:00"/>
    <n v="19931"/>
    <n v="1960"/>
    <s v="7"/>
    <s v="k"/>
    <n v="1"/>
    <x v="7"/>
  </r>
  <r>
    <s v="59071767916"/>
    <s v="Moderna"/>
    <d v="1899-12-30T15:21:15"/>
    <n v="1"/>
    <n v="59"/>
    <n v="7"/>
    <n v="1959"/>
    <n v="7"/>
    <n v="17"/>
    <d v="1959-07-17T00:00:00"/>
    <n v="23229"/>
    <n v="1950"/>
    <s v="1"/>
    <s v="k"/>
    <n v="0"/>
    <x v="7"/>
  </r>
  <r>
    <s v="32112735273"/>
    <s v="Pfizer"/>
    <d v="1899-12-30T15:22:05"/>
    <n v="2"/>
    <n v="32"/>
    <n v="11"/>
    <n v="1932"/>
    <n v="11"/>
    <n v="27"/>
    <d v="1932-11-27T00:00:00"/>
    <n v="32957"/>
    <n v="1930"/>
    <s v="7"/>
    <s v="k"/>
    <n v="1"/>
    <x v="7"/>
  </r>
  <r>
    <s v="70041966133"/>
    <s v="Pfizer"/>
    <d v="1899-12-30T15:22:30"/>
    <n v="1"/>
    <n v="70"/>
    <n v="4"/>
    <n v="1970"/>
    <n v="4"/>
    <n v="19"/>
    <d v="1970-04-19T00:00:00"/>
    <n v="19300"/>
    <n v="1970"/>
    <s v="3"/>
    <s v="k"/>
    <n v="0"/>
    <x v="7"/>
  </r>
  <r>
    <s v="00282223623"/>
    <s v="Moderna"/>
    <d v="1899-12-30T15:22:55"/>
    <n v="1"/>
    <n v="0"/>
    <n v="28"/>
    <n v="2000"/>
    <n v="8"/>
    <n v="22"/>
    <d v="2000-08-22T00:00:00"/>
    <n v="8217"/>
    <n v="2000"/>
    <s v="2"/>
    <s v="m"/>
    <n v="0"/>
    <x v="7"/>
  </r>
  <r>
    <s v="28011479941"/>
    <s v="Moderna"/>
    <d v="1899-12-30T15:23:20"/>
    <n v="1"/>
    <n v="28"/>
    <n v="1"/>
    <n v="1928"/>
    <n v="1"/>
    <n v="14"/>
    <d v="1928-01-14T00:00:00"/>
    <n v="34736"/>
    <n v="1920"/>
    <s v="4"/>
    <s v="m"/>
    <n v="0"/>
    <x v="7"/>
  </r>
  <r>
    <s v="98040991347"/>
    <s v="Pfizer"/>
    <d v="1899-12-30T15:24:10"/>
    <n v="2"/>
    <n v="98"/>
    <n v="4"/>
    <n v="1998"/>
    <n v="4"/>
    <n v="9"/>
    <d v="1998-04-09T00:00:00"/>
    <n v="9083"/>
    <n v="1990"/>
    <s v="4"/>
    <s v="m"/>
    <n v="1"/>
    <x v="7"/>
  </r>
  <r>
    <s v="77091813668"/>
    <s v="AstraZeneca"/>
    <d v="1899-12-30T15:24:35"/>
    <n v="1"/>
    <n v="77"/>
    <n v="9"/>
    <n v="1977"/>
    <n v="9"/>
    <n v="18"/>
    <d v="1977-09-18T00:00:00"/>
    <n v="16591"/>
    <n v="1970"/>
    <s v="6"/>
    <s v="m"/>
    <n v="0"/>
    <x v="7"/>
  </r>
  <r>
    <s v="53062118664"/>
    <s v="Johnson&amp;Johnson"/>
    <d v="1899-12-30T15:25:00"/>
    <n v="1"/>
    <n v="53"/>
    <n v="6"/>
    <n v="1953"/>
    <n v="6"/>
    <n v="21"/>
    <d v="1953-06-21T00:00:00"/>
    <n v="25446"/>
    <n v="1950"/>
    <s v="6"/>
    <s v="m"/>
    <n v="1"/>
    <x v="7"/>
  </r>
  <r>
    <s v="60111734245"/>
    <s v="Moderna"/>
    <d v="1899-12-30T15:25:50"/>
    <n v="2"/>
    <n v="60"/>
    <n v="11"/>
    <n v="1960"/>
    <n v="11"/>
    <n v="17"/>
    <d v="1960-11-17T00:00:00"/>
    <n v="22740"/>
    <n v="1960"/>
    <s v="4"/>
    <s v="m"/>
    <n v="1"/>
    <x v="7"/>
  </r>
  <r>
    <s v="87112947715"/>
    <s v="Johnson&amp;Johnson"/>
    <d v="1899-12-30T15:26:15"/>
    <n v="1"/>
    <n v="87"/>
    <n v="11"/>
    <n v="1987"/>
    <n v="11"/>
    <n v="29"/>
    <d v="1987-11-29T00:00:00"/>
    <n v="12867"/>
    <n v="1980"/>
    <s v="1"/>
    <s v="k"/>
    <n v="1"/>
    <x v="7"/>
  </r>
  <r>
    <s v="03232669786"/>
    <s v="Moderna"/>
    <d v="1899-12-30T15:26:40"/>
    <n v="1"/>
    <n v="3"/>
    <n v="23"/>
    <n v="2003"/>
    <n v="3"/>
    <n v="26"/>
    <d v="2003-03-26T00:00:00"/>
    <n v="7271"/>
    <n v="2000"/>
    <s v="8"/>
    <s v="m"/>
    <n v="0"/>
    <x v="7"/>
  </r>
  <r>
    <s v="99062917216"/>
    <s v="Johnson&amp;Johnson"/>
    <d v="1899-12-30T15:27:05"/>
    <n v="1"/>
    <n v="99"/>
    <n v="6"/>
    <n v="1999"/>
    <n v="6"/>
    <n v="29"/>
    <d v="1999-06-29T00:00:00"/>
    <n v="8637"/>
    <n v="1990"/>
    <s v="1"/>
    <s v="k"/>
    <n v="1"/>
    <x v="7"/>
  </r>
  <r>
    <s v="77112363518"/>
    <s v="AstraZeneca"/>
    <d v="1899-12-30T15:27:30"/>
    <n v="1"/>
    <n v="77"/>
    <n v="11"/>
    <n v="1977"/>
    <n v="11"/>
    <n v="23"/>
    <d v="1977-11-23T00:00:00"/>
    <n v="16525"/>
    <n v="1970"/>
    <s v="1"/>
    <s v="k"/>
    <n v="0"/>
    <x v="7"/>
  </r>
  <r>
    <s v="71052925243"/>
    <s v="Johnson&amp;Johnson"/>
    <d v="1899-12-30T15:27:55"/>
    <n v="1"/>
    <n v="71"/>
    <n v="5"/>
    <n v="1971"/>
    <n v="5"/>
    <n v="29"/>
    <d v="1971-05-29T00:00:00"/>
    <n v="18895"/>
    <n v="1970"/>
    <s v="4"/>
    <s v="m"/>
    <n v="1"/>
    <x v="7"/>
  </r>
  <r>
    <s v="52102323215"/>
    <s v="Moderna"/>
    <d v="1899-12-30T15:28:45"/>
    <n v="2"/>
    <n v="52"/>
    <n v="10"/>
    <n v="1952"/>
    <n v="10"/>
    <n v="23"/>
    <d v="1952-10-23T00:00:00"/>
    <n v="25687"/>
    <n v="1950"/>
    <s v="1"/>
    <s v="k"/>
    <n v="1"/>
    <x v="7"/>
  </r>
  <r>
    <s v="82070773846"/>
    <s v="Johnson&amp;Johnson"/>
    <d v="1899-12-30T15:29:10"/>
    <n v="1"/>
    <n v="82"/>
    <n v="7"/>
    <n v="1982"/>
    <n v="7"/>
    <n v="7"/>
    <d v="1982-07-07T00:00:00"/>
    <n v="14838"/>
    <n v="1980"/>
    <s v="4"/>
    <s v="m"/>
    <n v="1"/>
    <x v="7"/>
  </r>
  <r>
    <s v="91022231569"/>
    <s v="Moderna"/>
    <d v="1899-12-30T15:29:35"/>
    <n v="1"/>
    <n v="91"/>
    <n v="2"/>
    <n v="1991"/>
    <n v="2"/>
    <n v="22"/>
    <d v="1991-02-22T00:00:00"/>
    <n v="11686"/>
    <n v="1990"/>
    <s v="6"/>
    <s v="m"/>
    <n v="0"/>
    <x v="7"/>
  </r>
  <r>
    <s v="85032257639"/>
    <s v="Johnson&amp;Johnson"/>
    <d v="1899-12-30T15:30:00"/>
    <n v="1"/>
    <n v="85"/>
    <n v="3"/>
    <n v="1985"/>
    <n v="3"/>
    <n v="22"/>
    <d v="1985-03-22T00:00:00"/>
    <n v="13849"/>
    <n v="1980"/>
    <s v="3"/>
    <s v="k"/>
    <n v="1"/>
    <x v="7"/>
  </r>
  <r>
    <s v="26112297598"/>
    <s v="Pfizer"/>
    <d v="1899-12-30T15:30:25"/>
    <n v="1"/>
    <n v="26"/>
    <n v="11"/>
    <n v="1926"/>
    <n v="11"/>
    <n v="22"/>
    <d v="1926-11-22T00:00:00"/>
    <n v="35154"/>
    <n v="1920"/>
    <s v="9"/>
    <s v="k"/>
    <n v="0"/>
    <x v="7"/>
  </r>
  <r>
    <s v="84040539649"/>
    <s v="Johnson&amp;Johnson"/>
    <d v="1899-12-30T15:30:50"/>
    <n v="1"/>
    <n v="84"/>
    <n v="4"/>
    <n v="1984"/>
    <n v="4"/>
    <n v="5"/>
    <d v="1984-04-05T00:00:00"/>
    <n v="14200"/>
    <n v="1980"/>
    <s v="4"/>
    <s v="m"/>
    <n v="1"/>
    <x v="7"/>
  </r>
  <r>
    <s v="28100889327"/>
    <s v="Pfizer"/>
    <d v="1899-12-30T15:31:15"/>
    <n v="1"/>
    <n v="28"/>
    <n v="10"/>
    <n v="1928"/>
    <n v="10"/>
    <n v="8"/>
    <d v="1928-10-08T00:00:00"/>
    <n v="34468"/>
    <n v="1920"/>
    <s v="2"/>
    <s v="m"/>
    <n v="0"/>
    <x v="7"/>
  </r>
  <r>
    <s v="54121487532"/>
    <s v="Pfizer"/>
    <d v="1899-12-30T15:31:40"/>
    <n v="1"/>
    <n v="54"/>
    <n v="12"/>
    <n v="1954"/>
    <n v="12"/>
    <n v="14"/>
    <d v="1954-12-14T00:00:00"/>
    <n v="24905"/>
    <n v="1950"/>
    <s v="3"/>
    <s v="k"/>
    <n v="0"/>
    <x v="7"/>
  </r>
  <r>
    <s v="58021399764"/>
    <s v="Johnson&amp;Johnson"/>
    <d v="1899-12-30T15:32:05"/>
    <n v="1"/>
    <n v="58"/>
    <n v="2"/>
    <n v="1958"/>
    <n v="2"/>
    <n v="13"/>
    <d v="1958-02-13T00:00:00"/>
    <n v="23748"/>
    <n v="1950"/>
    <s v="6"/>
    <s v="m"/>
    <n v="1"/>
    <x v="7"/>
  </r>
  <r>
    <s v="03282114533"/>
    <s v="Moderna"/>
    <d v="1899-12-30T15:32:55"/>
    <n v="2"/>
    <n v="3"/>
    <n v="28"/>
    <n v="2003"/>
    <n v="8"/>
    <n v="21"/>
    <d v="2003-08-21T00:00:00"/>
    <n v="7123"/>
    <n v="2000"/>
    <s v="3"/>
    <s v="k"/>
    <n v="1"/>
    <x v="7"/>
  </r>
  <r>
    <s v="31091073617"/>
    <s v="Pfizer"/>
    <d v="1899-12-30T15:33:45"/>
    <n v="2"/>
    <n v="31"/>
    <n v="9"/>
    <n v="1931"/>
    <n v="9"/>
    <n v="10"/>
    <d v="1931-09-10T00:00:00"/>
    <n v="33401"/>
    <n v="1930"/>
    <s v="1"/>
    <s v="k"/>
    <n v="1"/>
    <x v="7"/>
  </r>
  <r>
    <s v="31050679612"/>
    <s v="Johnson&amp;Johnson"/>
    <d v="1899-12-30T15:34:10"/>
    <n v="1"/>
    <n v="31"/>
    <n v="5"/>
    <n v="1931"/>
    <n v="5"/>
    <n v="6"/>
    <d v="1931-05-06T00:00:00"/>
    <n v="33528"/>
    <n v="1930"/>
    <s v="1"/>
    <s v="k"/>
    <n v="1"/>
    <x v="7"/>
  </r>
  <r>
    <s v="03271214219"/>
    <s v="Pfizer"/>
    <d v="1899-12-30T15:34:35"/>
    <n v="1"/>
    <n v="3"/>
    <n v="27"/>
    <n v="2003"/>
    <n v="7"/>
    <n v="12"/>
    <d v="2003-07-12T00:00:00"/>
    <n v="7163"/>
    <n v="2000"/>
    <s v="1"/>
    <s v="k"/>
    <n v="0"/>
    <x v="7"/>
  </r>
  <r>
    <s v="72051336717"/>
    <s v="Johnson&amp;Johnson"/>
    <d v="1899-12-30T15:35:00"/>
    <n v="1"/>
    <n v="72"/>
    <n v="5"/>
    <n v="1972"/>
    <n v="5"/>
    <n v="13"/>
    <d v="1972-05-13T00:00:00"/>
    <n v="18545"/>
    <n v="1970"/>
    <s v="1"/>
    <s v="k"/>
    <n v="1"/>
    <x v="7"/>
  </r>
  <r>
    <s v="56102659936"/>
    <s v="Moderna"/>
    <d v="1899-12-30T15:35:50"/>
    <n v="2"/>
    <n v="56"/>
    <n v="10"/>
    <n v="1956"/>
    <n v="10"/>
    <n v="26"/>
    <d v="1956-10-26T00:00:00"/>
    <n v="24223"/>
    <n v="1950"/>
    <s v="3"/>
    <s v="k"/>
    <n v="1"/>
    <x v="7"/>
  </r>
  <r>
    <s v="42092966431"/>
    <s v="Johnson&amp;Johnson"/>
    <d v="1899-12-30T15:36:15"/>
    <n v="1"/>
    <n v="42"/>
    <n v="9"/>
    <n v="1942"/>
    <n v="9"/>
    <n v="29"/>
    <d v="1942-09-29T00:00:00"/>
    <n v="29364"/>
    <n v="1940"/>
    <s v="3"/>
    <s v="k"/>
    <n v="1"/>
    <x v="7"/>
  </r>
  <r>
    <s v="69070762218"/>
    <s v="Moderna"/>
    <d v="1899-12-30T15:36:40"/>
    <n v="1"/>
    <n v="69"/>
    <n v="7"/>
    <n v="1969"/>
    <n v="7"/>
    <n v="7"/>
    <d v="1969-07-07T00:00:00"/>
    <n v="19586"/>
    <n v="1960"/>
    <s v="1"/>
    <s v="k"/>
    <n v="0"/>
    <x v="7"/>
  </r>
  <r>
    <s v="88100219328"/>
    <s v="Moderna"/>
    <d v="1899-12-30T15:37:30"/>
    <n v="2"/>
    <n v="88"/>
    <n v="10"/>
    <n v="1988"/>
    <n v="10"/>
    <n v="2"/>
    <d v="1988-10-02T00:00:00"/>
    <n v="12559"/>
    <n v="1980"/>
    <s v="2"/>
    <s v="m"/>
    <n v="1"/>
    <x v="7"/>
  </r>
  <r>
    <s v="62091881281"/>
    <s v="Johnson&amp;Johnson"/>
    <d v="1899-12-30T15:37:55"/>
    <n v="1"/>
    <n v="62"/>
    <n v="9"/>
    <n v="1962"/>
    <n v="9"/>
    <n v="18"/>
    <d v="1962-09-18T00:00:00"/>
    <n v="22070"/>
    <n v="1960"/>
    <s v="8"/>
    <s v="m"/>
    <n v="1"/>
    <x v="7"/>
  </r>
  <r>
    <s v="89041363833"/>
    <s v="Moderna"/>
    <d v="1899-12-30T15:38:20"/>
    <n v="1"/>
    <n v="89"/>
    <n v="4"/>
    <n v="1989"/>
    <n v="4"/>
    <n v="13"/>
    <d v="1989-04-13T00:00:00"/>
    <n v="12366"/>
    <n v="1980"/>
    <s v="3"/>
    <s v="k"/>
    <n v="0"/>
    <x v="7"/>
  </r>
  <r>
    <s v="60060322474"/>
    <s v="Johnson&amp;Johnson"/>
    <d v="1899-12-30T15:38:45"/>
    <n v="1"/>
    <n v="60"/>
    <n v="6"/>
    <n v="1960"/>
    <n v="6"/>
    <n v="3"/>
    <d v="1960-06-03T00:00:00"/>
    <n v="22907"/>
    <n v="1960"/>
    <s v="7"/>
    <s v="k"/>
    <n v="1"/>
    <x v="7"/>
  </r>
  <r>
    <s v="57110125563"/>
    <s v="Moderna"/>
    <d v="1899-12-30T15:39:35"/>
    <n v="2"/>
    <n v="57"/>
    <n v="11"/>
    <n v="1957"/>
    <n v="11"/>
    <n v="1"/>
    <d v="1957-11-01T00:00:00"/>
    <n v="23852"/>
    <n v="1950"/>
    <s v="6"/>
    <s v="m"/>
    <n v="1"/>
    <x v="7"/>
  </r>
  <r>
    <s v="60032357169"/>
    <s v="AstraZeneca"/>
    <d v="1899-12-30T15:40:00"/>
    <n v="1"/>
    <n v="60"/>
    <n v="3"/>
    <n v="1960"/>
    <n v="3"/>
    <n v="23"/>
    <d v="1960-03-23T00:00:00"/>
    <n v="22979"/>
    <n v="1960"/>
    <s v="6"/>
    <s v="m"/>
    <n v="0"/>
    <x v="7"/>
  </r>
  <r>
    <s v="80090872345"/>
    <s v="Johnson&amp;Johnson"/>
    <d v="1899-12-30T15:40:25"/>
    <n v="1"/>
    <n v="80"/>
    <n v="9"/>
    <n v="1980"/>
    <n v="9"/>
    <n v="8"/>
    <d v="1980-09-08T00:00:00"/>
    <n v="15505"/>
    <n v="1980"/>
    <s v="4"/>
    <s v="m"/>
    <n v="1"/>
    <x v="7"/>
  </r>
  <r>
    <s v="89041555874"/>
    <s v="Pfizer"/>
    <d v="1899-12-30T15:41:15"/>
    <n v="2"/>
    <n v="89"/>
    <n v="4"/>
    <n v="1989"/>
    <n v="4"/>
    <n v="15"/>
    <d v="1989-04-15T00:00:00"/>
    <n v="12364"/>
    <n v="1980"/>
    <s v="7"/>
    <s v="k"/>
    <n v="1"/>
    <x v="7"/>
  </r>
  <r>
    <s v="49020934816"/>
    <s v="Pfizer"/>
    <d v="1899-12-30T15:42:05"/>
    <n v="2"/>
    <n v="49"/>
    <n v="2"/>
    <n v="1949"/>
    <n v="2"/>
    <n v="9"/>
    <d v="1949-02-09T00:00:00"/>
    <n v="27039"/>
    <n v="1940"/>
    <s v="1"/>
    <s v="k"/>
    <n v="1"/>
    <x v="7"/>
  </r>
  <r>
    <s v="30070547978"/>
    <s v="Pfizer"/>
    <d v="1899-12-30T15:42:30"/>
    <n v="1"/>
    <n v="30"/>
    <n v="7"/>
    <n v="1930"/>
    <n v="7"/>
    <n v="5"/>
    <d v="1930-07-05T00:00:00"/>
    <n v="33833"/>
    <n v="1930"/>
    <s v="7"/>
    <s v="k"/>
    <n v="0"/>
    <x v="7"/>
  </r>
  <r>
    <s v="68090165764"/>
    <s v="Johnson&amp;Johnson"/>
    <d v="1899-12-30T15:42:55"/>
    <n v="1"/>
    <n v="68"/>
    <n v="9"/>
    <n v="1968"/>
    <n v="9"/>
    <n v="1"/>
    <d v="1968-09-01T00:00:00"/>
    <n v="19895"/>
    <n v="1960"/>
    <s v="6"/>
    <s v="m"/>
    <n v="1"/>
    <x v="7"/>
  </r>
  <r>
    <s v="90092074423"/>
    <s v="Pfizer"/>
    <d v="1899-12-30T15:43:45"/>
    <n v="2"/>
    <n v="90"/>
    <n v="9"/>
    <n v="1990"/>
    <n v="9"/>
    <n v="20"/>
    <d v="1990-09-20T00:00:00"/>
    <n v="11841"/>
    <n v="1990"/>
    <s v="2"/>
    <s v="m"/>
    <n v="1"/>
    <x v="7"/>
  </r>
  <r>
    <s v="60051991245"/>
    <s v="Moderna"/>
    <d v="1899-12-30T15:44:35"/>
    <n v="2"/>
    <n v="60"/>
    <n v="5"/>
    <n v="1960"/>
    <n v="5"/>
    <n v="19"/>
    <d v="1960-05-19T00:00:00"/>
    <n v="22922"/>
    <n v="1960"/>
    <s v="4"/>
    <s v="m"/>
    <n v="1"/>
    <x v="7"/>
  </r>
  <r>
    <s v="96040551121"/>
    <s v="Pfizer"/>
    <d v="1899-12-30T15:45:00"/>
    <n v="1"/>
    <n v="96"/>
    <n v="4"/>
    <n v="1996"/>
    <n v="4"/>
    <n v="5"/>
    <d v="1996-04-05T00:00:00"/>
    <n v="9817"/>
    <n v="1990"/>
    <s v="2"/>
    <s v="m"/>
    <n v="0"/>
    <x v="7"/>
  </r>
  <r>
    <s v="80032243415"/>
    <s v="Moderna"/>
    <d v="1899-12-30T15:45:50"/>
    <n v="2"/>
    <n v="80"/>
    <n v="3"/>
    <n v="1980"/>
    <n v="3"/>
    <n v="22"/>
    <d v="1980-03-22T00:00:00"/>
    <n v="15675"/>
    <n v="1980"/>
    <s v="1"/>
    <s v="k"/>
    <n v="1"/>
    <x v="7"/>
  </r>
  <r>
    <s v="74011931745"/>
    <s v="Johnson&amp;Johnson"/>
    <d v="1899-12-30T15:46:15"/>
    <n v="1"/>
    <n v="74"/>
    <n v="1"/>
    <n v="1974"/>
    <n v="1"/>
    <n v="19"/>
    <d v="1974-01-19T00:00:00"/>
    <n v="17929"/>
    <n v="1970"/>
    <s v="4"/>
    <s v="m"/>
    <n v="1"/>
    <x v="7"/>
  </r>
  <r>
    <s v="32042933169"/>
    <s v="Pfizer"/>
    <d v="1899-12-30T15:47:05"/>
    <n v="2"/>
    <n v="32"/>
    <n v="4"/>
    <n v="1932"/>
    <n v="4"/>
    <n v="29"/>
    <d v="1932-04-29T00:00:00"/>
    <n v="33169"/>
    <n v="1930"/>
    <s v="6"/>
    <s v="m"/>
    <n v="1"/>
    <x v="7"/>
  </r>
  <r>
    <s v="76021025625"/>
    <s v="Pfizer"/>
    <d v="1899-12-30T15:47:30"/>
    <n v="1"/>
    <n v="76"/>
    <n v="2"/>
    <n v="1976"/>
    <n v="2"/>
    <n v="10"/>
    <d v="1976-02-10T00:00:00"/>
    <n v="17177"/>
    <n v="1970"/>
    <s v="2"/>
    <s v="m"/>
    <n v="0"/>
    <x v="7"/>
  </r>
  <r>
    <s v="82112079152"/>
    <s v="Pfizer"/>
    <d v="1899-12-30T15:48:20"/>
    <n v="2"/>
    <n v="82"/>
    <n v="11"/>
    <n v="1982"/>
    <n v="11"/>
    <n v="20"/>
    <d v="1982-11-20T00:00:00"/>
    <n v="14702"/>
    <n v="1980"/>
    <s v="5"/>
    <s v="k"/>
    <n v="1"/>
    <x v="7"/>
  </r>
  <r>
    <s v="27121034325"/>
    <s v="Johnson&amp;Johnson"/>
    <d v="1899-12-30T15:48:45"/>
    <n v="1"/>
    <n v="27"/>
    <n v="12"/>
    <n v="1927"/>
    <n v="12"/>
    <n v="10"/>
    <d v="1927-12-10T00:00:00"/>
    <n v="34771"/>
    <n v="1920"/>
    <s v="2"/>
    <s v="m"/>
    <n v="1"/>
    <x v="7"/>
  </r>
  <r>
    <s v="25010246853"/>
    <s v="Pfizer"/>
    <d v="1899-12-30T15:49:35"/>
    <n v="2"/>
    <n v="25"/>
    <n v="1"/>
    <n v="1925"/>
    <n v="1"/>
    <n v="2"/>
    <d v="1925-01-02T00:00:00"/>
    <n v="35843"/>
    <n v="1920"/>
    <s v="5"/>
    <s v="k"/>
    <n v="1"/>
    <x v="7"/>
  </r>
  <r>
    <s v="28120717411"/>
    <s v="Johnson&amp;Johnson"/>
    <d v="1899-12-30T15:50:00"/>
    <n v="1"/>
    <n v="28"/>
    <n v="12"/>
    <n v="1928"/>
    <n v="12"/>
    <n v="7"/>
    <d v="1928-12-07T00:00:00"/>
    <n v="34408"/>
    <n v="1920"/>
    <s v="1"/>
    <s v="k"/>
    <n v="1"/>
    <x v="7"/>
  </r>
  <r>
    <s v="59091214779"/>
    <s v="Moderna"/>
    <d v="1899-12-30T15:50:50"/>
    <n v="2"/>
    <n v="59"/>
    <n v="9"/>
    <n v="1959"/>
    <n v="9"/>
    <n v="12"/>
    <d v="1959-09-12T00:00:00"/>
    <n v="23172"/>
    <n v="1950"/>
    <s v="7"/>
    <s v="k"/>
    <n v="1"/>
    <x v="7"/>
  </r>
  <r>
    <s v="01301584817"/>
    <s v="AstraZeneca"/>
    <d v="1899-12-30T15:51:15"/>
    <n v="1"/>
    <n v="1"/>
    <n v="30"/>
    <n v="2001"/>
    <n v="10"/>
    <n v="15"/>
    <d v="2001-10-15T00:00:00"/>
    <n v="7798"/>
    <n v="2000"/>
    <s v="1"/>
    <s v="k"/>
    <n v="0"/>
    <x v="7"/>
  </r>
  <r>
    <s v="08312554282"/>
    <s v="Johnson&amp;Johnson"/>
    <d v="1899-12-30T15:51:40"/>
    <n v="1"/>
    <n v="8"/>
    <n v="31"/>
    <n v="2008"/>
    <n v="11"/>
    <n v="25"/>
    <d v="2008-11-25T00:00:00"/>
    <n v="5200"/>
    <n v="2000"/>
    <s v="8"/>
    <s v="m"/>
    <n v="1"/>
    <x v="7"/>
  </r>
  <r>
    <s v="36030623126"/>
    <s v="Johnson&amp;Johnson"/>
    <d v="1899-12-30T15:52:05"/>
    <n v="1"/>
    <n v="36"/>
    <n v="3"/>
    <n v="1936"/>
    <n v="3"/>
    <n v="6"/>
    <d v="1936-03-06T00:00:00"/>
    <n v="31762"/>
    <n v="1930"/>
    <s v="2"/>
    <s v="m"/>
    <n v="1"/>
    <x v="7"/>
  </r>
  <r>
    <s v="03232486938"/>
    <s v="Pfizer"/>
    <d v="1899-12-30T15:52:55"/>
    <n v="2"/>
    <n v="3"/>
    <n v="23"/>
    <n v="2003"/>
    <n v="3"/>
    <n v="24"/>
    <d v="2003-03-24T00:00:00"/>
    <n v="7273"/>
    <n v="2000"/>
    <s v="3"/>
    <s v="k"/>
    <n v="1"/>
    <x v="7"/>
  </r>
  <r>
    <s v="04211111982"/>
    <s v="Moderna"/>
    <d v="1899-12-30T15:53:20"/>
    <n v="1"/>
    <n v="4"/>
    <n v="21"/>
    <n v="2004"/>
    <n v="1"/>
    <n v="11"/>
    <d v="2004-01-11T00:00:00"/>
    <n v="6980"/>
    <n v="2000"/>
    <s v="8"/>
    <s v="m"/>
    <n v="0"/>
    <x v="7"/>
  </r>
  <r>
    <s v="98061186115"/>
    <s v="Johnson&amp;Johnson"/>
    <d v="1899-12-30T15:53:45"/>
    <n v="1"/>
    <n v="98"/>
    <n v="6"/>
    <n v="1998"/>
    <n v="6"/>
    <n v="11"/>
    <d v="1998-06-11T00:00:00"/>
    <n v="9020"/>
    <n v="1990"/>
    <s v="1"/>
    <s v="k"/>
    <n v="1"/>
    <x v="7"/>
  </r>
  <r>
    <s v="07252299886"/>
    <s v="Moderna"/>
    <d v="1899-12-30T15:54:35"/>
    <n v="2"/>
    <n v="7"/>
    <n v="25"/>
    <n v="2007"/>
    <n v="5"/>
    <n v="22"/>
    <d v="2007-05-22T00:00:00"/>
    <n v="5753"/>
    <n v="2000"/>
    <s v="8"/>
    <s v="m"/>
    <n v="1"/>
    <x v="7"/>
  </r>
  <r>
    <s v="56050947141"/>
    <s v="Moderna"/>
    <d v="1899-12-30T15:55:00"/>
    <n v="1"/>
    <n v="56"/>
    <n v="5"/>
    <n v="1956"/>
    <n v="5"/>
    <n v="9"/>
    <d v="1956-05-09T00:00:00"/>
    <n v="24393"/>
    <n v="1950"/>
    <s v="4"/>
    <s v="m"/>
    <n v="0"/>
    <x v="7"/>
  </r>
  <r>
    <s v="78050661425"/>
    <s v="Moderna"/>
    <d v="1899-12-30T15:55:25"/>
    <n v="1"/>
    <n v="78"/>
    <n v="5"/>
    <n v="1978"/>
    <n v="5"/>
    <n v="6"/>
    <d v="1978-05-06T00:00:00"/>
    <n v="16361"/>
    <n v="1970"/>
    <s v="2"/>
    <s v="m"/>
    <n v="0"/>
    <x v="7"/>
  </r>
  <r>
    <s v="65030412425"/>
    <s v="Johnson&amp;Johnson"/>
    <d v="1899-12-30T15:55:50"/>
    <n v="1"/>
    <n v="65"/>
    <n v="3"/>
    <n v="1965"/>
    <n v="3"/>
    <n v="4"/>
    <d v="1965-03-04T00:00:00"/>
    <n v="21172"/>
    <n v="1960"/>
    <s v="2"/>
    <s v="m"/>
    <n v="1"/>
    <x v="7"/>
  </r>
  <r>
    <s v="50100924858"/>
    <s v="Pfizer"/>
    <d v="1899-12-30T15:56:15"/>
    <n v="1"/>
    <n v="50"/>
    <n v="10"/>
    <n v="1950"/>
    <n v="10"/>
    <n v="9"/>
    <d v="1950-10-09T00:00:00"/>
    <n v="26432"/>
    <n v="1950"/>
    <s v="5"/>
    <s v="k"/>
    <n v="0"/>
    <x v="7"/>
  </r>
  <r>
    <s v="84063031577"/>
    <s v="Johnson&amp;Johnson"/>
    <d v="1899-12-30T15:56:40"/>
    <n v="1"/>
    <n v="84"/>
    <n v="6"/>
    <n v="1984"/>
    <n v="6"/>
    <n v="30"/>
    <d v="1984-06-30T00:00:00"/>
    <n v="14114"/>
    <n v="1980"/>
    <s v="7"/>
    <s v="k"/>
    <n v="1"/>
    <x v="7"/>
  </r>
  <r>
    <s v="83040667448"/>
    <s v="Johnson&amp;Johnson"/>
    <d v="1899-12-30T15:57:05"/>
    <n v="1"/>
    <n v="83"/>
    <n v="4"/>
    <n v="1983"/>
    <n v="4"/>
    <n v="6"/>
    <d v="1983-04-06T00:00:00"/>
    <n v="14565"/>
    <n v="1980"/>
    <s v="4"/>
    <s v="m"/>
    <n v="1"/>
    <x v="7"/>
  </r>
  <r>
    <s v="62091343378"/>
    <s v="Pfizer"/>
    <d v="1899-12-30T15:57:30"/>
    <n v="1"/>
    <n v="62"/>
    <n v="9"/>
    <n v="1962"/>
    <n v="9"/>
    <n v="13"/>
    <d v="1962-09-13T00:00:00"/>
    <n v="22075"/>
    <n v="1960"/>
    <s v="7"/>
    <s v="k"/>
    <n v="0"/>
    <x v="7"/>
  </r>
  <r>
    <s v="67120368616"/>
    <s v="Pfizer"/>
    <d v="1899-12-30T15:58:20"/>
    <n v="2"/>
    <n v="67"/>
    <n v="12"/>
    <n v="1967"/>
    <n v="12"/>
    <n v="3"/>
    <d v="1967-12-03T00:00:00"/>
    <n v="20168"/>
    <n v="1960"/>
    <s v="1"/>
    <s v="k"/>
    <n v="1"/>
    <x v="7"/>
  </r>
  <r>
    <s v="49090966296"/>
    <s v="Pfizer"/>
    <d v="1899-12-30T15:59:10"/>
    <n v="2"/>
    <n v="49"/>
    <n v="9"/>
    <n v="1949"/>
    <n v="9"/>
    <n v="9"/>
    <d v="1949-09-09T00:00:00"/>
    <n v="26827"/>
    <n v="1940"/>
    <s v="9"/>
    <s v="k"/>
    <n v="1"/>
    <x v="7"/>
  </r>
  <r>
    <s v="51101451688"/>
    <s v="Johnson&amp;Johnson"/>
    <d v="1899-12-30T15:59:35"/>
    <n v="1"/>
    <n v="51"/>
    <n v="10"/>
    <n v="1951"/>
    <n v="10"/>
    <n v="14"/>
    <d v="1951-10-14T00:00:00"/>
    <n v="26062"/>
    <n v="1950"/>
    <s v="8"/>
    <s v="m"/>
    <n v="1"/>
    <x v="7"/>
  </r>
  <r>
    <s v="83120872847"/>
    <s v="Moderna"/>
    <d v="1899-12-30T16:00:00"/>
    <n v="1"/>
    <n v="83"/>
    <n v="12"/>
    <n v="1983"/>
    <n v="12"/>
    <n v="8"/>
    <d v="1983-12-08T00:00:00"/>
    <n v="14319"/>
    <n v="1980"/>
    <s v="4"/>
    <s v="m"/>
    <n v="0"/>
    <x v="8"/>
  </r>
  <r>
    <s v="77100344996"/>
    <s v="Johnson&amp;Johnson"/>
    <d v="1899-12-30T16:00:25"/>
    <n v="1"/>
    <n v="77"/>
    <n v="10"/>
    <n v="1977"/>
    <n v="10"/>
    <n v="3"/>
    <d v="1977-10-03T00:00:00"/>
    <n v="16576"/>
    <n v="1970"/>
    <s v="9"/>
    <s v="k"/>
    <n v="1"/>
    <x v="8"/>
  </r>
  <r>
    <s v="71051072588"/>
    <s v="Johnson&amp;Johnson"/>
    <d v="1899-12-30T16:00:50"/>
    <n v="1"/>
    <n v="71"/>
    <n v="5"/>
    <n v="1971"/>
    <n v="5"/>
    <n v="10"/>
    <d v="1971-05-10T00:00:00"/>
    <n v="18914"/>
    <n v="1970"/>
    <s v="8"/>
    <s v="m"/>
    <n v="1"/>
    <x v="8"/>
  </r>
  <r>
    <s v="35091976246"/>
    <s v="Pfizer"/>
    <d v="1899-12-30T16:01:15"/>
    <n v="1"/>
    <n v="35"/>
    <n v="9"/>
    <n v="1935"/>
    <n v="9"/>
    <n v="19"/>
    <d v="1935-09-19T00:00:00"/>
    <n v="31931"/>
    <n v="1930"/>
    <s v="4"/>
    <s v="m"/>
    <n v="0"/>
    <x v="8"/>
  </r>
  <r>
    <s v="68102446298"/>
    <s v="Pfizer"/>
    <d v="1899-12-30T16:01:40"/>
    <n v="1"/>
    <n v="68"/>
    <n v="10"/>
    <n v="1968"/>
    <n v="10"/>
    <n v="24"/>
    <d v="1968-10-24T00:00:00"/>
    <n v="19842"/>
    <n v="1960"/>
    <s v="9"/>
    <s v="k"/>
    <n v="0"/>
    <x v="8"/>
  </r>
  <r>
    <s v="42122341465"/>
    <s v="AstraZeneca"/>
    <d v="1899-12-30T16:02:30"/>
    <n v="2"/>
    <n v="42"/>
    <n v="12"/>
    <n v="1942"/>
    <n v="12"/>
    <n v="23"/>
    <d v="1942-12-23T00:00:00"/>
    <n v="29279"/>
    <n v="1940"/>
    <s v="6"/>
    <s v="m"/>
    <n v="1"/>
    <x v="8"/>
  </r>
  <r>
    <s v="36121262168"/>
    <s v="Johnson&amp;Johnson"/>
    <d v="1899-12-30T16:02:55"/>
    <n v="1"/>
    <n v="36"/>
    <n v="12"/>
    <n v="1936"/>
    <n v="12"/>
    <n v="12"/>
    <d v="1936-12-12T00:00:00"/>
    <n v="31481"/>
    <n v="1930"/>
    <s v="6"/>
    <s v="m"/>
    <n v="1"/>
    <x v="8"/>
  </r>
  <r>
    <s v="66010198313"/>
    <s v="Pfizer"/>
    <d v="1899-12-30T16:03:45"/>
    <n v="2"/>
    <n v="66"/>
    <n v="1"/>
    <n v="1966"/>
    <n v="1"/>
    <n v="1"/>
    <d v="1966-01-01T00:00:00"/>
    <n v="20869"/>
    <n v="1960"/>
    <s v="1"/>
    <s v="k"/>
    <n v="1"/>
    <x v="8"/>
  </r>
  <r>
    <s v="89101632857"/>
    <s v="Johnson&amp;Johnson"/>
    <d v="1899-12-30T16:04:10"/>
    <n v="1"/>
    <n v="89"/>
    <n v="10"/>
    <n v="1989"/>
    <n v="10"/>
    <n v="16"/>
    <d v="1989-10-16T00:00:00"/>
    <n v="12180"/>
    <n v="1980"/>
    <s v="5"/>
    <s v="k"/>
    <n v="1"/>
    <x v="8"/>
  </r>
  <r>
    <s v="88122551811"/>
    <s v="Pfizer"/>
    <d v="1899-12-30T16:04:35"/>
    <n v="1"/>
    <n v="88"/>
    <n v="12"/>
    <n v="1988"/>
    <n v="12"/>
    <n v="25"/>
    <d v="1988-12-25T00:00:00"/>
    <n v="12475"/>
    <n v="1980"/>
    <s v="1"/>
    <s v="k"/>
    <n v="0"/>
    <x v="8"/>
  </r>
  <r>
    <s v="58072364177"/>
    <s v="Moderna"/>
    <d v="1899-12-30T16:05:00"/>
    <n v="1"/>
    <n v="58"/>
    <n v="7"/>
    <n v="1958"/>
    <n v="7"/>
    <n v="23"/>
    <d v="1958-07-23T00:00:00"/>
    <n v="23588"/>
    <n v="1950"/>
    <s v="7"/>
    <s v="k"/>
    <n v="0"/>
    <x v="8"/>
  </r>
  <r>
    <s v="09222687156"/>
    <s v="Moderna"/>
    <d v="1899-12-30T16:05:50"/>
    <n v="2"/>
    <n v="9"/>
    <n v="22"/>
    <n v="2009"/>
    <n v="2"/>
    <n v="26"/>
    <d v="2009-02-26T00:00:00"/>
    <n v="5107"/>
    <n v="2000"/>
    <s v="5"/>
    <s v="k"/>
    <n v="1"/>
    <x v="8"/>
  </r>
  <r>
    <s v="97012789254"/>
    <s v="AstraZeneca"/>
    <d v="1899-12-30T16:06:40"/>
    <n v="2"/>
    <n v="97"/>
    <n v="1"/>
    <n v="1997"/>
    <n v="1"/>
    <n v="27"/>
    <d v="1997-01-27T00:00:00"/>
    <n v="9520"/>
    <n v="1990"/>
    <s v="5"/>
    <s v="k"/>
    <n v="1"/>
    <x v="8"/>
  </r>
  <r>
    <s v="05323044344"/>
    <s v="Johnson&amp;Johnson"/>
    <d v="1899-12-30T16:07:05"/>
    <n v="1"/>
    <n v="5"/>
    <n v="32"/>
    <n v="2005"/>
    <n v="12"/>
    <n v="30"/>
    <d v="2005-12-30T00:00:00"/>
    <n v="6261"/>
    <n v="2000"/>
    <s v="4"/>
    <s v="m"/>
    <n v="1"/>
    <x v="8"/>
  </r>
  <r>
    <s v="31083057216"/>
    <s v="Pfizer"/>
    <d v="1899-12-30T16:07:55"/>
    <n v="2"/>
    <n v="31"/>
    <n v="8"/>
    <n v="1931"/>
    <n v="8"/>
    <n v="30"/>
    <d v="1931-08-30T00:00:00"/>
    <n v="33412"/>
    <n v="1930"/>
    <s v="1"/>
    <s v="k"/>
    <n v="1"/>
    <x v="8"/>
  </r>
  <r>
    <s v="91052287136"/>
    <s v="Johnson&amp;Johnson"/>
    <d v="1899-12-30T16:08:20"/>
    <n v="1"/>
    <n v="91"/>
    <n v="5"/>
    <n v="1991"/>
    <n v="5"/>
    <n v="22"/>
    <d v="1991-05-22T00:00:00"/>
    <n v="11597"/>
    <n v="1990"/>
    <s v="3"/>
    <s v="k"/>
    <n v="1"/>
    <x v="8"/>
  </r>
  <r>
    <s v="35072457663"/>
    <s v="Pfizer"/>
    <d v="1899-12-30T16:08:45"/>
    <n v="1"/>
    <n v="35"/>
    <n v="7"/>
    <n v="1935"/>
    <n v="7"/>
    <n v="24"/>
    <d v="1935-07-24T00:00:00"/>
    <n v="31988"/>
    <n v="1930"/>
    <s v="6"/>
    <s v="m"/>
    <n v="0"/>
    <x v="8"/>
  </r>
  <r>
    <s v="00302461745"/>
    <s v="Johnson&amp;Johnson"/>
    <d v="1899-12-30T16:09:10"/>
    <n v="1"/>
    <n v="0"/>
    <n v="30"/>
    <n v="2000"/>
    <n v="10"/>
    <n v="24"/>
    <d v="2000-10-24T00:00:00"/>
    <n v="8154"/>
    <n v="2000"/>
    <s v="4"/>
    <s v="m"/>
    <n v="1"/>
    <x v="8"/>
  </r>
  <r>
    <s v="72070631167"/>
    <s v="Pfizer"/>
    <d v="1899-12-30T16:10:00"/>
    <n v="2"/>
    <n v="72"/>
    <n v="7"/>
    <n v="1972"/>
    <n v="7"/>
    <n v="6"/>
    <d v="1972-07-06T00:00:00"/>
    <n v="18491"/>
    <n v="1970"/>
    <s v="6"/>
    <s v="m"/>
    <n v="1"/>
    <x v="8"/>
  </r>
  <r>
    <s v="76110647246"/>
    <s v="Johnson&amp;Johnson"/>
    <d v="1899-12-30T16:10:25"/>
    <n v="1"/>
    <n v="76"/>
    <n v="11"/>
    <n v="1976"/>
    <n v="11"/>
    <n v="6"/>
    <d v="1976-11-06T00:00:00"/>
    <n v="16907"/>
    <n v="1970"/>
    <s v="4"/>
    <s v="m"/>
    <n v="1"/>
    <x v="8"/>
  </r>
  <r>
    <s v="24040177241"/>
    <s v="Pfizer"/>
    <d v="1899-12-30T16:11:15"/>
    <n v="2"/>
    <n v="24"/>
    <n v="4"/>
    <n v="1924"/>
    <n v="4"/>
    <n v="1"/>
    <d v="1924-04-01T00:00:00"/>
    <n v="36119"/>
    <n v="1920"/>
    <s v="4"/>
    <s v="m"/>
    <n v="1"/>
    <x v="8"/>
  </r>
  <r>
    <s v="86013082275"/>
    <s v="Johnson&amp;Johnson"/>
    <d v="1899-12-30T16:11:40"/>
    <n v="1"/>
    <n v="86"/>
    <n v="1"/>
    <n v="1986"/>
    <n v="1"/>
    <n v="30"/>
    <d v="1986-01-30T00:00:00"/>
    <n v="13535"/>
    <n v="1980"/>
    <s v="7"/>
    <s v="k"/>
    <n v="1"/>
    <x v="8"/>
  </r>
  <r>
    <s v="69071554267"/>
    <s v="Moderna"/>
    <d v="1899-12-30T16:12:05"/>
    <n v="1"/>
    <n v="69"/>
    <n v="7"/>
    <n v="1969"/>
    <n v="7"/>
    <n v="15"/>
    <d v="1969-07-15T00:00:00"/>
    <n v="19578"/>
    <n v="1960"/>
    <s v="6"/>
    <s v="m"/>
    <n v="0"/>
    <x v="8"/>
  </r>
  <r>
    <s v="66092881561"/>
    <s v="Johnson&amp;Johnson"/>
    <d v="1899-12-30T16:12:30"/>
    <n v="1"/>
    <n v="66"/>
    <n v="9"/>
    <n v="1966"/>
    <n v="9"/>
    <n v="28"/>
    <d v="1966-09-28T00:00:00"/>
    <n v="20599"/>
    <n v="1960"/>
    <s v="6"/>
    <s v="m"/>
    <n v="1"/>
    <x v="8"/>
  </r>
  <r>
    <s v="83111396178"/>
    <s v="Johnson&amp;Johnson"/>
    <d v="1899-12-30T16:12:55"/>
    <n v="1"/>
    <n v="83"/>
    <n v="11"/>
    <n v="1983"/>
    <n v="11"/>
    <n v="13"/>
    <d v="1983-11-13T00:00:00"/>
    <n v="14344"/>
    <n v="1980"/>
    <s v="7"/>
    <s v="k"/>
    <n v="1"/>
    <x v="8"/>
  </r>
  <r>
    <s v="66080191177"/>
    <s v="Pfizer"/>
    <d v="1899-12-30T16:13:20"/>
    <n v="1"/>
    <n v="66"/>
    <n v="8"/>
    <n v="1966"/>
    <n v="8"/>
    <n v="1"/>
    <d v="1966-08-01T00:00:00"/>
    <n v="20657"/>
    <n v="1960"/>
    <s v="7"/>
    <s v="k"/>
    <n v="0"/>
    <x v="8"/>
  </r>
  <r>
    <s v="77020795272"/>
    <s v="AstraZeneca"/>
    <d v="1899-12-30T16:13:45"/>
    <n v="1"/>
    <n v="77"/>
    <n v="2"/>
    <n v="1977"/>
    <n v="2"/>
    <n v="7"/>
    <d v="1977-02-07T00:00:00"/>
    <n v="16814"/>
    <n v="1970"/>
    <s v="7"/>
    <s v="k"/>
    <n v="0"/>
    <x v="8"/>
  </r>
  <r>
    <s v="75021565595"/>
    <s v="AstraZeneca"/>
    <d v="1899-12-30T16:14:10"/>
    <n v="1"/>
    <n v="75"/>
    <n v="2"/>
    <n v="1975"/>
    <n v="2"/>
    <n v="15"/>
    <d v="1975-02-15T00:00:00"/>
    <n v="17537"/>
    <n v="1970"/>
    <s v="9"/>
    <s v="k"/>
    <n v="0"/>
    <x v="8"/>
  </r>
  <r>
    <s v="29092084945"/>
    <s v="Johnson&amp;Johnson"/>
    <d v="1899-12-30T16:14:35"/>
    <n v="1"/>
    <n v="29"/>
    <n v="9"/>
    <n v="1929"/>
    <n v="9"/>
    <n v="20"/>
    <d v="1929-09-20T00:00:00"/>
    <n v="34121"/>
    <n v="1920"/>
    <s v="4"/>
    <s v="m"/>
    <n v="1"/>
    <x v="8"/>
  </r>
  <r>
    <s v="05301389427"/>
    <s v="Moderna"/>
    <d v="1899-12-30T16:15:00"/>
    <n v="1"/>
    <n v="5"/>
    <n v="30"/>
    <n v="2005"/>
    <n v="10"/>
    <n v="13"/>
    <d v="2005-10-13T00:00:00"/>
    <n v="6339"/>
    <n v="2000"/>
    <s v="2"/>
    <s v="m"/>
    <n v="0"/>
    <x v="8"/>
  </r>
  <r>
    <s v="08230465143"/>
    <s v="Johnson&amp;Johnson"/>
    <d v="1899-12-30T16:15:25"/>
    <n v="1"/>
    <n v="8"/>
    <n v="23"/>
    <n v="2008"/>
    <n v="3"/>
    <n v="4"/>
    <d v="2008-03-04T00:00:00"/>
    <n v="5466"/>
    <n v="2000"/>
    <s v="4"/>
    <s v="m"/>
    <n v="1"/>
    <x v="8"/>
  </r>
  <r>
    <s v="32042656495"/>
    <s v="Moderna"/>
    <d v="1899-12-30T16:15:50"/>
    <n v="1"/>
    <n v="32"/>
    <n v="4"/>
    <n v="1932"/>
    <n v="4"/>
    <n v="26"/>
    <d v="1932-04-26T00:00:00"/>
    <n v="33172"/>
    <n v="1930"/>
    <s v="9"/>
    <s v="k"/>
    <n v="0"/>
    <x v="8"/>
  </r>
  <r>
    <s v="66080665924"/>
    <s v="Pfizer"/>
    <d v="1899-12-30T16:16:40"/>
    <n v="2"/>
    <n v="66"/>
    <n v="8"/>
    <n v="1966"/>
    <n v="8"/>
    <n v="6"/>
    <d v="1966-08-06T00:00:00"/>
    <n v="20652"/>
    <n v="1960"/>
    <s v="2"/>
    <s v="m"/>
    <n v="1"/>
    <x v="8"/>
  </r>
  <r>
    <s v="01270645313"/>
    <s v="Pfizer"/>
    <d v="1899-12-30T16:17:05"/>
    <n v="1"/>
    <n v="1"/>
    <n v="27"/>
    <n v="2001"/>
    <n v="7"/>
    <n v="6"/>
    <d v="2001-07-06T00:00:00"/>
    <n v="7899"/>
    <n v="2000"/>
    <s v="1"/>
    <s v="k"/>
    <n v="0"/>
    <x v="8"/>
  </r>
  <r>
    <s v="78073185238"/>
    <s v="Johnson&amp;Johnson"/>
    <d v="1899-12-30T16:17:30"/>
    <n v="1"/>
    <n v="78"/>
    <n v="7"/>
    <n v="1978"/>
    <n v="7"/>
    <n v="31"/>
    <d v="1978-07-31T00:00:00"/>
    <n v="16275"/>
    <n v="1970"/>
    <s v="3"/>
    <s v="k"/>
    <n v="1"/>
    <x v="8"/>
  </r>
  <r>
    <s v="20021536689"/>
    <s v="Pfizer"/>
    <d v="1899-12-30T16:18:20"/>
    <n v="2"/>
    <n v="20"/>
    <n v="2"/>
    <n v="1920"/>
    <n v="2"/>
    <n v="15"/>
    <d v="1920-02-15T00:00:00"/>
    <n v="37626"/>
    <n v="1920"/>
    <s v="8"/>
    <s v="m"/>
    <n v="1"/>
    <x v="8"/>
  </r>
  <r>
    <s v="72043046662"/>
    <s v="Moderna"/>
    <d v="1899-12-30T16:18:45"/>
    <n v="1"/>
    <n v="72"/>
    <n v="4"/>
    <n v="1972"/>
    <n v="4"/>
    <n v="30"/>
    <d v="1972-04-30T00:00:00"/>
    <n v="18558"/>
    <n v="1970"/>
    <s v="6"/>
    <s v="m"/>
    <n v="0"/>
    <x v="8"/>
  </r>
  <r>
    <s v="07262999459"/>
    <s v="Johnson&amp;Johnson"/>
    <d v="1899-12-30T16:19:10"/>
    <n v="1"/>
    <n v="7"/>
    <n v="26"/>
    <n v="2007"/>
    <n v="6"/>
    <n v="29"/>
    <d v="2007-06-29T00:00:00"/>
    <n v="5715"/>
    <n v="2000"/>
    <s v="5"/>
    <s v="k"/>
    <n v="1"/>
    <x v="8"/>
  </r>
  <r>
    <s v="37091024981"/>
    <s v="Johnson&amp;Johnson"/>
    <d v="1899-12-30T16:19:35"/>
    <n v="1"/>
    <n v="37"/>
    <n v="9"/>
    <n v="1937"/>
    <n v="9"/>
    <n v="10"/>
    <d v="1937-09-10T00:00:00"/>
    <n v="31209"/>
    <n v="1930"/>
    <s v="8"/>
    <s v="m"/>
    <n v="1"/>
    <x v="8"/>
  </r>
  <r>
    <s v="53092368598"/>
    <s v="Johnson&amp;Johnson"/>
    <d v="1899-12-30T16:20:00"/>
    <n v="1"/>
    <n v="53"/>
    <n v="9"/>
    <n v="1953"/>
    <n v="9"/>
    <n v="23"/>
    <d v="1953-09-23T00:00:00"/>
    <n v="25352"/>
    <n v="1950"/>
    <s v="9"/>
    <s v="k"/>
    <n v="1"/>
    <x v="8"/>
  </r>
  <r>
    <s v="31091712778"/>
    <s v="AstraZeneca"/>
    <d v="1899-12-30T16:20:25"/>
    <n v="1"/>
    <n v="31"/>
    <n v="9"/>
    <n v="1931"/>
    <n v="9"/>
    <n v="17"/>
    <d v="1931-09-17T00:00:00"/>
    <n v="33394"/>
    <n v="1930"/>
    <s v="7"/>
    <s v="k"/>
    <n v="0"/>
    <x v="8"/>
  </r>
  <r>
    <s v="29101951255"/>
    <s v="Johnson&amp;Johnson"/>
    <d v="1899-12-30T16:20:50"/>
    <n v="1"/>
    <n v="29"/>
    <n v="10"/>
    <n v="1929"/>
    <n v="10"/>
    <n v="19"/>
    <d v="1929-10-19T00:00:00"/>
    <n v="34092"/>
    <n v="1920"/>
    <s v="5"/>
    <s v="k"/>
    <n v="1"/>
    <x v="8"/>
  </r>
  <r>
    <s v="57092585746"/>
    <s v="Johnson&amp;Johnson"/>
    <d v="1899-12-30T16:21:15"/>
    <n v="1"/>
    <n v="57"/>
    <n v="9"/>
    <n v="1957"/>
    <n v="9"/>
    <n v="25"/>
    <d v="1957-09-25T00:00:00"/>
    <n v="23889"/>
    <n v="1950"/>
    <s v="4"/>
    <s v="m"/>
    <n v="1"/>
    <x v="8"/>
  </r>
  <r>
    <s v="06292133936"/>
    <s v="Moderna"/>
    <d v="1899-12-30T16:21:40"/>
    <n v="1"/>
    <n v="6"/>
    <n v="29"/>
    <n v="2006"/>
    <n v="9"/>
    <n v="21"/>
    <d v="2006-09-21T00:00:00"/>
    <n v="5996"/>
    <n v="2000"/>
    <s v="3"/>
    <s v="k"/>
    <n v="0"/>
    <x v="8"/>
  </r>
  <r>
    <s v="74081887586"/>
    <s v="Moderna"/>
    <d v="1899-12-30T16:22:05"/>
    <n v="1"/>
    <n v="74"/>
    <n v="8"/>
    <n v="1974"/>
    <n v="8"/>
    <n v="18"/>
    <d v="1974-08-18T00:00:00"/>
    <n v="17718"/>
    <n v="1970"/>
    <s v="8"/>
    <s v="m"/>
    <n v="0"/>
    <x v="8"/>
  </r>
  <r>
    <s v="90070369365"/>
    <s v="Johnson&amp;Johnson"/>
    <d v="1899-12-30T16:22:30"/>
    <n v="1"/>
    <n v="90"/>
    <n v="7"/>
    <n v="1990"/>
    <n v="7"/>
    <n v="3"/>
    <d v="1990-07-03T00:00:00"/>
    <n v="11920"/>
    <n v="1990"/>
    <s v="6"/>
    <s v="m"/>
    <n v="1"/>
    <x v="8"/>
  </r>
  <r>
    <s v="48110866662"/>
    <s v="AstraZeneca"/>
    <d v="1899-12-30T16:23:20"/>
    <n v="2"/>
    <n v="48"/>
    <n v="11"/>
    <n v="1948"/>
    <n v="11"/>
    <n v="8"/>
    <d v="1948-11-08T00:00:00"/>
    <n v="27132"/>
    <n v="1940"/>
    <s v="6"/>
    <s v="m"/>
    <n v="1"/>
    <x v="8"/>
  </r>
  <r>
    <s v="32100235767"/>
    <s v="Johnson&amp;Johnson"/>
    <d v="1899-12-30T16:23:45"/>
    <n v="1"/>
    <n v="32"/>
    <n v="10"/>
    <n v="1932"/>
    <n v="10"/>
    <n v="2"/>
    <d v="1932-10-02T00:00:00"/>
    <n v="33013"/>
    <n v="1930"/>
    <s v="6"/>
    <s v="m"/>
    <n v="1"/>
    <x v="8"/>
  </r>
  <r>
    <s v="01272357513"/>
    <s v="AstraZeneca"/>
    <d v="1899-12-30T16:24:10"/>
    <n v="1"/>
    <n v="1"/>
    <n v="27"/>
    <n v="2001"/>
    <n v="7"/>
    <n v="23"/>
    <d v="2001-07-23T00:00:00"/>
    <n v="7882"/>
    <n v="2000"/>
    <s v="1"/>
    <s v="k"/>
    <n v="0"/>
    <x v="8"/>
  </r>
  <r>
    <s v="37112023212"/>
    <s v="AstraZeneca"/>
    <d v="1899-12-30T16:25:00"/>
    <n v="2"/>
    <n v="37"/>
    <n v="11"/>
    <n v="1937"/>
    <n v="11"/>
    <n v="20"/>
    <d v="1937-11-20T00:00:00"/>
    <n v="31138"/>
    <n v="1930"/>
    <s v="1"/>
    <s v="k"/>
    <n v="1"/>
    <x v="8"/>
  </r>
  <r>
    <s v="03311196468"/>
    <s v="Johnson&amp;Johnson"/>
    <d v="1899-12-30T16:25:25"/>
    <n v="1"/>
    <n v="3"/>
    <n v="31"/>
    <n v="2003"/>
    <n v="11"/>
    <n v="11"/>
    <d v="2003-11-11T00:00:00"/>
    <n v="7041"/>
    <n v="2000"/>
    <s v="6"/>
    <s v="m"/>
    <n v="1"/>
    <x v="8"/>
  </r>
  <r>
    <s v="93092676596"/>
    <s v="Moderna"/>
    <d v="1899-12-30T16:26:15"/>
    <n v="2"/>
    <n v="93"/>
    <n v="9"/>
    <n v="1993"/>
    <n v="9"/>
    <n v="26"/>
    <d v="1993-09-26T00:00:00"/>
    <n v="10739"/>
    <n v="1990"/>
    <s v="9"/>
    <s v="k"/>
    <n v="1"/>
    <x v="8"/>
  </r>
  <r>
    <s v="93012418598"/>
    <s v="Johnson&amp;Johnson"/>
    <d v="1899-12-30T16:26:40"/>
    <n v="1"/>
    <n v="93"/>
    <n v="1"/>
    <n v="1993"/>
    <n v="1"/>
    <n v="24"/>
    <d v="1993-01-24T00:00:00"/>
    <n v="10984"/>
    <n v="1990"/>
    <s v="9"/>
    <s v="k"/>
    <n v="1"/>
    <x v="8"/>
  </r>
  <r>
    <s v="82030879562"/>
    <s v="Johnson&amp;Johnson"/>
    <d v="1899-12-30T16:27:05"/>
    <n v="1"/>
    <n v="82"/>
    <n v="3"/>
    <n v="1982"/>
    <n v="3"/>
    <n v="8"/>
    <d v="1982-03-08T00:00:00"/>
    <n v="14959"/>
    <n v="1980"/>
    <s v="6"/>
    <s v="m"/>
    <n v="1"/>
    <x v="8"/>
  </r>
  <r>
    <s v="09221337489"/>
    <s v="Pfizer"/>
    <d v="1899-12-30T16:27:30"/>
    <n v="1"/>
    <n v="9"/>
    <n v="22"/>
    <n v="2009"/>
    <n v="2"/>
    <n v="13"/>
    <d v="2009-02-13T00:00:00"/>
    <n v="5120"/>
    <n v="2000"/>
    <s v="8"/>
    <s v="m"/>
    <n v="0"/>
    <x v="8"/>
  </r>
  <r>
    <s v="75090635997"/>
    <s v="Johnson&amp;Johnson"/>
    <d v="1899-12-30T16:27:55"/>
    <n v="1"/>
    <n v="75"/>
    <n v="9"/>
    <n v="1975"/>
    <n v="9"/>
    <n v="6"/>
    <d v="1975-09-06T00:00:00"/>
    <n v="17334"/>
    <n v="1970"/>
    <s v="9"/>
    <s v="k"/>
    <n v="1"/>
    <x v="8"/>
  </r>
  <r>
    <s v="40042025863"/>
    <s v="Pfizer"/>
    <d v="1899-12-30T16:28:20"/>
    <n v="1"/>
    <n v="40"/>
    <n v="4"/>
    <n v="1940"/>
    <n v="4"/>
    <n v="20"/>
    <d v="1940-04-20T00:00:00"/>
    <n v="30256"/>
    <n v="1940"/>
    <s v="6"/>
    <s v="m"/>
    <n v="0"/>
    <x v="8"/>
  </r>
  <r>
    <s v="06292578955"/>
    <s v="Johnson&amp;Johnson"/>
    <d v="1899-12-30T16:28:45"/>
    <n v="1"/>
    <n v="6"/>
    <n v="29"/>
    <n v="2006"/>
    <n v="9"/>
    <n v="25"/>
    <d v="2006-09-25T00:00:00"/>
    <n v="5992"/>
    <n v="2000"/>
    <s v="5"/>
    <s v="k"/>
    <n v="1"/>
    <x v="8"/>
  </r>
  <r>
    <s v="40071161114"/>
    <s v="Johnson&amp;Johnson"/>
    <d v="1899-12-30T16:29:10"/>
    <n v="1"/>
    <n v="40"/>
    <n v="7"/>
    <n v="1940"/>
    <n v="7"/>
    <n v="11"/>
    <d v="1940-07-11T00:00:00"/>
    <n v="30174"/>
    <n v="1940"/>
    <s v="1"/>
    <s v="k"/>
    <n v="1"/>
    <x v="8"/>
  </r>
  <r>
    <s v="36011592485"/>
    <s v="Johnson&amp;Johnson"/>
    <d v="1899-12-30T16:29:35"/>
    <n v="1"/>
    <n v="36"/>
    <n v="1"/>
    <n v="1936"/>
    <n v="1"/>
    <n v="15"/>
    <d v="1936-01-15T00:00:00"/>
    <n v="31813"/>
    <n v="1930"/>
    <s v="8"/>
    <s v="m"/>
    <n v="1"/>
    <x v="8"/>
  </r>
  <r>
    <s v="75041016895"/>
    <s v="Johnson&amp;Johnson"/>
    <d v="1899-12-30T16:30:00"/>
    <n v="1"/>
    <n v="75"/>
    <n v="4"/>
    <n v="1975"/>
    <n v="4"/>
    <n v="10"/>
    <d v="1975-04-10T00:00:00"/>
    <n v="17483"/>
    <n v="1970"/>
    <s v="9"/>
    <s v="k"/>
    <n v="1"/>
    <x v="8"/>
  </r>
  <r>
    <s v="84070799958"/>
    <s v="Johnson&amp;Johnson"/>
    <d v="1899-12-30T16:30:25"/>
    <n v="1"/>
    <n v="84"/>
    <n v="7"/>
    <n v="1984"/>
    <n v="7"/>
    <n v="7"/>
    <d v="1984-07-07T00:00:00"/>
    <n v="14107"/>
    <n v="1980"/>
    <s v="5"/>
    <s v="k"/>
    <n v="1"/>
    <x v="8"/>
  </r>
  <r>
    <s v="78102746342"/>
    <s v="Moderna"/>
    <d v="1899-12-30T16:30:50"/>
    <n v="1"/>
    <n v="78"/>
    <n v="10"/>
    <n v="1978"/>
    <n v="10"/>
    <n v="27"/>
    <d v="1978-10-27T00:00:00"/>
    <n v="16187"/>
    <n v="1970"/>
    <s v="4"/>
    <s v="m"/>
    <n v="0"/>
    <x v="8"/>
  </r>
  <r>
    <s v="23013013119"/>
    <s v="Moderna"/>
    <d v="1899-12-30T16:31:40"/>
    <n v="2"/>
    <n v="23"/>
    <n v="1"/>
    <n v="1923"/>
    <n v="1"/>
    <n v="30"/>
    <d v="1923-01-30T00:00:00"/>
    <n v="36546"/>
    <n v="1920"/>
    <s v="1"/>
    <s v="k"/>
    <n v="1"/>
    <x v="8"/>
  </r>
  <r>
    <s v="43061996312"/>
    <s v="Johnson&amp;Johnson"/>
    <d v="1899-12-30T16:32:05"/>
    <n v="1"/>
    <n v="43"/>
    <n v="6"/>
    <n v="1943"/>
    <n v="6"/>
    <n v="19"/>
    <d v="1943-06-19T00:00:00"/>
    <n v="29101"/>
    <n v="1940"/>
    <s v="1"/>
    <s v="k"/>
    <n v="1"/>
    <x v="8"/>
  </r>
  <r>
    <s v="59030132122"/>
    <s v="Moderna"/>
    <d v="1899-12-30T16:32:55"/>
    <n v="2"/>
    <n v="59"/>
    <n v="3"/>
    <n v="1959"/>
    <n v="3"/>
    <n v="1"/>
    <d v="1959-03-01T00:00:00"/>
    <n v="23367"/>
    <n v="1950"/>
    <s v="2"/>
    <s v="m"/>
    <n v="1"/>
    <x v="8"/>
  </r>
  <r>
    <s v="80070812222"/>
    <s v="Pfizer"/>
    <d v="1899-12-30T16:33:45"/>
    <n v="2"/>
    <n v="80"/>
    <n v="7"/>
    <n v="1980"/>
    <n v="7"/>
    <n v="8"/>
    <d v="1980-07-08T00:00:00"/>
    <n v="15567"/>
    <n v="1980"/>
    <s v="2"/>
    <s v="m"/>
    <n v="1"/>
    <x v="8"/>
  </r>
  <r>
    <s v="21112217759"/>
    <s v="Pfizer"/>
    <d v="1899-12-30T16:34:35"/>
    <n v="2"/>
    <n v="21"/>
    <n v="11"/>
    <n v="1921"/>
    <n v="11"/>
    <n v="22"/>
    <d v="1921-11-22T00:00:00"/>
    <n v="36980"/>
    <n v="1920"/>
    <s v="5"/>
    <s v="k"/>
    <n v="1"/>
    <x v="8"/>
  </r>
  <r>
    <s v="32072731623"/>
    <s v="Moderna"/>
    <d v="1899-12-30T16:35:00"/>
    <n v="1"/>
    <n v="32"/>
    <n v="7"/>
    <n v="1932"/>
    <n v="7"/>
    <n v="27"/>
    <d v="1932-07-27T00:00:00"/>
    <n v="33080"/>
    <n v="1930"/>
    <s v="2"/>
    <s v="m"/>
    <n v="0"/>
    <x v="8"/>
  </r>
  <r>
    <s v="79050188499"/>
    <s v="Moderna"/>
    <d v="1899-12-30T16:35:25"/>
    <n v="1"/>
    <n v="79"/>
    <n v="5"/>
    <n v="1979"/>
    <n v="5"/>
    <n v="1"/>
    <d v="1979-05-01T00:00:00"/>
    <n v="16001"/>
    <n v="1970"/>
    <s v="9"/>
    <s v="k"/>
    <n v="0"/>
    <x v="8"/>
  </r>
  <r>
    <s v="57051974372"/>
    <s v="Moderna"/>
    <d v="1899-12-30T16:35:50"/>
    <n v="1"/>
    <n v="57"/>
    <n v="5"/>
    <n v="1957"/>
    <n v="5"/>
    <n v="19"/>
    <d v="1957-05-19T00:00:00"/>
    <n v="24018"/>
    <n v="1950"/>
    <s v="7"/>
    <s v="k"/>
    <n v="0"/>
    <x v="8"/>
  </r>
  <r>
    <s v="71092496572"/>
    <s v="Moderna"/>
    <d v="1899-12-30T16:36:15"/>
    <n v="1"/>
    <n v="71"/>
    <n v="9"/>
    <n v="1971"/>
    <n v="9"/>
    <n v="24"/>
    <d v="1971-09-24T00:00:00"/>
    <n v="18777"/>
    <n v="1970"/>
    <s v="7"/>
    <s v="k"/>
    <n v="0"/>
    <x v="8"/>
  </r>
  <r>
    <s v="32020583272"/>
    <s v="Johnson&amp;Johnson"/>
    <d v="1899-12-30T16:36:40"/>
    <n v="1"/>
    <n v="32"/>
    <n v="2"/>
    <n v="1932"/>
    <n v="2"/>
    <n v="5"/>
    <d v="1932-02-05T00:00:00"/>
    <n v="33253"/>
    <n v="1930"/>
    <s v="7"/>
    <s v="k"/>
    <n v="1"/>
    <x v="8"/>
  </r>
  <r>
    <s v="00322971837"/>
    <s v="Moderna"/>
    <d v="1899-12-30T16:37:30"/>
    <n v="2"/>
    <n v="0"/>
    <n v="32"/>
    <n v="2000"/>
    <n v="12"/>
    <n v="29"/>
    <d v="2000-12-29T00:00:00"/>
    <n v="8088"/>
    <n v="2000"/>
    <s v="3"/>
    <s v="k"/>
    <n v="1"/>
    <x v="8"/>
  </r>
  <r>
    <s v="64052512173"/>
    <s v="Moderna"/>
    <d v="1899-12-30T16:37:40"/>
    <n v="2"/>
    <n v="64"/>
    <n v="5"/>
    <n v="1964"/>
    <n v="5"/>
    <n v="25"/>
    <d v="1964-05-25T00:00:00"/>
    <n v="21455"/>
    <n v="1960"/>
    <s v="7"/>
    <s v="k"/>
    <n v="1"/>
    <x v="8"/>
  </r>
  <r>
    <s v="83030581624"/>
    <s v="Moderna"/>
    <d v="1899-12-30T16:38:00"/>
    <n v="1"/>
    <n v="83"/>
    <n v="3"/>
    <n v="1983"/>
    <n v="3"/>
    <n v="5"/>
    <d v="1983-03-05T00:00:00"/>
    <n v="14597"/>
    <n v="1980"/>
    <s v="2"/>
    <s v="m"/>
    <n v="0"/>
    <x v="8"/>
  </r>
  <r>
    <s v="08300885789"/>
    <s v="AstraZeneca"/>
    <d v="1899-12-30T16:38:15"/>
    <n v="1"/>
    <n v="8"/>
    <n v="30"/>
    <n v="2008"/>
    <n v="10"/>
    <n v="8"/>
    <d v="2008-10-08T00:00:00"/>
    <n v="5248"/>
    <n v="2000"/>
    <s v="8"/>
    <s v="m"/>
    <n v="0"/>
    <x v="8"/>
  </r>
  <r>
    <s v="03231736256"/>
    <s v="Johnson&amp;Johnson"/>
    <d v="1899-12-30T16:38:25"/>
    <n v="1"/>
    <n v="3"/>
    <n v="23"/>
    <n v="2003"/>
    <n v="3"/>
    <n v="17"/>
    <d v="2003-03-17T00:00:00"/>
    <n v="7280"/>
    <n v="2000"/>
    <s v="5"/>
    <s v="k"/>
    <n v="1"/>
    <x v="8"/>
  </r>
  <r>
    <s v="47060254295"/>
    <s v="Moderna"/>
    <d v="1899-12-30T16:38:40"/>
    <n v="2"/>
    <n v="47"/>
    <n v="6"/>
    <n v="1947"/>
    <n v="6"/>
    <n v="2"/>
    <d v="1947-06-02T00:00:00"/>
    <n v="27657"/>
    <n v="1940"/>
    <s v="9"/>
    <s v="k"/>
    <n v="1"/>
    <x v="8"/>
  </r>
  <r>
    <s v="84090377527"/>
    <s v="Johnson&amp;Johnson"/>
    <d v="1899-12-30T16:39:00"/>
    <n v="1"/>
    <n v="84"/>
    <n v="9"/>
    <n v="1984"/>
    <n v="9"/>
    <n v="3"/>
    <d v="1984-09-03T00:00:00"/>
    <n v="14049"/>
    <n v="1980"/>
    <s v="2"/>
    <s v="m"/>
    <n v="1"/>
    <x v="8"/>
  </r>
  <r>
    <s v="47012778262"/>
    <s v="Pfizer"/>
    <d v="1899-12-30T16:39:10"/>
    <n v="2"/>
    <n v="47"/>
    <n v="1"/>
    <n v="1947"/>
    <n v="1"/>
    <n v="27"/>
    <d v="1947-01-27T00:00:00"/>
    <n v="27783"/>
    <n v="1940"/>
    <s v="6"/>
    <s v="m"/>
    <n v="1"/>
    <x v="8"/>
  </r>
  <r>
    <s v="44081827574"/>
    <s v="Johnson&amp;Johnson"/>
    <d v="1899-12-30T16:39:25"/>
    <n v="1"/>
    <n v="44"/>
    <n v="8"/>
    <n v="1944"/>
    <n v="8"/>
    <n v="18"/>
    <d v="1944-08-18T00:00:00"/>
    <n v="28675"/>
    <n v="1940"/>
    <s v="7"/>
    <s v="k"/>
    <n v="1"/>
    <x v="8"/>
  </r>
  <r>
    <s v="70031559431"/>
    <s v="Moderna"/>
    <d v="1899-12-30T16:39:35"/>
    <n v="2"/>
    <n v="70"/>
    <n v="3"/>
    <n v="1970"/>
    <n v="3"/>
    <n v="15"/>
    <d v="1970-03-15T00:00:00"/>
    <n v="19335"/>
    <n v="1970"/>
    <s v="3"/>
    <s v="k"/>
    <n v="1"/>
    <x v="8"/>
  </r>
  <r>
    <s v="70080391567"/>
    <s v="Johnson&amp;Johnson"/>
    <d v="1899-12-30T16:39:50"/>
    <n v="1"/>
    <n v="70"/>
    <n v="8"/>
    <n v="1970"/>
    <n v="8"/>
    <n v="3"/>
    <d v="1970-08-03T00:00:00"/>
    <n v="19194"/>
    <n v="1970"/>
    <s v="6"/>
    <s v="m"/>
    <n v="1"/>
    <x v="8"/>
  </r>
  <r>
    <s v="30043041872"/>
    <s v="Pfizer"/>
    <d v="1899-12-30T16:40:05"/>
    <n v="1"/>
    <n v="30"/>
    <n v="4"/>
    <n v="1930"/>
    <n v="4"/>
    <n v="30"/>
    <d v="1930-04-30T00:00:00"/>
    <n v="33899"/>
    <n v="1930"/>
    <s v="7"/>
    <s v="k"/>
    <n v="0"/>
    <x v="8"/>
  </r>
  <r>
    <s v="47022815696"/>
    <s v="Johnson&amp;Johnson"/>
    <d v="1899-12-30T16:40:15"/>
    <n v="1"/>
    <n v="47"/>
    <n v="2"/>
    <n v="1947"/>
    <n v="2"/>
    <n v="28"/>
    <d v="1947-02-28T00:00:00"/>
    <n v="27751"/>
    <n v="1940"/>
    <s v="9"/>
    <s v="k"/>
    <n v="1"/>
    <x v="8"/>
  </r>
  <r>
    <s v="02282423874"/>
    <s v="Pfizer"/>
    <d v="1899-12-30T16:40:40"/>
    <n v="2"/>
    <n v="2"/>
    <n v="28"/>
    <n v="2002"/>
    <n v="8"/>
    <n v="24"/>
    <d v="2002-08-24T00:00:00"/>
    <n v="7485"/>
    <n v="2000"/>
    <s v="7"/>
    <s v="k"/>
    <n v="1"/>
    <x v="8"/>
  </r>
  <r>
    <s v="81102259213"/>
    <s v="Johnson&amp;Johnson"/>
    <d v="1899-12-30T16:41:00"/>
    <n v="1"/>
    <n v="81"/>
    <n v="10"/>
    <n v="1981"/>
    <n v="10"/>
    <n v="22"/>
    <d v="1981-10-22T00:00:00"/>
    <n v="15096"/>
    <n v="1980"/>
    <s v="1"/>
    <s v="k"/>
    <n v="1"/>
    <x v="8"/>
  </r>
  <r>
    <s v="97021668337"/>
    <s v="Pfizer"/>
    <d v="1899-12-30T16:41:15"/>
    <n v="2"/>
    <n v="97"/>
    <n v="2"/>
    <n v="1997"/>
    <n v="2"/>
    <n v="16"/>
    <d v="1997-02-16T00:00:00"/>
    <n v="9500"/>
    <n v="1990"/>
    <s v="3"/>
    <s v="k"/>
    <n v="1"/>
    <x v="8"/>
  </r>
  <r>
    <s v="41101655649"/>
    <s v="Moderna"/>
    <d v="1899-12-30T16:41:35"/>
    <n v="2"/>
    <n v="41"/>
    <n v="10"/>
    <n v="1941"/>
    <n v="10"/>
    <n v="16"/>
    <d v="1941-10-16T00:00:00"/>
    <n v="29712"/>
    <n v="1940"/>
    <s v="4"/>
    <s v="m"/>
    <n v="1"/>
    <x v="8"/>
  </r>
  <r>
    <s v="30070676591"/>
    <s v="Moderna"/>
    <d v="1899-12-30T16:41:55"/>
    <n v="1"/>
    <n v="30"/>
    <n v="7"/>
    <n v="1930"/>
    <n v="7"/>
    <n v="6"/>
    <d v="1930-07-06T00:00:00"/>
    <n v="33832"/>
    <n v="1930"/>
    <s v="9"/>
    <s v="k"/>
    <n v="0"/>
    <x v="8"/>
  </r>
  <r>
    <s v="95033053233"/>
    <s v="Johnson&amp;Johnson"/>
    <d v="1899-12-30T16:42:15"/>
    <n v="1"/>
    <n v="95"/>
    <n v="3"/>
    <n v="1995"/>
    <n v="3"/>
    <n v="30"/>
    <d v="1995-03-30T00:00:00"/>
    <n v="10189"/>
    <n v="1990"/>
    <s v="3"/>
    <s v="k"/>
    <n v="1"/>
    <x v="8"/>
  </r>
  <r>
    <s v="74121984617"/>
    <s v="Pfizer"/>
    <d v="1899-12-30T16:42:35"/>
    <n v="1"/>
    <n v="74"/>
    <n v="12"/>
    <n v="1974"/>
    <n v="12"/>
    <n v="19"/>
    <d v="1974-12-19T00:00:00"/>
    <n v="17595"/>
    <n v="1970"/>
    <s v="1"/>
    <s v="k"/>
    <n v="0"/>
    <x v="8"/>
  </r>
  <r>
    <s v="96121877629"/>
    <s v="Moderna"/>
    <d v="1899-12-30T16:42:55"/>
    <n v="1"/>
    <n v="96"/>
    <n v="12"/>
    <n v="1996"/>
    <n v="12"/>
    <n v="18"/>
    <d v="1996-12-18T00:00:00"/>
    <n v="9560"/>
    <n v="1990"/>
    <s v="2"/>
    <s v="m"/>
    <n v="0"/>
    <x v="8"/>
  </r>
  <r>
    <s v="82020224149"/>
    <s v="Johnson&amp;Johnson"/>
    <d v="1899-12-30T16:43:10"/>
    <n v="1"/>
    <n v="82"/>
    <n v="2"/>
    <n v="1982"/>
    <n v="2"/>
    <n v="2"/>
    <d v="1982-02-02T00:00:00"/>
    <n v="14993"/>
    <n v="1980"/>
    <s v="4"/>
    <s v="m"/>
    <n v="1"/>
    <x v="8"/>
  </r>
  <r>
    <s v="42101274155"/>
    <s v="Pfizer"/>
    <d v="1899-12-30T16:43:25"/>
    <n v="2"/>
    <n v="42"/>
    <n v="10"/>
    <n v="1942"/>
    <n v="10"/>
    <n v="12"/>
    <d v="1942-10-12T00:00:00"/>
    <n v="29351"/>
    <n v="1940"/>
    <s v="5"/>
    <s v="k"/>
    <n v="1"/>
    <x v="8"/>
  </r>
  <r>
    <s v="42041525276"/>
    <s v="Johnson&amp;Johnson"/>
    <d v="1899-12-30T16:43:45"/>
    <n v="1"/>
    <n v="42"/>
    <n v="4"/>
    <n v="1942"/>
    <n v="4"/>
    <n v="15"/>
    <d v="1942-04-15T00:00:00"/>
    <n v="29531"/>
    <n v="1940"/>
    <s v="7"/>
    <s v="k"/>
    <n v="1"/>
    <x v="8"/>
  </r>
  <r>
    <s v="21071654248"/>
    <s v="Pfizer"/>
    <d v="1899-12-30T16:44:10"/>
    <n v="1"/>
    <n v="21"/>
    <n v="7"/>
    <n v="1921"/>
    <n v="7"/>
    <n v="16"/>
    <d v="1921-07-16T00:00:00"/>
    <n v="37109"/>
    <n v="1920"/>
    <s v="4"/>
    <s v="m"/>
    <n v="0"/>
    <x v="8"/>
  </r>
  <r>
    <s v="01220393556"/>
    <s v="Moderna"/>
    <d v="1899-12-30T16:44:25"/>
    <n v="2"/>
    <n v="1"/>
    <n v="22"/>
    <n v="2001"/>
    <n v="2"/>
    <n v="3"/>
    <d v="2001-02-03T00:00:00"/>
    <n v="8052"/>
    <n v="2000"/>
    <s v="5"/>
    <s v="k"/>
    <n v="1"/>
    <x v="8"/>
  </r>
  <r>
    <s v="91121039154"/>
    <s v="Moderna"/>
    <d v="1899-12-30T16:44:40"/>
    <n v="1"/>
    <n v="91"/>
    <n v="12"/>
    <n v="1991"/>
    <n v="12"/>
    <n v="10"/>
    <d v="1991-12-10T00:00:00"/>
    <n v="11395"/>
    <n v="1990"/>
    <s v="5"/>
    <s v="k"/>
    <n v="0"/>
    <x v="8"/>
  </r>
  <r>
    <s v="47111564494"/>
    <s v="Johnson&amp;Johnson"/>
    <d v="1899-12-30T16:45:10"/>
    <n v="1"/>
    <n v="47"/>
    <n v="11"/>
    <n v="1947"/>
    <n v="11"/>
    <n v="15"/>
    <d v="1947-11-15T00:00:00"/>
    <n v="27491"/>
    <n v="1940"/>
    <s v="9"/>
    <s v="k"/>
    <n v="1"/>
    <x v="8"/>
  </r>
  <r>
    <s v="09272335528"/>
    <s v="Moderna"/>
    <d v="1899-12-30T16:45:25"/>
    <n v="2"/>
    <n v="9"/>
    <n v="27"/>
    <n v="2009"/>
    <n v="7"/>
    <n v="23"/>
    <d v="2009-07-23T00:00:00"/>
    <n v="4960"/>
    <n v="2000"/>
    <s v="2"/>
    <s v="m"/>
    <n v="1"/>
    <x v="8"/>
  </r>
  <r>
    <s v="25022587856"/>
    <s v="Johnson&amp;Johnson"/>
    <d v="1899-12-30T16:45:45"/>
    <n v="1"/>
    <n v="25"/>
    <n v="2"/>
    <n v="1925"/>
    <n v="2"/>
    <n v="25"/>
    <d v="1925-02-25T00:00:00"/>
    <n v="35789"/>
    <n v="1920"/>
    <s v="5"/>
    <s v="k"/>
    <n v="1"/>
    <x v="8"/>
  </r>
  <r>
    <s v="82032729827"/>
    <s v="Pfizer"/>
    <d v="1899-12-30T16:46:25"/>
    <n v="2"/>
    <n v="82"/>
    <n v="3"/>
    <n v="1982"/>
    <n v="3"/>
    <n v="27"/>
    <d v="1982-03-27T00:00:00"/>
    <n v="14940"/>
    <n v="1980"/>
    <s v="2"/>
    <s v="m"/>
    <n v="1"/>
    <x v="8"/>
  </r>
  <r>
    <s v="34042967111"/>
    <s v="Johnson&amp;Johnson"/>
    <d v="1899-12-30T16:46:35"/>
    <n v="1"/>
    <n v="34"/>
    <n v="4"/>
    <n v="1934"/>
    <n v="4"/>
    <n v="29"/>
    <d v="1934-04-29T00:00:00"/>
    <n v="32439"/>
    <n v="1930"/>
    <s v="1"/>
    <s v="k"/>
    <n v="1"/>
    <x v="8"/>
  </r>
  <r>
    <s v="51050267358"/>
    <s v="Moderna"/>
    <d v="1899-12-30T16:47:00"/>
    <n v="1"/>
    <n v="51"/>
    <n v="5"/>
    <n v="1951"/>
    <n v="5"/>
    <n v="2"/>
    <d v="1951-05-02T00:00:00"/>
    <n v="26227"/>
    <n v="1950"/>
    <s v="5"/>
    <s v="k"/>
    <n v="0"/>
    <x v="8"/>
  </r>
  <r>
    <s v="27100496667"/>
    <s v="Johnson&amp;Johnson"/>
    <d v="1899-12-30T16:47:25"/>
    <n v="1"/>
    <n v="27"/>
    <n v="10"/>
    <n v="1927"/>
    <n v="10"/>
    <n v="4"/>
    <d v="1927-10-04T00:00:00"/>
    <n v="34838"/>
    <n v="1920"/>
    <s v="6"/>
    <s v="m"/>
    <n v="1"/>
    <x v="8"/>
  </r>
  <r>
    <s v="74012446273"/>
    <s v="Pfizer"/>
    <d v="1899-12-30T16:47:45"/>
    <n v="1"/>
    <n v="74"/>
    <n v="1"/>
    <n v="1974"/>
    <n v="1"/>
    <n v="24"/>
    <d v="1974-01-24T00:00:00"/>
    <n v="17924"/>
    <n v="1970"/>
    <s v="7"/>
    <s v="k"/>
    <n v="0"/>
    <x v="8"/>
  </r>
  <r>
    <s v="39032288946"/>
    <s v="Johnson&amp;Johnson"/>
    <d v="1899-12-30T16:48:10"/>
    <n v="1"/>
    <n v="39"/>
    <n v="3"/>
    <n v="1939"/>
    <n v="3"/>
    <n v="22"/>
    <d v="1939-03-22T00:00:00"/>
    <n v="30651"/>
    <n v="1930"/>
    <s v="4"/>
    <s v="m"/>
    <n v="1"/>
    <x v="8"/>
  </r>
  <r>
    <s v="65122963266"/>
    <s v="Moderna"/>
    <d v="1899-12-30T16:48:25"/>
    <n v="1"/>
    <n v="65"/>
    <n v="12"/>
    <n v="1965"/>
    <n v="12"/>
    <n v="29"/>
    <d v="1965-12-29T00:00:00"/>
    <n v="20872"/>
    <n v="1960"/>
    <s v="6"/>
    <s v="m"/>
    <n v="0"/>
    <x v="8"/>
  </r>
  <r>
    <s v="85011778463"/>
    <s v="Moderna"/>
    <d v="1899-12-30T16:48:55"/>
    <n v="2"/>
    <n v="85"/>
    <n v="1"/>
    <n v="1985"/>
    <n v="1"/>
    <n v="17"/>
    <d v="1985-01-17T00:00:00"/>
    <n v="13913"/>
    <n v="1980"/>
    <s v="6"/>
    <s v="m"/>
    <n v="1"/>
    <x v="8"/>
  </r>
  <r>
    <s v="71103132237"/>
    <s v="AstraZeneca"/>
    <d v="1899-12-30T16:49:20"/>
    <n v="1"/>
    <n v="71"/>
    <n v="10"/>
    <n v="1971"/>
    <n v="10"/>
    <n v="31"/>
    <d v="1971-10-31T00:00:00"/>
    <n v="18740"/>
    <n v="1970"/>
    <s v="3"/>
    <s v="k"/>
    <n v="0"/>
    <x v="8"/>
  </r>
  <r>
    <s v="78011817784"/>
    <s v="Johnson&amp;Johnson"/>
    <d v="1899-12-30T16:49:40"/>
    <n v="1"/>
    <n v="78"/>
    <n v="1"/>
    <n v="1978"/>
    <n v="1"/>
    <n v="18"/>
    <d v="1978-01-18T00:00:00"/>
    <n v="16469"/>
    <n v="1970"/>
    <s v="8"/>
    <s v="m"/>
    <n v="1"/>
    <x v="8"/>
  </r>
  <r>
    <s v="42011867728"/>
    <s v="AstraZeneca"/>
    <d v="1899-12-30T16:50:10"/>
    <n v="1"/>
    <n v="42"/>
    <n v="1"/>
    <n v="1942"/>
    <n v="1"/>
    <n v="18"/>
    <d v="1942-01-18T00:00:00"/>
    <n v="29618"/>
    <n v="1940"/>
    <s v="2"/>
    <s v="m"/>
    <n v="0"/>
    <x v="8"/>
  </r>
  <r>
    <s v="75102995219"/>
    <s v="Johnson&amp;Johnson"/>
    <d v="1899-12-30T16:50:35"/>
    <n v="1"/>
    <n v="75"/>
    <n v="10"/>
    <n v="1975"/>
    <n v="10"/>
    <n v="29"/>
    <d v="1975-10-29T00:00:00"/>
    <n v="17281"/>
    <n v="1970"/>
    <s v="1"/>
    <s v="k"/>
    <n v="1"/>
    <x v="8"/>
  </r>
  <r>
    <s v="74090463252"/>
    <s v="Pfizer"/>
    <d v="1899-12-30T16:51:00"/>
    <n v="1"/>
    <n v="74"/>
    <n v="9"/>
    <n v="1974"/>
    <n v="9"/>
    <n v="4"/>
    <d v="1974-09-04T00:00:00"/>
    <n v="17701"/>
    <n v="1970"/>
    <s v="5"/>
    <s v="k"/>
    <n v="0"/>
    <x v="8"/>
  </r>
  <r>
    <s v="80061597297"/>
    <s v="Moderna"/>
    <d v="1899-12-30T16:51:25"/>
    <n v="1"/>
    <n v="80"/>
    <n v="6"/>
    <n v="1980"/>
    <n v="6"/>
    <n v="15"/>
    <d v="1980-06-15T00:00:00"/>
    <n v="15590"/>
    <n v="1980"/>
    <s v="9"/>
    <s v="k"/>
    <n v="0"/>
    <x v="8"/>
  </r>
  <r>
    <s v="79092276738"/>
    <s v="Johnson&amp;Johnson"/>
    <d v="1899-12-30T16:51:45"/>
    <n v="1"/>
    <n v="79"/>
    <n v="9"/>
    <n v="1979"/>
    <n v="9"/>
    <n v="22"/>
    <d v="1979-09-22T00:00:00"/>
    <n v="15857"/>
    <n v="1970"/>
    <s v="3"/>
    <s v="k"/>
    <n v="1"/>
    <x v="8"/>
  </r>
  <r>
    <s v="89042722899"/>
    <s v="Johnson&amp;Johnson"/>
    <d v="1899-12-30T16:52:05"/>
    <n v="1"/>
    <n v="89"/>
    <n v="4"/>
    <n v="1989"/>
    <n v="4"/>
    <n v="27"/>
    <d v="1989-04-27T00:00:00"/>
    <n v="12352"/>
    <n v="1980"/>
    <s v="9"/>
    <s v="k"/>
    <n v="1"/>
    <x v="8"/>
  </r>
  <r>
    <s v="95032259654"/>
    <s v="Pfizer"/>
    <d v="1899-12-30T16:52:35"/>
    <n v="2"/>
    <n v="95"/>
    <n v="3"/>
    <n v="1995"/>
    <n v="3"/>
    <n v="22"/>
    <d v="1995-03-22T00:00:00"/>
    <n v="10197"/>
    <n v="1990"/>
    <s v="5"/>
    <s v="k"/>
    <n v="1"/>
    <x v="8"/>
  </r>
  <r>
    <s v="61020991356"/>
    <s v="Johnson&amp;Johnson"/>
    <d v="1899-12-30T16:52:55"/>
    <n v="1"/>
    <n v="61"/>
    <n v="2"/>
    <n v="1961"/>
    <n v="2"/>
    <n v="9"/>
    <d v="1961-02-09T00:00:00"/>
    <n v="22656"/>
    <n v="1960"/>
    <s v="5"/>
    <s v="k"/>
    <n v="1"/>
    <x v="8"/>
  </r>
  <r>
    <s v="51110926445"/>
    <s v="Johnson&amp;Johnson"/>
    <d v="1899-12-30T16:53:15"/>
    <n v="1"/>
    <n v="51"/>
    <n v="11"/>
    <n v="1951"/>
    <n v="11"/>
    <n v="9"/>
    <d v="1951-11-09T00:00:00"/>
    <n v="26036"/>
    <n v="1950"/>
    <s v="4"/>
    <s v="m"/>
    <n v="1"/>
    <x v="8"/>
  </r>
  <r>
    <s v="92041945695"/>
    <s v="Pfizer"/>
    <d v="1899-12-30T16:54:00"/>
    <n v="1"/>
    <n v="92"/>
    <n v="4"/>
    <n v="1992"/>
    <n v="4"/>
    <n v="19"/>
    <d v="1992-04-19T00:00:00"/>
    <n v="11264"/>
    <n v="1990"/>
    <s v="9"/>
    <s v="k"/>
    <n v="0"/>
    <x v="8"/>
  </r>
  <r>
    <s v="73051881887"/>
    <s v="Pfizer"/>
    <d v="1899-12-30T16:55:10"/>
    <n v="2"/>
    <n v="73"/>
    <n v="5"/>
    <n v="1973"/>
    <n v="5"/>
    <n v="18"/>
    <d v="1973-05-18T00:00:00"/>
    <n v="18175"/>
    <n v="1970"/>
    <s v="8"/>
    <s v="m"/>
    <n v="1"/>
    <x v="8"/>
  </r>
  <r>
    <s v="66082865834"/>
    <s v="Moderna"/>
    <d v="1899-12-30T16:57:00"/>
    <n v="2"/>
    <n v="66"/>
    <n v="8"/>
    <n v="1966"/>
    <n v="8"/>
    <n v="28"/>
    <d v="1966-08-28T00:00:00"/>
    <n v="20630"/>
    <n v="1960"/>
    <s v="3"/>
    <s v="k"/>
    <n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A3:B13" firstHeaderRow="1" firstDataRow="1" firstDataCol="1"/>
  <pivotFields count="12">
    <pivotField dataField="1"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numFmtId="14" showAll="0"/>
    <pivotField numFmtId="2" showAll="0"/>
    <pivotField axis="axisRow" showAll="0">
      <items count="10">
        <item x="3"/>
        <item x="6"/>
        <item x="4"/>
        <item x="0"/>
        <item x="5"/>
        <item x="2"/>
        <item x="8"/>
        <item x="7"/>
        <item x="1"/>
        <item t="default"/>
      </items>
    </pivotField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liczba osob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7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D9" firstHeaderRow="1" firstDataRow="2" firstDataCol="1"/>
  <pivotFields count="14">
    <pivotField dataField="1" showAll="0"/>
    <pivotField axis="axisRow" showAll="0">
      <items count="5">
        <item x="3"/>
        <item x="1"/>
        <item x="2"/>
        <item x="0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/>
    <pivotField numFmtId="14" showAll="0"/>
    <pivotField numFmtId="2"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ES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7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8" firstHeaderRow="1" firstDataRow="1" firstDataCol="1"/>
  <pivotFields count="14">
    <pivotField showAll="0"/>
    <pivotField axis="axisRow" showAll="0">
      <items count="5">
        <item x="3"/>
        <item x="1"/>
        <item x="2"/>
        <item x="0"/>
        <item t="default"/>
      </items>
    </pivotField>
    <pivotField numFmtId="165" showAll="0"/>
    <pivotField dataField="1" showAll="0"/>
    <pivotField showAll="0"/>
    <pivotField showAll="0"/>
    <pivotField showAll="0"/>
    <pivotField showAll="0"/>
    <pivotField showAll="0"/>
    <pivotField numFmtId="14" showAll="0"/>
    <pivotField numFmtId="2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KTÓRA DAWKA 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4" cacheId="1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13" firstHeaderRow="1" firstDataRow="1" firstDataCol="1"/>
  <pivotFields count="16">
    <pivotField dataField="1"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numFmtId="14" showAll="0"/>
    <pivotField numFmtId="2"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Liczba z PESEL" fld="0" subtotal="count" baseField="0" baseItem="0"/>
  </dataFields>
  <formats count="2">
    <format dxfId="1">
      <pivotArea collapsedLevelsAreSubtotals="1" fieldPosition="0">
        <references count="1">
          <reference field="15" count="1">
            <x v="8"/>
          </reference>
        </references>
      </pivotArea>
    </format>
    <format dxfId="0">
      <pivotArea dataOnly="0" labelOnly="1" fieldPosition="0">
        <references count="1">
          <reference field="15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nkt szczepień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2" max="2" width="13.140625" bestFit="1" customWidth="1"/>
  </cols>
  <sheetData>
    <row r="3" spans="1:2" x14ac:dyDescent="0.25">
      <c r="A3" s="5" t="s">
        <v>1017</v>
      </c>
      <c r="B3" t="s">
        <v>1020</v>
      </c>
    </row>
    <row r="4" spans="1:2" x14ac:dyDescent="0.25">
      <c r="A4" s="6">
        <v>1920</v>
      </c>
      <c r="B4" s="7">
        <v>103</v>
      </c>
    </row>
    <row r="5" spans="1:2" x14ac:dyDescent="0.25">
      <c r="A5" s="6">
        <v>1930</v>
      </c>
      <c r="B5" s="7">
        <v>130</v>
      </c>
    </row>
    <row r="6" spans="1:2" x14ac:dyDescent="0.25">
      <c r="A6" s="6">
        <v>1940</v>
      </c>
      <c r="B6" s="7">
        <v>95</v>
      </c>
    </row>
    <row r="7" spans="1:2" x14ac:dyDescent="0.25">
      <c r="A7" s="6">
        <v>1950</v>
      </c>
      <c r="B7" s="7">
        <v>102</v>
      </c>
    </row>
    <row r="8" spans="1:2" x14ac:dyDescent="0.25">
      <c r="A8" s="6">
        <v>1960</v>
      </c>
      <c r="B8" s="7">
        <v>105</v>
      </c>
    </row>
    <row r="9" spans="1:2" x14ac:dyDescent="0.25">
      <c r="A9" s="6">
        <v>1970</v>
      </c>
      <c r="B9" s="7">
        <v>112</v>
      </c>
    </row>
    <row r="10" spans="1:2" x14ac:dyDescent="0.25">
      <c r="A10" s="6">
        <v>1980</v>
      </c>
      <c r="B10" s="7">
        <v>115</v>
      </c>
    </row>
    <row r="11" spans="1:2" x14ac:dyDescent="0.25">
      <c r="A11" s="6">
        <v>1990</v>
      </c>
      <c r="B11" s="7">
        <v>110</v>
      </c>
    </row>
    <row r="12" spans="1:2" x14ac:dyDescent="0.25">
      <c r="A12" s="6">
        <v>2000</v>
      </c>
      <c r="B12" s="7">
        <v>128</v>
      </c>
    </row>
    <row r="13" spans="1:2" x14ac:dyDescent="0.25">
      <c r="A13" s="6" t="s">
        <v>1018</v>
      </c>
      <c r="B13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F9" sqref="F9"/>
    </sheetView>
  </sheetViews>
  <sheetFormatPr defaultRowHeight="15" x14ac:dyDescent="0.25"/>
  <cols>
    <col min="1" max="2" width="17.7109375" customWidth="1"/>
    <col min="3" max="3" width="4" customWidth="1"/>
    <col min="4" max="4" width="14.28515625" bestFit="1" customWidth="1"/>
  </cols>
  <sheetData>
    <row r="3" spans="1:4" x14ac:dyDescent="0.25">
      <c r="A3" s="5" t="s">
        <v>1019</v>
      </c>
      <c r="B3" s="5" t="s">
        <v>1022</v>
      </c>
    </row>
    <row r="4" spans="1:4" x14ac:dyDescent="0.25">
      <c r="A4" s="5" t="s">
        <v>1017</v>
      </c>
      <c r="B4" t="s">
        <v>1023</v>
      </c>
      <c r="C4" t="s">
        <v>1024</v>
      </c>
      <c r="D4" t="s">
        <v>1018</v>
      </c>
    </row>
    <row r="5" spans="1:4" x14ac:dyDescent="0.25">
      <c r="A5" s="6" t="s">
        <v>27</v>
      </c>
      <c r="B5" s="7">
        <v>83</v>
      </c>
      <c r="C5" s="7">
        <v>49</v>
      </c>
      <c r="D5" s="7">
        <v>132</v>
      </c>
    </row>
    <row r="6" spans="1:4" x14ac:dyDescent="0.25">
      <c r="A6" s="6" t="s">
        <v>7</v>
      </c>
      <c r="B6" s="7">
        <v>215</v>
      </c>
      <c r="C6" s="7">
        <v>166</v>
      </c>
      <c r="D6" s="7">
        <v>381</v>
      </c>
    </row>
    <row r="7" spans="1:4" x14ac:dyDescent="0.25">
      <c r="A7" s="6" t="s">
        <v>9</v>
      </c>
      <c r="B7" s="7">
        <v>144</v>
      </c>
      <c r="C7" s="7">
        <v>117</v>
      </c>
      <c r="D7" s="7">
        <v>261</v>
      </c>
    </row>
    <row r="8" spans="1:4" x14ac:dyDescent="0.25">
      <c r="A8" s="6" t="s">
        <v>5</v>
      </c>
      <c r="B8" s="7">
        <v>123</v>
      </c>
      <c r="C8" s="7">
        <v>103</v>
      </c>
      <c r="D8" s="7">
        <v>226</v>
      </c>
    </row>
    <row r="9" spans="1:4" x14ac:dyDescent="0.25">
      <c r="A9" s="6" t="s">
        <v>1018</v>
      </c>
      <c r="B9" s="7">
        <v>565</v>
      </c>
      <c r="C9" s="7">
        <v>435</v>
      </c>
      <c r="D9" s="7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22.28515625" bestFit="1" customWidth="1"/>
  </cols>
  <sheetData>
    <row r="3" spans="1:2" x14ac:dyDescent="0.25">
      <c r="A3" s="5" t="s">
        <v>1017</v>
      </c>
      <c r="B3" t="s">
        <v>1025</v>
      </c>
    </row>
    <row r="4" spans="1:2" x14ac:dyDescent="0.25">
      <c r="A4" s="6" t="s">
        <v>27</v>
      </c>
      <c r="B4" s="7">
        <v>132</v>
      </c>
    </row>
    <row r="5" spans="1:2" x14ac:dyDescent="0.25">
      <c r="A5" s="6" t="s">
        <v>7</v>
      </c>
      <c r="B5" s="7">
        <v>381</v>
      </c>
    </row>
    <row r="6" spans="1:2" x14ac:dyDescent="0.25">
      <c r="A6" s="6" t="s">
        <v>9</v>
      </c>
      <c r="B6" s="7">
        <v>261</v>
      </c>
    </row>
    <row r="7" spans="1:2" x14ac:dyDescent="0.25">
      <c r="A7" s="6" t="s">
        <v>5</v>
      </c>
      <c r="B7" s="7">
        <v>226</v>
      </c>
    </row>
    <row r="8" spans="1:2" x14ac:dyDescent="0.25">
      <c r="A8" s="6" t="s">
        <v>1018</v>
      </c>
      <c r="B8" s="7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F10" sqref="F10"/>
    </sheetView>
  </sheetViews>
  <sheetFormatPr defaultRowHeight="15" x14ac:dyDescent="0.25"/>
  <cols>
    <col min="1" max="1" width="17.7109375" bestFit="1" customWidth="1"/>
    <col min="2" max="2" width="13.140625" bestFit="1" customWidth="1"/>
  </cols>
  <sheetData>
    <row r="3" spans="1:2" x14ac:dyDescent="0.25">
      <c r="A3" s="5" t="s">
        <v>1017</v>
      </c>
      <c r="B3" t="s">
        <v>1019</v>
      </c>
    </row>
    <row r="4" spans="1:2" x14ac:dyDescent="0.25">
      <c r="A4" s="6">
        <v>8</v>
      </c>
      <c r="B4" s="7">
        <v>108</v>
      </c>
    </row>
    <row r="5" spans="1:2" x14ac:dyDescent="0.25">
      <c r="A5" s="6">
        <v>9</v>
      </c>
      <c r="B5" s="7">
        <v>108</v>
      </c>
    </row>
    <row r="6" spans="1:2" x14ac:dyDescent="0.25">
      <c r="A6" s="6">
        <v>10</v>
      </c>
      <c r="B6" s="7">
        <v>109</v>
      </c>
    </row>
    <row r="7" spans="1:2" x14ac:dyDescent="0.25">
      <c r="A7" s="6">
        <v>11</v>
      </c>
      <c r="B7" s="7">
        <v>107</v>
      </c>
    </row>
    <row r="8" spans="1:2" x14ac:dyDescent="0.25">
      <c r="A8" s="6">
        <v>12</v>
      </c>
      <c r="B8" s="7">
        <v>110</v>
      </c>
    </row>
    <row r="9" spans="1:2" x14ac:dyDescent="0.25">
      <c r="A9" s="6">
        <v>13</v>
      </c>
      <c r="B9" s="7">
        <v>107</v>
      </c>
    </row>
    <row r="10" spans="1:2" x14ac:dyDescent="0.25">
      <c r="A10" s="6">
        <v>14</v>
      </c>
      <c r="B10" s="7">
        <v>115</v>
      </c>
    </row>
    <row r="11" spans="1:2" x14ac:dyDescent="0.25">
      <c r="A11" s="6">
        <v>15</v>
      </c>
      <c r="B11" s="7">
        <v>111</v>
      </c>
    </row>
    <row r="12" spans="1:2" x14ac:dyDescent="0.25">
      <c r="A12" s="8">
        <v>16</v>
      </c>
      <c r="B12" s="9">
        <v>125</v>
      </c>
    </row>
    <row r="13" spans="1:2" x14ac:dyDescent="0.25">
      <c r="A13" s="6" t="s">
        <v>1018</v>
      </c>
      <c r="B13" s="7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abSelected="1" topLeftCell="D1" workbookViewId="0">
      <selection activeCell="L3" sqref="L3"/>
    </sheetView>
  </sheetViews>
  <sheetFormatPr defaultRowHeight="15" x14ac:dyDescent="0.25"/>
  <cols>
    <col min="1" max="1" width="12" bestFit="1" customWidth="1"/>
    <col min="2" max="2" width="20" bestFit="1" customWidth="1"/>
    <col min="3" max="3" width="23.5703125" bestFit="1" customWidth="1"/>
    <col min="4" max="4" width="14.85546875" bestFit="1" customWidth="1"/>
    <col min="5" max="5" width="15" customWidth="1"/>
    <col min="6" max="6" width="11.5703125" customWidth="1"/>
    <col min="10" max="10" width="10.140625" bestFit="1" customWidth="1"/>
    <col min="11" max="11" width="13.5703125" customWidth="1"/>
    <col min="12" max="12" width="14.140625" customWidth="1"/>
  </cols>
  <sheetData>
    <row r="1" spans="1:19" x14ac:dyDescent="0.25">
      <c r="A1" s="1" t="s">
        <v>0</v>
      </c>
      <c r="B1" s="1" t="s">
        <v>1</v>
      </c>
      <c r="C1" t="s">
        <v>2</v>
      </c>
      <c r="D1" t="s">
        <v>3</v>
      </c>
      <c r="E1" t="s">
        <v>1008</v>
      </c>
      <c r="F1" t="s">
        <v>1009</v>
      </c>
      <c r="G1" t="s">
        <v>1010</v>
      </c>
      <c r="H1" t="s">
        <v>1011</v>
      </c>
      <c r="I1" t="s">
        <v>1012</v>
      </c>
      <c r="J1" t="s">
        <v>1013</v>
      </c>
      <c r="K1" t="s">
        <v>1014</v>
      </c>
      <c r="L1" t="s">
        <v>1016</v>
      </c>
      <c r="M1" t="s">
        <v>1021</v>
      </c>
      <c r="N1" t="s">
        <v>1021</v>
      </c>
      <c r="O1" t="s">
        <v>1026</v>
      </c>
      <c r="P1" t="s">
        <v>1028</v>
      </c>
    </row>
    <row r="2" spans="1:19" x14ac:dyDescent="0.25">
      <c r="A2" s="1" t="s">
        <v>4</v>
      </c>
      <c r="B2" s="1" t="s">
        <v>5</v>
      </c>
      <c r="C2" s="2">
        <v>0.33333333333333331</v>
      </c>
      <c r="D2">
        <v>2</v>
      </c>
      <c r="E2">
        <f>VALUE(LEFT(A2,2))</f>
        <v>50</v>
      </c>
      <c r="F2">
        <f>VALUE(MID(A2,3,2))</f>
        <v>11</v>
      </c>
      <c r="G2">
        <f>IF(F2&gt;12,2000+E2,1900+E2)</f>
        <v>1950</v>
      </c>
      <c r="H2">
        <f>IF(F2&gt;12,F2-20,F2)</f>
        <v>11</v>
      </c>
      <c r="I2">
        <f>VALUE(MID(A2,5,2))</f>
        <v>8</v>
      </c>
      <c r="J2" s="3">
        <f>DATE(G2,H2,I2)</f>
        <v>18575</v>
      </c>
      <c r="K2" s="4">
        <f ca="1">VALUE(TODAY()-J2)</f>
        <v>26402</v>
      </c>
      <c r="L2">
        <f>VLOOKUP(G2,$R$8:$R$18,1,TRUE)</f>
        <v>1950</v>
      </c>
      <c r="M2" t="str">
        <f>MID(A2,10,1)</f>
        <v>7</v>
      </c>
      <c r="N2" t="str">
        <f>IF(MOD(M2,2),"k","m")</f>
        <v>k</v>
      </c>
      <c r="O2">
        <f>IF(B2="Johnson&amp;Johnson",1,IF(D2=2,1,0))</f>
        <v>1</v>
      </c>
      <c r="P2">
        <f>HOUR(C2)</f>
        <v>8</v>
      </c>
      <c r="R2" t="s">
        <v>1015</v>
      </c>
    </row>
    <row r="3" spans="1:19" x14ac:dyDescent="0.25">
      <c r="A3" s="1" t="s">
        <v>6</v>
      </c>
      <c r="B3" s="1" t="s">
        <v>7</v>
      </c>
      <c r="C3" s="2">
        <v>0.33362268518518517</v>
      </c>
      <c r="D3">
        <v>1</v>
      </c>
      <c r="E3">
        <f t="shared" ref="E3:E66" si="0">VALUE(LEFT(A3,2))</f>
        <v>9</v>
      </c>
      <c r="F3">
        <f t="shared" ref="F3:F66" si="1">VALUE(MID(A3,3,2))</f>
        <v>26</v>
      </c>
      <c r="G3">
        <f t="shared" ref="G3:G66" si="2">IF(F3&gt;12,2000+E3,1900+E3)</f>
        <v>2009</v>
      </c>
      <c r="H3">
        <f t="shared" ref="H3:H66" si="3">IF(F3&gt;12,F3-20,F3)</f>
        <v>6</v>
      </c>
      <c r="I3">
        <f t="shared" ref="I3:I66" si="4">VALUE(MID(A3,5,2))</f>
        <v>18</v>
      </c>
      <c r="J3" s="3">
        <f t="shared" ref="J3:J66" si="5">DATE(G3,H3,I3)</f>
        <v>39982</v>
      </c>
      <c r="K3" s="4">
        <f t="shared" ref="K3:K66" ca="1" si="6">VALUE(TODAY()-J3)</f>
        <v>4995</v>
      </c>
      <c r="L3">
        <f>VLOOKUP(G3,$R$8:$R$18,1,TRUE)</f>
        <v>2000</v>
      </c>
      <c r="M3" t="str">
        <f t="shared" ref="M3:M66" si="7">MID(A3,10,1)</f>
        <v>2</v>
      </c>
      <c r="N3" t="str">
        <f t="shared" ref="N3:N66" si="8">IF(MOD(M3,2),"k","m")</f>
        <v>m</v>
      </c>
      <c r="O3">
        <f t="shared" ref="O3:O66" si="9">IF(B3="Johnson&amp;Johnson",1,IF(D3=2,1,0))</f>
        <v>1</v>
      </c>
      <c r="P3">
        <f t="shared" ref="P3:P66" si="10">HOUR(C3)</f>
        <v>8</v>
      </c>
      <c r="R3">
        <f ca="1">MIN(K:K)</f>
        <v>4850</v>
      </c>
      <c r="S3" s="1" t="s">
        <v>481</v>
      </c>
    </row>
    <row r="4" spans="1:19" x14ac:dyDescent="0.25">
      <c r="A4" s="1" t="s">
        <v>8</v>
      </c>
      <c r="B4" s="1" t="s">
        <v>9</v>
      </c>
      <c r="C4" s="2">
        <v>0.33391203703703703</v>
      </c>
      <c r="D4">
        <v>1</v>
      </c>
      <c r="E4">
        <f t="shared" si="0"/>
        <v>78</v>
      </c>
      <c r="F4">
        <f t="shared" si="1"/>
        <v>7</v>
      </c>
      <c r="G4">
        <f t="shared" si="2"/>
        <v>1978</v>
      </c>
      <c r="H4">
        <f t="shared" si="3"/>
        <v>7</v>
      </c>
      <c r="I4">
        <f t="shared" si="4"/>
        <v>21</v>
      </c>
      <c r="J4" s="3">
        <f t="shared" si="5"/>
        <v>28692</v>
      </c>
      <c r="K4" s="4">
        <f t="shared" ca="1" si="6"/>
        <v>16285</v>
      </c>
      <c r="L4">
        <f>VLOOKUP(G4,$R$8:$R$18,1,TRUE)</f>
        <v>1970</v>
      </c>
      <c r="M4" t="str">
        <f t="shared" si="7"/>
        <v>2</v>
      </c>
      <c r="N4" t="str">
        <f t="shared" si="8"/>
        <v>m</v>
      </c>
      <c r="O4">
        <f t="shared" si="9"/>
        <v>0</v>
      </c>
      <c r="P4">
        <f t="shared" si="10"/>
        <v>8</v>
      </c>
      <c r="R4">
        <f ca="1">MAX(K:K)</f>
        <v>37626</v>
      </c>
      <c r="S4" s="1" t="s">
        <v>918</v>
      </c>
    </row>
    <row r="5" spans="1:19" x14ac:dyDescent="0.25">
      <c r="A5" s="1" t="s">
        <v>10</v>
      </c>
      <c r="B5" s="1" t="s">
        <v>5</v>
      </c>
      <c r="C5" s="2">
        <v>0.33449074074074076</v>
      </c>
      <c r="D5">
        <v>2</v>
      </c>
      <c r="E5">
        <f t="shared" si="0"/>
        <v>70</v>
      </c>
      <c r="F5">
        <f t="shared" si="1"/>
        <v>2</v>
      </c>
      <c r="G5">
        <f t="shared" si="2"/>
        <v>1970</v>
      </c>
      <c r="H5">
        <f t="shared" si="3"/>
        <v>2</v>
      </c>
      <c r="I5">
        <f t="shared" si="4"/>
        <v>12</v>
      </c>
      <c r="J5" s="3">
        <f t="shared" si="5"/>
        <v>25611</v>
      </c>
      <c r="K5" s="4">
        <f t="shared" ca="1" si="6"/>
        <v>19366</v>
      </c>
      <c r="L5">
        <f>VLOOKUP(G5,$R$8:$R$18,1,TRUE)</f>
        <v>1970</v>
      </c>
      <c r="M5" t="str">
        <f t="shared" si="7"/>
        <v>7</v>
      </c>
      <c r="N5" t="str">
        <f t="shared" si="8"/>
        <v>k</v>
      </c>
      <c r="O5">
        <f t="shared" si="9"/>
        <v>1</v>
      </c>
      <c r="P5">
        <f t="shared" si="10"/>
        <v>8</v>
      </c>
    </row>
    <row r="6" spans="1:19" x14ac:dyDescent="0.25">
      <c r="A6" s="1" t="s">
        <v>11</v>
      </c>
      <c r="B6" s="1" t="s">
        <v>5</v>
      </c>
      <c r="C6" s="2">
        <v>0.33506944444444442</v>
      </c>
      <c r="D6">
        <v>2</v>
      </c>
      <c r="E6">
        <f t="shared" si="0"/>
        <v>72</v>
      </c>
      <c r="F6">
        <f t="shared" si="1"/>
        <v>9</v>
      </c>
      <c r="G6">
        <f t="shared" si="2"/>
        <v>1972</v>
      </c>
      <c r="H6">
        <f t="shared" si="3"/>
        <v>9</v>
      </c>
      <c r="I6">
        <f t="shared" si="4"/>
        <v>16</v>
      </c>
      <c r="J6" s="3">
        <f t="shared" si="5"/>
        <v>26558</v>
      </c>
      <c r="K6" s="4">
        <f t="shared" ca="1" si="6"/>
        <v>18419</v>
      </c>
      <c r="L6">
        <f>VLOOKUP(G6,$R$8:$R$18,1,TRUE)</f>
        <v>1970</v>
      </c>
      <c r="M6" t="str">
        <f t="shared" si="7"/>
        <v>7</v>
      </c>
      <c r="N6" t="str">
        <f t="shared" si="8"/>
        <v>k</v>
      </c>
      <c r="O6">
        <f t="shared" si="9"/>
        <v>1</v>
      </c>
      <c r="P6">
        <f t="shared" si="10"/>
        <v>8</v>
      </c>
    </row>
    <row r="7" spans="1:19" x14ac:dyDescent="0.25">
      <c r="A7" s="1" t="s">
        <v>12</v>
      </c>
      <c r="B7" s="1" t="s">
        <v>5</v>
      </c>
      <c r="C7" s="2">
        <v>0.33535879629629628</v>
      </c>
      <c r="D7">
        <v>1</v>
      </c>
      <c r="E7">
        <f t="shared" si="0"/>
        <v>27</v>
      </c>
      <c r="F7">
        <f t="shared" si="1"/>
        <v>11</v>
      </c>
      <c r="G7">
        <f t="shared" si="2"/>
        <v>1927</v>
      </c>
      <c r="H7">
        <f t="shared" si="3"/>
        <v>11</v>
      </c>
      <c r="I7">
        <f t="shared" si="4"/>
        <v>19</v>
      </c>
      <c r="J7" s="3">
        <f t="shared" si="5"/>
        <v>10185</v>
      </c>
      <c r="K7" s="4">
        <f t="shared" ca="1" si="6"/>
        <v>34792</v>
      </c>
      <c r="L7">
        <f>VLOOKUP(G7,$R$8:$R$18,1,TRUE)</f>
        <v>1920</v>
      </c>
      <c r="M7" t="str">
        <f t="shared" si="7"/>
        <v>1</v>
      </c>
      <c r="N7" t="str">
        <f t="shared" si="8"/>
        <v>k</v>
      </c>
      <c r="O7">
        <f t="shared" si="9"/>
        <v>0</v>
      </c>
      <c r="P7">
        <f t="shared" si="10"/>
        <v>8</v>
      </c>
    </row>
    <row r="8" spans="1:19" x14ac:dyDescent="0.25">
      <c r="A8" s="1" t="s">
        <v>13</v>
      </c>
      <c r="B8" s="1" t="s">
        <v>9</v>
      </c>
      <c r="C8" s="2">
        <v>0.3359375</v>
      </c>
      <c r="D8">
        <v>2</v>
      </c>
      <c r="E8">
        <f t="shared" si="0"/>
        <v>49</v>
      </c>
      <c r="F8">
        <f t="shared" si="1"/>
        <v>7</v>
      </c>
      <c r="G8">
        <f t="shared" si="2"/>
        <v>1949</v>
      </c>
      <c r="H8">
        <f t="shared" si="3"/>
        <v>7</v>
      </c>
      <c r="I8">
        <f t="shared" si="4"/>
        <v>13</v>
      </c>
      <c r="J8" s="3">
        <f t="shared" si="5"/>
        <v>18092</v>
      </c>
      <c r="K8" s="4">
        <f t="shared" ca="1" si="6"/>
        <v>26885</v>
      </c>
      <c r="L8">
        <f>VLOOKUP(G8,$R$8:$R$18,1,TRUE)</f>
        <v>1940</v>
      </c>
      <c r="M8" t="str">
        <f t="shared" si="7"/>
        <v>6</v>
      </c>
      <c r="N8" t="str">
        <f t="shared" si="8"/>
        <v>m</v>
      </c>
      <c r="O8">
        <f t="shared" si="9"/>
        <v>1</v>
      </c>
      <c r="P8">
        <f t="shared" si="10"/>
        <v>8</v>
      </c>
      <c r="R8">
        <v>1920</v>
      </c>
      <c r="S8">
        <v>1920</v>
      </c>
    </row>
    <row r="9" spans="1:19" x14ac:dyDescent="0.25">
      <c r="A9" s="1" t="s">
        <v>14</v>
      </c>
      <c r="B9" s="1" t="s">
        <v>9</v>
      </c>
      <c r="C9" s="2">
        <v>0.33622685185185186</v>
      </c>
      <c r="D9">
        <v>1</v>
      </c>
      <c r="E9">
        <f t="shared" si="0"/>
        <v>79</v>
      </c>
      <c r="F9">
        <f t="shared" si="1"/>
        <v>12</v>
      </c>
      <c r="G9">
        <f t="shared" si="2"/>
        <v>1979</v>
      </c>
      <c r="H9">
        <f t="shared" si="3"/>
        <v>12</v>
      </c>
      <c r="I9">
        <f t="shared" si="4"/>
        <v>5</v>
      </c>
      <c r="J9" s="3">
        <f t="shared" si="5"/>
        <v>29194</v>
      </c>
      <c r="K9" s="4">
        <f t="shared" ca="1" si="6"/>
        <v>15783</v>
      </c>
      <c r="L9">
        <f>VLOOKUP(G9,$R$8:$R$18,1,TRUE)</f>
        <v>1970</v>
      </c>
      <c r="M9" t="str">
        <f t="shared" si="7"/>
        <v>2</v>
      </c>
      <c r="N9" t="str">
        <f t="shared" si="8"/>
        <v>m</v>
      </c>
      <c r="O9">
        <f t="shared" si="9"/>
        <v>0</v>
      </c>
      <c r="P9">
        <f t="shared" si="10"/>
        <v>8</v>
      </c>
      <c r="R9">
        <v>1930</v>
      </c>
      <c r="S9">
        <v>1930</v>
      </c>
    </row>
    <row r="10" spans="1:19" x14ac:dyDescent="0.25">
      <c r="A10" s="1" t="s">
        <v>15</v>
      </c>
      <c r="B10" s="1" t="s">
        <v>9</v>
      </c>
      <c r="C10" s="2">
        <v>0.33651620370370372</v>
      </c>
      <c r="D10">
        <v>1</v>
      </c>
      <c r="E10">
        <f t="shared" si="0"/>
        <v>67</v>
      </c>
      <c r="F10">
        <f t="shared" si="1"/>
        <v>8</v>
      </c>
      <c r="G10">
        <f t="shared" si="2"/>
        <v>1967</v>
      </c>
      <c r="H10">
        <f t="shared" si="3"/>
        <v>8</v>
      </c>
      <c r="I10">
        <f t="shared" si="4"/>
        <v>13</v>
      </c>
      <c r="J10" s="3">
        <f t="shared" si="5"/>
        <v>24697</v>
      </c>
      <c r="K10" s="4">
        <f t="shared" ca="1" si="6"/>
        <v>20280</v>
      </c>
      <c r="L10">
        <f>VLOOKUP(G10,$R$8:$R$18,1,TRUE)</f>
        <v>1960</v>
      </c>
      <c r="M10" t="str">
        <f t="shared" si="7"/>
        <v>1</v>
      </c>
      <c r="N10" t="str">
        <f t="shared" si="8"/>
        <v>k</v>
      </c>
      <c r="O10">
        <f t="shared" si="9"/>
        <v>0</v>
      </c>
      <c r="P10">
        <f t="shared" si="10"/>
        <v>8</v>
      </c>
      <c r="R10">
        <v>1940</v>
      </c>
      <c r="S10">
        <v>1940</v>
      </c>
    </row>
    <row r="11" spans="1:19" x14ac:dyDescent="0.25">
      <c r="A11" s="1" t="s">
        <v>16</v>
      </c>
      <c r="B11" s="1" t="s">
        <v>9</v>
      </c>
      <c r="C11" s="2">
        <v>0.33680555555555558</v>
      </c>
      <c r="D11">
        <v>1</v>
      </c>
      <c r="E11">
        <f t="shared" si="0"/>
        <v>33</v>
      </c>
      <c r="F11">
        <f t="shared" si="1"/>
        <v>1</v>
      </c>
      <c r="G11">
        <f t="shared" si="2"/>
        <v>1933</v>
      </c>
      <c r="H11">
        <f t="shared" si="3"/>
        <v>1</v>
      </c>
      <c r="I11">
        <f t="shared" si="4"/>
        <v>12</v>
      </c>
      <c r="J11" s="3">
        <f t="shared" si="5"/>
        <v>12066</v>
      </c>
      <c r="K11" s="4">
        <f t="shared" ca="1" si="6"/>
        <v>32911</v>
      </c>
      <c r="L11">
        <f>VLOOKUP(G11,$R$8:$R$18,1,TRUE)</f>
        <v>1930</v>
      </c>
      <c r="M11" t="str">
        <f t="shared" si="7"/>
        <v>1</v>
      </c>
      <c r="N11" t="str">
        <f t="shared" si="8"/>
        <v>k</v>
      </c>
      <c r="O11">
        <f t="shared" si="9"/>
        <v>0</v>
      </c>
      <c r="P11">
        <f t="shared" si="10"/>
        <v>8</v>
      </c>
      <c r="R11">
        <v>1950</v>
      </c>
      <c r="S11">
        <v>1950</v>
      </c>
    </row>
    <row r="12" spans="1:19" x14ac:dyDescent="0.25">
      <c r="A12" s="1" t="s">
        <v>17</v>
      </c>
      <c r="B12" s="1" t="s">
        <v>9</v>
      </c>
      <c r="C12" s="2">
        <v>0.33709490740740744</v>
      </c>
      <c r="D12">
        <v>1</v>
      </c>
      <c r="E12">
        <f t="shared" si="0"/>
        <v>21</v>
      </c>
      <c r="F12">
        <f t="shared" si="1"/>
        <v>6</v>
      </c>
      <c r="G12">
        <f t="shared" si="2"/>
        <v>1921</v>
      </c>
      <c r="H12">
        <f t="shared" si="3"/>
        <v>6</v>
      </c>
      <c r="I12">
        <f t="shared" si="4"/>
        <v>8</v>
      </c>
      <c r="J12" s="3">
        <f t="shared" si="5"/>
        <v>7830</v>
      </c>
      <c r="K12" s="4">
        <f t="shared" ca="1" si="6"/>
        <v>37147</v>
      </c>
      <c r="L12">
        <f>VLOOKUP(G12,$R$8:$R$18,1,TRUE)</f>
        <v>1920</v>
      </c>
      <c r="M12" t="str">
        <f t="shared" si="7"/>
        <v>5</v>
      </c>
      <c r="N12" t="str">
        <f t="shared" si="8"/>
        <v>k</v>
      </c>
      <c r="O12">
        <f t="shared" si="9"/>
        <v>0</v>
      </c>
      <c r="P12">
        <f t="shared" si="10"/>
        <v>8</v>
      </c>
      <c r="R12">
        <v>1960</v>
      </c>
      <c r="S12">
        <v>1960</v>
      </c>
    </row>
    <row r="13" spans="1:19" x14ac:dyDescent="0.25">
      <c r="A13" s="1" t="s">
        <v>18</v>
      </c>
      <c r="B13" s="1" t="s">
        <v>5</v>
      </c>
      <c r="C13" s="2">
        <v>0.33738425925925924</v>
      </c>
      <c r="D13">
        <v>1</v>
      </c>
      <c r="E13">
        <f t="shared" si="0"/>
        <v>38</v>
      </c>
      <c r="F13">
        <f t="shared" si="1"/>
        <v>10</v>
      </c>
      <c r="G13">
        <f t="shared" si="2"/>
        <v>1938</v>
      </c>
      <c r="H13">
        <f t="shared" si="3"/>
        <v>10</v>
      </c>
      <c r="I13">
        <f t="shared" si="4"/>
        <v>29</v>
      </c>
      <c r="J13" s="3">
        <f t="shared" si="5"/>
        <v>14182</v>
      </c>
      <c r="K13" s="4">
        <f t="shared" ca="1" si="6"/>
        <v>30795</v>
      </c>
      <c r="L13">
        <f>VLOOKUP(G13,$R$8:$R$18,1,TRUE)</f>
        <v>1930</v>
      </c>
      <c r="M13" t="str">
        <f t="shared" si="7"/>
        <v>7</v>
      </c>
      <c r="N13" t="str">
        <f t="shared" si="8"/>
        <v>k</v>
      </c>
      <c r="O13">
        <f t="shared" si="9"/>
        <v>0</v>
      </c>
      <c r="P13">
        <f t="shared" si="10"/>
        <v>8</v>
      </c>
      <c r="R13">
        <v>1970</v>
      </c>
      <c r="S13">
        <v>1970</v>
      </c>
    </row>
    <row r="14" spans="1:19" x14ac:dyDescent="0.25">
      <c r="A14" s="1" t="s">
        <v>19</v>
      </c>
      <c r="B14" s="1" t="s">
        <v>7</v>
      </c>
      <c r="C14" s="2">
        <v>0.3376736111111111</v>
      </c>
      <c r="D14">
        <v>1</v>
      </c>
      <c r="E14">
        <f t="shared" si="0"/>
        <v>47</v>
      </c>
      <c r="F14">
        <f t="shared" si="1"/>
        <v>6</v>
      </c>
      <c r="G14">
        <f t="shared" si="2"/>
        <v>1947</v>
      </c>
      <c r="H14">
        <f t="shared" si="3"/>
        <v>6</v>
      </c>
      <c r="I14">
        <f t="shared" si="4"/>
        <v>28</v>
      </c>
      <c r="J14" s="3">
        <f t="shared" si="5"/>
        <v>17346</v>
      </c>
      <c r="K14" s="4">
        <f t="shared" ca="1" si="6"/>
        <v>27631</v>
      </c>
      <c r="L14">
        <f>VLOOKUP(G14,$R$8:$R$18,1,TRUE)</f>
        <v>1940</v>
      </c>
      <c r="M14" t="str">
        <f t="shared" si="7"/>
        <v>3</v>
      </c>
      <c r="N14" t="str">
        <f t="shared" si="8"/>
        <v>k</v>
      </c>
      <c r="O14">
        <f t="shared" si="9"/>
        <v>1</v>
      </c>
      <c r="P14">
        <f t="shared" si="10"/>
        <v>8</v>
      </c>
      <c r="R14">
        <v>1980</v>
      </c>
      <c r="S14">
        <v>1980</v>
      </c>
    </row>
    <row r="15" spans="1:19" x14ac:dyDescent="0.25">
      <c r="A15" s="1" t="s">
        <v>20</v>
      </c>
      <c r="B15" s="1" t="s">
        <v>5</v>
      </c>
      <c r="C15" s="2">
        <v>0.33825231481481483</v>
      </c>
      <c r="D15">
        <v>2</v>
      </c>
      <c r="E15">
        <f t="shared" si="0"/>
        <v>34</v>
      </c>
      <c r="F15">
        <f t="shared" si="1"/>
        <v>5</v>
      </c>
      <c r="G15">
        <f t="shared" si="2"/>
        <v>1934</v>
      </c>
      <c r="H15">
        <f t="shared" si="3"/>
        <v>5</v>
      </c>
      <c r="I15">
        <f t="shared" si="4"/>
        <v>15</v>
      </c>
      <c r="J15" s="3">
        <f t="shared" si="5"/>
        <v>12554</v>
      </c>
      <c r="K15" s="4">
        <f t="shared" ca="1" si="6"/>
        <v>32423</v>
      </c>
      <c r="L15">
        <f>VLOOKUP(G15,$R$8:$R$18,1,TRUE)</f>
        <v>1930</v>
      </c>
      <c r="M15" t="str">
        <f t="shared" si="7"/>
        <v>6</v>
      </c>
      <c r="N15" t="str">
        <f t="shared" si="8"/>
        <v>m</v>
      </c>
      <c r="O15">
        <f t="shared" si="9"/>
        <v>1</v>
      </c>
      <c r="P15">
        <f t="shared" si="10"/>
        <v>8</v>
      </c>
      <c r="R15">
        <v>1990</v>
      </c>
      <c r="S15">
        <v>1990</v>
      </c>
    </row>
    <row r="16" spans="1:19" x14ac:dyDescent="0.25">
      <c r="A16" s="1" t="s">
        <v>21</v>
      </c>
      <c r="B16" s="1" t="s">
        <v>9</v>
      </c>
      <c r="C16" s="2">
        <v>0.33854166666666669</v>
      </c>
      <c r="D16">
        <v>1</v>
      </c>
      <c r="E16">
        <f t="shared" si="0"/>
        <v>73</v>
      </c>
      <c r="F16">
        <f t="shared" si="1"/>
        <v>1</v>
      </c>
      <c r="G16">
        <f t="shared" si="2"/>
        <v>1973</v>
      </c>
      <c r="H16">
        <f t="shared" si="3"/>
        <v>1</v>
      </c>
      <c r="I16">
        <f t="shared" si="4"/>
        <v>11</v>
      </c>
      <c r="J16" s="3">
        <f t="shared" si="5"/>
        <v>26675</v>
      </c>
      <c r="K16" s="4">
        <f t="shared" ca="1" si="6"/>
        <v>18302</v>
      </c>
      <c r="L16">
        <f>VLOOKUP(G16,$R$8:$R$18,1,TRUE)</f>
        <v>1970</v>
      </c>
      <c r="M16" t="str">
        <f t="shared" si="7"/>
        <v>4</v>
      </c>
      <c r="N16" t="str">
        <f t="shared" si="8"/>
        <v>m</v>
      </c>
      <c r="O16">
        <f t="shared" si="9"/>
        <v>0</v>
      </c>
      <c r="P16">
        <f t="shared" si="10"/>
        <v>8</v>
      </c>
      <c r="R16">
        <v>2000</v>
      </c>
      <c r="S16">
        <v>2000</v>
      </c>
    </row>
    <row r="17" spans="1:19" x14ac:dyDescent="0.25">
      <c r="A17" s="1" t="s">
        <v>22</v>
      </c>
      <c r="B17" s="1" t="s">
        <v>7</v>
      </c>
      <c r="C17" s="2">
        <v>0.33883101851851855</v>
      </c>
      <c r="D17">
        <v>1</v>
      </c>
      <c r="E17">
        <f t="shared" si="0"/>
        <v>53</v>
      </c>
      <c r="F17">
        <f t="shared" si="1"/>
        <v>5</v>
      </c>
      <c r="G17">
        <f t="shared" si="2"/>
        <v>1953</v>
      </c>
      <c r="H17">
        <f t="shared" si="3"/>
        <v>5</v>
      </c>
      <c r="I17">
        <f t="shared" si="4"/>
        <v>24</v>
      </c>
      <c r="J17" s="3">
        <f t="shared" si="5"/>
        <v>19503</v>
      </c>
      <c r="K17" s="4">
        <f t="shared" ca="1" si="6"/>
        <v>25474</v>
      </c>
      <c r="L17">
        <f>VLOOKUP(G17,$R$8:$R$18,1,TRUE)</f>
        <v>1950</v>
      </c>
      <c r="M17" t="str">
        <f t="shared" si="7"/>
        <v>6</v>
      </c>
      <c r="N17" t="str">
        <f t="shared" si="8"/>
        <v>m</v>
      </c>
      <c r="O17">
        <f t="shared" si="9"/>
        <v>1</v>
      </c>
      <c r="P17">
        <f t="shared" si="10"/>
        <v>8</v>
      </c>
      <c r="R17">
        <v>2010</v>
      </c>
      <c r="S17">
        <v>2010</v>
      </c>
    </row>
    <row r="18" spans="1:19" x14ac:dyDescent="0.25">
      <c r="A18" s="1" t="s">
        <v>23</v>
      </c>
      <c r="B18" s="1" t="s">
        <v>5</v>
      </c>
      <c r="C18" s="2">
        <v>0.33912037037037041</v>
      </c>
      <c r="D18">
        <v>1</v>
      </c>
      <c r="E18">
        <f t="shared" si="0"/>
        <v>4</v>
      </c>
      <c r="F18">
        <f t="shared" si="1"/>
        <v>32</v>
      </c>
      <c r="G18">
        <f t="shared" si="2"/>
        <v>2004</v>
      </c>
      <c r="H18">
        <f t="shared" si="3"/>
        <v>12</v>
      </c>
      <c r="I18">
        <f t="shared" si="4"/>
        <v>2</v>
      </c>
      <c r="J18" s="3">
        <f t="shared" si="5"/>
        <v>38323</v>
      </c>
      <c r="K18" s="4">
        <f t="shared" ca="1" si="6"/>
        <v>6654</v>
      </c>
      <c r="L18">
        <f>VLOOKUP(G18,$R$8:$R$18,1,TRUE)</f>
        <v>2000</v>
      </c>
      <c r="M18" t="str">
        <f t="shared" si="7"/>
        <v>9</v>
      </c>
      <c r="N18" t="str">
        <f t="shared" si="8"/>
        <v>k</v>
      </c>
      <c r="O18">
        <f t="shared" si="9"/>
        <v>0</v>
      </c>
      <c r="P18">
        <f t="shared" si="10"/>
        <v>8</v>
      </c>
      <c r="R18">
        <v>2020</v>
      </c>
      <c r="S18">
        <v>2020</v>
      </c>
    </row>
    <row r="19" spans="1:19" x14ac:dyDescent="0.25">
      <c r="A19" s="1" t="s">
        <v>24</v>
      </c>
      <c r="B19" s="1" t="s">
        <v>7</v>
      </c>
      <c r="C19" s="2">
        <v>0.33940972222222227</v>
      </c>
      <c r="D19">
        <v>1</v>
      </c>
      <c r="E19">
        <f t="shared" si="0"/>
        <v>42</v>
      </c>
      <c r="F19">
        <f t="shared" si="1"/>
        <v>7</v>
      </c>
      <c r="G19">
        <f t="shared" si="2"/>
        <v>1942</v>
      </c>
      <c r="H19">
        <f t="shared" si="3"/>
        <v>7</v>
      </c>
      <c r="I19">
        <f t="shared" si="4"/>
        <v>30</v>
      </c>
      <c r="J19" s="3">
        <f t="shared" si="5"/>
        <v>15552</v>
      </c>
      <c r="K19" s="4">
        <f t="shared" ca="1" si="6"/>
        <v>29425</v>
      </c>
      <c r="L19">
        <f>VLOOKUP(G19,$R$8:$R$18,1,TRUE)</f>
        <v>1940</v>
      </c>
      <c r="M19" t="str">
        <f t="shared" si="7"/>
        <v>6</v>
      </c>
      <c r="N19" t="str">
        <f t="shared" si="8"/>
        <v>m</v>
      </c>
      <c r="O19">
        <f t="shared" si="9"/>
        <v>1</v>
      </c>
      <c r="P19">
        <f t="shared" si="10"/>
        <v>8</v>
      </c>
    </row>
    <row r="20" spans="1:19" x14ac:dyDescent="0.25">
      <c r="A20" s="1" t="s">
        <v>25</v>
      </c>
      <c r="B20" s="1" t="s">
        <v>7</v>
      </c>
      <c r="C20" s="2">
        <v>0.33969907407407413</v>
      </c>
      <c r="D20">
        <v>1</v>
      </c>
      <c r="E20">
        <f t="shared" si="0"/>
        <v>63</v>
      </c>
      <c r="F20">
        <f t="shared" si="1"/>
        <v>6</v>
      </c>
      <c r="G20">
        <f t="shared" si="2"/>
        <v>1963</v>
      </c>
      <c r="H20">
        <f t="shared" si="3"/>
        <v>6</v>
      </c>
      <c r="I20">
        <f t="shared" si="4"/>
        <v>29</v>
      </c>
      <c r="J20" s="3">
        <f t="shared" si="5"/>
        <v>23191</v>
      </c>
      <c r="K20" s="4">
        <f t="shared" ca="1" si="6"/>
        <v>21786</v>
      </c>
      <c r="L20">
        <f>VLOOKUP(G20,$R$8:$R$18,1,TRUE)</f>
        <v>1960</v>
      </c>
      <c r="M20" t="str">
        <f t="shared" si="7"/>
        <v>7</v>
      </c>
      <c r="N20" t="str">
        <f t="shared" si="8"/>
        <v>k</v>
      </c>
      <c r="O20">
        <f t="shared" si="9"/>
        <v>1</v>
      </c>
      <c r="P20">
        <f t="shared" si="10"/>
        <v>8</v>
      </c>
      <c r="R20" t="s">
        <v>1027</v>
      </c>
      <c r="S20">
        <f>SUM(O:O)</f>
        <v>691</v>
      </c>
    </row>
    <row r="21" spans="1:19" x14ac:dyDescent="0.25">
      <c r="A21" s="1" t="s">
        <v>26</v>
      </c>
      <c r="B21" s="1" t="s">
        <v>27</v>
      </c>
      <c r="C21" s="2">
        <v>0.34027777777777773</v>
      </c>
      <c r="D21">
        <v>2</v>
      </c>
      <c r="E21">
        <f t="shared" si="0"/>
        <v>90</v>
      </c>
      <c r="F21">
        <f t="shared" si="1"/>
        <v>9</v>
      </c>
      <c r="G21">
        <f t="shared" si="2"/>
        <v>1990</v>
      </c>
      <c r="H21">
        <f t="shared" si="3"/>
        <v>9</v>
      </c>
      <c r="I21">
        <f t="shared" si="4"/>
        <v>22</v>
      </c>
      <c r="J21" s="3">
        <f t="shared" si="5"/>
        <v>33138</v>
      </c>
      <c r="K21" s="4">
        <f t="shared" ca="1" si="6"/>
        <v>11839</v>
      </c>
      <c r="L21">
        <f>VLOOKUP(G21,$R$8:$R$18,1,TRUE)</f>
        <v>1990</v>
      </c>
      <c r="M21" t="str">
        <f t="shared" si="7"/>
        <v>6</v>
      </c>
      <c r="N21" t="str">
        <f t="shared" si="8"/>
        <v>m</v>
      </c>
      <c r="O21">
        <f t="shared" si="9"/>
        <v>1</v>
      </c>
      <c r="P21">
        <f t="shared" si="10"/>
        <v>8</v>
      </c>
    </row>
    <row r="22" spans="1:19" x14ac:dyDescent="0.25">
      <c r="A22" s="1" t="s">
        <v>28</v>
      </c>
      <c r="B22" s="1" t="s">
        <v>27</v>
      </c>
      <c r="C22" s="2">
        <v>0.34085648148148145</v>
      </c>
      <c r="D22">
        <v>2</v>
      </c>
      <c r="E22">
        <f t="shared" si="0"/>
        <v>80</v>
      </c>
      <c r="F22">
        <f t="shared" si="1"/>
        <v>4</v>
      </c>
      <c r="G22">
        <f t="shared" si="2"/>
        <v>1980</v>
      </c>
      <c r="H22">
        <f t="shared" si="3"/>
        <v>4</v>
      </c>
      <c r="I22">
        <f t="shared" si="4"/>
        <v>29</v>
      </c>
      <c r="J22" s="3">
        <f t="shared" si="5"/>
        <v>29340</v>
      </c>
      <c r="K22" s="4">
        <f t="shared" ca="1" si="6"/>
        <v>15637</v>
      </c>
      <c r="L22">
        <f>VLOOKUP(G22,$R$8:$R$18,1,TRUE)</f>
        <v>1980</v>
      </c>
      <c r="M22" t="str">
        <f t="shared" si="7"/>
        <v>7</v>
      </c>
      <c r="N22" t="str">
        <f t="shared" si="8"/>
        <v>k</v>
      </c>
      <c r="O22">
        <f t="shared" si="9"/>
        <v>1</v>
      </c>
      <c r="P22">
        <f t="shared" si="10"/>
        <v>8</v>
      </c>
    </row>
    <row r="23" spans="1:19" x14ac:dyDescent="0.25">
      <c r="A23" s="1" t="s">
        <v>29</v>
      </c>
      <c r="B23" s="1" t="s">
        <v>7</v>
      </c>
      <c r="C23" s="2">
        <v>0.34114583333333331</v>
      </c>
      <c r="D23">
        <v>1</v>
      </c>
      <c r="E23">
        <f t="shared" si="0"/>
        <v>31</v>
      </c>
      <c r="F23">
        <f t="shared" si="1"/>
        <v>4</v>
      </c>
      <c r="G23">
        <f t="shared" si="2"/>
        <v>1931</v>
      </c>
      <c r="H23">
        <f t="shared" si="3"/>
        <v>4</v>
      </c>
      <c r="I23">
        <f t="shared" si="4"/>
        <v>16</v>
      </c>
      <c r="J23" s="3">
        <f t="shared" si="5"/>
        <v>11429</v>
      </c>
      <c r="K23" s="4">
        <f t="shared" ca="1" si="6"/>
        <v>33548</v>
      </c>
      <c r="L23">
        <f>VLOOKUP(G23,$R$8:$R$18,1,TRUE)</f>
        <v>1930</v>
      </c>
      <c r="M23" t="str">
        <f t="shared" si="7"/>
        <v>4</v>
      </c>
      <c r="N23" t="str">
        <f t="shared" si="8"/>
        <v>m</v>
      </c>
      <c r="O23">
        <f t="shared" si="9"/>
        <v>1</v>
      </c>
      <c r="P23">
        <f t="shared" si="10"/>
        <v>8</v>
      </c>
    </row>
    <row r="24" spans="1:19" x14ac:dyDescent="0.25">
      <c r="A24" s="1" t="s">
        <v>30</v>
      </c>
      <c r="B24" s="1" t="s">
        <v>7</v>
      </c>
      <c r="C24" s="2">
        <v>0.34143518518518517</v>
      </c>
      <c r="D24">
        <v>1</v>
      </c>
      <c r="E24">
        <f t="shared" si="0"/>
        <v>50</v>
      </c>
      <c r="F24">
        <f t="shared" si="1"/>
        <v>8</v>
      </c>
      <c r="G24">
        <f t="shared" si="2"/>
        <v>1950</v>
      </c>
      <c r="H24">
        <f t="shared" si="3"/>
        <v>8</v>
      </c>
      <c r="I24">
        <f t="shared" si="4"/>
        <v>15</v>
      </c>
      <c r="J24" s="3">
        <f t="shared" si="5"/>
        <v>18490</v>
      </c>
      <c r="K24" s="4">
        <f t="shared" ca="1" si="6"/>
        <v>26487</v>
      </c>
      <c r="L24">
        <f>VLOOKUP(G24,$R$8:$R$18,1,TRUE)</f>
        <v>1950</v>
      </c>
      <c r="M24" t="str">
        <f t="shared" si="7"/>
        <v>8</v>
      </c>
      <c r="N24" t="str">
        <f t="shared" si="8"/>
        <v>m</v>
      </c>
      <c r="O24">
        <f t="shared" si="9"/>
        <v>1</v>
      </c>
      <c r="P24">
        <f t="shared" si="10"/>
        <v>8</v>
      </c>
    </row>
    <row r="25" spans="1:19" x14ac:dyDescent="0.25">
      <c r="A25" s="1" t="s">
        <v>31</v>
      </c>
      <c r="B25" s="1" t="s">
        <v>5</v>
      </c>
      <c r="C25" s="2">
        <v>0.3420138888888889</v>
      </c>
      <c r="D25">
        <v>2</v>
      </c>
      <c r="E25">
        <f t="shared" si="0"/>
        <v>23</v>
      </c>
      <c r="F25">
        <f t="shared" si="1"/>
        <v>8</v>
      </c>
      <c r="G25">
        <f t="shared" si="2"/>
        <v>1923</v>
      </c>
      <c r="H25">
        <f t="shared" si="3"/>
        <v>8</v>
      </c>
      <c r="I25">
        <f t="shared" si="4"/>
        <v>9</v>
      </c>
      <c r="J25" s="3">
        <f t="shared" si="5"/>
        <v>8622</v>
      </c>
      <c r="K25" s="4">
        <f t="shared" ca="1" si="6"/>
        <v>36355</v>
      </c>
      <c r="L25">
        <f>VLOOKUP(G25,$R$8:$R$18,1,TRUE)</f>
        <v>1920</v>
      </c>
      <c r="M25" t="str">
        <f t="shared" si="7"/>
        <v>9</v>
      </c>
      <c r="N25" t="str">
        <f t="shared" si="8"/>
        <v>k</v>
      </c>
      <c r="O25">
        <f t="shared" si="9"/>
        <v>1</v>
      </c>
      <c r="P25">
        <f t="shared" si="10"/>
        <v>8</v>
      </c>
    </row>
    <row r="26" spans="1:19" x14ac:dyDescent="0.25">
      <c r="A26" s="1" t="s">
        <v>32</v>
      </c>
      <c r="B26" s="1" t="s">
        <v>5</v>
      </c>
      <c r="C26" s="2">
        <v>0.34230324074074076</v>
      </c>
      <c r="D26">
        <v>1</v>
      </c>
      <c r="E26">
        <f t="shared" si="0"/>
        <v>8</v>
      </c>
      <c r="F26">
        <f t="shared" si="1"/>
        <v>30</v>
      </c>
      <c r="G26">
        <f t="shared" si="2"/>
        <v>2008</v>
      </c>
      <c r="H26">
        <f t="shared" si="3"/>
        <v>10</v>
      </c>
      <c r="I26">
        <f t="shared" si="4"/>
        <v>11</v>
      </c>
      <c r="J26" s="3">
        <f t="shared" si="5"/>
        <v>39732</v>
      </c>
      <c r="K26" s="4">
        <f t="shared" ca="1" si="6"/>
        <v>5245</v>
      </c>
      <c r="L26">
        <f>VLOOKUP(G26,$R$8:$R$18,1,TRUE)</f>
        <v>2000</v>
      </c>
      <c r="M26" t="str">
        <f t="shared" si="7"/>
        <v>9</v>
      </c>
      <c r="N26" t="str">
        <f t="shared" si="8"/>
        <v>k</v>
      </c>
      <c r="O26">
        <f t="shared" si="9"/>
        <v>0</v>
      </c>
      <c r="P26">
        <f t="shared" si="10"/>
        <v>8</v>
      </c>
    </row>
    <row r="27" spans="1:19" x14ac:dyDescent="0.25">
      <c r="A27" s="1" t="s">
        <v>33</v>
      </c>
      <c r="B27" s="1" t="s">
        <v>9</v>
      </c>
      <c r="C27" s="2">
        <v>0.34288194444444442</v>
      </c>
      <c r="D27">
        <v>2</v>
      </c>
      <c r="E27">
        <f t="shared" si="0"/>
        <v>30</v>
      </c>
      <c r="F27">
        <f t="shared" si="1"/>
        <v>12</v>
      </c>
      <c r="G27">
        <f t="shared" si="2"/>
        <v>1930</v>
      </c>
      <c r="H27">
        <f t="shared" si="3"/>
        <v>12</v>
      </c>
      <c r="I27">
        <f t="shared" si="4"/>
        <v>26</v>
      </c>
      <c r="J27" s="3">
        <f t="shared" si="5"/>
        <v>11318</v>
      </c>
      <c r="K27" s="4">
        <f t="shared" ca="1" si="6"/>
        <v>33659</v>
      </c>
      <c r="L27">
        <f>VLOOKUP(G27,$R$8:$R$18,1,TRUE)</f>
        <v>1930</v>
      </c>
      <c r="M27" t="str">
        <f t="shared" si="7"/>
        <v>5</v>
      </c>
      <c r="N27" t="str">
        <f t="shared" si="8"/>
        <v>k</v>
      </c>
      <c r="O27">
        <f t="shared" si="9"/>
        <v>1</v>
      </c>
      <c r="P27">
        <f t="shared" si="10"/>
        <v>8</v>
      </c>
    </row>
    <row r="28" spans="1:19" x14ac:dyDescent="0.25">
      <c r="A28" s="1" t="s">
        <v>34</v>
      </c>
      <c r="B28" s="1" t="s">
        <v>27</v>
      </c>
      <c r="C28" s="2">
        <v>0.34317129629629628</v>
      </c>
      <c r="D28">
        <v>1</v>
      </c>
      <c r="E28">
        <f t="shared" si="0"/>
        <v>91</v>
      </c>
      <c r="F28">
        <f t="shared" si="1"/>
        <v>8</v>
      </c>
      <c r="G28">
        <f t="shared" si="2"/>
        <v>1991</v>
      </c>
      <c r="H28">
        <f t="shared" si="3"/>
        <v>8</v>
      </c>
      <c r="I28">
        <f t="shared" si="4"/>
        <v>18</v>
      </c>
      <c r="J28" s="3">
        <f t="shared" si="5"/>
        <v>33468</v>
      </c>
      <c r="K28" s="4">
        <f t="shared" ca="1" si="6"/>
        <v>11509</v>
      </c>
      <c r="L28">
        <f>VLOOKUP(G28,$R$8:$R$18,1,TRUE)</f>
        <v>1990</v>
      </c>
      <c r="M28" t="str">
        <f t="shared" si="7"/>
        <v>1</v>
      </c>
      <c r="N28" t="str">
        <f t="shared" si="8"/>
        <v>k</v>
      </c>
      <c r="O28">
        <f t="shared" si="9"/>
        <v>0</v>
      </c>
      <c r="P28">
        <f t="shared" si="10"/>
        <v>8</v>
      </c>
    </row>
    <row r="29" spans="1:19" x14ac:dyDescent="0.25">
      <c r="A29" s="1" t="s">
        <v>35</v>
      </c>
      <c r="B29" s="1" t="s">
        <v>7</v>
      </c>
      <c r="C29" s="2">
        <v>0.34346064814814814</v>
      </c>
      <c r="D29">
        <v>1</v>
      </c>
      <c r="E29">
        <f t="shared" si="0"/>
        <v>6</v>
      </c>
      <c r="F29">
        <f t="shared" si="1"/>
        <v>31</v>
      </c>
      <c r="G29">
        <f t="shared" si="2"/>
        <v>2006</v>
      </c>
      <c r="H29">
        <f t="shared" si="3"/>
        <v>11</v>
      </c>
      <c r="I29">
        <f t="shared" si="4"/>
        <v>20</v>
      </c>
      <c r="J29" s="3">
        <f t="shared" si="5"/>
        <v>39041</v>
      </c>
      <c r="K29" s="4">
        <f t="shared" ca="1" si="6"/>
        <v>5936</v>
      </c>
      <c r="L29">
        <f>VLOOKUP(G29,$R$8:$R$18,1,TRUE)</f>
        <v>2000</v>
      </c>
      <c r="M29" t="str">
        <f t="shared" si="7"/>
        <v>9</v>
      </c>
      <c r="N29" t="str">
        <f t="shared" si="8"/>
        <v>k</v>
      </c>
      <c r="O29">
        <f t="shared" si="9"/>
        <v>1</v>
      </c>
      <c r="P29">
        <f t="shared" si="10"/>
        <v>8</v>
      </c>
    </row>
    <row r="30" spans="1:19" x14ac:dyDescent="0.25">
      <c r="A30" s="1" t="s">
        <v>36</v>
      </c>
      <c r="B30" s="1" t="s">
        <v>9</v>
      </c>
      <c r="C30" s="2">
        <v>0.34403935185185186</v>
      </c>
      <c r="D30">
        <v>2</v>
      </c>
      <c r="E30">
        <f t="shared" si="0"/>
        <v>59</v>
      </c>
      <c r="F30">
        <f t="shared" si="1"/>
        <v>5</v>
      </c>
      <c r="G30">
        <f t="shared" si="2"/>
        <v>1959</v>
      </c>
      <c r="H30">
        <f t="shared" si="3"/>
        <v>5</v>
      </c>
      <c r="I30">
        <f t="shared" si="4"/>
        <v>20</v>
      </c>
      <c r="J30" s="3">
        <f t="shared" si="5"/>
        <v>21690</v>
      </c>
      <c r="K30" s="4">
        <f t="shared" ca="1" si="6"/>
        <v>23287</v>
      </c>
      <c r="L30">
        <f>VLOOKUP(G30,$R$8:$R$18,1,TRUE)</f>
        <v>1950</v>
      </c>
      <c r="M30" t="str">
        <f t="shared" si="7"/>
        <v>2</v>
      </c>
      <c r="N30" t="str">
        <f t="shared" si="8"/>
        <v>m</v>
      </c>
      <c r="O30">
        <f t="shared" si="9"/>
        <v>1</v>
      </c>
      <c r="P30">
        <f t="shared" si="10"/>
        <v>8</v>
      </c>
    </row>
    <row r="31" spans="1:19" x14ac:dyDescent="0.25">
      <c r="A31" s="1" t="s">
        <v>37</v>
      </c>
      <c r="B31" s="1" t="s">
        <v>27</v>
      </c>
      <c r="C31" s="2">
        <v>0.34461805555555558</v>
      </c>
      <c r="D31">
        <v>2</v>
      </c>
      <c r="E31">
        <f t="shared" si="0"/>
        <v>6</v>
      </c>
      <c r="F31">
        <f t="shared" si="1"/>
        <v>23</v>
      </c>
      <c r="G31">
        <f t="shared" si="2"/>
        <v>2006</v>
      </c>
      <c r="H31">
        <f t="shared" si="3"/>
        <v>3</v>
      </c>
      <c r="I31">
        <f t="shared" si="4"/>
        <v>8</v>
      </c>
      <c r="J31" s="3">
        <f t="shared" si="5"/>
        <v>38784</v>
      </c>
      <c r="K31" s="4">
        <f t="shared" ca="1" si="6"/>
        <v>6193</v>
      </c>
      <c r="L31">
        <f>VLOOKUP(G31,$R$8:$R$18,1,TRUE)</f>
        <v>2000</v>
      </c>
      <c r="M31" t="str">
        <f t="shared" si="7"/>
        <v>2</v>
      </c>
      <c r="N31" t="str">
        <f t="shared" si="8"/>
        <v>m</v>
      </c>
      <c r="O31">
        <f t="shared" si="9"/>
        <v>1</v>
      </c>
      <c r="P31">
        <f t="shared" si="10"/>
        <v>8</v>
      </c>
    </row>
    <row r="32" spans="1:19" x14ac:dyDescent="0.25">
      <c r="A32" s="1" t="s">
        <v>38</v>
      </c>
      <c r="B32" s="1" t="s">
        <v>7</v>
      </c>
      <c r="C32" s="2">
        <v>0.34490740740740744</v>
      </c>
      <c r="D32">
        <v>1</v>
      </c>
      <c r="E32">
        <f t="shared" si="0"/>
        <v>58</v>
      </c>
      <c r="F32">
        <f t="shared" si="1"/>
        <v>8</v>
      </c>
      <c r="G32">
        <f t="shared" si="2"/>
        <v>1958</v>
      </c>
      <c r="H32">
        <f t="shared" si="3"/>
        <v>8</v>
      </c>
      <c r="I32">
        <f t="shared" si="4"/>
        <v>19</v>
      </c>
      <c r="J32" s="3">
        <f t="shared" si="5"/>
        <v>21416</v>
      </c>
      <c r="K32" s="4">
        <f t="shared" ca="1" si="6"/>
        <v>23561</v>
      </c>
      <c r="L32">
        <f>VLOOKUP(G32,$R$8:$R$18,1,TRUE)</f>
        <v>1950</v>
      </c>
      <c r="M32" t="str">
        <f t="shared" si="7"/>
        <v>3</v>
      </c>
      <c r="N32" t="str">
        <f t="shared" si="8"/>
        <v>k</v>
      </c>
      <c r="O32">
        <f t="shared" si="9"/>
        <v>1</v>
      </c>
      <c r="P32">
        <f t="shared" si="10"/>
        <v>8</v>
      </c>
    </row>
    <row r="33" spans="1:16" x14ac:dyDescent="0.25">
      <c r="A33" s="1" t="s">
        <v>39</v>
      </c>
      <c r="B33" s="1" t="s">
        <v>7</v>
      </c>
      <c r="C33" s="2">
        <v>0.34519675925925924</v>
      </c>
      <c r="D33">
        <v>1</v>
      </c>
      <c r="E33">
        <f t="shared" si="0"/>
        <v>27</v>
      </c>
      <c r="F33">
        <f t="shared" si="1"/>
        <v>12</v>
      </c>
      <c r="G33">
        <f t="shared" si="2"/>
        <v>1927</v>
      </c>
      <c r="H33">
        <f t="shared" si="3"/>
        <v>12</v>
      </c>
      <c r="I33">
        <f t="shared" si="4"/>
        <v>20</v>
      </c>
      <c r="J33" s="3">
        <f t="shared" si="5"/>
        <v>10216</v>
      </c>
      <c r="K33" s="4">
        <f t="shared" ca="1" si="6"/>
        <v>34761</v>
      </c>
      <c r="L33">
        <f>VLOOKUP(G33,$R$8:$R$18,1,TRUE)</f>
        <v>1920</v>
      </c>
      <c r="M33" t="str">
        <f t="shared" si="7"/>
        <v>8</v>
      </c>
      <c r="N33" t="str">
        <f t="shared" si="8"/>
        <v>m</v>
      </c>
      <c r="O33">
        <f t="shared" si="9"/>
        <v>1</v>
      </c>
      <c r="P33">
        <f t="shared" si="10"/>
        <v>8</v>
      </c>
    </row>
    <row r="34" spans="1:16" x14ac:dyDescent="0.25">
      <c r="A34" s="1" t="s">
        <v>40</v>
      </c>
      <c r="B34" s="1" t="s">
        <v>9</v>
      </c>
      <c r="C34" s="2">
        <v>0.34577546296296297</v>
      </c>
      <c r="D34">
        <v>2</v>
      </c>
      <c r="E34">
        <f t="shared" si="0"/>
        <v>37</v>
      </c>
      <c r="F34">
        <f t="shared" si="1"/>
        <v>8</v>
      </c>
      <c r="G34">
        <f t="shared" si="2"/>
        <v>1937</v>
      </c>
      <c r="H34">
        <f t="shared" si="3"/>
        <v>8</v>
      </c>
      <c r="I34">
        <f t="shared" si="4"/>
        <v>13</v>
      </c>
      <c r="J34" s="3">
        <f t="shared" si="5"/>
        <v>13740</v>
      </c>
      <c r="K34" s="4">
        <f t="shared" ca="1" si="6"/>
        <v>31237</v>
      </c>
      <c r="L34">
        <f>VLOOKUP(G34,$R$8:$R$18,1,TRUE)</f>
        <v>1930</v>
      </c>
      <c r="M34" t="str">
        <f t="shared" si="7"/>
        <v>4</v>
      </c>
      <c r="N34" t="str">
        <f t="shared" si="8"/>
        <v>m</v>
      </c>
      <c r="O34">
        <f t="shared" si="9"/>
        <v>1</v>
      </c>
      <c r="P34">
        <f t="shared" si="10"/>
        <v>8</v>
      </c>
    </row>
    <row r="35" spans="1:16" x14ac:dyDescent="0.25">
      <c r="A35" s="1" t="s">
        <v>41</v>
      </c>
      <c r="B35" s="1" t="s">
        <v>7</v>
      </c>
      <c r="C35" s="2">
        <v>0.34606481481481483</v>
      </c>
      <c r="D35">
        <v>1</v>
      </c>
      <c r="E35">
        <f t="shared" si="0"/>
        <v>6</v>
      </c>
      <c r="F35">
        <f t="shared" si="1"/>
        <v>27</v>
      </c>
      <c r="G35">
        <f t="shared" si="2"/>
        <v>2006</v>
      </c>
      <c r="H35">
        <f t="shared" si="3"/>
        <v>7</v>
      </c>
      <c r="I35">
        <f t="shared" si="4"/>
        <v>8</v>
      </c>
      <c r="J35" s="3">
        <f t="shared" si="5"/>
        <v>38906</v>
      </c>
      <c r="K35" s="4">
        <f t="shared" ca="1" si="6"/>
        <v>6071</v>
      </c>
      <c r="L35">
        <f>VLOOKUP(G35,$R$8:$R$18,1,TRUE)</f>
        <v>2000</v>
      </c>
      <c r="M35" t="str">
        <f t="shared" si="7"/>
        <v>6</v>
      </c>
      <c r="N35" t="str">
        <f t="shared" si="8"/>
        <v>m</v>
      </c>
      <c r="O35">
        <f t="shared" si="9"/>
        <v>1</v>
      </c>
      <c r="P35">
        <f t="shared" si="10"/>
        <v>8</v>
      </c>
    </row>
    <row r="36" spans="1:16" x14ac:dyDescent="0.25">
      <c r="A36" s="1" t="s">
        <v>42</v>
      </c>
      <c r="B36" s="1" t="s">
        <v>27</v>
      </c>
      <c r="C36" s="2">
        <v>0.34664351851851855</v>
      </c>
      <c r="D36">
        <v>2</v>
      </c>
      <c r="E36">
        <f t="shared" si="0"/>
        <v>48</v>
      </c>
      <c r="F36">
        <f t="shared" si="1"/>
        <v>9</v>
      </c>
      <c r="G36">
        <f t="shared" si="2"/>
        <v>1948</v>
      </c>
      <c r="H36">
        <f t="shared" si="3"/>
        <v>9</v>
      </c>
      <c r="I36">
        <f t="shared" si="4"/>
        <v>18</v>
      </c>
      <c r="J36" s="3">
        <f t="shared" si="5"/>
        <v>17794</v>
      </c>
      <c r="K36" s="4">
        <f t="shared" ca="1" si="6"/>
        <v>27183</v>
      </c>
      <c r="L36">
        <f>VLOOKUP(G36,$R$8:$R$18,1,TRUE)</f>
        <v>1940</v>
      </c>
      <c r="M36" t="str">
        <f t="shared" si="7"/>
        <v>4</v>
      </c>
      <c r="N36" t="str">
        <f t="shared" si="8"/>
        <v>m</v>
      </c>
      <c r="O36">
        <f t="shared" si="9"/>
        <v>1</v>
      </c>
      <c r="P36">
        <f t="shared" si="10"/>
        <v>8</v>
      </c>
    </row>
    <row r="37" spans="1:16" x14ac:dyDescent="0.25">
      <c r="A37" s="1" t="s">
        <v>43</v>
      </c>
      <c r="B37" s="1" t="s">
        <v>27</v>
      </c>
      <c r="C37" s="2">
        <v>0.34693287037037041</v>
      </c>
      <c r="D37">
        <v>1</v>
      </c>
      <c r="E37">
        <f t="shared" si="0"/>
        <v>23</v>
      </c>
      <c r="F37">
        <f t="shared" si="1"/>
        <v>8</v>
      </c>
      <c r="G37">
        <f t="shared" si="2"/>
        <v>1923</v>
      </c>
      <c r="H37">
        <f t="shared" si="3"/>
        <v>8</v>
      </c>
      <c r="I37">
        <f t="shared" si="4"/>
        <v>31</v>
      </c>
      <c r="J37" s="3">
        <f t="shared" si="5"/>
        <v>8644</v>
      </c>
      <c r="K37" s="4">
        <f t="shared" ca="1" si="6"/>
        <v>36333</v>
      </c>
      <c r="L37">
        <f>VLOOKUP(G37,$R$8:$R$18,1,TRUE)</f>
        <v>1920</v>
      </c>
      <c r="M37" t="str">
        <f t="shared" si="7"/>
        <v>6</v>
      </c>
      <c r="N37" t="str">
        <f t="shared" si="8"/>
        <v>m</v>
      </c>
      <c r="O37">
        <f t="shared" si="9"/>
        <v>0</v>
      </c>
      <c r="P37">
        <f t="shared" si="10"/>
        <v>8</v>
      </c>
    </row>
    <row r="38" spans="1:16" x14ac:dyDescent="0.25">
      <c r="A38" s="1" t="s">
        <v>44</v>
      </c>
      <c r="B38" s="1" t="s">
        <v>7</v>
      </c>
      <c r="C38" s="2">
        <v>0.34722222222222227</v>
      </c>
      <c r="D38">
        <v>1</v>
      </c>
      <c r="E38">
        <f t="shared" si="0"/>
        <v>97</v>
      </c>
      <c r="F38">
        <f t="shared" si="1"/>
        <v>11</v>
      </c>
      <c r="G38">
        <f t="shared" si="2"/>
        <v>1997</v>
      </c>
      <c r="H38">
        <f t="shared" si="3"/>
        <v>11</v>
      </c>
      <c r="I38">
        <f t="shared" si="4"/>
        <v>6</v>
      </c>
      <c r="J38" s="3">
        <f t="shared" si="5"/>
        <v>35740</v>
      </c>
      <c r="K38" s="4">
        <f t="shared" ca="1" si="6"/>
        <v>9237</v>
      </c>
      <c r="L38">
        <f>VLOOKUP(G38,$R$8:$R$18,1,TRUE)</f>
        <v>1990</v>
      </c>
      <c r="M38" t="str">
        <f t="shared" si="7"/>
        <v>8</v>
      </c>
      <c r="N38" t="str">
        <f t="shared" si="8"/>
        <v>m</v>
      </c>
      <c r="O38">
        <f t="shared" si="9"/>
        <v>1</v>
      </c>
      <c r="P38">
        <f t="shared" si="10"/>
        <v>8</v>
      </c>
    </row>
    <row r="39" spans="1:16" x14ac:dyDescent="0.25">
      <c r="A39" s="1" t="s">
        <v>45</v>
      </c>
      <c r="B39" s="1" t="s">
        <v>7</v>
      </c>
      <c r="C39" s="2">
        <v>0.34751157407407413</v>
      </c>
      <c r="D39">
        <v>1</v>
      </c>
      <c r="E39">
        <f t="shared" si="0"/>
        <v>78</v>
      </c>
      <c r="F39">
        <f t="shared" si="1"/>
        <v>1</v>
      </c>
      <c r="G39">
        <f t="shared" si="2"/>
        <v>1978</v>
      </c>
      <c r="H39">
        <f t="shared" si="3"/>
        <v>1</v>
      </c>
      <c r="I39">
        <f t="shared" si="4"/>
        <v>22</v>
      </c>
      <c r="J39" s="3">
        <f t="shared" si="5"/>
        <v>28512</v>
      </c>
      <c r="K39" s="4">
        <f t="shared" ca="1" si="6"/>
        <v>16465</v>
      </c>
      <c r="L39">
        <f>VLOOKUP(G39,$R$8:$R$18,1,TRUE)</f>
        <v>1970</v>
      </c>
      <c r="M39" t="str">
        <f t="shared" si="7"/>
        <v>7</v>
      </c>
      <c r="N39" t="str">
        <f t="shared" si="8"/>
        <v>k</v>
      </c>
      <c r="O39">
        <f t="shared" si="9"/>
        <v>1</v>
      </c>
      <c r="P39">
        <f t="shared" si="10"/>
        <v>8</v>
      </c>
    </row>
    <row r="40" spans="1:16" x14ac:dyDescent="0.25">
      <c r="A40" s="1" t="s">
        <v>46</v>
      </c>
      <c r="B40" s="1" t="s">
        <v>5</v>
      </c>
      <c r="C40" s="2">
        <v>0.34780092592592587</v>
      </c>
      <c r="D40">
        <v>1</v>
      </c>
      <c r="E40">
        <f t="shared" si="0"/>
        <v>46</v>
      </c>
      <c r="F40">
        <f t="shared" si="1"/>
        <v>7</v>
      </c>
      <c r="G40">
        <f t="shared" si="2"/>
        <v>1946</v>
      </c>
      <c r="H40">
        <f t="shared" si="3"/>
        <v>7</v>
      </c>
      <c r="I40">
        <f t="shared" si="4"/>
        <v>25</v>
      </c>
      <c r="J40" s="3">
        <f t="shared" si="5"/>
        <v>17008</v>
      </c>
      <c r="K40" s="4">
        <f t="shared" ca="1" si="6"/>
        <v>27969</v>
      </c>
      <c r="L40">
        <f>VLOOKUP(G40,$R$8:$R$18,1,TRUE)</f>
        <v>1940</v>
      </c>
      <c r="M40" t="str">
        <f t="shared" si="7"/>
        <v>1</v>
      </c>
      <c r="N40" t="str">
        <f t="shared" si="8"/>
        <v>k</v>
      </c>
      <c r="O40">
        <f t="shared" si="9"/>
        <v>0</v>
      </c>
      <c r="P40">
        <f t="shared" si="10"/>
        <v>8</v>
      </c>
    </row>
    <row r="41" spans="1:16" x14ac:dyDescent="0.25">
      <c r="A41" s="1" t="s">
        <v>47</v>
      </c>
      <c r="B41" s="1" t="s">
        <v>27</v>
      </c>
      <c r="C41" s="2">
        <v>0.34837962962962959</v>
      </c>
      <c r="D41">
        <v>2</v>
      </c>
      <c r="E41">
        <f t="shared" si="0"/>
        <v>60</v>
      </c>
      <c r="F41">
        <f t="shared" si="1"/>
        <v>4</v>
      </c>
      <c r="G41">
        <f t="shared" si="2"/>
        <v>1960</v>
      </c>
      <c r="H41">
        <f t="shared" si="3"/>
        <v>4</v>
      </c>
      <c r="I41">
        <f t="shared" si="4"/>
        <v>20</v>
      </c>
      <c r="J41" s="3">
        <f t="shared" si="5"/>
        <v>22026</v>
      </c>
      <c r="K41" s="4">
        <f t="shared" ca="1" si="6"/>
        <v>22951</v>
      </c>
      <c r="L41">
        <f>VLOOKUP(G41,$R$8:$R$18,1,TRUE)</f>
        <v>1960</v>
      </c>
      <c r="M41" t="str">
        <f t="shared" si="7"/>
        <v>5</v>
      </c>
      <c r="N41" t="str">
        <f t="shared" si="8"/>
        <v>k</v>
      </c>
      <c r="O41">
        <f>IF(B41="Johnson&amp;Johnson",1,IF(D41=2,1,0))</f>
        <v>1</v>
      </c>
      <c r="P41">
        <f t="shared" si="10"/>
        <v>8</v>
      </c>
    </row>
    <row r="42" spans="1:16" x14ac:dyDescent="0.25">
      <c r="A42" s="1" t="s">
        <v>48</v>
      </c>
      <c r="B42" s="1" t="s">
        <v>27</v>
      </c>
      <c r="C42" s="2">
        <v>0.34866898148148145</v>
      </c>
      <c r="D42">
        <v>1</v>
      </c>
      <c r="E42">
        <f t="shared" si="0"/>
        <v>77</v>
      </c>
      <c r="F42">
        <f t="shared" si="1"/>
        <v>11</v>
      </c>
      <c r="G42">
        <f t="shared" si="2"/>
        <v>1977</v>
      </c>
      <c r="H42">
        <f t="shared" si="3"/>
        <v>11</v>
      </c>
      <c r="I42">
        <f t="shared" si="4"/>
        <v>11</v>
      </c>
      <c r="J42" s="3">
        <f t="shared" si="5"/>
        <v>28440</v>
      </c>
      <c r="K42" s="4">
        <f t="shared" ca="1" si="6"/>
        <v>16537</v>
      </c>
      <c r="L42">
        <f>VLOOKUP(G42,$R$8:$R$18,1,TRUE)</f>
        <v>1970</v>
      </c>
      <c r="M42" t="str">
        <f t="shared" si="7"/>
        <v>7</v>
      </c>
      <c r="N42" t="str">
        <f t="shared" si="8"/>
        <v>k</v>
      </c>
      <c r="O42">
        <f t="shared" si="9"/>
        <v>0</v>
      </c>
      <c r="P42">
        <f t="shared" si="10"/>
        <v>8</v>
      </c>
    </row>
    <row r="43" spans="1:16" x14ac:dyDescent="0.25">
      <c r="A43" s="1" t="s">
        <v>49</v>
      </c>
      <c r="B43" s="1" t="s">
        <v>7</v>
      </c>
      <c r="C43" s="2">
        <v>0.34895833333333331</v>
      </c>
      <c r="D43">
        <v>1</v>
      </c>
      <c r="E43">
        <f t="shared" si="0"/>
        <v>35</v>
      </c>
      <c r="F43">
        <f t="shared" si="1"/>
        <v>6</v>
      </c>
      <c r="G43">
        <f t="shared" si="2"/>
        <v>1935</v>
      </c>
      <c r="H43">
        <f t="shared" si="3"/>
        <v>6</v>
      </c>
      <c r="I43">
        <f t="shared" si="4"/>
        <v>23</v>
      </c>
      <c r="J43" s="3">
        <f t="shared" si="5"/>
        <v>12958</v>
      </c>
      <c r="K43" s="4">
        <f t="shared" ca="1" si="6"/>
        <v>32019</v>
      </c>
      <c r="L43">
        <f>VLOOKUP(G43,$R$8:$R$18,1,TRUE)</f>
        <v>1930</v>
      </c>
      <c r="M43" t="str">
        <f t="shared" si="7"/>
        <v>8</v>
      </c>
      <c r="N43" t="str">
        <f t="shared" si="8"/>
        <v>m</v>
      </c>
      <c r="O43">
        <f t="shared" si="9"/>
        <v>1</v>
      </c>
      <c r="P43">
        <f t="shared" si="10"/>
        <v>8</v>
      </c>
    </row>
    <row r="44" spans="1:16" x14ac:dyDescent="0.25">
      <c r="A44" s="1" t="s">
        <v>50</v>
      </c>
      <c r="B44" s="1" t="s">
        <v>9</v>
      </c>
      <c r="C44" s="2">
        <v>0.34924768518518517</v>
      </c>
      <c r="D44">
        <v>1</v>
      </c>
      <c r="E44">
        <f t="shared" si="0"/>
        <v>37</v>
      </c>
      <c r="F44">
        <f t="shared" si="1"/>
        <v>7</v>
      </c>
      <c r="G44">
        <f t="shared" si="2"/>
        <v>1937</v>
      </c>
      <c r="H44">
        <f t="shared" si="3"/>
        <v>7</v>
      </c>
      <c r="I44">
        <f t="shared" si="4"/>
        <v>18</v>
      </c>
      <c r="J44" s="3">
        <f t="shared" si="5"/>
        <v>13714</v>
      </c>
      <c r="K44" s="4">
        <f t="shared" ca="1" si="6"/>
        <v>31263</v>
      </c>
      <c r="L44">
        <f>VLOOKUP(G44,$R$8:$R$18,1,TRUE)</f>
        <v>1930</v>
      </c>
      <c r="M44" t="str">
        <f t="shared" si="7"/>
        <v>5</v>
      </c>
      <c r="N44" t="str">
        <f t="shared" si="8"/>
        <v>k</v>
      </c>
      <c r="O44">
        <f t="shared" si="9"/>
        <v>0</v>
      </c>
      <c r="P44">
        <f t="shared" si="10"/>
        <v>8</v>
      </c>
    </row>
    <row r="45" spans="1:16" x14ac:dyDescent="0.25">
      <c r="A45" s="1" t="s">
        <v>51</v>
      </c>
      <c r="B45" s="1" t="s">
        <v>9</v>
      </c>
      <c r="C45" s="2">
        <v>0.34953703703703703</v>
      </c>
      <c r="D45">
        <v>1</v>
      </c>
      <c r="E45">
        <f t="shared" si="0"/>
        <v>54</v>
      </c>
      <c r="F45">
        <f t="shared" si="1"/>
        <v>10</v>
      </c>
      <c r="G45">
        <f t="shared" si="2"/>
        <v>1954</v>
      </c>
      <c r="H45">
        <f t="shared" si="3"/>
        <v>10</v>
      </c>
      <c r="I45">
        <f t="shared" si="4"/>
        <v>25</v>
      </c>
      <c r="J45" s="3">
        <f t="shared" si="5"/>
        <v>20022</v>
      </c>
      <c r="K45" s="4">
        <f t="shared" ca="1" si="6"/>
        <v>24955</v>
      </c>
      <c r="L45">
        <f>VLOOKUP(G45,$R$8:$R$18,1,TRUE)</f>
        <v>1950</v>
      </c>
      <c r="M45" t="str">
        <f t="shared" si="7"/>
        <v>3</v>
      </c>
      <c r="N45" t="str">
        <f t="shared" si="8"/>
        <v>k</v>
      </c>
      <c r="O45">
        <f t="shared" si="9"/>
        <v>0</v>
      </c>
      <c r="P45">
        <f t="shared" si="10"/>
        <v>8</v>
      </c>
    </row>
    <row r="46" spans="1:16" x14ac:dyDescent="0.25">
      <c r="A46" s="1" t="s">
        <v>52</v>
      </c>
      <c r="B46" s="1" t="s">
        <v>7</v>
      </c>
      <c r="C46" s="2">
        <v>0.3498263888888889</v>
      </c>
      <c r="D46">
        <v>1</v>
      </c>
      <c r="E46">
        <f t="shared" si="0"/>
        <v>26</v>
      </c>
      <c r="F46">
        <f t="shared" si="1"/>
        <v>5</v>
      </c>
      <c r="G46">
        <f t="shared" si="2"/>
        <v>1926</v>
      </c>
      <c r="H46">
        <f t="shared" si="3"/>
        <v>5</v>
      </c>
      <c r="I46">
        <f t="shared" si="4"/>
        <v>10</v>
      </c>
      <c r="J46" s="3">
        <f t="shared" si="5"/>
        <v>9627</v>
      </c>
      <c r="K46" s="4">
        <f t="shared" ca="1" si="6"/>
        <v>35350</v>
      </c>
      <c r="L46">
        <f>VLOOKUP(G46,$R$8:$R$18,1,TRUE)</f>
        <v>1920</v>
      </c>
      <c r="M46" t="str">
        <f t="shared" si="7"/>
        <v>6</v>
      </c>
      <c r="N46" t="str">
        <f t="shared" si="8"/>
        <v>m</v>
      </c>
      <c r="O46">
        <f t="shared" si="9"/>
        <v>1</v>
      </c>
      <c r="P46">
        <f t="shared" si="10"/>
        <v>8</v>
      </c>
    </row>
    <row r="47" spans="1:16" x14ac:dyDescent="0.25">
      <c r="A47" s="1" t="s">
        <v>53</v>
      </c>
      <c r="B47" s="1" t="s">
        <v>27</v>
      </c>
      <c r="C47" s="2">
        <v>0.35040509259259256</v>
      </c>
      <c r="D47">
        <v>2</v>
      </c>
      <c r="E47">
        <f t="shared" si="0"/>
        <v>86</v>
      </c>
      <c r="F47">
        <f t="shared" si="1"/>
        <v>8</v>
      </c>
      <c r="G47">
        <f t="shared" si="2"/>
        <v>1986</v>
      </c>
      <c r="H47">
        <f t="shared" si="3"/>
        <v>8</v>
      </c>
      <c r="I47">
        <f t="shared" si="4"/>
        <v>12</v>
      </c>
      <c r="J47" s="3">
        <f t="shared" si="5"/>
        <v>31636</v>
      </c>
      <c r="K47" s="4">
        <f t="shared" ca="1" si="6"/>
        <v>13341</v>
      </c>
      <c r="L47">
        <f>VLOOKUP(G47,$R$8:$R$18,1,TRUE)</f>
        <v>1980</v>
      </c>
      <c r="M47" t="str">
        <f t="shared" si="7"/>
        <v>6</v>
      </c>
      <c r="N47" t="str">
        <f t="shared" si="8"/>
        <v>m</v>
      </c>
      <c r="O47">
        <f t="shared" si="9"/>
        <v>1</v>
      </c>
      <c r="P47">
        <f t="shared" si="10"/>
        <v>8</v>
      </c>
    </row>
    <row r="48" spans="1:16" x14ac:dyDescent="0.25">
      <c r="A48" s="1" t="s">
        <v>54</v>
      </c>
      <c r="B48" s="1" t="s">
        <v>7</v>
      </c>
      <c r="C48" s="2">
        <v>0.35069444444444442</v>
      </c>
      <c r="D48">
        <v>1</v>
      </c>
      <c r="E48">
        <f t="shared" si="0"/>
        <v>73</v>
      </c>
      <c r="F48">
        <f t="shared" si="1"/>
        <v>3</v>
      </c>
      <c r="G48">
        <f t="shared" si="2"/>
        <v>1973</v>
      </c>
      <c r="H48">
        <f t="shared" si="3"/>
        <v>3</v>
      </c>
      <c r="I48">
        <f t="shared" si="4"/>
        <v>14</v>
      </c>
      <c r="J48" s="3">
        <f t="shared" si="5"/>
        <v>26737</v>
      </c>
      <c r="K48" s="4">
        <f t="shared" ca="1" si="6"/>
        <v>18240</v>
      </c>
      <c r="L48">
        <f>VLOOKUP(G48,$R$8:$R$18,1,TRUE)</f>
        <v>1970</v>
      </c>
      <c r="M48" t="str">
        <f t="shared" si="7"/>
        <v>9</v>
      </c>
      <c r="N48" t="str">
        <f t="shared" si="8"/>
        <v>k</v>
      </c>
      <c r="O48">
        <f t="shared" si="9"/>
        <v>1</v>
      </c>
      <c r="P48">
        <f t="shared" si="10"/>
        <v>8</v>
      </c>
    </row>
    <row r="49" spans="1:16" x14ac:dyDescent="0.25">
      <c r="A49" s="1" t="s">
        <v>55</v>
      </c>
      <c r="B49" s="1" t="s">
        <v>9</v>
      </c>
      <c r="C49" s="2">
        <v>0.35127314814814814</v>
      </c>
      <c r="D49">
        <v>2</v>
      </c>
      <c r="E49">
        <f t="shared" si="0"/>
        <v>92</v>
      </c>
      <c r="F49">
        <f t="shared" si="1"/>
        <v>4</v>
      </c>
      <c r="G49">
        <f t="shared" si="2"/>
        <v>1992</v>
      </c>
      <c r="H49">
        <f t="shared" si="3"/>
        <v>4</v>
      </c>
      <c r="I49">
        <f t="shared" si="4"/>
        <v>4</v>
      </c>
      <c r="J49" s="3">
        <f t="shared" si="5"/>
        <v>33698</v>
      </c>
      <c r="K49" s="4">
        <f t="shared" ca="1" si="6"/>
        <v>11279</v>
      </c>
      <c r="L49">
        <f>VLOOKUP(G49,$R$8:$R$18,1,TRUE)</f>
        <v>1990</v>
      </c>
      <c r="M49" t="str">
        <f t="shared" si="7"/>
        <v>6</v>
      </c>
      <c r="N49" t="str">
        <f t="shared" si="8"/>
        <v>m</v>
      </c>
      <c r="O49">
        <f t="shared" si="9"/>
        <v>1</v>
      </c>
      <c r="P49">
        <f t="shared" si="10"/>
        <v>8</v>
      </c>
    </row>
    <row r="50" spans="1:16" x14ac:dyDescent="0.25">
      <c r="A50" s="1" t="s">
        <v>56</v>
      </c>
      <c r="B50" s="1" t="s">
        <v>9</v>
      </c>
      <c r="C50" s="2">
        <v>0.35185185185185186</v>
      </c>
      <c r="D50">
        <v>2</v>
      </c>
      <c r="E50">
        <f t="shared" si="0"/>
        <v>32</v>
      </c>
      <c r="F50">
        <f t="shared" si="1"/>
        <v>4</v>
      </c>
      <c r="G50">
        <f t="shared" si="2"/>
        <v>1932</v>
      </c>
      <c r="H50">
        <f t="shared" si="3"/>
        <v>4</v>
      </c>
      <c r="I50">
        <f t="shared" si="4"/>
        <v>26</v>
      </c>
      <c r="J50" s="3">
        <f t="shared" si="5"/>
        <v>11805</v>
      </c>
      <c r="K50" s="4">
        <f t="shared" ca="1" si="6"/>
        <v>33172</v>
      </c>
      <c r="L50">
        <f>VLOOKUP(G50,$R$8:$R$18,1,TRUE)</f>
        <v>1930</v>
      </c>
      <c r="M50" t="str">
        <f t="shared" si="7"/>
        <v>9</v>
      </c>
      <c r="N50" t="str">
        <f t="shared" si="8"/>
        <v>k</v>
      </c>
      <c r="O50">
        <f t="shared" si="9"/>
        <v>1</v>
      </c>
      <c r="P50">
        <f t="shared" si="10"/>
        <v>8</v>
      </c>
    </row>
    <row r="51" spans="1:16" x14ac:dyDescent="0.25">
      <c r="A51" s="1" t="s">
        <v>57</v>
      </c>
      <c r="B51" s="1" t="s">
        <v>7</v>
      </c>
      <c r="C51" s="2">
        <v>0.35214120370370372</v>
      </c>
      <c r="D51">
        <v>1</v>
      </c>
      <c r="E51">
        <f t="shared" si="0"/>
        <v>37</v>
      </c>
      <c r="F51">
        <f t="shared" si="1"/>
        <v>11</v>
      </c>
      <c r="G51">
        <f t="shared" si="2"/>
        <v>1937</v>
      </c>
      <c r="H51">
        <f t="shared" si="3"/>
        <v>11</v>
      </c>
      <c r="I51">
        <f t="shared" si="4"/>
        <v>11</v>
      </c>
      <c r="J51" s="3">
        <f t="shared" si="5"/>
        <v>13830</v>
      </c>
      <c r="K51" s="4">
        <f t="shared" ca="1" si="6"/>
        <v>31147</v>
      </c>
      <c r="L51">
        <f>VLOOKUP(G51,$R$8:$R$18,1,TRUE)</f>
        <v>1930</v>
      </c>
      <c r="M51" t="str">
        <f t="shared" si="7"/>
        <v>7</v>
      </c>
      <c r="N51" t="str">
        <f t="shared" si="8"/>
        <v>k</v>
      </c>
      <c r="O51">
        <f t="shared" si="9"/>
        <v>1</v>
      </c>
      <c r="P51">
        <f t="shared" si="10"/>
        <v>8</v>
      </c>
    </row>
    <row r="52" spans="1:16" x14ac:dyDescent="0.25">
      <c r="A52" s="1" t="s">
        <v>58</v>
      </c>
      <c r="B52" s="1" t="s">
        <v>27</v>
      </c>
      <c r="C52" s="2">
        <v>0.35243055555555558</v>
      </c>
      <c r="D52">
        <v>1</v>
      </c>
      <c r="E52">
        <f t="shared" si="0"/>
        <v>6</v>
      </c>
      <c r="F52">
        <f t="shared" si="1"/>
        <v>30</v>
      </c>
      <c r="G52">
        <f t="shared" si="2"/>
        <v>2006</v>
      </c>
      <c r="H52">
        <f t="shared" si="3"/>
        <v>10</v>
      </c>
      <c r="I52">
        <f t="shared" si="4"/>
        <v>1</v>
      </c>
      <c r="J52" s="3">
        <f t="shared" si="5"/>
        <v>38991</v>
      </c>
      <c r="K52" s="4">
        <f t="shared" ca="1" si="6"/>
        <v>5986</v>
      </c>
      <c r="L52">
        <f>VLOOKUP(G52,$R$8:$R$18,1,TRUE)</f>
        <v>2000</v>
      </c>
      <c r="M52" t="str">
        <f t="shared" si="7"/>
        <v>1</v>
      </c>
      <c r="N52" t="str">
        <f t="shared" si="8"/>
        <v>k</v>
      </c>
      <c r="O52">
        <f t="shared" si="9"/>
        <v>0</v>
      </c>
      <c r="P52">
        <f t="shared" si="10"/>
        <v>8</v>
      </c>
    </row>
    <row r="53" spans="1:16" x14ac:dyDescent="0.25">
      <c r="A53" s="1" t="s">
        <v>59</v>
      </c>
      <c r="B53" s="1" t="s">
        <v>7</v>
      </c>
      <c r="C53" s="2">
        <v>0.35271990740740744</v>
      </c>
      <c r="D53">
        <v>1</v>
      </c>
      <c r="E53">
        <f t="shared" si="0"/>
        <v>80</v>
      </c>
      <c r="F53">
        <f t="shared" si="1"/>
        <v>5</v>
      </c>
      <c r="G53">
        <f t="shared" si="2"/>
        <v>1980</v>
      </c>
      <c r="H53">
        <f t="shared" si="3"/>
        <v>5</v>
      </c>
      <c r="I53">
        <f t="shared" si="4"/>
        <v>21</v>
      </c>
      <c r="J53" s="3">
        <f t="shared" si="5"/>
        <v>29362</v>
      </c>
      <c r="K53" s="4">
        <f t="shared" ca="1" si="6"/>
        <v>15615</v>
      </c>
      <c r="L53">
        <f>VLOOKUP(G53,$R$8:$R$18,1,TRUE)</f>
        <v>1980</v>
      </c>
      <c r="M53" t="str">
        <f t="shared" si="7"/>
        <v>6</v>
      </c>
      <c r="N53" t="str">
        <f t="shared" si="8"/>
        <v>m</v>
      </c>
      <c r="O53">
        <f t="shared" si="9"/>
        <v>1</v>
      </c>
      <c r="P53">
        <f t="shared" si="10"/>
        <v>8</v>
      </c>
    </row>
    <row r="54" spans="1:16" x14ac:dyDescent="0.25">
      <c r="A54" s="1" t="s">
        <v>60</v>
      </c>
      <c r="B54" s="1" t="s">
        <v>9</v>
      </c>
      <c r="C54" s="2">
        <v>0.3532986111111111</v>
      </c>
      <c r="D54">
        <v>2</v>
      </c>
      <c r="E54">
        <f t="shared" si="0"/>
        <v>26</v>
      </c>
      <c r="F54">
        <f t="shared" si="1"/>
        <v>12</v>
      </c>
      <c r="G54">
        <f t="shared" si="2"/>
        <v>1926</v>
      </c>
      <c r="H54">
        <f t="shared" si="3"/>
        <v>12</v>
      </c>
      <c r="I54">
        <f t="shared" si="4"/>
        <v>31</v>
      </c>
      <c r="J54" s="3">
        <f t="shared" si="5"/>
        <v>9862</v>
      </c>
      <c r="K54" s="4">
        <f t="shared" ca="1" si="6"/>
        <v>35115</v>
      </c>
      <c r="L54">
        <f>VLOOKUP(G54,$R$8:$R$18,1,TRUE)</f>
        <v>1920</v>
      </c>
      <c r="M54" t="str">
        <f t="shared" si="7"/>
        <v>9</v>
      </c>
      <c r="N54" t="str">
        <f t="shared" si="8"/>
        <v>k</v>
      </c>
      <c r="O54">
        <f t="shared" si="9"/>
        <v>1</v>
      </c>
      <c r="P54">
        <f t="shared" si="10"/>
        <v>8</v>
      </c>
    </row>
    <row r="55" spans="1:16" x14ac:dyDescent="0.25">
      <c r="A55" s="1" t="s">
        <v>61</v>
      </c>
      <c r="B55" s="1" t="s">
        <v>7</v>
      </c>
      <c r="C55" s="2">
        <v>0.35358796296296297</v>
      </c>
      <c r="D55">
        <v>1</v>
      </c>
      <c r="E55">
        <f t="shared" si="0"/>
        <v>47</v>
      </c>
      <c r="F55">
        <f t="shared" si="1"/>
        <v>8</v>
      </c>
      <c r="G55">
        <f t="shared" si="2"/>
        <v>1947</v>
      </c>
      <c r="H55">
        <f t="shared" si="3"/>
        <v>8</v>
      </c>
      <c r="I55">
        <f t="shared" si="4"/>
        <v>27</v>
      </c>
      <c r="J55" s="3">
        <f t="shared" si="5"/>
        <v>17406</v>
      </c>
      <c r="K55" s="4">
        <f t="shared" ca="1" si="6"/>
        <v>27571</v>
      </c>
      <c r="L55">
        <f>VLOOKUP(G55,$R$8:$R$18,1,TRUE)</f>
        <v>1940</v>
      </c>
      <c r="M55" t="str">
        <f t="shared" si="7"/>
        <v>2</v>
      </c>
      <c r="N55" t="str">
        <f t="shared" si="8"/>
        <v>m</v>
      </c>
      <c r="O55">
        <f t="shared" si="9"/>
        <v>1</v>
      </c>
      <c r="P55">
        <f t="shared" si="10"/>
        <v>8</v>
      </c>
    </row>
    <row r="56" spans="1:16" x14ac:dyDescent="0.25">
      <c r="A56" s="1" t="s">
        <v>62</v>
      </c>
      <c r="B56" s="1" t="s">
        <v>27</v>
      </c>
      <c r="C56" s="2">
        <v>0.35416666666666669</v>
      </c>
      <c r="D56">
        <v>2</v>
      </c>
      <c r="E56">
        <f t="shared" si="0"/>
        <v>88</v>
      </c>
      <c r="F56">
        <f t="shared" si="1"/>
        <v>3</v>
      </c>
      <c r="G56">
        <f t="shared" si="2"/>
        <v>1988</v>
      </c>
      <c r="H56">
        <f t="shared" si="3"/>
        <v>3</v>
      </c>
      <c r="I56">
        <f t="shared" si="4"/>
        <v>25</v>
      </c>
      <c r="J56" s="3">
        <f t="shared" si="5"/>
        <v>32227</v>
      </c>
      <c r="K56" s="4">
        <f t="shared" ca="1" si="6"/>
        <v>12750</v>
      </c>
      <c r="L56">
        <f>VLOOKUP(G56,$R$8:$R$18,1,TRUE)</f>
        <v>1980</v>
      </c>
      <c r="M56" t="str">
        <f t="shared" si="7"/>
        <v>3</v>
      </c>
      <c r="N56" t="str">
        <f t="shared" si="8"/>
        <v>k</v>
      </c>
      <c r="O56">
        <f t="shared" si="9"/>
        <v>1</v>
      </c>
      <c r="P56">
        <f t="shared" si="10"/>
        <v>8</v>
      </c>
    </row>
    <row r="57" spans="1:16" x14ac:dyDescent="0.25">
      <c r="A57" s="1" t="s">
        <v>63</v>
      </c>
      <c r="B57" s="1" t="s">
        <v>27</v>
      </c>
      <c r="C57" s="2">
        <v>0.35474537037037041</v>
      </c>
      <c r="D57">
        <v>2</v>
      </c>
      <c r="E57">
        <f t="shared" si="0"/>
        <v>5</v>
      </c>
      <c r="F57">
        <f t="shared" si="1"/>
        <v>29</v>
      </c>
      <c r="G57">
        <f t="shared" si="2"/>
        <v>2005</v>
      </c>
      <c r="H57">
        <f t="shared" si="3"/>
        <v>9</v>
      </c>
      <c r="I57">
        <f t="shared" si="4"/>
        <v>2</v>
      </c>
      <c r="J57" s="3">
        <f t="shared" si="5"/>
        <v>38597</v>
      </c>
      <c r="K57" s="4">
        <f t="shared" ca="1" si="6"/>
        <v>6380</v>
      </c>
      <c r="L57">
        <f>VLOOKUP(G57,$R$8:$R$18,1,TRUE)</f>
        <v>2000</v>
      </c>
      <c r="M57" t="str">
        <f t="shared" si="7"/>
        <v>8</v>
      </c>
      <c r="N57" t="str">
        <f t="shared" si="8"/>
        <v>m</v>
      </c>
      <c r="O57">
        <f t="shared" si="9"/>
        <v>1</v>
      </c>
      <c r="P57">
        <f t="shared" si="10"/>
        <v>8</v>
      </c>
    </row>
    <row r="58" spans="1:16" x14ac:dyDescent="0.25">
      <c r="A58" s="1" t="s">
        <v>64</v>
      </c>
      <c r="B58" s="1" t="s">
        <v>7</v>
      </c>
      <c r="C58" s="2">
        <v>0.35503472222222227</v>
      </c>
      <c r="D58">
        <v>1</v>
      </c>
      <c r="E58">
        <f t="shared" si="0"/>
        <v>80</v>
      </c>
      <c r="F58">
        <f t="shared" si="1"/>
        <v>7</v>
      </c>
      <c r="G58">
        <f t="shared" si="2"/>
        <v>1980</v>
      </c>
      <c r="H58">
        <f t="shared" si="3"/>
        <v>7</v>
      </c>
      <c r="I58">
        <f t="shared" si="4"/>
        <v>18</v>
      </c>
      <c r="J58" s="3">
        <f t="shared" si="5"/>
        <v>29420</v>
      </c>
      <c r="K58" s="4">
        <f t="shared" ca="1" si="6"/>
        <v>15557</v>
      </c>
      <c r="L58">
        <f>VLOOKUP(G58,$R$8:$R$18,1,TRUE)</f>
        <v>1980</v>
      </c>
      <c r="M58" t="str">
        <f t="shared" si="7"/>
        <v>1</v>
      </c>
      <c r="N58" t="str">
        <f t="shared" si="8"/>
        <v>k</v>
      </c>
      <c r="O58">
        <f t="shared" si="9"/>
        <v>1</v>
      </c>
      <c r="P58">
        <f t="shared" si="10"/>
        <v>8</v>
      </c>
    </row>
    <row r="59" spans="1:16" x14ac:dyDescent="0.25">
      <c r="A59" s="1" t="s">
        <v>65</v>
      </c>
      <c r="B59" s="1" t="s">
        <v>5</v>
      </c>
      <c r="C59" s="2">
        <v>0.35561342592592587</v>
      </c>
      <c r="D59">
        <v>2</v>
      </c>
      <c r="E59">
        <f t="shared" si="0"/>
        <v>30</v>
      </c>
      <c r="F59">
        <f t="shared" si="1"/>
        <v>4</v>
      </c>
      <c r="G59">
        <f t="shared" si="2"/>
        <v>1930</v>
      </c>
      <c r="H59">
        <f t="shared" si="3"/>
        <v>4</v>
      </c>
      <c r="I59">
        <f t="shared" si="4"/>
        <v>21</v>
      </c>
      <c r="J59" s="3">
        <f t="shared" si="5"/>
        <v>11069</v>
      </c>
      <c r="K59" s="4">
        <f t="shared" ca="1" si="6"/>
        <v>33908</v>
      </c>
      <c r="L59">
        <f>VLOOKUP(G59,$R$8:$R$18,1,TRUE)</f>
        <v>1930</v>
      </c>
      <c r="M59" t="str">
        <f t="shared" si="7"/>
        <v>6</v>
      </c>
      <c r="N59" t="str">
        <f t="shared" si="8"/>
        <v>m</v>
      </c>
      <c r="O59">
        <f t="shared" si="9"/>
        <v>1</v>
      </c>
      <c r="P59">
        <f t="shared" si="10"/>
        <v>8</v>
      </c>
    </row>
    <row r="60" spans="1:16" x14ac:dyDescent="0.25">
      <c r="A60" s="1" t="s">
        <v>66</v>
      </c>
      <c r="B60" s="1" t="s">
        <v>5</v>
      </c>
      <c r="C60" s="2">
        <v>0.35590277777777773</v>
      </c>
      <c r="D60">
        <v>1</v>
      </c>
      <c r="E60">
        <f t="shared" si="0"/>
        <v>39</v>
      </c>
      <c r="F60">
        <f t="shared" si="1"/>
        <v>2</v>
      </c>
      <c r="G60">
        <f t="shared" si="2"/>
        <v>1939</v>
      </c>
      <c r="H60">
        <f t="shared" si="3"/>
        <v>2</v>
      </c>
      <c r="I60">
        <f t="shared" si="4"/>
        <v>4</v>
      </c>
      <c r="J60" s="3">
        <f t="shared" si="5"/>
        <v>14280</v>
      </c>
      <c r="K60" s="4">
        <f t="shared" ca="1" si="6"/>
        <v>30697</v>
      </c>
      <c r="L60">
        <f>VLOOKUP(G60,$R$8:$R$18,1,TRUE)</f>
        <v>1930</v>
      </c>
      <c r="M60" t="str">
        <f t="shared" si="7"/>
        <v>4</v>
      </c>
      <c r="N60" t="str">
        <f t="shared" si="8"/>
        <v>m</v>
      </c>
      <c r="O60">
        <f t="shared" si="9"/>
        <v>0</v>
      </c>
      <c r="P60">
        <f t="shared" si="10"/>
        <v>8</v>
      </c>
    </row>
    <row r="61" spans="1:16" x14ac:dyDescent="0.25">
      <c r="A61" s="1" t="s">
        <v>67</v>
      </c>
      <c r="B61" s="1" t="s">
        <v>27</v>
      </c>
      <c r="C61" s="2">
        <v>0.35648148148148145</v>
      </c>
      <c r="D61">
        <v>2</v>
      </c>
      <c r="E61">
        <f t="shared" si="0"/>
        <v>26</v>
      </c>
      <c r="F61">
        <f t="shared" si="1"/>
        <v>7</v>
      </c>
      <c r="G61">
        <f t="shared" si="2"/>
        <v>1926</v>
      </c>
      <c r="H61">
        <f t="shared" si="3"/>
        <v>7</v>
      </c>
      <c r="I61">
        <f t="shared" si="4"/>
        <v>10</v>
      </c>
      <c r="J61" s="3">
        <f t="shared" si="5"/>
        <v>9688</v>
      </c>
      <c r="K61" s="4">
        <f t="shared" ca="1" si="6"/>
        <v>35289</v>
      </c>
      <c r="L61">
        <f>VLOOKUP(G61,$R$8:$R$18,1,TRUE)</f>
        <v>1920</v>
      </c>
      <c r="M61" t="str">
        <f t="shared" si="7"/>
        <v>7</v>
      </c>
      <c r="N61" t="str">
        <f t="shared" si="8"/>
        <v>k</v>
      </c>
      <c r="O61">
        <f t="shared" si="9"/>
        <v>1</v>
      </c>
      <c r="P61">
        <f t="shared" si="10"/>
        <v>8</v>
      </c>
    </row>
    <row r="62" spans="1:16" x14ac:dyDescent="0.25">
      <c r="A62" s="1" t="s">
        <v>68</v>
      </c>
      <c r="B62" s="1" t="s">
        <v>27</v>
      </c>
      <c r="C62" s="2">
        <v>0.35677083333333331</v>
      </c>
      <c r="D62">
        <v>1</v>
      </c>
      <c r="E62">
        <f t="shared" si="0"/>
        <v>48</v>
      </c>
      <c r="F62">
        <f t="shared" si="1"/>
        <v>3</v>
      </c>
      <c r="G62">
        <f t="shared" si="2"/>
        <v>1948</v>
      </c>
      <c r="H62">
        <f t="shared" si="3"/>
        <v>3</v>
      </c>
      <c r="I62">
        <f t="shared" si="4"/>
        <v>28</v>
      </c>
      <c r="J62" s="3">
        <f t="shared" si="5"/>
        <v>17620</v>
      </c>
      <c r="K62" s="4">
        <f t="shared" ca="1" si="6"/>
        <v>27357</v>
      </c>
      <c r="L62">
        <f>VLOOKUP(G62,$R$8:$R$18,1,TRUE)</f>
        <v>1940</v>
      </c>
      <c r="M62" t="str">
        <f t="shared" si="7"/>
        <v>2</v>
      </c>
      <c r="N62" t="str">
        <f t="shared" si="8"/>
        <v>m</v>
      </c>
      <c r="O62">
        <f t="shared" si="9"/>
        <v>0</v>
      </c>
      <c r="P62">
        <f t="shared" si="10"/>
        <v>8</v>
      </c>
    </row>
    <row r="63" spans="1:16" x14ac:dyDescent="0.25">
      <c r="A63" s="1" t="s">
        <v>69</v>
      </c>
      <c r="B63" s="1" t="s">
        <v>7</v>
      </c>
      <c r="C63" s="2">
        <v>0.35706018518518517</v>
      </c>
      <c r="D63">
        <v>1</v>
      </c>
      <c r="E63">
        <f t="shared" si="0"/>
        <v>25</v>
      </c>
      <c r="F63">
        <f t="shared" si="1"/>
        <v>10</v>
      </c>
      <c r="G63">
        <f t="shared" si="2"/>
        <v>1925</v>
      </c>
      <c r="H63">
        <f t="shared" si="3"/>
        <v>10</v>
      </c>
      <c r="I63">
        <f t="shared" si="4"/>
        <v>27</v>
      </c>
      <c r="J63" s="3">
        <f t="shared" si="5"/>
        <v>9432</v>
      </c>
      <c r="K63" s="4">
        <f t="shared" ca="1" si="6"/>
        <v>35545</v>
      </c>
      <c r="L63">
        <f>VLOOKUP(G63,$R$8:$R$18,1,TRUE)</f>
        <v>1920</v>
      </c>
      <c r="M63" t="str">
        <f t="shared" si="7"/>
        <v>8</v>
      </c>
      <c r="N63" t="str">
        <f t="shared" si="8"/>
        <v>m</v>
      </c>
      <c r="O63">
        <f t="shared" si="9"/>
        <v>1</v>
      </c>
      <c r="P63">
        <f t="shared" si="10"/>
        <v>8</v>
      </c>
    </row>
    <row r="64" spans="1:16" x14ac:dyDescent="0.25">
      <c r="A64" s="1" t="s">
        <v>70</v>
      </c>
      <c r="B64" s="1" t="s">
        <v>9</v>
      </c>
      <c r="C64" s="2">
        <v>0.35734953703703703</v>
      </c>
      <c r="D64">
        <v>1</v>
      </c>
      <c r="E64">
        <f t="shared" si="0"/>
        <v>40</v>
      </c>
      <c r="F64">
        <f t="shared" si="1"/>
        <v>7</v>
      </c>
      <c r="G64">
        <f t="shared" si="2"/>
        <v>1940</v>
      </c>
      <c r="H64">
        <f t="shared" si="3"/>
        <v>7</v>
      </c>
      <c r="I64">
        <f t="shared" si="4"/>
        <v>19</v>
      </c>
      <c r="J64" s="3">
        <f t="shared" si="5"/>
        <v>14811</v>
      </c>
      <c r="K64" s="4">
        <f t="shared" ca="1" si="6"/>
        <v>30166</v>
      </c>
      <c r="L64">
        <f>VLOOKUP(G64,$R$8:$R$18,1,TRUE)</f>
        <v>1940</v>
      </c>
      <c r="M64" t="str">
        <f t="shared" si="7"/>
        <v>5</v>
      </c>
      <c r="N64" t="str">
        <f t="shared" si="8"/>
        <v>k</v>
      </c>
      <c r="O64">
        <f t="shared" si="9"/>
        <v>0</v>
      </c>
      <c r="P64">
        <f t="shared" si="10"/>
        <v>8</v>
      </c>
    </row>
    <row r="65" spans="1:16" x14ac:dyDescent="0.25">
      <c r="A65" s="1" t="s">
        <v>71</v>
      </c>
      <c r="B65" s="1" t="s">
        <v>5</v>
      </c>
      <c r="C65" s="2">
        <v>0.35792824074074076</v>
      </c>
      <c r="D65">
        <v>2</v>
      </c>
      <c r="E65">
        <f t="shared" si="0"/>
        <v>9</v>
      </c>
      <c r="F65">
        <f t="shared" si="1"/>
        <v>26</v>
      </c>
      <c r="G65">
        <f t="shared" si="2"/>
        <v>2009</v>
      </c>
      <c r="H65">
        <f t="shared" si="3"/>
        <v>6</v>
      </c>
      <c r="I65">
        <f t="shared" si="4"/>
        <v>21</v>
      </c>
      <c r="J65" s="3">
        <f t="shared" si="5"/>
        <v>39985</v>
      </c>
      <c r="K65" s="4">
        <f t="shared" ca="1" si="6"/>
        <v>4992</v>
      </c>
      <c r="L65">
        <f>VLOOKUP(G65,$R$8:$R$18,1,TRUE)</f>
        <v>2000</v>
      </c>
      <c r="M65" t="str">
        <f t="shared" si="7"/>
        <v>1</v>
      </c>
      <c r="N65" t="str">
        <f t="shared" si="8"/>
        <v>k</v>
      </c>
      <c r="O65">
        <f t="shared" si="9"/>
        <v>1</v>
      </c>
      <c r="P65">
        <f t="shared" si="10"/>
        <v>8</v>
      </c>
    </row>
    <row r="66" spans="1:16" x14ac:dyDescent="0.25">
      <c r="A66" s="1" t="s">
        <v>72</v>
      </c>
      <c r="B66" s="1" t="s">
        <v>27</v>
      </c>
      <c r="C66" s="2">
        <v>0.35850694444444442</v>
      </c>
      <c r="D66">
        <v>2</v>
      </c>
      <c r="E66">
        <f t="shared" si="0"/>
        <v>45</v>
      </c>
      <c r="F66">
        <f t="shared" si="1"/>
        <v>6</v>
      </c>
      <c r="G66">
        <f t="shared" si="2"/>
        <v>1945</v>
      </c>
      <c r="H66">
        <f t="shared" si="3"/>
        <v>6</v>
      </c>
      <c r="I66">
        <f t="shared" si="4"/>
        <v>6</v>
      </c>
      <c r="J66" s="3">
        <f t="shared" si="5"/>
        <v>16594</v>
      </c>
      <c r="K66" s="4">
        <f t="shared" ca="1" si="6"/>
        <v>28383</v>
      </c>
      <c r="L66">
        <f>VLOOKUP(G66,$R$8:$R$18,1,TRUE)</f>
        <v>1940</v>
      </c>
      <c r="M66" t="str">
        <f t="shared" si="7"/>
        <v>5</v>
      </c>
      <c r="N66" t="str">
        <f t="shared" si="8"/>
        <v>k</v>
      </c>
      <c r="O66">
        <f t="shared" si="9"/>
        <v>1</v>
      </c>
      <c r="P66">
        <f t="shared" si="10"/>
        <v>8</v>
      </c>
    </row>
    <row r="67" spans="1:16" x14ac:dyDescent="0.25">
      <c r="A67" s="1" t="s">
        <v>73</v>
      </c>
      <c r="B67" s="1" t="s">
        <v>7</v>
      </c>
      <c r="C67" s="2">
        <v>0.35879629629629628</v>
      </c>
      <c r="D67">
        <v>1</v>
      </c>
      <c r="E67">
        <f t="shared" ref="E67:E130" si="11">VALUE(LEFT(A67,2))</f>
        <v>83</v>
      </c>
      <c r="F67">
        <f t="shared" ref="F67:F130" si="12">VALUE(MID(A67,3,2))</f>
        <v>3</v>
      </c>
      <c r="G67">
        <f t="shared" ref="G67:G130" si="13">IF(F67&gt;12,2000+E67,1900+E67)</f>
        <v>1983</v>
      </c>
      <c r="H67">
        <f t="shared" ref="H67:H130" si="14">IF(F67&gt;12,F67-20,F67)</f>
        <v>3</v>
      </c>
      <c r="I67">
        <f t="shared" ref="I67:I130" si="15">VALUE(MID(A67,5,2))</f>
        <v>3</v>
      </c>
      <c r="J67" s="3">
        <f t="shared" ref="J67:J130" si="16">DATE(G67,H67,I67)</f>
        <v>30378</v>
      </c>
      <c r="K67" s="4">
        <f t="shared" ref="K67:K130" ca="1" si="17">VALUE(TODAY()-J67)</f>
        <v>14599</v>
      </c>
      <c r="L67">
        <f t="shared" ref="L67:L130" si="18">VLOOKUP(G67,$R$8:$R$18,1,TRUE)</f>
        <v>1980</v>
      </c>
      <c r="M67" t="str">
        <f t="shared" ref="M67:M130" si="19">MID(A67,10,1)</f>
        <v>3</v>
      </c>
      <c r="N67" t="str">
        <f t="shared" ref="N67:N130" si="20">IF(MOD(M67,2),"k","m")</f>
        <v>k</v>
      </c>
      <c r="O67">
        <f t="shared" ref="O67:O130" si="21">IF(B67="Johnson&amp;Johnson",1,IF(D67=2,1,0))</f>
        <v>1</v>
      </c>
      <c r="P67">
        <f t="shared" ref="P67:P130" si="22">HOUR(C67)</f>
        <v>8</v>
      </c>
    </row>
    <row r="68" spans="1:16" x14ac:dyDescent="0.25">
      <c r="A68" s="1" t="s">
        <v>74</v>
      </c>
      <c r="B68" s="1" t="s">
        <v>27</v>
      </c>
      <c r="C68" s="2">
        <v>0.35908564814814814</v>
      </c>
      <c r="D68">
        <v>1</v>
      </c>
      <c r="E68">
        <f t="shared" si="11"/>
        <v>24</v>
      </c>
      <c r="F68">
        <f t="shared" si="12"/>
        <v>2</v>
      </c>
      <c r="G68">
        <f t="shared" si="13"/>
        <v>1924</v>
      </c>
      <c r="H68">
        <f t="shared" si="14"/>
        <v>2</v>
      </c>
      <c r="I68">
        <f t="shared" si="15"/>
        <v>25</v>
      </c>
      <c r="J68" s="3">
        <f t="shared" si="16"/>
        <v>8822</v>
      </c>
      <c r="K68" s="4">
        <f t="shared" ca="1" si="17"/>
        <v>36155</v>
      </c>
      <c r="L68">
        <f t="shared" si="18"/>
        <v>1920</v>
      </c>
      <c r="M68" t="str">
        <f t="shared" si="19"/>
        <v>9</v>
      </c>
      <c r="N68" t="str">
        <f t="shared" si="20"/>
        <v>k</v>
      </c>
      <c r="O68">
        <f t="shared" si="21"/>
        <v>0</v>
      </c>
      <c r="P68">
        <f t="shared" si="22"/>
        <v>8</v>
      </c>
    </row>
    <row r="69" spans="1:16" x14ac:dyDescent="0.25">
      <c r="A69" s="1" t="s">
        <v>75</v>
      </c>
      <c r="B69" s="1" t="s">
        <v>27</v>
      </c>
      <c r="C69" s="2">
        <v>0.359375</v>
      </c>
      <c r="D69">
        <v>1</v>
      </c>
      <c r="E69">
        <f t="shared" si="11"/>
        <v>2</v>
      </c>
      <c r="F69">
        <f t="shared" si="12"/>
        <v>21</v>
      </c>
      <c r="G69">
        <f t="shared" si="13"/>
        <v>2002</v>
      </c>
      <c r="H69">
        <f t="shared" si="14"/>
        <v>1</v>
      </c>
      <c r="I69">
        <f t="shared" si="15"/>
        <v>8</v>
      </c>
      <c r="J69" s="3">
        <f t="shared" si="16"/>
        <v>37264</v>
      </c>
      <c r="K69" s="4">
        <f t="shared" ca="1" si="17"/>
        <v>7713</v>
      </c>
      <c r="L69">
        <f t="shared" si="18"/>
        <v>2000</v>
      </c>
      <c r="M69" t="str">
        <f t="shared" si="19"/>
        <v>4</v>
      </c>
      <c r="N69" t="str">
        <f t="shared" si="20"/>
        <v>m</v>
      </c>
      <c r="O69">
        <f t="shared" si="21"/>
        <v>0</v>
      </c>
      <c r="P69">
        <f t="shared" si="22"/>
        <v>8</v>
      </c>
    </row>
    <row r="70" spans="1:16" x14ac:dyDescent="0.25">
      <c r="A70" s="1" t="s">
        <v>76</v>
      </c>
      <c r="B70" s="1" t="s">
        <v>7</v>
      </c>
      <c r="C70" s="2">
        <v>0.35966435185185186</v>
      </c>
      <c r="D70">
        <v>1</v>
      </c>
      <c r="E70">
        <f t="shared" si="11"/>
        <v>37</v>
      </c>
      <c r="F70">
        <f t="shared" si="12"/>
        <v>10</v>
      </c>
      <c r="G70">
        <f t="shared" si="13"/>
        <v>1937</v>
      </c>
      <c r="H70">
        <f t="shared" si="14"/>
        <v>10</v>
      </c>
      <c r="I70">
        <f t="shared" si="15"/>
        <v>20</v>
      </c>
      <c r="J70" s="3">
        <f t="shared" si="16"/>
        <v>13808</v>
      </c>
      <c r="K70" s="4">
        <f t="shared" ca="1" si="17"/>
        <v>31169</v>
      </c>
      <c r="L70">
        <f t="shared" si="18"/>
        <v>1930</v>
      </c>
      <c r="M70" t="str">
        <f t="shared" si="19"/>
        <v>1</v>
      </c>
      <c r="N70" t="str">
        <f t="shared" si="20"/>
        <v>k</v>
      </c>
      <c r="O70">
        <f t="shared" si="21"/>
        <v>1</v>
      </c>
      <c r="P70">
        <f t="shared" si="22"/>
        <v>8</v>
      </c>
    </row>
    <row r="71" spans="1:16" x14ac:dyDescent="0.25">
      <c r="A71" s="1" t="s">
        <v>77</v>
      </c>
      <c r="B71" s="1" t="s">
        <v>7</v>
      </c>
      <c r="C71" s="2">
        <v>0.35995370370370372</v>
      </c>
      <c r="D71">
        <v>1</v>
      </c>
      <c r="E71">
        <f t="shared" si="11"/>
        <v>56</v>
      </c>
      <c r="F71">
        <f t="shared" si="12"/>
        <v>11</v>
      </c>
      <c r="G71">
        <f t="shared" si="13"/>
        <v>1956</v>
      </c>
      <c r="H71">
        <f t="shared" si="14"/>
        <v>11</v>
      </c>
      <c r="I71">
        <f t="shared" si="15"/>
        <v>13</v>
      </c>
      <c r="J71" s="3">
        <f t="shared" si="16"/>
        <v>20772</v>
      </c>
      <c r="K71" s="4">
        <f t="shared" ca="1" si="17"/>
        <v>24205</v>
      </c>
      <c r="L71">
        <f t="shared" si="18"/>
        <v>1950</v>
      </c>
      <c r="M71" t="str">
        <f t="shared" si="19"/>
        <v>1</v>
      </c>
      <c r="N71" t="str">
        <f t="shared" si="20"/>
        <v>k</v>
      </c>
      <c r="O71">
        <f t="shared" si="21"/>
        <v>1</v>
      </c>
      <c r="P71">
        <f t="shared" si="22"/>
        <v>8</v>
      </c>
    </row>
    <row r="72" spans="1:16" x14ac:dyDescent="0.25">
      <c r="A72" s="1" t="s">
        <v>78</v>
      </c>
      <c r="B72" s="1" t="s">
        <v>9</v>
      </c>
      <c r="C72" s="2">
        <v>0.36024305555555558</v>
      </c>
      <c r="D72">
        <v>1</v>
      </c>
      <c r="E72">
        <f t="shared" si="11"/>
        <v>90</v>
      </c>
      <c r="F72">
        <f t="shared" si="12"/>
        <v>1</v>
      </c>
      <c r="G72">
        <f t="shared" si="13"/>
        <v>1990</v>
      </c>
      <c r="H72">
        <f t="shared" si="14"/>
        <v>1</v>
      </c>
      <c r="I72">
        <f t="shared" si="15"/>
        <v>14</v>
      </c>
      <c r="J72" s="3">
        <f t="shared" si="16"/>
        <v>32887</v>
      </c>
      <c r="K72" s="4">
        <f t="shared" ca="1" si="17"/>
        <v>12090</v>
      </c>
      <c r="L72">
        <f t="shared" si="18"/>
        <v>1990</v>
      </c>
      <c r="M72" t="str">
        <f t="shared" si="19"/>
        <v>5</v>
      </c>
      <c r="N72" t="str">
        <f t="shared" si="20"/>
        <v>k</v>
      </c>
      <c r="O72">
        <f t="shared" si="21"/>
        <v>0</v>
      </c>
      <c r="P72">
        <f t="shared" si="22"/>
        <v>8</v>
      </c>
    </row>
    <row r="73" spans="1:16" x14ac:dyDescent="0.25">
      <c r="A73" s="1" t="s">
        <v>79</v>
      </c>
      <c r="B73" s="1" t="s">
        <v>5</v>
      </c>
      <c r="C73" s="2">
        <v>0.36053240740740744</v>
      </c>
      <c r="D73">
        <v>1</v>
      </c>
      <c r="E73">
        <f t="shared" si="11"/>
        <v>75</v>
      </c>
      <c r="F73">
        <f t="shared" si="12"/>
        <v>12</v>
      </c>
      <c r="G73">
        <f t="shared" si="13"/>
        <v>1975</v>
      </c>
      <c r="H73">
        <f t="shared" si="14"/>
        <v>12</v>
      </c>
      <c r="I73">
        <f t="shared" si="15"/>
        <v>24</v>
      </c>
      <c r="J73" s="3">
        <f t="shared" si="16"/>
        <v>27752</v>
      </c>
      <c r="K73" s="4">
        <f t="shared" ca="1" si="17"/>
        <v>17225</v>
      </c>
      <c r="L73">
        <f t="shared" si="18"/>
        <v>1970</v>
      </c>
      <c r="M73" t="str">
        <f t="shared" si="19"/>
        <v>3</v>
      </c>
      <c r="N73" t="str">
        <f t="shared" si="20"/>
        <v>k</v>
      </c>
      <c r="O73">
        <f t="shared" si="21"/>
        <v>0</v>
      </c>
      <c r="P73">
        <f t="shared" si="22"/>
        <v>8</v>
      </c>
    </row>
    <row r="74" spans="1:16" x14ac:dyDescent="0.25">
      <c r="A74" s="1" t="s">
        <v>80</v>
      </c>
      <c r="B74" s="1" t="s">
        <v>5</v>
      </c>
      <c r="C74" s="2">
        <v>0.3611111111111111</v>
      </c>
      <c r="D74">
        <v>2</v>
      </c>
      <c r="E74">
        <f t="shared" si="11"/>
        <v>39</v>
      </c>
      <c r="F74">
        <f t="shared" si="12"/>
        <v>1</v>
      </c>
      <c r="G74">
        <f t="shared" si="13"/>
        <v>1939</v>
      </c>
      <c r="H74">
        <f t="shared" si="14"/>
        <v>1</v>
      </c>
      <c r="I74">
        <f t="shared" si="15"/>
        <v>27</v>
      </c>
      <c r="J74" s="3">
        <f t="shared" si="16"/>
        <v>14272</v>
      </c>
      <c r="K74" s="4">
        <f t="shared" ca="1" si="17"/>
        <v>30705</v>
      </c>
      <c r="L74">
        <f t="shared" si="18"/>
        <v>1930</v>
      </c>
      <c r="M74" t="str">
        <f t="shared" si="19"/>
        <v>2</v>
      </c>
      <c r="N74" t="str">
        <f t="shared" si="20"/>
        <v>m</v>
      </c>
      <c r="O74">
        <f t="shared" si="21"/>
        <v>1</v>
      </c>
      <c r="P74">
        <f t="shared" si="22"/>
        <v>8</v>
      </c>
    </row>
    <row r="75" spans="1:16" x14ac:dyDescent="0.25">
      <c r="A75" s="1" t="s">
        <v>81</v>
      </c>
      <c r="B75" s="1" t="s">
        <v>5</v>
      </c>
      <c r="C75" s="2">
        <v>0.36168981481481483</v>
      </c>
      <c r="D75">
        <v>2</v>
      </c>
      <c r="E75">
        <f t="shared" si="11"/>
        <v>39</v>
      </c>
      <c r="F75">
        <f t="shared" si="12"/>
        <v>4</v>
      </c>
      <c r="G75">
        <f t="shared" si="13"/>
        <v>1939</v>
      </c>
      <c r="H75">
        <f t="shared" si="14"/>
        <v>4</v>
      </c>
      <c r="I75">
        <f t="shared" si="15"/>
        <v>9</v>
      </c>
      <c r="J75" s="3">
        <f t="shared" si="16"/>
        <v>14344</v>
      </c>
      <c r="K75" s="4">
        <f t="shared" ca="1" si="17"/>
        <v>30633</v>
      </c>
      <c r="L75">
        <f t="shared" si="18"/>
        <v>1930</v>
      </c>
      <c r="M75" t="str">
        <f t="shared" si="19"/>
        <v>5</v>
      </c>
      <c r="N75" t="str">
        <f t="shared" si="20"/>
        <v>k</v>
      </c>
      <c r="O75">
        <f t="shared" si="21"/>
        <v>1</v>
      </c>
      <c r="P75">
        <f t="shared" si="22"/>
        <v>8</v>
      </c>
    </row>
    <row r="76" spans="1:16" x14ac:dyDescent="0.25">
      <c r="A76" s="1" t="s">
        <v>82</v>
      </c>
      <c r="B76" s="1" t="s">
        <v>27</v>
      </c>
      <c r="C76" s="2">
        <v>0.36226851851851855</v>
      </c>
      <c r="D76">
        <v>2</v>
      </c>
      <c r="E76">
        <f t="shared" si="11"/>
        <v>75</v>
      </c>
      <c r="F76">
        <f t="shared" si="12"/>
        <v>4</v>
      </c>
      <c r="G76">
        <f t="shared" si="13"/>
        <v>1975</v>
      </c>
      <c r="H76">
        <f t="shared" si="14"/>
        <v>4</v>
      </c>
      <c r="I76">
        <f t="shared" si="15"/>
        <v>25</v>
      </c>
      <c r="J76" s="3">
        <f t="shared" si="16"/>
        <v>27509</v>
      </c>
      <c r="K76" s="4">
        <f t="shared" ca="1" si="17"/>
        <v>17468</v>
      </c>
      <c r="L76">
        <f t="shared" si="18"/>
        <v>1970</v>
      </c>
      <c r="M76" t="str">
        <f t="shared" si="19"/>
        <v>3</v>
      </c>
      <c r="N76" t="str">
        <f t="shared" si="20"/>
        <v>k</v>
      </c>
      <c r="O76">
        <f t="shared" si="21"/>
        <v>1</v>
      </c>
      <c r="P76">
        <f t="shared" si="22"/>
        <v>8</v>
      </c>
    </row>
    <row r="77" spans="1:16" x14ac:dyDescent="0.25">
      <c r="A77" s="1" t="s">
        <v>83</v>
      </c>
      <c r="B77" s="1" t="s">
        <v>7</v>
      </c>
      <c r="C77" s="2">
        <v>0.36255787037037041</v>
      </c>
      <c r="D77">
        <v>1</v>
      </c>
      <c r="E77">
        <f t="shared" si="11"/>
        <v>21</v>
      </c>
      <c r="F77">
        <f t="shared" si="12"/>
        <v>7</v>
      </c>
      <c r="G77">
        <f t="shared" si="13"/>
        <v>1921</v>
      </c>
      <c r="H77">
        <f t="shared" si="14"/>
        <v>7</v>
      </c>
      <c r="I77">
        <f t="shared" si="15"/>
        <v>14</v>
      </c>
      <c r="J77" s="3">
        <f t="shared" si="16"/>
        <v>7866</v>
      </c>
      <c r="K77" s="4">
        <f t="shared" ca="1" si="17"/>
        <v>37111</v>
      </c>
      <c r="L77">
        <f t="shared" si="18"/>
        <v>1920</v>
      </c>
      <c r="M77" t="str">
        <f t="shared" si="19"/>
        <v>2</v>
      </c>
      <c r="N77" t="str">
        <f t="shared" si="20"/>
        <v>m</v>
      </c>
      <c r="O77">
        <f t="shared" si="21"/>
        <v>1</v>
      </c>
      <c r="P77">
        <f t="shared" si="22"/>
        <v>8</v>
      </c>
    </row>
    <row r="78" spans="1:16" x14ac:dyDescent="0.25">
      <c r="A78" s="1" t="s">
        <v>84</v>
      </c>
      <c r="B78" s="1" t="s">
        <v>7</v>
      </c>
      <c r="C78" s="2">
        <v>0.36284722222222227</v>
      </c>
      <c r="D78">
        <v>1</v>
      </c>
      <c r="E78">
        <f t="shared" si="11"/>
        <v>57</v>
      </c>
      <c r="F78">
        <f t="shared" si="12"/>
        <v>12</v>
      </c>
      <c r="G78">
        <f t="shared" si="13"/>
        <v>1957</v>
      </c>
      <c r="H78">
        <f t="shared" si="14"/>
        <v>12</v>
      </c>
      <c r="I78">
        <f t="shared" si="15"/>
        <v>2</v>
      </c>
      <c r="J78" s="3">
        <f t="shared" si="16"/>
        <v>21156</v>
      </c>
      <c r="K78" s="4">
        <f t="shared" ca="1" si="17"/>
        <v>23821</v>
      </c>
      <c r="L78">
        <f t="shared" si="18"/>
        <v>1950</v>
      </c>
      <c r="M78" t="str">
        <f t="shared" si="19"/>
        <v>2</v>
      </c>
      <c r="N78" t="str">
        <f t="shared" si="20"/>
        <v>m</v>
      </c>
      <c r="O78">
        <f t="shared" si="21"/>
        <v>1</v>
      </c>
      <c r="P78">
        <f t="shared" si="22"/>
        <v>8</v>
      </c>
    </row>
    <row r="79" spans="1:16" x14ac:dyDescent="0.25">
      <c r="A79" s="1" t="s">
        <v>85</v>
      </c>
      <c r="B79" s="1" t="s">
        <v>7</v>
      </c>
      <c r="C79" s="2">
        <v>0.36313657407407413</v>
      </c>
      <c r="D79">
        <v>1</v>
      </c>
      <c r="E79">
        <f t="shared" si="11"/>
        <v>94</v>
      </c>
      <c r="F79">
        <f t="shared" si="12"/>
        <v>5</v>
      </c>
      <c r="G79">
        <f t="shared" si="13"/>
        <v>1994</v>
      </c>
      <c r="H79">
        <f t="shared" si="14"/>
        <v>5</v>
      </c>
      <c r="I79">
        <f t="shared" si="15"/>
        <v>14</v>
      </c>
      <c r="J79" s="3">
        <f t="shared" si="16"/>
        <v>34468</v>
      </c>
      <c r="K79" s="4">
        <f t="shared" ca="1" si="17"/>
        <v>10509</v>
      </c>
      <c r="L79">
        <f t="shared" si="18"/>
        <v>1990</v>
      </c>
      <c r="M79" t="str">
        <f t="shared" si="19"/>
        <v>5</v>
      </c>
      <c r="N79" t="str">
        <f t="shared" si="20"/>
        <v>k</v>
      </c>
      <c r="O79">
        <f t="shared" si="21"/>
        <v>1</v>
      </c>
      <c r="P79">
        <f t="shared" si="22"/>
        <v>8</v>
      </c>
    </row>
    <row r="80" spans="1:16" x14ac:dyDescent="0.25">
      <c r="A80" s="1" t="s">
        <v>86</v>
      </c>
      <c r="B80" s="1" t="s">
        <v>7</v>
      </c>
      <c r="C80" s="2">
        <v>0.36342592592592587</v>
      </c>
      <c r="D80">
        <v>1</v>
      </c>
      <c r="E80">
        <f t="shared" si="11"/>
        <v>58</v>
      </c>
      <c r="F80">
        <f t="shared" si="12"/>
        <v>11</v>
      </c>
      <c r="G80">
        <f t="shared" si="13"/>
        <v>1958</v>
      </c>
      <c r="H80">
        <f t="shared" si="14"/>
        <v>11</v>
      </c>
      <c r="I80">
        <f t="shared" si="15"/>
        <v>2</v>
      </c>
      <c r="J80" s="3">
        <f t="shared" si="16"/>
        <v>21491</v>
      </c>
      <c r="K80" s="4">
        <f t="shared" ca="1" si="17"/>
        <v>23486</v>
      </c>
      <c r="L80">
        <f t="shared" si="18"/>
        <v>1950</v>
      </c>
      <c r="M80" t="str">
        <f t="shared" si="19"/>
        <v>9</v>
      </c>
      <c r="N80" t="str">
        <f t="shared" si="20"/>
        <v>k</v>
      </c>
      <c r="O80">
        <f t="shared" si="21"/>
        <v>1</v>
      </c>
      <c r="P80">
        <f t="shared" si="22"/>
        <v>8</v>
      </c>
    </row>
    <row r="81" spans="1:16" x14ac:dyDescent="0.25">
      <c r="A81" s="1" t="s">
        <v>87</v>
      </c>
      <c r="B81" s="1" t="s">
        <v>5</v>
      </c>
      <c r="C81" s="2">
        <v>0.36371527777777773</v>
      </c>
      <c r="D81">
        <v>1</v>
      </c>
      <c r="E81">
        <f t="shared" si="11"/>
        <v>0</v>
      </c>
      <c r="F81">
        <f t="shared" si="12"/>
        <v>30</v>
      </c>
      <c r="G81">
        <f t="shared" si="13"/>
        <v>2000</v>
      </c>
      <c r="H81">
        <f t="shared" si="14"/>
        <v>10</v>
      </c>
      <c r="I81">
        <f t="shared" si="15"/>
        <v>9</v>
      </c>
      <c r="J81" s="3">
        <f t="shared" si="16"/>
        <v>36808</v>
      </c>
      <c r="K81" s="4">
        <f t="shared" ca="1" si="17"/>
        <v>8169</v>
      </c>
      <c r="L81">
        <f t="shared" si="18"/>
        <v>2000</v>
      </c>
      <c r="M81" t="str">
        <f t="shared" si="19"/>
        <v>8</v>
      </c>
      <c r="N81" t="str">
        <f t="shared" si="20"/>
        <v>m</v>
      </c>
      <c r="O81">
        <f t="shared" si="21"/>
        <v>0</v>
      </c>
      <c r="P81">
        <f t="shared" si="22"/>
        <v>8</v>
      </c>
    </row>
    <row r="82" spans="1:16" x14ac:dyDescent="0.25">
      <c r="A82" s="1" t="s">
        <v>88</v>
      </c>
      <c r="B82" s="1" t="s">
        <v>5</v>
      </c>
      <c r="C82" s="2">
        <v>0.36400462962962959</v>
      </c>
      <c r="D82">
        <v>1</v>
      </c>
      <c r="E82">
        <f t="shared" si="11"/>
        <v>29</v>
      </c>
      <c r="F82">
        <f t="shared" si="12"/>
        <v>11</v>
      </c>
      <c r="G82">
        <f t="shared" si="13"/>
        <v>1929</v>
      </c>
      <c r="H82">
        <f t="shared" si="14"/>
        <v>11</v>
      </c>
      <c r="I82">
        <f t="shared" si="15"/>
        <v>19</v>
      </c>
      <c r="J82" s="3">
        <f t="shared" si="16"/>
        <v>10916</v>
      </c>
      <c r="K82" s="4">
        <f t="shared" ca="1" si="17"/>
        <v>34061</v>
      </c>
      <c r="L82">
        <f t="shared" si="18"/>
        <v>1920</v>
      </c>
      <c r="M82" t="str">
        <f t="shared" si="19"/>
        <v>2</v>
      </c>
      <c r="N82" t="str">
        <f t="shared" si="20"/>
        <v>m</v>
      </c>
      <c r="O82">
        <f t="shared" si="21"/>
        <v>0</v>
      </c>
      <c r="P82">
        <f t="shared" si="22"/>
        <v>8</v>
      </c>
    </row>
    <row r="83" spans="1:16" x14ac:dyDescent="0.25">
      <c r="A83" s="1" t="s">
        <v>89</v>
      </c>
      <c r="B83" s="1" t="s">
        <v>5</v>
      </c>
      <c r="C83" s="2">
        <v>0.36429398148148145</v>
      </c>
      <c r="D83">
        <v>1</v>
      </c>
      <c r="E83">
        <f t="shared" si="11"/>
        <v>27</v>
      </c>
      <c r="F83">
        <f t="shared" si="12"/>
        <v>2</v>
      </c>
      <c r="G83">
        <f t="shared" si="13"/>
        <v>1927</v>
      </c>
      <c r="H83">
        <f t="shared" si="14"/>
        <v>2</v>
      </c>
      <c r="I83">
        <f t="shared" si="15"/>
        <v>4</v>
      </c>
      <c r="J83" s="3">
        <f t="shared" si="16"/>
        <v>9897</v>
      </c>
      <c r="K83" s="4">
        <f t="shared" ca="1" si="17"/>
        <v>35080</v>
      </c>
      <c r="L83">
        <f t="shared" si="18"/>
        <v>1920</v>
      </c>
      <c r="M83" t="str">
        <f t="shared" si="19"/>
        <v>5</v>
      </c>
      <c r="N83" t="str">
        <f t="shared" si="20"/>
        <v>k</v>
      </c>
      <c r="O83">
        <f t="shared" si="21"/>
        <v>0</v>
      </c>
      <c r="P83">
        <f t="shared" si="22"/>
        <v>8</v>
      </c>
    </row>
    <row r="84" spans="1:16" x14ac:dyDescent="0.25">
      <c r="A84" s="1" t="s">
        <v>90</v>
      </c>
      <c r="B84" s="1" t="s">
        <v>5</v>
      </c>
      <c r="C84" s="2">
        <v>0.36487268518518517</v>
      </c>
      <c r="D84">
        <v>2</v>
      </c>
      <c r="E84">
        <f t="shared" si="11"/>
        <v>95</v>
      </c>
      <c r="F84">
        <f t="shared" si="12"/>
        <v>2</v>
      </c>
      <c r="G84">
        <f t="shared" si="13"/>
        <v>1995</v>
      </c>
      <c r="H84">
        <f t="shared" si="14"/>
        <v>2</v>
      </c>
      <c r="I84">
        <f t="shared" si="15"/>
        <v>17</v>
      </c>
      <c r="J84" s="3">
        <f t="shared" si="16"/>
        <v>34747</v>
      </c>
      <c r="K84" s="4">
        <f t="shared" ca="1" si="17"/>
        <v>10230</v>
      </c>
      <c r="L84">
        <f t="shared" si="18"/>
        <v>1990</v>
      </c>
      <c r="M84" t="str">
        <f t="shared" si="19"/>
        <v>3</v>
      </c>
      <c r="N84" t="str">
        <f t="shared" si="20"/>
        <v>k</v>
      </c>
      <c r="O84">
        <f t="shared" si="21"/>
        <v>1</v>
      </c>
      <c r="P84">
        <f t="shared" si="22"/>
        <v>8</v>
      </c>
    </row>
    <row r="85" spans="1:16" x14ac:dyDescent="0.25">
      <c r="A85" s="1" t="s">
        <v>91</v>
      </c>
      <c r="B85" s="1" t="s">
        <v>7</v>
      </c>
      <c r="C85" s="2">
        <v>0.36516203703703703</v>
      </c>
      <c r="D85">
        <v>1</v>
      </c>
      <c r="E85">
        <f t="shared" si="11"/>
        <v>99</v>
      </c>
      <c r="F85">
        <f t="shared" si="12"/>
        <v>11</v>
      </c>
      <c r="G85">
        <f t="shared" si="13"/>
        <v>1999</v>
      </c>
      <c r="H85">
        <f t="shared" si="14"/>
        <v>11</v>
      </c>
      <c r="I85">
        <f t="shared" si="15"/>
        <v>26</v>
      </c>
      <c r="J85" s="3">
        <f t="shared" si="16"/>
        <v>36490</v>
      </c>
      <c r="K85" s="4">
        <f t="shared" ca="1" si="17"/>
        <v>8487</v>
      </c>
      <c r="L85">
        <f t="shared" si="18"/>
        <v>1990</v>
      </c>
      <c r="M85" t="str">
        <f t="shared" si="19"/>
        <v>1</v>
      </c>
      <c r="N85" t="str">
        <f t="shared" si="20"/>
        <v>k</v>
      </c>
      <c r="O85">
        <f t="shared" si="21"/>
        <v>1</v>
      </c>
      <c r="P85">
        <f t="shared" si="22"/>
        <v>8</v>
      </c>
    </row>
    <row r="86" spans="1:16" x14ac:dyDescent="0.25">
      <c r="A86" s="1" t="s">
        <v>92</v>
      </c>
      <c r="B86" s="1" t="s">
        <v>7</v>
      </c>
      <c r="C86" s="2">
        <v>0.3654513888888889</v>
      </c>
      <c r="D86">
        <v>1</v>
      </c>
      <c r="E86">
        <f t="shared" si="11"/>
        <v>91</v>
      </c>
      <c r="F86">
        <f t="shared" si="12"/>
        <v>3</v>
      </c>
      <c r="G86">
        <f t="shared" si="13"/>
        <v>1991</v>
      </c>
      <c r="H86">
        <f t="shared" si="14"/>
        <v>3</v>
      </c>
      <c r="I86">
        <f t="shared" si="15"/>
        <v>27</v>
      </c>
      <c r="J86" s="3">
        <f t="shared" si="16"/>
        <v>33324</v>
      </c>
      <c r="K86" s="4">
        <f t="shared" ca="1" si="17"/>
        <v>11653</v>
      </c>
      <c r="L86">
        <f t="shared" si="18"/>
        <v>1990</v>
      </c>
      <c r="M86" t="str">
        <f t="shared" si="19"/>
        <v>3</v>
      </c>
      <c r="N86" t="str">
        <f t="shared" si="20"/>
        <v>k</v>
      </c>
      <c r="O86">
        <f t="shared" si="21"/>
        <v>1</v>
      </c>
      <c r="P86">
        <f t="shared" si="22"/>
        <v>8</v>
      </c>
    </row>
    <row r="87" spans="1:16" x14ac:dyDescent="0.25">
      <c r="A87" s="1" t="s">
        <v>93</v>
      </c>
      <c r="B87" s="1" t="s">
        <v>9</v>
      </c>
      <c r="C87" s="2">
        <v>0.36603009259259256</v>
      </c>
      <c r="D87">
        <v>2</v>
      </c>
      <c r="E87">
        <f t="shared" si="11"/>
        <v>89</v>
      </c>
      <c r="F87">
        <f t="shared" si="12"/>
        <v>12</v>
      </c>
      <c r="G87">
        <f t="shared" si="13"/>
        <v>1989</v>
      </c>
      <c r="H87">
        <f t="shared" si="14"/>
        <v>12</v>
      </c>
      <c r="I87">
        <f t="shared" si="15"/>
        <v>8</v>
      </c>
      <c r="J87" s="3">
        <f t="shared" si="16"/>
        <v>32850</v>
      </c>
      <c r="K87" s="4">
        <f t="shared" ca="1" si="17"/>
        <v>12127</v>
      </c>
      <c r="L87">
        <f t="shared" si="18"/>
        <v>1980</v>
      </c>
      <c r="M87" t="str">
        <f t="shared" si="19"/>
        <v>3</v>
      </c>
      <c r="N87" t="str">
        <f t="shared" si="20"/>
        <v>k</v>
      </c>
      <c r="O87">
        <f t="shared" si="21"/>
        <v>1</v>
      </c>
      <c r="P87">
        <f t="shared" si="22"/>
        <v>8</v>
      </c>
    </row>
    <row r="88" spans="1:16" x14ac:dyDescent="0.25">
      <c r="A88" s="1" t="s">
        <v>94</v>
      </c>
      <c r="B88" s="1" t="s">
        <v>5</v>
      </c>
      <c r="C88" s="2">
        <v>0.36660879629629628</v>
      </c>
      <c r="D88">
        <v>2</v>
      </c>
      <c r="E88">
        <f t="shared" si="11"/>
        <v>60</v>
      </c>
      <c r="F88">
        <f t="shared" si="12"/>
        <v>12</v>
      </c>
      <c r="G88">
        <f t="shared" si="13"/>
        <v>1960</v>
      </c>
      <c r="H88">
        <f t="shared" si="14"/>
        <v>12</v>
      </c>
      <c r="I88">
        <f t="shared" si="15"/>
        <v>9</v>
      </c>
      <c r="J88" s="3">
        <f t="shared" si="16"/>
        <v>22259</v>
      </c>
      <c r="K88" s="4">
        <f t="shared" ca="1" si="17"/>
        <v>22718</v>
      </c>
      <c r="L88">
        <f t="shared" si="18"/>
        <v>1960</v>
      </c>
      <c r="M88" t="str">
        <f t="shared" si="19"/>
        <v>7</v>
      </c>
      <c r="N88" t="str">
        <f t="shared" si="20"/>
        <v>k</v>
      </c>
      <c r="O88">
        <f t="shared" si="21"/>
        <v>1</v>
      </c>
      <c r="P88">
        <f t="shared" si="22"/>
        <v>8</v>
      </c>
    </row>
    <row r="89" spans="1:16" x14ac:dyDescent="0.25">
      <c r="A89" s="1" t="s">
        <v>95</v>
      </c>
      <c r="B89" s="1" t="s">
        <v>7</v>
      </c>
      <c r="C89" s="2">
        <v>0.36689814814814814</v>
      </c>
      <c r="D89">
        <v>1</v>
      </c>
      <c r="E89">
        <f t="shared" si="11"/>
        <v>4</v>
      </c>
      <c r="F89">
        <f t="shared" si="12"/>
        <v>25</v>
      </c>
      <c r="G89">
        <f t="shared" si="13"/>
        <v>2004</v>
      </c>
      <c r="H89">
        <f t="shared" si="14"/>
        <v>5</v>
      </c>
      <c r="I89">
        <f t="shared" si="15"/>
        <v>17</v>
      </c>
      <c r="J89" s="3">
        <f t="shared" si="16"/>
        <v>38124</v>
      </c>
      <c r="K89" s="4">
        <f t="shared" ca="1" si="17"/>
        <v>6853</v>
      </c>
      <c r="L89">
        <f t="shared" si="18"/>
        <v>2000</v>
      </c>
      <c r="M89" t="str">
        <f t="shared" si="19"/>
        <v>5</v>
      </c>
      <c r="N89" t="str">
        <f t="shared" si="20"/>
        <v>k</v>
      </c>
      <c r="O89">
        <f t="shared" si="21"/>
        <v>1</v>
      </c>
      <c r="P89">
        <f t="shared" si="22"/>
        <v>8</v>
      </c>
    </row>
    <row r="90" spans="1:16" x14ac:dyDescent="0.25">
      <c r="A90" s="1" t="s">
        <v>96</v>
      </c>
      <c r="B90" s="1" t="s">
        <v>5</v>
      </c>
      <c r="C90" s="2">
        <v>0.36747685185185186</v>
      </c>
      <c r="D90">
        <v>2</v>
      </c>
      <c r="E90">
        <f t="shared" si="11"/>
        <v>80</v>
      </c>
      <c r="F90">
        <f t="shared" si="12"/>
        <v>1</v>
      </c>
      <c r="G90">
        <f t="shared" si="13"/>
        <v>1980</v>
      </c>
      <c r="H90">
        <f t="shared" si="14"/>
        <v>1</v>
      </c>
      <c r="I90">
        <f t="shared" si="15"/>
        <v>27</v>
      </c>
      <c r="J90" s="3">
        <f t="shared" si="16"/>
        <v>29247</v>
      </c>
      <c r="K90" s="4">
        <f t="shared" ca="1" si="17"/>
        <v>15730</v>
      </c>
      <c r="L90">
        <f t="shared" si="18"/>
        <v>1980</v>
      </c>
      <c r="M90" t="str">
        <f t="shared" si="19"/>
        <v>8</v>
      </c>
      <c r="N90" t="str">
        <f t="shared" si="20"/>
        <v>m</v>
      </c>
      <c r="O90">
        <f t="shared" si="21"/>
        <v>1</v>
      </c>
      <c r="P90">
        <f t="shared" si="22"/>
        <v>8</v>
      </c>
    </row>
    <row r="91" spans="1:16" x14ac:dyDescent="0.25">
      <c r="A91" s="1" t="s">
        <v>97</v>
      </c>
      <c r="B91" s="1" t="s">
        <v>27</v>
      </c>
      <c r="C91" s="2">
        <v>0.36805555555555558</v>
      </c>
      <c r="D91">
        <v>2</v>
      </c>
      <c r="E91">
        <f t="shared" si="11"/>
        <v>94</v>
      </c>
      <c r="F91">
        <f t="shared" si="12"/>
        <v>4</v>
      </c>
      <c r="G91">
        <f t="shared" si="13"/>
        <v>1994</v>
      </c>
      <c r="H91">
        <f t="shared" si="14"/>
        <v>4</v>
      </c>
      <c r="I91">
        <f t="shared" si="15"/>
        <v>19</v>
      </c>
      <c r="J91" s="3">
        <f t="shared" si="16"/>
        <v>34443</v>
      </c>
      <c r="K91" s="4">
        <f t="shared" ca="1" si="17"/>
        <v>10534</v>
      </c>
      <c r="L91">
        <f t="shared" si="18"/>
        <v>1990</v>
      </c>
      <c r="M91" t="str">
        <f t="shared" si="19"/>
        <v>3</v>
      </c>
      <c r="N91" t="str">
        <f t="shared" si="20"/>
        <v>k</v>
      </c>
      <c r="O91">
        <f t="shared" si="21"/>
        <v>1</v>
      </c>
      <c r="P91">
        <f t="shared" si="22"/>
        <v>8</v>
      </c>
    </row>
    <row r="92" spans="1:16" x14ac:dyDescent="0.25">
      <c r="A92" s="1" t="s">
        <v>98</v>
      </c>
      <c r="B92" s="1" t="s">
        <v>7</v>
      </c>
      <c r="C92" s="2">
        <v>0.36834490740740744</v>
      </c>
      <c r="D92">
        <v>1</v>
      </c>
      <c r="E92">
        <f t="shared" si="11"/>
        <v>50</v>
      </c>
      <c r="F92">
        <f t="shared" si="12"/>
        <v>11</v>
      </c>
      <c r="G92">
        <f t="shared" si="13"/>
        <v>1950</v>
      </c>
      <c r="H92">
        <f t="shared" si="14"/>
        <v>11</v>
      </c>
      <c r="I92">
        <f t="shared" si="15"/>
        <v>16</v>
      </c>
      <c r="J92" s="3">
        <f t="shared" si="16"/>
        <v>18583</v>
      </c>
      <c r="K92" s="4">
        <f t="shared" ca="1" si="17"/>
        <v>26394</v>
      </c>
      <c r="L92">
        <f t="shared" si="18"/>
        <v>1950</v>
      </c>
      <c r="M92" t="str">
        <f t="shared" si="19"/>
        <v>4</v>
      </c>
      <c r="N92" t="str">
        <f t="shared" si="20"/>
        <v>m</v>
      </c>
      <c r="O92">
        <f t="shared" si="21"/>
        <v>1</v>
      </c>
      <c r="P92">
        <f t="shared" si="22"/>
        <v>8</v>
      </c>
    </row>
    <row r="93" spans="1:16" x14ac:dyDescent="0.25">
      <c r="A93" s="1" t="s">
        <v>99</v>
      </c>
      <c r="B93" s="1" t="s">
        <v>9</v>
      </c>
      <c r="C93" s="2">
        <v>0.36863425925925924</v>
      </c>
      <c r="D93">
        <v>1</v>
      </c>
      <c r="E93">
        <f t="shared" si="11"/>
        <v>67</v>
      </c>
      <c r="F93">
        <f t="shared" si="12"/>
        <v>11</v>
      </c>
      <c r="G93">
        <f t="shared" si="13"/>
        <v>1967</v>
      </c>
      <c r="H93">
        <f t="shared" si="14"/>
        <v>11</v>
      </c>
      <c r="I93">
        <f t="shared" si="15"/>
        <v>22</v>
      </c>
      <c r="J93" s="3">
        <f t="shared" si="16"/>
        <v>24798</v>
      </c>
      <c r="K93" s="4">
        <f t="shared" ca="1" si="17"/>
        <v>20179</v>
      </c>
      <c r="L93">
        <f t="shared" si="18"/>
        <v>1960</v>
      </c>
      <c r="M93" t="str">
        <f t="shared" si="19"/>
        <v>1</v>
      </c>
      <c r="N93" t="str">
        <f t="shared" si="20"/>
        <v>k</v>
      </c>
      <c r="O93">
        <f t="shared" si="21"/>
        <v>0</v>
      </c>
      <c r="P93">
        <f t="shared" si="22"/>
        <v>8</v>
      </c>
    </row>
    <row r="94" spans="1:16" x14ac:dyDescent="0.25">
      <c r="A94" s="1" t="s">
        <v>100</v>
      </c>
      <c r="B94" s="1" t="s">
        <v>9</v>
      </c>
      <c r="C94" s="2">
        <v>0.36921296296296297</v>
      </c>
      <c r="D94">
        <v>2</v>
      </c>
      <c r="E94">
        <f t="shared" si="11"/>
        <v>32</v>
      </c>
      <c r="F94">
        <f t="shared" si="12"/>
        <v>9</v>
      </c>
      <c r="G94">
        <f t="shared" si="13"/>
        <v>1932</v>
      </c>
      <c r="H94">
        <f t="shared" si="14"/>
        <v>9</v>
      </c>
      <c r="I94">
        <f t="shared" si="15"/>
        <v>29</v>
      </c>
      <c r="J94" s="3">
        <f t="shared" si="16"/>
        <v>11961</v>
      </c>
      <c r="K94" s="4">
        <f t="shared" ca="1" si="17"/>
        <v>33016</v>
      </c>
      <c r="L94">
        <f t="shared" si="18"/>
        <v>1930</v>
      </c>
      <c r="M94" t="str">
        <f t="shared" si="19"/>
        <v>8</v>
      </c>
      <c r="N94" t="str">
        <f t="shared" si="20"/>
        <v>m</v>
      </c>
      <c r="O94">
        <f t="shared" si="21"/>
        <v>1</v>
      </c>
      <c r="P94">
        <f t="shared" si="22"/>
        <v>8</v>
      </c>
    </row>
    <row r="95" spans="1:16" x14ac:dyDescent="0.25">
      <c r="A95" s="1" t="s">
        <v>101</v>
      </c>
      <c r="B95" s="1" t="s">
        <v>7</v>
      </c>
      <c r="C95" s="2">
        <v>0.36950231481481483</v>
      </c>
      <c r="D95">
        <v>1</v>
      </c>
      <c r="E95">
        <f t="shared" si="11"/>
        <v>0</v>
      </c>
      <c r="F95">
        <f t="shared" si="12"/>
        <v>26</v>
      </c>
      <c r="G95">
        <f t="shared" si="13"/>
        <v>2000</v>
      </c>
      <c r="H95">
        <f t="shared" si="14"/>
        <v>6</v>
      </c>
      <c r="I95">
        <f t="shared" si="15"/>
        <v>25</v>
      </c>
      <c r="J95" s="3">
        <f t="shared" si="16"/>
        <v>36702</v>
      </c>
      <c r="K95" s="4">
        <f t="shared" ca="1" si="17"/>
        <v>8275</v>
      </c>
      <c r="L95">
        <f t="shared" si="18"/>
        <v>2000</v>
      </c>
      <c r="M95" t="str">
        <f t="shared" si="19"/>
        <v>1</v>
      </c>
      <c r="N95" t="str">
        <f t="shared" si="20"/>
        <v>k</v>
      </c>
      <c r="O95">
        <f t="shared" si="21"/>
        <v>1</v>
      </c>
      <c r="P95">
        <f t="shared" si="22"/>
        <v>8</v>
      </c>
    </row>
    <row r="96" spans="1:16" x14ac:dyDescent="0.25">
      <c r="A96" s="1" t="s">
        <v>102</v>
      </c>
      <c r="B96" s="1" t="s">
        <v>9</v>
      </c>
      <c r="C96" s="2">
        <v>0.36979166666666669</v>
      </c>
      <c r="D96">
        <v>1</v>
      </c>
      <c r="E96">
        <f t="shared" si="11"/>
        <v>1</v>
      </c>
      <c r="F96">
        <f t="shared" si="12"/>
        <v>27</v>
      </c>
      <c r="G96">
        <f t="shared" si="13"/>
        <v>2001</v>
      </c>
      <c r="H96">
        <f t="shared" si="14"/>
        <v>7</v>
      </c>
      <c r="I96">
        <f t="shared" si="15"/>
        <v>25</v>
      </c>
      <c r="J96" s="3">
        <f t="shared" si="16"/>
        <v>37097</v>
      </c>
      <c r="K96" s="4">
        <f t="shared" ca="1" si="17"/>
        <v>7880</v>
      </c>
      <c r="L96">
        <f t="shared" si="18"/>
        <v>2000</v>
      </c>
      <c r="M96" t="str">
        <f t="shared" si="19"/>
        <v>2</v>
      </c>
      <c r="N96" t="str">
        <f t="shared" si="20"/>
        <v>m</v>
      </c>
      <c r="O96">
        <f t="shared" si="21"/>
        <v>0</v>
      </c>
      <c r="P96">
        <f t="shared" si="22"/>
        <v>8</v>
      </c>
    </row>
    <row r="97" spans="1:16" x14ac:dyDescent="0.25">
      <c r="A97" s="1" t="s">
        <v>103</v>
      </c>
      <c r="B97" s="1" t="s">
        <v>7</v>
      </c>
      <c r="C97" s="2">
        <v>0.37008101851851855</v>
      </c>
      <c r="D97">
        <v>1</v>
      </c>
      <c r="E97">
        <f t="shared" si="11"/>
        <v>34</v>
      </c>
      <c r="F97">
        <f t="shared" si="12"/>
        <v>9</v>
      </c>
      <c r="G97">
        <f t="shared" si="13"/>
        <v>1934</v>
      </c>
      <c r="H97">
        <f t="shared" si="14"/>
        <v>9</v>
      </c>
      <c r="I97">
        <f t="shared" si="15"/>
        <v>12</v>
      </c>
      <c r="J97" s="3">
        <f t="shared" si="16"/>
        <v>12674</v>
      </c>
      <c r="K97" s="4">
        <f t="shared" ca="1" si="17"/>
        <v>32303</v>
      </c>
      <c r="L97">
        <f t="shared" si="18"/>
        <v>1930</v>
      </c>
      <c r="M97" t="str">
        <f t="shared" si="19"/>
        <v>1</v>
      </c>
      <c r="N97" t="str">
        <f t="shared" si="20"/>
        <v>k</v>
      </c>
      <c r="O97">
        <f t="shared" si="21"/>
        <v>1</v>
      </c>
      <c r="P97">
        <f t="shared" si="22"/>
        <v>8</v>
      </c>
    </row>
    <row r="98" spans="1:16" x14ac:dyDescent="0.25">
      <c r="A98" s="1" t="s">
        <v>104</v>
      </c>
      <c r="B98" s="1" t="s">
        <v>5</v>
      </c>
      <c r="C98" s="2">
        <v>0.37065972222222227</v>
      </c>
      <c r="D98">
        <v>2</v>
      </c>
      <c r="E98">
        <f t="shared" si="11"/>
        <v>77</v>
      </c>
      <c r="F98">
        <f t="shared" si="12"/>
        <v>10</v>
      </c>
      <c r="G98">
        <f t="shared" si="13"/>
        <v>1977</v>
      </c>
      <c r="H98">
        <f t="shared" si="14"/>
        <v>10</v>
      </c>
      <c r="I98">
        <f t="shared" si="15"/>
        <v>16</v>
      </c>
      <c r="J98" s="3">
        <f t="shared" si="16"/>
        <v>28414</v>
      </c>
      <c r="K98" s="4">
        <f t="shared" ca="1" si="17"/>
        <v>16563</v>
      </c>
      <c r="L98">
        <f t="shared" si="18"/>
        <v>1970</v>
      </c>
      <c r="M98" t="str">
        <f t="shared" si="19"/>
        <v>8</v>
      </c>
      <c r="N98" t="str">
        <f t="shared" si="20"/>
        <v>m</v>
      </c>
      <c r="O98">
        <f t="shared" si="21"/>
        <v>1</v>
      </c>
      <c r="P98">
        <f t="shared" si="22"/>
        <v>8</v>
      </c>
    </row>
    <row r="99" spans="1:16" x14ac:dyDescent="0.25">
      <c r="A99" s="1" t="s">
        <v>105</v>
      </c>
      <c r="B99" s="1" t="s">
        <v>5</v>
      </c>
      <c r="C99" s="2">
        <v>0.37123842592592587</v>
      </c>
      <c r="D99">
        <v>2</v>
      </c>
      <c r="E99">
        <f t="shared" si="11"/>
        <v>83</v>
      </c>
      <c r="F99">
        <f t="shared" si="12"/>
        <v>7</v>
      </c>
      <c r="G99">
        <f t="shared" si="13"/>
        <v>1983</v>
      </c>
      <c r="H99">
        <f t="shared" si="14"/>
        <v>7</v>
      </c>
      <c r="I99">
        <f t="shared" si="15"/>
        <v>13</v>
      </c>
      <c r="J99" s="3">
        <f t="shared" si="16"/>
        <v>30510</v>
      </c>
      <c r="K99" s="4">
        <f t="shared" ca="1" si="17"/>
        <v>14467</v>
      </c>
      <c r="L99">
        <f t="shared" si="18"/>
        <v>1980</v>
      </c>
      <c r="M99" t="str">
        <f t="shared" si="19"/>
        <v>4</v>
      </c>
      <c r="N99" t="str">
        <f t="shared" si="20"/>
        <v>m</v>
      </c>
      <c r="O99">
        <f t="shared" si="21"/>
        <v>1</v>
      </c>
      <c r="P99">
        <f t="shared" si="22"/>
        <v>8</v>
      </c>
    </row>
    <row r="100" spans="1:16" x14ac:dyDescent="0.25">
      <c r="A100" s="1" t="s">
        <v>106</v>
      </c>
      <c r="B100" s="1" t="s">
        <v>7</v>
      </c>
      <c r="C100" s="2">
        <v>0.37152777777777773</v>
      </c>
      <c r="D100">
        <v>1</v>
      </c>
      <c r="E100">
        <f t="shared" si="11"/>
        <v>9</v>
      </c>
      <c r="F100">
        <f t="shared" si="12"/>
        <v>24</v>
      </c>
      <c r="G100">
        <f t="shared" si="13"/>
        <v>2009</v>
      </c>
      <c r="H100">
        <f t="shared" si="14"/>
        <v>4</v>
      </c>
      <c r="I100">
        <f t="shared" si="15"/>
        <v>4</v>
      </c>
      <c r="J100" s="3">
        <f t="shared" si="16"/>
        <v>39907</v>
      </c>
      <c r="K100" s="4">
        <f t="shared" ca="1" si="17"/>
        <v>5070</v>
      </c>
      <c r="L100">
        <f t="shared" si="18"/>
        <v>2000</v>
      </c>
      <c r="M100" t="str">
        <f t="shared" si="19"/>
        <v>4</v>
      </c>
      <c r="N100" t="str">
        <f t="shared" si="20"/>
        <v>m</v>
      </c>
      <c r="O100">
        <f t="shared" si="21"/>
        <v>1</v>
      </c>
      <c r="P100">
        <f t="shared" si="22"/>
        <v>8</v>
      </c>
    </row>
    <row r="101" spans="1:16" x14ac:dyDescent="0.25">
      <c r="A101" s="1" t="s">
        <v>107</v>
      </c>
      <c r="B101" s="1" t="s">
        <v>7</v>
      </c>
      <c r="C101" s="2">
        <v>0.37181712962962959</v>
      </c>
      <c r="D101">
        <v>1</v>
      </c>
      <c r="E101">
        <f t="shared" si="11"/>
        <v>59</v>
      </c>
      <c r="F101">
        <f t="shared" si="12"/>
        <v>2</v>
      </c>
      <c r="G101">
        <f t="shared" si="13"/>
        <v>1959</v>
      </c>
      <c r="H101">
        <f t="shared" si="14"/>
        <v>2</v>
      </c>
      <c r="I101">
        <f t="shared" si="15"/>
        <v>18</v>
      </c>
      <c r="J101" s="3">
        <f t="shared" si="16"/>
        <v>21599</v>
      </c>
      <c r="K101" s="4">
        <f t="shared" ca="1" si="17"/>
        <v>23378</v>
      </c>
      <c r="L101">
        <f t="shared" si="18"/>
        <v>1950</v>
      </c>
      <c r="M101" t="str">
        <f t="shared" si="19"/>
        <v>5</v>
      </c>
      <c r="N101" t="str">
        <f t="shared" si="20"/>
        <v>k</v>
      </c>
      <c r="O101">
        <f t="shared" si="21"/>
        <v>1</v>
      </c>
      <c r="P101">
        <f t="shared" si="22"/>
        <v>8</v>
      </c>
    </row>
    <row r="102" spans="1:16" x14ac:dyDescent="0.25">
      <c r="A102" s="1" t="s">
        <v>108</v>
      </c>
      <c r="B102" s="1" t="s">
        <v>7</v>
      </c>
      <c r="C102" s="2">
        <v>0.37210648148148145</v>
      </c>
      <c r="D102">
        <v>1</v>
      </c>
      <c r="E102">
        <f t="shared" si="11"/>
        <v>81</v>
      </c>
      <c r="F102">
        <f t="shared" si="12"/>
        <v>12</v>
      </c>
      <c r="G102">
        <f t="shared" si="13"/>
        <v>1981</v>
      </c>
      <c r="H102">
        <f t="shared" si="14"/>
        <v>12</v>
      </c>
      <c r="I102">
        <f t="shared" si="15"/>
        <v>31</v>
      </c>
      <c r="J102" s="3">
        <f t="shared" si="16"/>
        <v>29951</v>
      </c>
      <c r="K102" s="4">
        <f t="shared" ca="1" si="17"/>
        <v>15026</v>
      </c>
      <c r="L102">
        <f t="shared" si="18"/>
        <v>1980</v>
      </c>
      <c r="M102" t="str">
        <f t="shared" si="19"/>
        <v>9</v>
      </c>
      <c r="N102" t="str">
        <f t="shared" si="20"/>
        <v>k</v>
      </c>
      <c r="O102">
        <f t="shared" si="21"/>
        <v>1</v>
      </c>
      <c r="P102">
        <f t="shared" si="22"/>
        <v>8</v>
      </c>
    </row>
    <row r="103" spans="1:16" x14ac:dyDescent="0.25">
      <c r="A103" s="1" t="s">
        <v>109</v>
      </c>
      <c r="B103" s="1" t="s">
        <v>9</v>
      </c>
      <c r="C103" s="2">
        <v>0.37268518518518517</v>
      </c>
      <c r="D103">
        <v>2</v>
      </c>
      <c r="E103">
        <f t="shared" si="11"/>
        <v>67</v>
      </c>
      <c r="F103">
        <f t="shared" si="12"/>
        <v>1</v>
      </c>
      <c r="G103">
        <f t="shared" si="13"/>
        <v>1967</v>
      </c>
      <c r="H103">
        <f t="shared" si="14"/>
        <v>1</v>
      </c>
      <c r="I103">
        <f t="shared" si="15"/>
        <v>20</v>
      </c>
      <c r="J103" s="3">
        <f t="shared" si="16"/>
        <v>24492</v>
      </c>
      <c r="K103" s="4">
        <f t="shared" ca="1" si="17"/>
        <v>20485</v>
      </c>
      <c r="L103">
        <f t="shared" si="18"/>
        <v>1960</v>
      </c>
      <c r="M103" t="str">
        <f t="shared" si="19"/>
        <v>7</v>
      </c>
      <c r="N103" t="str">
        <f t="shared" si="20"/>
        <v>k</v>
      </c>
      <c r="O103">
        <f t="shared" si="21"/>
        <v>1</v>
      </c>
      <c r="P103">
        <f t="shared" si="22"/>
        <v>8</v>
      </c>
    </row>
    <row r="104" spans="1:16" x14ac:dyDescent="0.25">
      <c r="A104" s="1" t="s">
        <v>110</v>
      </c>
      <c r="B104" s="1" t="s">
        <v>27</v>
      </c>
      <c r="C104" s="2">
        <v>0.3732638888888889</v>
      </c>
      <c r="D104">
        <v>2</v>
      </c>
      <c r="E104">
        <f t="shared" si="11"/>
        <v>28</v>
      </c>
      <c r="F104">
        <f t="shared" si="12"/>
        <v>6</v>
      </c>
      <c r="G104">
        <f t="shared" si="13"/>
        <v>1928</v>
      </c>
      <c r="H104">
        <f t="shared" si="14"/>
        <v>6</v>
      </c>
      <c r="I104">
        <f t="shared" si="15"/>
        <v>20</v>
      </c>
      <c r="J104" s="3">
        <f t="shared" si="16"/>
        <v>10399</v>
      </c>
      <c r="K104" s="4">
        <f t="shared" ca="1" si="17"/>
        <v>34578</v>
      </c>
      <c r="L104">
        <f t="shared" si="18"/>
        <v>1920</v>
      </c>
      <c r="M104" t="str">
        <f t="shared" si="19"/>
        <v>9</v>
      </c>
      <c r="N104" t="str">
        <f t="shared" si="20"/>
        <v>k</v>
      </c>
      <c r="O104">
        <f t="shared" si="21"/>
        <v>1</v>
      </c>
      <c r="P104">
        <f t="shared" si="22"/>
        <v>8</v>
      </c>
    </row>
    <row r="105" spans="1:16" x14ac:dyDescent="0.25">
      <c r="A105" s="1" t="s">
        <v>111</v>
      </c>
      <c r="B105" s="1" t="s">
        <v>7</v>
      </c>
      <c r="C105" s="2">
        <v>0.37355324074074076</v>
      </c>
      <c r="D105">
        <v>1</v>
      </c>
      <c r="E105">
        <f t="shared" si="11"/>
        <v>28</v>
      </c>
      <c r="F105">
        <f t="shared" si="12"/>
        <v>9</v>
      </c>
      <c r="G105">
        <f t="shared" si="13"/>
        <v>1928</v>
      </c>
      <c r="H105">
        <f t="shared" si="14"/>
        <v>9</v>
      </c>
      <c r="I105">
        <f t="shared" si="15"/>
        <v>17</v>
      </c>
      <c r="J105" s="3">
        <f t="shared" si="16"/>
        <v>10488</v>
      </c>
      <c r="K105" s="4">
        <f t="shared" ca="1" si="17"/>
        <v>34489</v>
      </c>
      <c r="L105">
        <f t="shared" si="18"/>
        <v>1920</v>
      </c>
      <c r="M105" t="str">
        <f t="shared" si="19"/>
        <v>3</v>
      </c>
      <c r="N105" t="str">
        <f t="shared" si="20"/>
        <v>k</v>
      </c>
      <c r="O105">
        <f t="shared" si="21"/>
        <v>1</v>
      </c>
      <c r="P105">
        <f t="shared" si="22"/>
        <v>8</v>
      </c>
    </row>
    <row r="106" spans="1:16" x14ac:dyDescent="0.25">
      <c r="A106" s="1" t="s">
        <v>112</v>
      </c>
      <c r="B106" s="1" t="s">
        <v>9</v>
      </c>
      <c r="C106" s="2">
        <v>0.37384259259259256</v>
      </c>
      <c r="D106">
        <v>1</v>
      </c>
      <c r="E106">
        <f t="shared" si="11"/>
        <v>28</v>
      </c>
      <c r="F106">
        <f t="shared" si="12"/>
        <v>9</v>
      </c>
      <c r="G106">
        <f t="shared" si="13"/>
        <v>1928</v>
      </c>
      <c r="H106">
        <f t="shared" si="14"/>
        <v>9</v>
      </c>
      <c r="I106">
        <f t="shared" si="15"/>
        <v>9</v>
      </c>
      <c r="J106" s="3">
        <f t="shared" si="16"/>
        <v>10480</v>
      </c>
      <c r="K106" s="4">
        <f t="shared" ca="1" si="17"/>
        <v>34497</v>
      </c>
      <c r="L106">
        <f t="shared" si="18"/>
        <v>1920</v>
      </c>
      <c r="M106" t="str">
        <f t="shared" si="19"/>
        <v>4</v>
      </c>
      <c r="N106" t="str">
        <f t="shared" si="20"/>
        <v>m</v>
      </c>
      <c r="O106">
        <f t="shared" si="21"/>
        <v>0</v>
      </c>
      <c r="P106">
        <f t="shared" si="22"/>
        <v>8</v>
      </c>
    </row>
    <row r="107" spans="1:16" x14ac:dyDescent="0.25">
      <c r="A107" s="1" t="s">
        <v>113</v>
      </c>
      <c r="B107" s="1" t="s">
        <v>7</v>
      </c>
      <c r="C107" s="2">
        <v>0.37413194444444442</v>
      </c>
      <c r="D107">
        <v>1</v>
      </c>
      <c r="E107">
        <f t="shared" si="11"/>
        <v>69</v>
      </c>
      <c r="F107">
        <f t="shared" si="12"/>
        <v>4</v>
      </c>
      <c r="G107">
        <f t="shared" si="13"/>
        <v>1969</v>
      </c>
      <c r="H107">
        <f t="shared" si="14"/>
        <v>4</v>
      </c>
      <c r="I107">
        <f t="shared" si="15"/>
        <v>2</v>
      </c>
      <c r="J107" s="3">
        <f t="shared" si="16"/>
        <v>25295</v>
      </c>
      <c r="K107" s="4">
        <f t="shared" ca="1" si="17"/>
        <v>19682</v>
      </c>
      <c r="L107">
        <f t="shared" si="18"/>
        <v>1960</v>
      </c>
      <c r="M107" t="str">
        <f t="shared" si="19"/>
        <v>2</v>
      </c>
      <c r="N107" t="str">
        <f t="shared" si="20"/>
        <v>m</v>
      </c>
      <c r="O107">
        <f t="shared" si="21"/>
        <v>1</v>
      </c>
      <c r="P107">
        <f t="shared" si="22"/>
        <v>8</v>
      </c>
    </row>
    <row r="108" spans="1:16" x14ac:dyDescent="0.25">
      <c r="A108" s="1" t="s">
        <v>114</v>
      </c>
      <c r="B108" s="1" t="s">
        <v>5</v>
      </c>
      <c r="C108" s="2">
        <v>0.37442129629629628</v>
      </c>
      <c r="D108">
        <v>1</v>
      </c>
      <c r="E108">
        <f t="shared" si="11"/>
        <v>70</v>
      </c>
      <c r="F108">
        <f t="shared" si="12"/>
        <v>12</v>
      </c>
      <c r="G108">
        <f t="shared" si="13"/>
        <v>1970</v>
      </c>
      <c r="H108">
        <f t="shared" si="14"/>
        <v>12</v>
      </c>
      <c r="I108">
        <f t="shared" si="15"/>
        <v>10</v>
      </c>
      <c r="J108" s="3">
        <f t="shared" si="16"/>
        <v>25912</v>
      </c>
      <c r="K108" s="4">
        <f t="shared" ca="1" si="17"/>
        <v>19065</v>
      </c>
      <c r="L108">
        <f t="shared" si="18"/>
        <v>1970</v>
      </c>
      <c r="M108" t="str">
        <f t="shared" si="19"/>
        <v>4</v>
      </c>
      <c r="N108" t="str">
        <f t="shared" si="20"/>
        <v>m</v>
      </c>
      <c r="O108">
        <f t="shared" si="21"/>
        <v>0</v>
      </c>
      <c r="P108">
        <f t="shared" si="22"/>
        <v>8</v>
      </c>
    </row>
    <row r="109" spans="1:16" x14ac:dyDescent="0.25">
      <c r="A109" s="1" t="s">
        <v>115</v>
      </c>
      <c r="B109" s="1" t="s">
        <v>7</v>
      </c>
      <c r="C109" s="2">
        <v>0.37471064814814814</v>
      </c>
      <c r="D109">
        <v>1</v>
      </c>
      <c r="E109">
        <f t="shared" si="11"/>
        <v>47</v>
      </c>
      <c r="F109">
        <f t="shared" si="12"/>
        <v>5</v>
      </c>
      <c r="G109">
        <f t="shared" si="13"/>
        <v>1947</v>
      </c>
      <c r="H109">
        <f t="shared" si="14"/>
        <v>5</v>
      </c>
      <c r="I109">
        <f t="shared" si="15"/>
        <v>25</v>
      </c>
      <c r="J109" s="3">
        <f t="shared" si="16"/>
        <v>17312</v>
      </c>
      <c r="K109" s="4">
        <f t="shared" ca="1" si="17"/>
        <v>27665</v>
      </c>
      <c r="L109">
        <f t="shared" si="18"/>
        <v>1940</v>
      </c>
      <c r="M109" t="str">
        <f t="shared" si="19"/>
        <v>3</v>
      </c>
      <c r="N109" t="str">
        <f t="shared" si="20"/>
        <v>k</v>
      </c>
      <c r="O109">
        <f t="shared" si="21"/>
        <v>1</v>
      </c>
      <c r="P109">
        <f t="shared" si="22"/>
        <v>8</v>
      </c>
    </row>
    <row r="110" spans="1:16" x14ac:dyDescent="0.25">
      <c r="A110" s="1" t="s">
        <v>116</v>
      </c>
      <c r="B110" s="1" t="s">
        <v>27</v>
      </c>
      <c r="C110" s="2">
        <v>0.37528935185185186</v>
      </c>
      <c r="D110">
        <v>2</v>
      </c>
      <c r="E110">
        <f t="shared" si="11"/>
        <v>39</v>
      </c>
      <c r="F110">
        <f t="shared" si="12"/>
        <v>5</v>
      </c>
      <c r="G110">
        <f t="shared" si="13"/>
        <v>1939</v>
      </c>
      <c r="H110">
        <f t="shared" si="14"/>
        <v>5</v>
      </c>
      <c r="I110">
        <f t="shared" si="15"/>
        <v>20</v>
      </c>
      <c r="J110" s="3">
        <f t="shared" si="16"/>
        <v>14385</v>
      </c>
      <c r="K110" s="4">
        <f t="shared" ca="1" si="17"/>
        <v>30592</v>
      </c>
      <c r="L110">
        <f t="shared" si="18"/>
        <v>1930</v>
      </c>
      <c r="M110" t="str">
        <f t="shared" si="19"/>
        <v>9</v>
      </c>
      <c r="N110" t="str">
        <f t="shared" si="20"/>
        <v>k</v>
      </c>
      <c r="O110">
        <f t="shared" si="21"/>
        <v>1</v>
      </c>
      <c r="P110">
        <f t="shared" si="22"/>
        <v>9</v>
      </c>
    </row>
    <row r="111" spans="1:16" x14ac:dyDescent="0.25">
      <c r="A111" s="1" t="s">
        <v>117</v>
      </c>
      <c r="B111" s="1" t="s">
        <v>27</v>
      </c>
      <c r="C111" s="2">
        <v>0.37586805555555558</v>
      </c>
      <c r="D111">
        <v>2</v>
      </c>
      <c r="E111">
        <f t="shared" si="11"/>
        <v>98</v>
      </c>
      <c r="F111">
        <f t="shared" si="12"/>
        <v>10</v>
      </c>
      <c r="G111">
        <f t="shared" si="13"/>
        <v>1998</v>
      </c>
      <c r="H111">
        <f t="shared" si="14"/>
        <v>10</v>
      </c>
      <c r="I111">
        <f t="shared" si="15"/>
        <v>28</v>
      </c>
      <c r="J111" s="3">
        <f t="shared" si="16"/>
        <v>36096</v>
      </c>
      <c r="K111" s="4">
        <f t="shared" ca="1" si="17"/>
        <v>8881</v>
      </c>
      <c r="L111">
        <f t="shared" si="18"/>
        <v>1990</v>
      </c>
      <c r="M111" t="str">
        <f t="shared" si="19"/>
        <v>9</v>
      </c>
      <c r="N111" t="str">
        <f t="shared" si="20"/>
        <v>k</v>
      </c>
      <c r="O111">
        <f t="shared" si="21"/>
        <v>1</v>
      </c>
      <c r="P111">
        <f t="shared" si="22"/>
        <v>9</v>
      </c>
    </row>
    <row r="112" spans="1:16" x14ac:dyDescent="0.25">
      <c r="A112" s="1" t="s">
        <v>118</v>
      </c>
      <c r="B112" s="1" t="s">
        <v>27</v>
      </c>
      <c r="C112" s="2">
        <v>0.37615740740740744</v>
      </c>
      <c r="D112">
        <v>1</v>
      </c>
      <c r="E112">
        <f t="shared" si="11"/>
        <v>30</v>
      </c>
      <c r="F112">
        <f t="shared" si="12"/>
        <v>12</v>
      </c>
      <c r="G112">
        <f t="shared" si="13"/>
        <v>1930</v>
      </c>
      <c r="H112">
        <f t="shared" si="14"/>
        <v>12</v>
      </c>
      <c r="I112">
        <f t="shared" si="15"/>
        <v>7</v>
      </c>
      <c r="J112" s="3">
        <f t="shared" si="16"/>
        <v>11299</v>
      </c>
      <c r="K112" s="4">
        <f t="shared" ca="1" si="17"/>
        <v>33678</v>
      </c>
      <c r="L112">
        <f t="shared" si="18"/>
        <v>1930</v>
      </c>
      <c r="M112" t="str">
        <f t="shared" si="19"/>
        <v>8</v>
      </c>
      <c r="N112" t="str">
        <f t="shared" si="20"/>
        <v>m</v>
      </c>
      <c r="O112">
        <f t="shared" si="21"/>
        <v>0</v>
      </c>
      <c r="P112">
        <f t="shared" si="22"/>
        <v>9</v>
      </c>
    </row>
    <row r="113" spans="1:16" x14ac:dyDescent="0.25">
      <c r="A113" s="1" t="s">
        <v>119</v>
      </c>
      <c r="B113" s="1" t="s">
        <v>27</v>
      </c>
      <c r="C113" s="2">
        <v>0.37644675925925924</v>
      </c>
      <c r="D113">
        <v>1</v>
      </c>
      <c r="E113">
        <f t="shared" si="11"/>
        <v>93</v>
      </c>
      <c r="F113">
        <f t="shared" si="12"/>
        <v>5</v>
      </c>
      <c r="G113">
        <f t="shared" si="13"/>
        <v>1993</v>
      </c>
      <c r="H113">
        <f t="shared" si="14"/>
        <v>5</v>
      </c>
      <c r="I113">
        <f t="shared" si="15"/>
        <v>31</v>
      </c>
      <c r="J113" s="3">
        <f t="shared" si="16"/>
        <v>34120</v>
      </c>
      <c r="K113" s="4">
        <f t="shared" ca="1" si="17"/>
        <v>10857</v>
      </c>
      <c r="L113">
        <f t="shared" si="18"/>
        <v>1990</v>
      </c>
      <c r="M113" t="str">
        <f t="shared" si="19"/>
        <v>1</v>
      </c>
      <c r="N113" t="str">
        <f t="shared" si="20"/>
        <v>k</v>
      </c>
      <c r="O113">
        <f t="shared" si="21"/>
        <v>0</v>
      </c>
      <c r="P113">
        <f t="shared" si="22"/>
        <v>9</v>
      </c>
    </row>
    <row r="114" spans="1:16" x14ac:dyDescent="0.25">
      <c r="A114" s="1" t="s">
        <v>120</v>
      </c>
      <c r="B114" s="1" t="s">
        <v>7</v>
      </c>
      <c r="C114" s="2">
        <v>0.3767361111111111</v>
      </c>
      <c r="D114">
        <v>1</v>
      </c>
      <c r="E114">
        <f t="shared" si="11"/>
        <v>95</v>
      </c>
      <c r="F114">
        <f t="shared" si="12"/>
        <v>2</v>
      </c>
      <c r="G114">
        <f t="shared" si="13"/>
        <v>1995</v>
      </c>
      <c r="H114">
        <f t="shared" si="14"/>
        <v>2</v>
      </c>
      <c r="I114">
        <f t="shared" si="15"/>
        <v>8</v>
      </c>
      <c r="J114" s="3">
        <f t="shared" si="16"/>
        <v>34738</v>
      </c>
      <c r="K114" s="4">
        <f t="shared" ca="1" si="17"/>
        <v>10239</v>
      </c>
      <c r="L114">
        <f t="shared" si="18"/>
        <v>1990</v>
      </c>
      <c r="M114" t="str">
        <f t="shared" si="19"/>
        <v>6</v>
      </c>
      <c r="N114" t="str">
        <f t="shared" si="20"/>
        <v>m</v>
      </c>
      <c r="O114">
        <f t="shared" si="21"/>
        <v>1</v>
      </c>
      <c r="P114">
        <f t="shared" si="22"/>
        <v>9</v>
      </c>
    </row>
    <row r="115" spans="1:16" x14ac:dyDescent="0.25">
      <c r="A115" s="1" t="s">
        <v>121</v>
      </c>
      <c r="B115" s="1" t="s">
        <v>5</v>
      </c>
      <c r="C115" s="2">
        <v>0.37702546296296297</v>
      </c>
      <c r="D115">
        <v>1</v>
      </c>
      <c r="E115">
        <f t="shared" si="11"/>
        <v>49</v>
      </c>
      <c r="F115">
        <f t="shared" si="12"/>
        <v>7</v>
      </c>
      <c r="G115">
        <f t="shared" si="13"/>
        <v>1949</v>
      </c>
      <c r="H115">
        <f t="shared" si="14"/>
        <v>7</v>
      </c>
      <c r="I115">
        <f t="shared" si="15"/>
        <v>1</v>
      </c>
      <c r="J115" s="3">
        <f t="shared" si="16"/>
        <v>18080</v>
      </c>
      <c r="K115" s="4">
        <f t="shared" ca="1" si="17"/>
        <v>26897</v>
      </c>
      <c r="L115">
        <f t="shared" si="18"/>
        <v>1940</v>
      </c>
      <c r="M115" t="str">
        <f t="shared" si="19"/>
        <v>2</v>
      </c>
      <c r="N115" t="str">
        <f t="shared" si="20"/>
        <v>m</v>
      </c>
      <c r="O115">
        <f t="shared" si="21"/>
        <v>0</v>
      </c>
      <c r="P115">
        <f t="shared" si="22"/>
        <v>9</v>
      </c>
    </row>
    <row r="116" spans="1:16" x14ac:dyDescent="0.25">
      <c r="A116" s="1" t="s">
        <v>122</v>
      </c>
      <c r="B116" s="1" t="s">
        <v>7</v>
      </c>
      <c r="C116" s="2">
        <v>0.37731481481481483</v>
      </c>
      <c r="D116">
        <v>1</v>
      </c>
      <c r="E116">
        <f t="shared" si="11"/>
        <v>39</v>
      </c>
      <c r="F116">
        <f t="shared" si="12"/>
        <v>12</v>
      </c>
      <c r="G116">
        <f t="shared" si="13"/>
        <v>1939</v>
      </c>
      <c r="H116">
        <f t="shared" si="14"/>
        <v>12</v>
      </c>
      <c r="I116">
        <f t="shared" si="15"/>
        <v>29</v>
      </c>
      <c r="J116" s="3">
        <f t="shared" si="16"/>
        <v>14608</v>
      </c>
      <c r="K116" s="4">
        <f t="shared" ca="1" si="17"/>
        <v>30369</v>
      </c>
      <c r="L116">
        <f t="shared" si="18"/>
        <v>1930</v>
      </c>
      <c r="M116" t="str">
        <f t="shared" si="19"/>
        <v>3</v>
      </c>
      <c r="N116" t="str">
        <f t="shared" si="20"/>
        <v>k</v>
      </c>
      <c r="O116">
        <f t="shared" si="21"/>
        <v>1</v>
      </c>
      <c r="P116">
        <f t="shared" si="22"/>
        <v>9</v>
      </c>
    </row>
    <row r="117" spans="1:16" x14ac:dyDescent="0.25">
      <c r="A117" s="1" t="s">
        <v>123</v>
      </c>
      <c r="B117" s="1" t="s">
        <v>9</v>
      </c>
      <c r="C117" s="2">
        <v>0.37789351851851855</v>
      </c>
      <c r="D117">
        <v>2</v>
      </c>
      <c r="E117">
        <f t="shared" si="11"/>
        <v>85</v>
      </c>
      <c r="F117">
        <f t="shared" si="12"/>
        <v>8</v>
      </c>
      <c r="G117">
        <f t="shared" si="13"/>
        <v>1985</v>
      </c>
      <c r="H117">
        <f t="shared" si="14"/>
        <v>8</v>
      </c>
      <c r="I117">
        <f t="shared" si="15"/>
        <v>19</v>
      </c>
      <c r="J117" s="3">
        <f t="shared" si="16"/>
        <v>31278</v>
      </c>
      <c r="K117" s="4">
        <f t="shared" ca="1" si="17"/>
        <v>13699</v>
      </c>
      <c r="L117">
        <f t="shared" si="18"/>
        <v>1980</v>
      </c>
      <c r="M117" t="str">
        <f t="shared" si="19"/>
        <v>1</v>
      </c>
      <c r="N117" t="str">
        <f t="shared" si="20"/>
        <v>k</v>
      </c>
      <c r="O117">
        <f t="shared" si="21"/>
        <v>1</v>
      </c>
      <c r="P117">
        <f t="shared" si="22"/>
        <v>9</v>
      </c>
    </row>
    <row r="118" spans="1:16" x14ac:dyDescent="0.25">
      <c r="A118" s="1" t="s">
        <v>124</v>
      </c>
      <c r="B118" s="1" t="s">
        <v>9</v>
      </c>
      <c r="C118" s="2">
        <v>0.37847222222222227</v>
      </c>
      <c r="D118">
        <v>2</v>
      </c>
      <c r="E118">
        <f t="shared" si="11"/>
        <v>92</v>
      </c>
      <c r="F118">
        <f t="shared" si="12"/>
        <v>9</v>
      </c>
      <c r="G118">
        <f t="shared" si="13"/>
        <v>1992</v>
      </c>
      <c r="H118">
        <f t="shared" si="14"/>
        <v>9</v>
      </c>
      <c r="I118">
        <f t="shared" si="15"/>
        <v>21</v>
      </c>
      <c r="J118" s="3">
        <f t="shared" si="16"/>
        <v>33868</v>
      </c>
      <c r="K118" s="4">
        <f t="shared" ca="1" si="17"/>
        <v>11109</v>
      </c>
      <c r="L118">
        <f t="shared" si="18"/>
        <v>1990</v>
      </c>
      <c r="M118" t="str">
        <f t="shared" si="19"/>
        <v>6</v>
      </c>
      <c r="N118" t="str">
        <f t="shared" si="20"/>
        <v>m</v>
      </c>
      <c r="O118">
        <f t="shared" si="21"/>
        <v>1</v>
      </c>
      <c r="P118">
        <f t="shared" si="22"/>
        <v>9</v>
      </c>
    </row>
    <row r="119" spans="1:16" x14ac:dyDescent="0.25">
      <c r="A119" s="1" t="s">
        <v>125</v>
      </c>
      <c r="B119" s="1" t="s">
        <v>9</v>
      </c>
      <c r="C119" s="2">
        <v>0.37876157407407413</v>
      </c>
      <c r="D119">
        <v>1</v>
      </c>
      <c r="E119">
        <f t="shared" si="11"/>
        <v>80</v>
      </c>
      <c r="F119">
        <f t="shared" si="12"/>
        <v>2</v>
      </c>
      <c r="G119">
        <f t="shared" si="13"/>
        <v>1980</v>
      </c>
      <c r="H119">
        <f t="shared" si="14"/>
        <v>2</v>
      </c>
      <c r="I119">
        <f t="shared" si="15"/>
        <v>21</v>
      </c>
      <c r="J119" s="3">
        <f t="shared" si="16"/>
        <v>29272</v>
      </c>
      <c r="K119" s="4">
        <f t="shared" ca="1" si="17"/>
        <v>15705</v>
      </c>
      <c r="L119">
        <f t="shared" si="18"/>
        <v>1980</v>
      </c>
      <c r="M119" t="str">
        <f t="shared" si="19"/>
        <v>9</v>
      </c>
      <c r="N119" t="str">
        <f t="shared" si="20"/>
        <v>k</v>
      </c>
      <c r="O119">
        <f t="shared" si="21"/>
        <v>0</v>
      </c>
      <c r="P119">
        <f t="shared" si="22"/>
        <v>9</v>
      </c>
    </row>
    <row r="120" spans="1:16" x14ac:dyDescent="0.25">
      <c r="A120" s="1" t="s">
        <v>126</v>
      </c>
      <c r="B120" s="1" t="s">
        <v>5</v>
      </c>
      <c r="C120" s="2">
        <v>0.37934027777777773</v>
      </c>
      <c r="D120">
        <v>2</v>
      </c>
      <c r="E120">
        <f t="shared" si="11"/>
        <v>99</v>
      </c>
      <c r="F120">
        <f t="shared" si="12"/>
        <v>7</v>
      </c>
      <c r="G120">
        <f t="shared" si="13"/>
        <v>1999</v>
      </c>
      <c r="H120">
        <f t="shared" si="14"/>
        <v>7</v>
      </c>
      <c r="I120">
        <f t="shared" si="15"/>
        <v>17</v>
      </c>
      <c r="J120" s="3">
        <f t="shared" si="16"/>
        <v>36358</v>
      </c>
      <c r="K120" s="4">
        <f t="shared" ca="1" si="17"/>
        <v>8619</v>
      </c>
      <c r="L120">
        <f t="shared" si="18"/>
        <v>1990</v>
      </c>
      <c r="M120" t="str">
        <f t="shared" si="19"/>
        <v>7</v>
      </c>
      <c r="N120" t="str">
        <f t="shared" si="20"/>
        <v>k</v>
      </c>
      <c r="O120">
        <f t="shared" si="21"/>
        <v>1</v>
      </c>
      <c r="P120">
        <f t="shared" si="22"/>
        <v>9</v>
      </c>
    </row>
    <row r="121" spans="1:16" x14ac:dyDescent="0.25">
      <c r="A121" s="1" t="s">
        <v>127</v>
      </c>
      <c r="B121" s="1" t="s">
        <v>7</v>
      </c>
      <c r="C121" s="2">
        <v>0.37962962962962959</v>
      </c>
      <c r="D121">
        <v>1</v>
      </c>
      <c r="E121">
        <f t="shared" si="11"/>
        <v>56</v>
      </c>
      <c r="F121">
        <f t="shared" si="12"/>
        <v>10</v>
      </c>
      <c r="G121">
        <f t="shared" si="13"/>
        <v>1956</v>
      </c>
      <c r="H121">
        <f t="shared" si="14"/>
        <v>10</v>
      </c>
      <c r="I121">
        <f t="shared" si="15"/>
        <v>5</v>
      </c>
      <c r="J121" s="3">
        <f t="shared" si="16"/>
        <v>20733</v>
      </c>
      <c r="K121" s="4">
        <f t="shared" ca="1" si="17"/>
        <v>24244</v>
      </c>
      <c r="L121">
        <f t="shared" si="18"/>
        <v>1950</v>
      </c>
      <c r="M121" t="str">
        <f t="shared" si="19"/>
        <v>3</v>
      </c>
      <c r="N121" t="str">
        <f t="shared" si="20"/>
        <v>k</v>
      </c>
      <c r="O121">
        <f t="shared" si="21"/>
        <v>1</v>
      </c>
      <c r="P121">
        <f t="shared" si="22"/>
        <v>9</v>
      </c>
    </row>
    <row r="122" spans="1:16" x14ac:dyDescent="0.25">
      <c r="A122" s="1" t="s">
        <v>128</v>
      </c>
      <c r="B122" s="1" t="s">
        <v>9</v>
      </c>
      <c r="C122" s="2">
        <v>0.38020833333333331</v>
      </c>
      <c r="D122">
        <v>2</v>
      </c>
      <c r="E122">
        <f t="shared" si="11"/>
        <v>30</v>
      </c>
      <c r="F122">
        <f t="shared" si="12"/>
        <v>9</v>
      </c>
      <c r="G122">
        <f t="shared" si="13"/>
        <v>1930</v>
      </c>
      <c r="H122">
        <f t="shared" si="14"/>
        <v>9</v>
      </c>
      <c r="I122">
        <f t="shared" si="15"/>
        <v>17</v>
      </c>
      <c r="J122" s="3">
        <f t="shared" si="16"/>
        <v>11218</v>
      </c>
      <c r="K122" s="4">
        <f t="shared" ca="1" si="17"/>
        <v>33759</v>
      </c>
      <c r="L122">
        <f t="shared" si="18"/>
        <v>1930</v>
      </c>
      <c r="M122" t="str">
        <f t="shared" si="19"/>
        <v>9</v>
      </c>
      <c r="N122" t="str">
        <f t="shared" si="20"/>
        <v>k</v>
      </c>
      <c r="O122">
        <f t="shared" si="21"/>
        <v>1</v>
      </c>
      <c r="P122">
        <f t="shared" si="22"/>
        <v>9</v>
      </c>
    </row>
    <row r="123" spans="1:16" x14ac:dyDescent="0.25">
      <c r="A123" s="1" t="s">
        <v>129</v>
      </c>
      <c r="B123" s="1" t="s">
        <v>7</v>
      </c>
      <c r="C123" s="2">
        <v>0.38049768518518517</v>
      </c>
      <c r="D123">
        <v>1</v>
      </c>
      <c r="E123">
        <f t="shared" si="11"/>
        <v>96</v>
      </c>
      <c r="F123">
        <f t="shared" si="12"/>
        <v>11</v>
      </c>
      <c r="G123">
        <f t="shared" si="13"/>
        <v>1996</v>
      </c>
      <c r="H123">
        <f t="shared" si="14"/>
        <v>11</v>
      </c>
      <c r="I123">
        <f t="shared" si="15"/>
        <v>22</v>
      </c>
      <c r="J123" s="3">
        <f t="shared" si="16"/>
        <v>35391</v>
      </c>
      <c r="K123" s="4">
        <f t="shared" ca="1" si="17"/>
        <v>9586</v>
      </c>
      <c r="L123">
        <f t="shared" si="18"/>
        <v>1990</v>
      </c>
      <c r="M123" t="str">
        <f t="shared" si="19"/>
        <v>3</v>
      </c>
      <c r="N123" t="str">
        <f t="shared" si="20"/>
        <v>k</v>
      </c>
      <c r="O123">
        <f t="shared" si="21"/>
        <v>1</v>
      </c>
      <c r="P123">
        <f t="shared" si="22"/>
        <v>9</v>
      </c>
    </row>
    <row r="124" spans="1:16" x14ac:dyDescent="0.25">
      <c r="A124" s="1" t="s">
        <v>130</v>
      </c>
      <c r="B124" s="1" t="s">
        <v>9</v>
      </c>
      <c r="C124" s="2">
        <v>0.38078703703703703</v>
      </c>
      <c r="D124">
        <v>1</v>
      </c>
      <c r="E124">
        <f t="shared" si="11"/>
        <v>89</v>
      </c>
      <c r="F124">
        <f t="shared" si="12"/>
        <v>10</v>
      </c>
      <c r="G124">
        <f t="shared" si="13"/>
        <v>1989</v>
      </c>
      <c r="H124">
        <f t="shared" si="14"/>
        <v>10</v>
      </c>
      <c r="I124">
        <f t="shared" si="15"/>
        <v>30</v>
      </c>
      <c r="J124" s="3">
        <f t="shared" si="16"/>
        <v>32811</v>
      </c>
      <c r="K124" s="4">
        <f t="shared" ca="1" si="17"/>
        <v>12166</v>
      </c>
      <c r="L124">
        <f t="shared" si="18"/>
        <v>1980</v>
      </c>
      <c r="M124" t="str">
        <f t="shared" si="19"/>
        <v>6</v>
      </c>
      <c r="N124" t="str">
        <f t="shared" si="20"/>
        <v>m</v>
      </c>
      <c r="O124">
        <f t="shared" si="21"/>
        <v>0</v>
      </c>
      <c r="P124">
        <f t="shared" si="22"/>
        <v>9</v>
      </c>
    </row>
    <row r="125" spans="1:16" x14ac:dyDescent="0.25">
      <c r="A125" s="1" t="s">
        <v>131</v>
      </c>
      <c r="B125" s="1" t="s">
        <v>7</v>
      </c>
      <c r="C125" s="2">
        <v>0.3810763888888889</v>
      </c>
      <c r="D125">
        <v>1</v>
      </c>
      <c r="E125">
        <f t="shared" si="11"/>
        <v>57</v>
      </c>
      <c r="F125">
        <f t="shared" si="12"/>
        <v>6</v>
      </c>
      <c r="G125">
        <f t="shared" si="13"/>
        <v>1957</v>
      </c>
      <c r="H125">
        <f t="shared" si="14"/>
        <v>6</v>
      </c>
      <c r="I125">
        <f t="shared" si="15"/>
        <v>23</v>
      </c>
      <c r="J125" s="3">
        <f t="shared" si="16"/>
        <v>20994</v>
      </c>
      <c r="K125" s="4">
        <f t="shared" ca="1" si="17"/>
        <v>23983</v>
      </c>
      <c r="L125">
        <f t="shared" si="18"/>
        <v>1950</v>
      </c>
      <c r="M125" t="str">
        <f t="shared" si="19"/>
        <v>2</v>
      </c>
      <c r="N125" t="str">
        <f t="shared" si="20"/>
        <v>m</v>
      </c>
      <c r="O125">
        <f t="shared" si="21"/>
        <v>1</v>
      </c>
      <c r="P125">
        <f t="shared" si="22"/>
        <v>9</v>
      </c>
    </row>
    <row r="126" spans="1:16" x14ac:dyDescent="0.25">
      <c r="A126" s="1" t="s">
        <v>132</v>
      </c>
      <c r="B126" s="1" t="s">
        <v>9</v>
      </c>
      <c r="C126" s="2">
        <v>0.38165509259259256</v>
      </c>
      <c r="D126">
        <v>2</v>
      </c>
      <c r="E126">
        <f t="shared" si="11"/>
        <v>75</v>
      </c>
      <c r="F126">
        <f t="shared" si="12"/>
        <v>1</v>
      </c>
      <c r="G126">
        <f t="shared" si="13"/>
        <v>1975</v>
      </c>
      <c r="H126">
        <f t="shared" si="14"/>
        <v>1</v>
      </c>
      <c r="I126">
        <f t="shared" si="15"/>
        <v>10</v>
      </c>
      <c r="J126" s="3">
        <f t="shared" si="16"/>
        <v>27404</v>
      </c>
      <c r="K126" s="4">
        <f t="shared" ca="1" si="17"/>
        <v>17573</v>
      </c>
      <c r="L126">
        <f t="shared" si="18"/>
        <v>1970</v>
      </c>
      <c r="M126" t="str">
        <f t="shared" si="19"/>
        <v>9</v>
      </c>
      <c r="N126" t="str">
        <f t="shared" si="20"/>
        <v>k</v>
      </c>
      <c r="O126">
        <f t="shared" si="21"/>
        <v>1</v>
      </c>
      <c r="P126">
        <f t="shared" si="22"/>
        <v>9</v>
      </c>
    </row>
    <row r="127" spans="1:16" x14ac:dyDescent="0.25">
      <c r="A127" s="1" t="s">
        <v>133</v>
      </c>
      <c r="B127" s="1" t="s">
        <v>7</v>
      </c>
      <c r="C127" s="2">
        <v>0.38194444444444442</v>
      </c>
      <c r="D127">
        <v>1</v>
      </c>
      <c r="E127">
        <f t="shared" si="11"/>
        <v>37</v>
      </c>
      <c r="F127">
        <f t="shared" si="12"/>
        <v>2</v>
      </c>
      <c r="G127">
        <f t="shared" si="13"/>
        <v>1937</v>
      </c>
      <c r="H127">
        <f t="shared" si="14"/>
        <v>2</v>
      </c>
      <c r="I127">
        <f t="shared" si="15"/>
        <v>11</v>
      </c>
      <c r="J127" s="3">
        <f t="shared" si="16"/>
        <v>13557</v>
      </c>
      <c r="K127" s="4">
        <f t="shared" ca="1" si="17"/>
        <v>31420</v>
      </c>
      <c r="L127">
        <f t="shared" si="18"/>
        <v>1930</v>
      </c>
      <c r="M127" t="str">
        <f t="shared" si="19"/>
        <v>5</v>
      </c>
      <c r="N127" t="str">
        <f t="shared" si="20"/>
        <v>k</v>
      </c>
      <c r="O127">
        <f t="shared" si="21"/>
        <v>1</v>
      </c>
      <c r="P127">
        <f t="shared" si="22"/>
        <v>9</v>
      </c>
    </row>
    <row r="128" spans="1:16" x14ac:dyDescent="0.25">
      <c r="A128" s="1" t="s">
        <v>134</v>
      </c>
      <c r="B128" s="1" t="s">
        <v>9</v>
      </c>
      <c r="C128" s="2">
        <v>0.38252314814814814</v>
      </c>
      <c r="D128">
        <v>2</v>
      </c>
      <c r="E128">
        <f t="shared" si="11"/>
        <v>94</v>
      </c>
      <c r="F128">
        <f t="shared" si="12"/>
        <v>3</v>
      </c>
      <c r="G128">
        <f t="shared" si="13"/>
        <v>1994</v>
      </c>
      <c r="H128">
        <f t="shared" si="14"/>
        <v>3</v>
      </c>
      <c r="I128">
        <f t="shared" si="15"/>
        <v>9</v>
      </c>
      <c r="J128" s="3">
        <f t="shared" si="16"/>
        <v>34402</v>
      </c>
      <c r="K128" s="4">
        <f t="shared" ca="1" si="17"/>
        <v>10575</v>
      </c>
      <c r="L128">
        <f t="shared" si="18"/>
        <v>1990</v>
      </c>
      <c r="M128" t="str">
        <f t="shared" si="19"/>
        <v>9</v>
      </c>
      <c r="N128" t="str">
        <f t="shared" si="20"/>
        <v>k</v>
      </c>
      <c r="O128">
        <f t="shared" si="21"/>
        <v>1</v>
      </c>
      <c r="P128">
        <f t="shared" si="22"/>
        <v>9</v>
      </c>
    </row>
    <row r="129" spans="1:16" x14ac:dyDescent="0.25">
      <c r="A129" s="1" t="s">
        <v>135</v>
      </c>
      <c r="B129" s="1" t="s">
        <v>7</v>
      </c>
      <c r="C129" s="2">
        <v>0.3828125</v>
      </c>
      <c r="D129">
        <v>1</v>
      </c>
      <c r="E129">
        <f t="shared" si="11"/>
        <v>90</v>
      </c>
      <c r="F129">
        <f t="shared" si="12"/>
        <v>7</v>
      </c>
      <c r="G129">
        <f t="shared" si="13"/>
        <v>1990</v>
      </c>
      <c r="H129">
        <f t="shared" si="14"/>
        <v>7</v>
      </c>
      <c r="I129">
        <f t="shared" si="15"/>
        <v>3</v>
      </c>
      <c r="J129" s="3">
        <f t="shared" si="16"/>
        <v>33057</v>
      </c>
      <c r="K129" s="4">
        <f t="shared" ca="1" si="17"/>
        <v>11920</v>
      </c>
      <c r="L129">
        <f t="shared" si="18"/>
        <v>1990</v>
      </c>
      <c r="M129" t="str">
        <f t="shared" si="19"/>
        <v>5</v>
      </c>
      <c r="N129" t="str">
        <f t="shared" si="20"/>
        <v>k</v>
      </c>
      <c r="O129">
        <f t="shared" si="21"/>
        <v>1</v>
      </c>
      <c r="P129">
        <f t="shared" si="22"/>
        <v>9</v>
      </c>
    </row>
    <row r="130" spans="1:16" x14ac:dyDescent="0.25">
      <c r="A130" s="1" t="s">
        <v>136</v>
      </c>
      <c r="B130" s="1" t="s">
        <v>7</v>
      </c>
      <c r="C130" s="2">
        <v>0.38310185185185186</v>
      </c>
      <c r="D130">
        <v>1</v>
      </c>
      <c r="E130">
        <f t="shared" si="11"/>
        <v>81</v>
      </c>
      <c r="F130">
        <f t="shared" si="12"/>
        <v>2</v>
      </c>
      <c r="G130">
        <f t="shared" si="13"/>
        <v>1981</v>
      </c>
      <c r="H130">
        <f t="shared" si="14"/>
        <v>2</v>
      </c>
      <c r="I130">
        <f t="shared" si="15"/>
        <v>12</v>
      </c>
      <c r="J130" s="3">
        <f t="shared" si="16"/>
        <v>29629</v>
      </c>
      <c r="K130" s="4">
        <f t="shared" ca="1" si="17"/>
        <v>15348</v>
      </c>
      <c r="L130">
        <f t="shared" si="18"/>
        <v>1980</v>
      </c>
      <c r="M130" t="str">
        <f t="shared" si="19"/>
        <v>1</v>
      </c>
      <c r="N130" t="str">
        <f t="shared" si="20"/>
        <v>k</v>
      </c>
      <c r="O130">
        <f t="shared" si="21"/>
        <v>1</v>
      </c>
      <c r="P130">
        <f t="shared" si="22"/>
        <v>9</v>
      </c>
    </row>
    <row r="131" spans="1:16" x14ac:dyDescent="0.25">
      <c r="A131" s="1" t="s">
        <v>137</v>
      </c>
      <c r="B131" s="1" t="s">
        <v>9</v>
      </c>
      <c r="C131" s="2">
        <v>0.38368055555555558</v>
      </c>
      <c r="D131">
        <v>2</v>
      </c>
      <c r="E131">
        <f t="shared" ref="E131:E194" si="23">VALUE(LEFT(A131,2))</f>
        <v>5</v>
      </c>
      <c r="F131">
        <f t="shared" ref="F131:F194" si="24">VALUE(MID(A131,3,2))</f>
        <v>24</v>
      </c>
      <c r="G131">
        <f t="shared" ref="G131:G194" si="25">IF(F131&gt;12,2000+E131,1900+E131)</f>
        <v>2005</v>
      </c>
      <c r="H131">
        <f t="shared" ref="H131:H194" si="26">IF(F131&gt;12,F131-20,F131)</f>
        <v>4</v>
      </c>
      <c r="I131">
        <f t="shared" ref="I131:I194" si="27">VALUE(MID(A131,5,2))</f>
        <v>2</v>
      </c>
      <c r="J131" s="3">
        <f t="shared" ref="J131:J194" si="28">DATE(G131,H131,I131)</f>
        <v>38444</v>
      </c>
      <c r="K131" s="4">
        <f t="shared" ref="K131:K194" ca="1" si="29">VALUE(TODAY()-J131)</f>
        <v>6533</v>
      </c>
      <c r="L131">
        <f t="shared" ref="L131:L194" si="30">VLOOKUP(G131,$R$8:$R$18,1,TRUE)</f>
        <v>2000</v>
      </c>
      <c r="M131" t="str">
        <f t="shared" ref="M131:M194" si="31">MID(A131,10,1)</f>
        <v>7</v>
      </c>
      <c r="N131" t="str">
        <f t="shared" ref="N131:N194" si="32">IF(MOD(M131,2),"k","m")</f>
        <v>k</v>
      </c>
      <c r="O131">
        <f t="shared" ref="O131:O194" si="33">IF(B131="Johnson&amp;Johnson",1,IF(D131=2,1,0))</f>
        <v>1</v>
      </c>
      <c r="P131">
        <f t="shared" ref="P131:P194" si="34">HOUR(C131)</f>
        <v>9</v>
      </c>
    </row>
    <row r="132" spans="1:16" x14ac:dyDescent="0.25">
      <c r="A132" s="1" t="s">
        <v>138</v>
      </c>
      <c r="B132" s="1" t="s">
        <v>7</v>
      </c>
      <c r="C132" s="2">
        <v>0.38396990740740744</v>
      </c>
      <c r="D132">
        <v>1</v>
      </c>
      <c r="E132">
        <f t="shared" si="23"/>
        <v>64</v>
      </c>
      <c r="F132">
        <f t="shared" si="24"/>
        <v>11</v>
      </c>
      <c r="G132">
        <f t="shared" si="25"/>
        <v>1964</v>
      </c>
      <c r="H132">
        <f t="shared" si="26"/>
        <v>11</v>
      </c>
      <c r="I132">
        <f t="shared" si="27"/>
        <v>11</v>
      </c>
      <c r="J132" s="3">
        <f t="shared" si="28"/>
        <v>23692</v>
      </c>
      <c r="K132" s="4">
        <f t="shared" ca="1" si="29"/>
        <v>21285</v>
      </c>
      <c r="L132">
        <f t="shared" si="30"/>
        <v>1960</v>
      </c>
      <c r="M132" t="str">
        <f t="shared" si="31"/>
        <v>2</v>
      </c>
      <c r="N132" t="str">
        <f t="shared" si="32"/>
        <v>m</v>
      </c>
      <c r="O132">
        <f t="shared" si="33"/>
        <v>1</v>
      </c>
      <c r="P132">
        <f t="shared" si="34"/>
        <v>9</v>
      </c>
    </row>
    <row r="133" spans="1:16" x14ac:dyDescent="0.25">
      <c r="A133" s="1" t="s">
        <v>139</v>
      </c>
      <c r="B133" s="1" t="s">
        <v>5</v>
      </c>
      <c r="C133" s="2">
        <v>0.3845486111111111</v>
      </c>
      <c r="D133">
        <v>2</v>
      </c>
      <c r="E133">
        <f t="shared" si="23"/>
        <v>71</v>
      </c>
      <c r="F133">
        <f t="shared" si="24"/>
        <v>7</v>
      </c>
      <c r="G133">
        <f t="shared" si="25"/>
        <v>1971</v>
      </c>
      <c r="H133">
        <f t="shared" si="26"/>
        <v>7</v>
      </c>
      <c r="I133">
        <f t="shared" si="27"/>
        <v>27</v>
      </c>
      <c r="J133" s="3">
        <f t="shared" si="28"/>
        <v>26141</v>
      </c>
      <c r="K133" s="4">
        <f t="shared" ca="1" si="29"/>
        <v>18836</v>
      </c>
      <c r="L133">
        <f t="shared" si="30"/>
        <v>1970</v>
      </c>
      <c r="M133" t="str">
        <f t="shared" si="31"/>
        <v>8</v>
      </c>
      <c r="N133" t="str">
        <f t="shared" si="32"/>
        <v>m</v>
      </c>
      <c r="O133">
        <f t="shared" si="33"/>
        <v>1</v>
      </c>
      <c r="P133">
        <f t="shared" si="34"/>
        <v>9</v>
      </c>
    </row>
    <row r="134" spans="1:16" x14ac:dyDescent="0.25">
      <c r="A134" s="1" t="s">
        <v>140</v>
      </c>
      <c r="B134" s="1" t="s">
        <v>9</v>
      </c>
      <c r="C134" s="2">
        <v>0.38483796296296297</v>
      </c>
      <c r="D134">
        <v>1</v>
      </c>
      <c r="E134">
        <f t="shared" si="23"/>
        <v>67</v>
      </c>
      <c r="F134">
        <f t="shared" si="24"/>
        <v>1</v>
      </c>
      <c r="G134">
        <f t="shared" si="25"/>
        <v>1967</v>
      </c>
      <c r="H134">
        <f t="shared" si="26"/>
        <v>1</v>
      </c>
      <c r="I134">
        <f t="shared" si="27"/>
        <v>7</v>
      </c>
      <c r="J134" s="3">
        <f t="shared" si="28"/>
        <v>24479</v>
      </c>
      <c r="K134" s="4">
        <f t="shared" ca="1" si="29"/>
        <v>20498</v>
      </c>
      <c r="L134">
        <f t="shared" si="30"/>
        <v>1960</v>
      </c>
      <c r="M134" t="str">
        <f t="shared" si="31"/>
        <v>7</v>
      </c>
      <c r="N134" t="str">
        <f t="shared" si="32"/>
        <v>k</v>
      </c>
      <c r="O134">
        <f t="shared" si="33"/>
        <v>0</v>
      </c>
      <c r="P134">
        <f t="shared" si="34"/>
        <v>9</v>
      </c>
    </row>
    <row r="135" spans="1:16" x14ac:dyDescent="0.25">
      <c r="A135" s="1" t="s">
        <v>141</v>
      </c>
      <c r="B135" s="1" t="s">
        <v>27</v>
      </c>
      <c r="C135" s="2">
        <v>0.38541666666666669</v>
      </c>
      <c r="D135">
        <v>2</v>
      </c>
      <c r="E135">
        <f t="shared" si="23"/>
        <v>3</v>
      </c>
      <c r="F135">
        <f t="shared" si="24"/>
        <v>25</v>
      </c>
      <c r="G135">
        <f t="shared" si="25"/>
        <v>2003</v>
      </c>
      <c r="H135">
        <f t="shared" si="26"/>
        <v>5</v>
      </c>
      <c r="I135">
        <f t="shared" si="27"/>
        <v>4</v>
      </c>
      <c r="J135" s="3">
        <f t="shared" si="28"/>
        <v>37745</v>
      </c>
      <c r="K135" s="4">
        <f t="shared" ca="1" si="29"/>
        <v>7232</v>
      </c>
      <c r="L135">
        <f t="shared" si="30"/>
        <v>2000</v>
      </c>
      <c r="M135" t="str">
        <f t="shared" si="31"/>
        <v>7</v>
      </c>
      <c r="N135" t="str">
        <f t="shared" si="32"/>
        <v>k</v>
      </c>
      <c r="O135">
        <f t="shared" si="33"/>
        <v>1</v>
      </c>
      <c r="P135">
        <f t="shared" si="34"/>
        <v>9</v>
      </c>
    </row>
    <row r="136" spans="1:16" x14ac:dyDescent="0.25">
      <c r="A136" s="1" t="s">
        <v>142</v>
      </c>
      <c r="B136" s="1" t="s">
        <v>7</v>
      </c>
      <c r="C136" s="2">
        <v>0.38570601851851855</v>
      </c>
      <c r="D136">
        <v>1</v>
      </c>
      <c r="E136">
        <f t="shared" si="23"/>
        <v>80</v>
      </c>
      <c r="F136">
        <f t="shared" si="24"/>
        <v>6</v>
      </c>
      <c r="G136">
        <f t="shared" si="25"/>
        <v>1980</v>
      </c>
      <c r="H136">
        <f t="shared" si="26"/>
        <v>6</v>
      </c>
      <c r="I136">
        <f t="shared" si="27"/>
        <v>23</v>
      </c>
      <c r="J136" s="3">
        <f t="shared" si="28"/>
        <v>29395</v>
      </c>
      <c r="K136" s="4">
        <f t="shared" ca="1" si="29"/>
        <v>15582</v>
      </c>
      <c r="L136">
        <f t="shared" si="30"/>
        <v>1980</v>
      </c>
      <c r="M136" t="str">
        <f t="shared" si="31"/>
        <v>6</v>
      </c>
      <c r="N136" t="str">
        <f t="shared" si="32"/>
        <v>m</v>
      </c>
      <c r="O136">
        <f t="shared" si="33"/>
        <v>1</v>
      </c>
      <c r="P136">
        <f t="shared" si="34"/>
        <v>9</v>
      </c>
    </row>
    <row r="137" spans="1:16" x14ac:dyDescent="0.25">
      <c r="A137" s="1" t="s">
        <v>143</v>
      </c>
      <c r="B137" s="1" t="s">
        <v>9</v>
      </c>
      <c r="C137" s="2">
        <v>0.38599537037037041</v>
      </c>
      <c r="D137">
        <v>1</v>
      </c>
      <c r="E137">
        <f t="shared" si="23"/>
        <v>34</v>
      </c>
      <c r="F137">
        <f t="shared" si="24"/>
        <v>7</v>
      </c>
      <c r="G137">
        <f t="shared" si="25"/>
        <v>1934</v>
      </c>
      <c r="H137">
        <f t="shared" si="26"/>
        <v>7</v>
      </c>
      <c r="I137">
        <f t="shared" si="27"/>
        <v>27</v>
      </c>
      <c r="J137" s="3">
        <f t="shared" si="28"/>
        <v>12627</v>
      </c>
      <c r="K137" s="4">
        <f t="shared" ca="1" si="29"/>
        <v>32350</v>
      </c>
      <c r="L137">
        <f t="shared" si="30"/>
        <v>1930</v>
      </c>
      <c r="M137" t="str">
        <f t="shared" si="31"/>
        <v>3</v>
      </c>
      <c r="N137" t="str">
        <f t="shared" si="32"/>
        <v>k</v>
      </c>
      <c r="O137">
        <f t="shared" si="33"/>
        <v>0</v>
      </c>
      <c r="P137">
        <f t="shared" si="34"/>
        <v>9</v>
      </c>
    </row>
    <row r="138" spans="1:16" x14ac:dyDescent="0.25">
      <c r="A138" s="1" t="s">
        <v>144</v>
      </c>
      <c r="B138" s="1" t="s">
        <v>7</v>
      </c>
      <c r="C138" s="2">
        <v>0.38628472222222227</v>
      </c>
      <c r="D138">
        <v>1</v>
      </c>
      <c r="E138">
        <f t="shared" si="23"/>
        <v>34</v>
      </c>
      <c r="F138">
        <f t="shared" si="24"/>
        <v>7</v>
      </c>
      <c r="G138">
        <f t="shared" si="25"/>
        <v>1934</v>
      </c>
      <c r="H138">
        <f t="shared" si="26"/>
        <v>7</v>
      </c>
      <c r="I138">
        <f t="shared" si="27"/>
        <v>20</v>
      </c>
      <c r="J138" s="3">
        <f t="shared" si="28"/>
        <v>12620</v>
      </c>
      <c r="K138" s="4">
        <f t="shared" ca="1" si="29"/>
        <v>32357</v>
      </c>
      <c r="L138">
        <f t="shared" si="30"/>
        <v>1930</v>
      </c>
      <c r="M138" t="str">
        <f t="shared" si="31"/>
        <v>9</v>
      </c>
      <c r="N138" t="str">
        <f t="shared" si="32"/>
        <v>k</v>
      </c>
      <c r="O138">
        <f t="shared" si="33"/>
        <v>1</v>
      </c>
      <c r="P138">
        <f t="shared" si="34"/>
        <v>9</v>
      </c>
    </row>
    <row r="139" spans="1:16" x14ac:dyDescent="0.25">
      <c r="A139" s="1" t="s">
        <v>145</v>
      </c>
      <c r="B139" s="1" t="s">
        <v>9</v>
      </c>
      <c r="C139" s="2">
        <v>0.38657407407407413</v>
      </c>
      <c r="D139">
        <v>1</v>
      </c>
      <c r="E139">
        <f t="shared" si="23"/>
        <v>92</v>
      </c>
      <c r="F139">
        <f t="shared" si="24"/>
        <v>9</v>
      </c>
      <c r="G139">
        <f t="shared" si="25"/>
        <v>1992</v>
      </c>
      <c r="H139">
        <f t="shared" si="26"/>
        <v>9</v>
      </c>
      <c r="I139">
        <f t="shared" si="27"/>
        <v>26</v>
      </c>
      <c r="J139" s="3">
        <f t="shared" si="28"/>
        <v>33873</v>
      </c>
      <c r="K139" s="4">
        <f t="shared" ca="1" si="29"/>
        <v>11104</v>
      </c>
      <c r="L139">
        <f t="shared" si="30"/>
        <v>1990</v>
      </c>
      <c r="M139" t="str">
        <f t="shared" si="31"/>
        <v>4</v>
      </c>
      <c r="N139" t="str">
        <f t="shared" si="32"/>
        <v>m</v>
      </c>
      <c r="O139">
        <f t="shared" si="33"/>
        <v>0</v>
      </c>
      <c r="P139">
        <f t="shared" si="34"/>
        <v>9</v>
      </c>
    </row>
    <row r="140" spans="1:16" x14ac:dyDescent="0.25">
      <c r="A140" s="1" t="s">
        <v>146</v>
      </c>
      <c r="B140" s="1" t="s">
        <v>27</v>
      </c>
      <c r="C140" s="2">
        <v>0.38686342592592587</v>
      </c>
      <c r="D140">
        <v>1</v>
      </c>
      <c r="E140">
        <f t="shared" si="23"/>
        <v>62</v>
      </c>
      <c r="F140">
        <f t="shared" si="24"/>
        <v>6</v>
      </c>
      <c r="G140">
        <f t="shared" si="25"/>
        <v>1962</v>
      </c>
      <c r="H140">
        <f t="shared" si="26"/>
        <v>6</v>
      </c>
      <c r="I140">
        <f t="shared" si="27"/>
        <v>25</v>
      </c>
      <c r="J140" s="3">
        <f t="shared" si="28"/>
        <v>22822</v>
      </c>
      <c r="K140" s="4">
        <f t="shared" ca="1" si="29"/>
        <v>22155</v>
      </c>
      <c r="L140">
        <f t="shared" si="30"/>
        <v>1960</v>
      </c>
      <c r="M140" t="str">
        <f t="shared" si="31"/>
        <v>6</v>
      </c>
      <c r="N140" t="str">
        <f t="shared" si="32"/>
        <v>m</v>
      </c>
      <c r="O140">
        <f t="shared" si="33"/>
        <v>0</v>
      </c>
      <c r="P140">
        <f t="shared" si="34"/>
        <v>9</v>
      </c>
    </row>
    <row r="141" spans="1:16" x14ac:dyDescent="0.25">
      <c r="A141" s="1" t="s">
        <v>147</v>
      </c>
      <c r="B141" s="1" t="s">
        <v>7</v>
      </c>
      <c r="C141" s="2">
        <v>0.38715277777777773</v>
      </c>
      <c r="D141">
        <v>1</v>
      </c>
      <c r="E141">
        <f t="shared" si="23"/>
        <v>91</v>
      </c>
      <c r="F141">
        <f t="shared" si="24"/>
        <v>9</v>
      </c>
      <c r="G141">
        <f t="shared" si="25"/>
        <v>1991</v>
      </c>
      <c r="H141">
        <f t="shared" si="26"/>
        <v>9</v>
      </c>
      <c r="I141">
        <f t="shared" si="27"/>
        <v>9</v>
      </c>
      <c r="J141" s="3">
        <f t="shared" si="28"/>
        <v>33490</v>
      </c>
      <c r="K141" s="4">
        <f t="shared" ca="1" si="29"/>
        <v>11487</v>
      </c>
      <c r="L141">
        <f t="shared" si="30"/>
        <v>1990</v>
      </c>
      <c r="M141" t="str">
        <f t="shared" si="31"/>
        <v>9</v>
      </c>
      <c r="N141" t="str">
        <f t="shared" si="32"/>
        <v>k</v>
      </c>
      <c r="O141">
        <f t="shared" si="33"/>
        <v>1</v>
      </c>
      <c r="P141">
        <f t="shared" si="34"/>
        <v>9</v>
      </c>
    </row>
    <row r="142" spans="1:16" x14ac:dyDescent="0.25">
      <c r="A142" s="1" t="s">
        <v>148</v>
      </c>
      <c r="B142" s="1" t="s">
        <v>5</v>
      </c>
      <c r="C142" s="2">
        <v>0.38773148148148145</v>
      </c>
      <c r="D142">
        <v>2</v>
      </c>
      <c r="E142">
        <f t="shared" si="23"/>
        <v>45</v>
      </c>
      <c r="F142">
        <f t="shared" si="24"/>
        <v>7</v>
      </c>
      <c r="G142">
        <f t="shared" si="25"/>
        <v>1945</v>
      </c>
      <c r="H142">
        <f t="shared" si="26"/>
        <v>7</v>
      </c>
      <c r="I142">
        <f t="shared" si="27"/>
        <v>8</v>
      </c>
      <c r="J142" s="3">
        <f t="shared" si="28"/>
        <v>16626</v>
      </c>
      <c r="K142" s="4">
        <f t="shared" ca="1" si="29"/>
        <v>28351</v>
      </c>
      <c r="L142">
        <f t="shared" si="30"/>
        <v>1940</v>
      </c>
      <c r="M142" t="str">
        <f t="shared" si="31"/>
        <v>8</v>
      </c>
      <c r="N142" t="str">
        <f t="shared" si="32"/>
        <v>m</v>
      </c>
      <c r="O142">
        <f t="shared" si="33"/>
        <v>1</v>
      </c>
      <c r="P142">
        <f t="shared" si="34"/>
        <v>9</v>
      </c>
    </row>
    <row r="143" spans="1:16" x14ac:dyDescent="0.25">
      <c r="A143" s="1" t="s">
        <v>149</v>
      </c>
      <c r="B143" s="1" t="s">
        <v>5</v>
      </c>
      <c r="C143" s="2">
        <v>0.38802083333333331</v>
      </c>
      <c r="D143">
        <v>1</v>
      </c>
      <c r="E143">
        <f t="shared" si="23"/>
        <v>75</v>
      </c>
      <c r="F143">
        <f t="shared" si="24"/>
        <v>6</v>
      </c>
      <c r="G143">
        <f t="shared" si="25"/>
        <v>1975</v>
      </c>
      <c r="H143">
        <f t="shared" si="26"/>
        <v>6</v>
      </c>
      <c r="I143">
        <f t="shared" si="27"/>
        <v>10</v>
      </c>
      <c r="J143" s="3">
        <f t="shared" si="28"/>
        <v>27555</v>
      </c>
      <c r="K143" s="4">
        <f t="shared" ca="1" si="29"/>
        <v>17422</v>
      </c>
      <c r="L143">
        <f t="shared" si="30"/>
        <v>1970</v>
      </c>
      <c r="M143" t="str">
        <f t="shared" si="31"/>
        <v>2</v>
      </c>
      <c r="N143" t="str">
        <f t="shared" si="32"/>
        <v>m</v>
      </c>
      <c r="O143">
        <f t="shared" si="33"/>
        <v>0</v>
      </c>
      <c r="P143">
        <f t="shared" si="34"/>
        <v>9</v>
      </c>
    </row>
    <row r="144" spans="1:16" x14ac:dyDescent="0.25">
      <c r="A144" s="1" t="s">
        <v>150</v>
      </c>
      <c r="B144" s="1" t="s">
        <v>7</v>
      </c>
      <c r="C144" s="2">
        <v>0.38831018518518517</v>
      </c>
      <c r="D144">
        <v>1</v>
      </c>
      <c r="E144">
        <f t="shared" si="23"/>
        <v>24</v>
      </c>
      <c r="F144">
        <f t="shared" si="24"/>
        <v>4</v>
      </c>
      <c r="G144">
        <f t="shared" si="25"/>
        <v>1924</v>
      </c>
      <c r="H144">
        <f t="shared" si="26"/>
        <v>4</v>
      </c>
      <c r="I144">
        <f t="shared" si="27"/>
        <v>5</v>
      </c>
      <c r="J144" s="3">
        <f t="shared" si="28"/>
        <v>8862</v>
      </c>
      <c r="K144" s="4">
        <f t="shared" ca="1" si="29"/>
        <v>36115</v>
      </c>
      <c r="L144">
        <f t="shared" si="30"/>
        <v>1920</v>
      </c>
      <c r="M144" t="str">
        <f t="shared" si="31"/>
        <v>6</v>
      </c>
      <c r="N144" t="str">
        <f t="shared" si="32"/>
        <v>m</v>
      </c>
      <c r="O144">
        <f t="shared" si="33"/>
        <v>1</v>
      </c>
      <c r="P144">
        <f t="shared" si="34"/>
        <v>9</v>
      </c>
    </row>
    <row r="145" spans="1:16" x14ac:dyDescent="0.25">
      <c r="A145" s="1" t="s">
        <v>151</v>
      </c>
      <c r="B145" s="1" t="s">
        <v>7</v>
      </c>
      <c r="C145" s="2">
        <v>0.38859953703703703</v>
      </c>
      <c r="D145">
        <v>1</v>
      </c>
      <c r="E145">
        <f t="shared" si="23"/>
        <v>91</v>
      </c>
      <c r="F145">
        <f t="shared" si="24"/>
        <v>2</v>
      </c>
      <c r="G145">
        <f t="shared" si="25"/>
        <v>1991</v>
      </c>
      <c r="H145">
        <f t="shared" si="26"/>
        <v>2</v>
      </c>
      <c r="I145">
        <f t="shared" si="27"/>
        <v>14</v>
      </c>
      <c r="J145" s="3">
        <f t="shared" si="28"/>
        <v>33283</v>
      </c>
      <c r="K145" s="4">
        <f t="shared" ca="1" si="29"/>
        <v>11694</v>
      </c>
      <c r="L145">
        <f t="shared" si="30"/>
        <v>1990</v>
      </c>
      <c r="M145" t="str">
        <f t="shared" si="31"/>
        <v>6</v>
      </c>
      <c r="N145" t="str">
        <f t="shared" si="32"/>
        <v>m</v>
      </c>
      <c r="O145">
        <f t="shared" si="33"/>
        <v>1</v>
      </c>
      <c r="P145">
        <f t="shared" si="34"/>
        <v>9</v>
      </c>
    </row>
    <row r="146" spans="1:16" x14ac:dyDescent="0.25">
      <c r="A146" s="1" t="s">
        <v>152</v>
      </c>
      <c r="B146" s="1" t="s">
        <v>9</v>
      </c>
      <c r="C146" s="2">
        <v>0.38917824074074076</v>
      </c>
      <c r="D146">
        <v>2</v>
      </c>
      <c r="E146">
        <f t="shared" si="23"/>
        <v>3</v>
      </c>
      <c r="F146">
        <f t="shared" si="24"/>
        <v>25</v>
      </c>
      <c r="G146">
        <f t="shared" si="25"/>
        <v>2003</v>
      </c>
      <c r="H146">
        <f t="shared" si="26"/>
        <v>5</v>
      </c>
      <c r="I146">
        <f t="shared" si="27"/>
        <v>26</v>
      </c>
      <c r="J146" s="3">
        <f t="shared" si="28"/>
        <v>37767</v>
      </c>
      <c r="K146" s="4">
        <f t="shared" ca="1" si="29"/>
        <v>7210</v>
      </c>
      <c r="L146">
        <f t="shared" si="30"/>
        <v>2000</v>
      </c>
      <c r="M146" t="str">
        <f t="shared" si="31"/>
        <v>1</v>
      </c>
      <c r="N146" t="str">
        <f t="shared" si="32"/>
        <v>k</v>
      </c>
      <c r="O146">
        <f t="shared" si="33"/>
        <v>1</v>
      </c>
      <c r="P146">
        <f t="shared" si="34"/>
        <v>9</v>
      </c>
    </row>
    <row r="147" spans="1:16" x14ac:dyDescent="0.25">
      <c r="A147" s="1" t="s">
        <v>153</v>
      </c>
      <c r="B147" s="1" t="s">
        <v>7</v>
      </c>
      <c r="C147" s="2">
        <v>0.38946759259259256</v>
      </c>
      <c r="D147">
        <v>1</v>
      </c>
      <c r="E147">
        <f t="shared" si="23"/>
        <v>65</v>
      </c>
      <c r="F147">
        <f t="shared" si="24"/>
        <v>6</v>
      </c>
      <c r="G147">
        <f t="shared" si="25"/>
        <v>1965</v>
      </c>
      <c r="H147">
        <f t="shared" si="26"/>
        <v>6</v>
      </c>
      <c r="I147">
        <f t="shared" si="27"/>
        <v>9</v>
      </c>
      <c r="J147" s="3">
        <f t="shared" si="28"/>
        <v>23902</v>
      </c>
      <c r="K147" s="4">
        <f t="shared" ca="1" si="29"/>
        <v>21075</v>
      </c>
      <c r="L147">
        <f t="shared" si="30"/>
        <v>1960</v>
      </c>
      <c r="M147" t="str">
        <f t="shared" si="31"/>
        <v>8</v>
      </c>
      <c r="N147" t="str">
        <f t="shared" si="32"/>
        <v>m</v>
      </c>
      <c r="O147">
        <f t="shared" si="33"/>
        <v>1</v>
      </c>
      <c r="P147">
        <f t="shared" si="34"/>
        <v>9</v>
      </c>
    </row>
    <row r="148" spans="1:16" x14ac:dyDescent="0.25">
      <c r="A148" s="1" t="s">
        <v>154</v>
      </c>
      <c r="B148" s="1" t="s">
        <v>9</v>
      </c>
      <c r="C148" s="2">
        <v>0.38975694444444442</v>
      </c>
      <c r="D148">
        <v>1</v>
      </c>
      <c r="E148">
        <f t="shared" si="23"/>
        <v>50</v>
      </c>
      <c r="F148">
        <f t="shared" si="24"/>
        <v>11</v>
      </c>
      <c r="G148">
        <f t="shared" si="25"/>
        <v>1950</v>
      </c>
      <c r="H148">
        <f t="shared" si="26"/>
        <v>11</v>
      </c>
      <c r="I148">
        <f t="shared" si="27"/>
        <v>29</v>
      </c>
      <c r="J148" s="3">
        <f t="shared" si="28"/>
        <v>18596</v>
      </c>
      <c r="K148" s="4">
        <f t="shared" ca="1" si="29"/>
        <v>26381</v>
      </c>
      <c r="L148">
        <f t="shared" si="30"/>
        <v>1950</v>
      </c>
      <c r="M148" t="str">
        <f t="shared" si="31"/>
        <v>9</v>
      </c>
      <c r="N148" t="str">
        <f t="shared" si="32"/>
        <v>k</v>
      </c>
      <c r="O148">
        <f t="shared" si="33"/>
        <v>0</v>
      </c>
      <c r="P148">
        <f t="shared" si="34"/>
        <v>9</v>
      </c>
    </row>
    <row r="149" spans="1:16" x14ac:dyDescent="0.25">
      <c r="A149" s="1" t="s">
        <v>155</v>
      </c>
      <c r="B149" s="1" t="s">
        <v>27</v>
      </c>
      <c r="C149" s="2">
        <v>0.39004629629629628</v>
      </c>
      <c r="D149">
        <v>1</v>
      </c>
      <c r="E149">
        <f t="shared" si="23"/>
        <v>92</v>
      </c>
      <c r="F149">
        <f t="shared" si="24"/>
        <v>5</v>
      </c>
      <c r="G149">
        <f t="shared" si="25"/>
        <v>1992</v>
      </c>
      <c r="H149">
        <f t="shared" si="26"/>
        <v>5</v>
      </c>
      <c r="I149">
        <f t="shared" si="27"/>
        <v>9</v>
      </c>
      <c r="J149" s="3">
        <f t="shared" si="28"/>
        <v>33733</v>
      </c>
      <c r="K149" s="4">
        <f t="shared" ca="1" si="29"/>
        <v>11244</v>
      </c>
      <c r="L149">
        <f t="shared" si="30"/>
        <v>1990</v>
      </c>
      <c r="M149" t="str">
        <f t="shared" si="31"/>
        <v>7</v>
      </c>
      <c r="N149" t="str">
        <f t="shared" si="32"/>
        <v>k</v>
      </c>
      <c r="O149">
        <f t="shared" si="33"/>
        <v>0</v>
      </c>
      <c r="P149">
        <f t="shared" si="34"/>
        <v>9</v>
      </c>
    </row>
    <row r="150" spans="1:16" x14ac:dyDescent="0.25">
      <c r="A150" s="1" t="s">
        <v>156</v>
      </c>
      <c r="B150" s="1" t="s">
        <v>7</v>
      </c>
      <c r="C150" s="2">
        <v>0.39033564814814814</v>
      </c>
      <c r="D150">
        <v>1</v>
      </c>
      <c r="E150">
        <f t="shared" si="23"/>
        <v>27</v>
      </c>
      <c r="F150">
        <f t="shared" si="24"/>
        <v>1</v>
      </c>
      <c r="G150">
        <f t="shared" si="25"/>
        <v>1927</v>
      </c>
      <c r="H150">
        <f t="shared" si="26"/>
        <v>1</v>
      </c>
      <c r="I150">
        <f t="shared" si="27"/>
        <v>31</v>
      </c>
      <c r="J150" s="3">
        <f t="shared" si="28"/>
        <v>9893</v>
      </c>
      <c r="K150" s="4">
        <f t="shared" ca="1" si="29"/>
        <v>35084</v>
      </c>
      <c r="L150">
        <f t="shared" si="30"/>
        <v>1920</v>
      </c>
      <c r="M150" t="str">
        <f t="shared" si="31"/>
        <v>1</v>
      </c>
      <c r="N150" t="str">
        <f t="shared" si="32"/>
        <v>k</v>
      </c>
      <c r="O150">
        <f t="shared" si="33"/>
        <v>1</v>
      </c>
      <c r="P150">
        <f t="shared" si="34"/>
        <v>9</v>
      </c>
    </row>
    <row r="151" spans="1:16" x14ac:dyDescent="0.25">
      <c r="A151" s="1" t="s">
        <v>157</v>
      </c>
      <c r="B151" s="1" t="s">
        <v>5</v>
      </c>
      <c r="C151" s="2">
        <v>0.390625</v>
      </c>
      <c r="D151">
        <v>1</v>
      </c>
      <c r="E151">
        <f t="shared" si="23"/>
        <v>0</v>
      </c>
      <c r="F151">
        <f t="shared" si="24"/>
        <v>23</v>
      </c>
      <c r="G151">
        <f t="shared" si="25"/>
        <v>2000</v>
      </c>
      <c r="H151">
        <f t="shared" si="26"/>
        <v>3</v>
      </c>
      <c r="I151">
        <f t="shared" si="27"/>
        <v>26</v>
      </c>
      <c r="J151" s="3">
        <f t="shared" si="28"/>
        <v>36611</v>
      </c>
      <c r="K151" s="4">
        <f t="shared" ca="1" si="29"/>
        <v>8366</v>
      </c>
      <c r="L151">
        <f t="shared" si="30"/>
        <v>2000</v>
      </c>
      <c r="M151" t="str">
        <f t="shared" si="31"/>
        <v>8</v>
      </c>
      <c r="N151" t="str">
        <f t="shared" si="32"/>
        <v>m</v>
      </c>
      <c r="O151">
        <f t="shared" si="33"/>
        <v>0</v>
      </c>
      <c r="P151">
        <f t="shared" si="34"/>
        <v>9</v>
      </c>
    </row>
    <row r="152" spans="1:16" x14ac:dyDescent="0.25">
      <c r="A152" s="1" t="s">
        <v>158</v>
      </c>
      <c r="B152" s="1" t="s">
        <v>9</v>
      </c>
      <c r="C152" s="2">
        <v>0.39120370370370372</v>
      </c>
      <c r="D152">
        <v>2</v>
      </c>
      <c r="E152">
        <f t="shared" si="23"/>
        <v>5</v>
      </c>
      <c r="F152">
        <f t="shared" si="24"/>
        <v>27</v>
      </c>
      <c r="G152">
        <f t="shared" si="25"/>
        <v>2005</v>
      </c>
      <c r="H152">
        <f t="shared" si="26"/>
        <v>7</v>
      </c>
      <c r="I152">
        <f t="shared" si="27"/>
        <v>27</v>
      </c>
      <c r="J152" s="3">
        <f t="shared" si="28"/>
        <v>38560</v>
      </c>
      <c r="K152" s="4">
        <f t="shared" ca="1" si="29"/>
        <v>6417</v>
      </c>
      <c r="L152">
        <f t="shared" si="30"/>
        <v>2000</v>
      </c>
      <c r="M152" t="str">
        <f t="shared" si="31"/>
        <v>2</v>
      </c>
      <c r="N152" t="str">
        <f t="shared" si="32"/>
        <v>m</v>
      </c>
      <c r="O152">
        <f t="shared" si="33"/>
        <v>1</v>
      </c>
      <c r="P152">
        <f t="shared" si="34"/>
        <v>9</v>
      </c>
    </row>
    <row r="153" spans="1:16" x14ac:dyDescent="0.25">
      <c r="A153" s="1" t="s">
        <v>159</v>
      </c>
      <c r="B153" s="1" t="s">
        <v>7</v>
      </c>
      <c r="C153" s="2">
        <v>0.39149305555555558</v>
      </c>
      <c r="D153">
        <v>1</v>
      </c>
      <c r="E153">
        <f t="shared" si="23"/>
        <v>61</v>
      </c>
      <c r="F153">
        <f t="shared" si="24"/>
        <v>5</v>
      </c>
      <c r="G153">
        <f t="shared" si="25"/>
        <v>1961</v>
      </c>
      <c r="H153">
        <f t="shared" si="26"/>
        <v>5</v>
      </c>
      <c r="I153">
        <f t="shared" si="27"/>
        <v>10</v>
      </c>
      <c r="J153" s="3">
        <f t="shared" si="28"/>
        <v>22411</v>
      </c>
      <c r="K153" s="4">
        <f t="shared" ca="1" si="29"/>
        <v>22566</v>
      </c>
      <c r="L153">
        <f t="shared" si="30"/>
        <v>1960</v>
      </c>
      <c r="M153" t="str">
        <f t="shared" si="31"/>
        <v>3</v>
      </c>
      <c r="N153" t="str">
        <f t="shared" si="32"/>
        <v>k</v>
      </c>
      <c r="O153">
        <f t="shared" si="33"/>
        <v>1</v>
      </c>
      <c r="P153">
        <f t="shared" si="34"/>
        <v>9</v>
      </c>
    </row>
    <row r="154" spans="1:16" x14ac:dyDescent="0.25">
      <c r="A154" s="1" t="s">
        <v>160</v>
      </c>
      <c r="B154" s="1" t="s">
        <v>7</v>
      </c>
      <c r="C154" s="2">
        <v>0.39178240740740744</v>
      </c>
      <c r="D154">
        <v>1</v>
      </c>
      <c r="E154">
        <f t="shared" si="23"/>
        <v>7</v>
      </c>
      <c r="F154">
        <f t="shared" si="24"/>
        <v>30</v>
      </c>
      <c r="G154">
        <f t="shared" si="25"/>
        <v>2007</v>
      </c>
      <c r="H154">
        <f t="shared" si="26"/>
        <v>10</v>
      </c>
      <c r="I154">
        <f t="shared" si="27"/>
        <v>23</v>
      </c>
      <c r="J154" s="3">
        <f t="shared" si="28"/>
        <v>39378</v>
      </c>
      <c r="K154" s="4">
        <f t="shared" ca="1" si="29"/>
        <v>5599</v>
      </c>
      <c r="L154">
        <f t="shared" si="30"/>
        <v>2000</v>
      </c>
      <c r="M154" t="str">
        <f t="shared" si="31"/>
        <v>9</v>
      </c>
      <c r="N154" t="str">
        <f t="shared" si="32"/>
        <v>k</v>
      </c>
      <c r="O154">
        <f t="shared" si="33"/>
        <v>1</v>
      </c>
      <c r="P154">
        <f t="shared" si="34"/>
        <v>9</v>
      </c>
    </row>
    <row r="155" spans="1:16" x14ac:dyDescent="0.25">
      <c r="A155" s="1" t="s">
        <v>161</v>
      </c>
      <c r="B155" s="1" t="s">
        <v>9</v>
      </c>
      <c r="C155" s="2">
        <v>0.39207175925925924</v>
      </c>
      <c r="D155">
        <v>1</v>
      </c>
      <c r="E155">
        <f t="shared" si="23"/>
        <v>44</v>
      </c>
      <c r="F155">
        <f t="shared" si="24"/>
        <v>3</v>
      </c>
      <c r="G155">
        <f t="shared" si="25"/>
        <v>1944</v>
      </c>
      <c r="H155">
        <f t="shared" si="26"/>
        <v>3</v>
      </c>
      <c r="I155">
        <f t="shared" si="27"/>
        <v>4</v>
      </c>
      <c r="J155" s="3">
        <f t="shared" si="28"/>
        <v>16135</v>
      </c>
      <c r="K155" s="4">
        <f t="shared" ca="1" si="29"/>
        <v>28842</v>
      </c>
      <c r="L155">
        <f t="shared" si="30"/>
        <v>1940</v>
      </c>
      <c r="M155" t="str">
        <f t="shared" si="31"/>
        <v>6</v>
      </c>
      <c r="N155" t="str">
        <f t="shared" si="32"/>
        <v>m</v>
      </c>
      <c r="O155">
        <f t="shared" si="33"/>
        <v>0</v>
      </c>
      <c r="P155">
        <f t="shared" si="34"/>
        <v>9</v>
      </c>
    </row>
    <row r="156" spans="1:16" x14ac:dyDescent="0.25">
      <c r="A156" s="1" t="s">
        <v>162</v>
      </c>
      <c r="B156" s="1" t="s">
        <v>5</v>
      </c>
      <c r="C156" s="2">
        <v>0.3923611111111111</v>
      </c>
      <c r="D156">
        <v>1</v>
      </c>
      <c r="E156">
        <f t="shared" si="23"/>
        <v>24</v>
      </c>
      <c r="F156">
        <f t="shared" si="24"/>
        <v>7</v>
      </c>
      <c r="G156">
        <f t="shared" si="25"/>
        <v>1924</v>
      </c>
      <c r="H156">
        <f t="shared" si="26"/>
        <v>7</v>
      </c>
      <c r="I156">
        <f t="shared" si="27"/>
        <v>29</v>
      </c>
      <c r="J156" s="3">
        <f t="shared" si="28"/>
        <v>8977</v>
      </c>
      <c r="K156" s="4">
        <f t="shared" ca="1" si="29"/>
        <v>36000</v>
      </c>
      <c r="L156">
        <f t="shared" si="30"/>
        <v>1920</v>
      </c>
      <c r="M156" t="str">
        <f t="shared" si="31"/>
        <v>7</v>
      </c>
      <c r="N156" t="str">
        <f t="shared" si="32"/>
        <v>k</v>
      </c>
      <c r="O156">
        <f t="shared" si="33"/>
        <v>0</v>
      </c>
      <c r="P156">
        <f t="shared" si="34"/>
        <v>9</v>
      </c>
    </row>
    <row r="157" spans="1:16" x14ac:dyDescent="0.25">
      <c r="A157" s="1" t="s">
        <v>163</v>
      </c>
      <c r="B157" s="1" t="s">
        <v>5</v>
      </c>
      <c r="C157" s="2">
        <v>0.39293981481481483</v>
      </c>
      <c r="D157">
        <v>2</v>
      </c>
      <c r="E157">
        <f t="shared" si="23"/>
        <v>39</v>
      </c>
      <c r="F157">
        <f t="shared" si="24"/>
        <v>11</v>
      </c>
      <c r="G157">
        <f t="shared" si="25"/>
        <v>1939</v>
      </c>
      <c r="H157">
        <f t="shared" si="26"/>
        <v>11</v>
      </c>
      <c r="I157">
        <f t="shared" si="27"/>
        <v>1</v>
      </c>
      <c r="J157" s="3">
        <f t="shared" si="28"/>
        <v>14550</v>
      </c>
      <c r="K157" s="4">
        <f t="shared" ca="1" si="29"/>
        <v>30427</v>
      </c>
      <c r="L157">
        <f t="shared" si="30"/>
        <v>1930</v>
      </c>
      <c r="M157" t="str">
        <f t="shared" si="31"/>
        <v>4</v>
      </c>
      <c r="N157" t="str">
        <f t="shared" si="32"/>
        <v>m</v>
      </c>
      <c r="O157">
        <f t="shared" si="33"/>
        <v>1</v>
      </c>
      <c r="P157">
        <f t="shared" si="34"/>
        <v>9</v>
      </c>
    </row>
    <row r="158" spans="1:16" x14ac:dyDescent="0.25">
      <c r="A158" s="1" t="s">
        <v>164</v>
      </c>
      <c r="B158" s="1" t="s">
        <v>27</v>
      </c>
      <c r="C158" s="2">
        <v>0.39351851851851855</v>
      </c>
      <c r="D158">
        <v>2</v>
      </c>
      <c r="E158">
        <f t="shared" si="23"/>
        <v>94</v>
      </c>
      <c r="F158">
        <f t="shared" si="24"/>
        <v>6</v>
      </c>
      <c r="G158">
        <f t="shared" si="25"/>
        <v>1994</v>
      </c>
      <c r="H158">
        <f t="shared" si="26"/>
        <v>6</v>
      </c>
      <c r="I158">
        <f t="shared" si="27"/>
        <v>24</v>
      </c>
      <c r="J158" s="3">
        <f t="shared" si="28"/>
        <v>34509</v>
      </c>
      <c r="K158" s="4">
        <f t="shared" ca="1" si="29"/>
        <v>10468</v>
      </c>
      <c r="L158">
        <f t="shared" si="30"/>
        <v>1990</v>
      </c>
      <c r="M158" t="str">
        <f t="shared" si="31"/>
        <v>1</v>
      </c>
      <c r="N158" t="str">
        <f t="shared" si="32"/>
        <v>k</v>
      </c>
      <c r="O158">
        <f t="shared" si="33"/>
        <v>1</v>
      </c>
      <c r="P158">
        <f t="shared" si="34"/>
        <v>9</v>
      </c>
    </row>
    <row r="159" spans="1:16" x14ac:dyDescent="0.25">
      <c r="A159" s="1" t="s">
        <v>165</v>
      </c>
      <c r="B159" s="1" t="s">
        <v>27</v>
      </c>
      <c r="C159" s="2">
        <v>0.39409722222222227</v>
      </c>
      <c r="D159">
        <v>2</v>
      </c>
      <c r="E159">
        <f t="shared" si="23"/>
        <v>76</v>
      </c>
      <c r="F159">
        <f t="shared" si="24"/>
        <v>4</v>
      </c>
      <c r="G159">
        <f t="shared" si="25"/>
        <v>1976</v>
      </c>
      <c r="H159">
        <f t="shared" si="26"/>
        <v>4</v>
      </c>
      <c r="I159">
        <f t="shared" si="27"/>
        <v>7</v>
      </c>
      <c r="J159" s="3">
        <f t="shared" si="28"/>
        <v>27857</v>
      </c>
      <c r="K159" s="4">
        <f t="shared" ca="1" si="29"/>
        <v>17120</v>
      </c>
      <c r="L159">
        <f t="shared" si="30"/>
        <v>1970</v>
      </c>
      <c r="M159" t="str">
        <f t="shared" si="31"/>
        <v>6</v>
      </c>
      <c r="N159" t="str">
        <f t="shared" si="32"/>
        <v>m</v>
      </c>
      <c r="O159">
        <f t="shared" si="33"/>
        <v>1</v>
      </c>
      <c r="P159">
        <f t="shared" si="34"/>
        <v>9</v>
      </c>
    </row>
    <row r="160" spans="1:16" x14ac:dyDescent="0.25">
      <c r="A160" s="1" t="s">
        <v>166</v>
      </c>
      <c r="B160" s="1" t="s">
        <v>7</v>
      </c>
      <c r="C160" s="2">
        <v>0.39438657407407413</v>
      </c>
      <c r="D160">
        <v>1</v>
      </c>
      <c r="E160">
        <f t="shared" si="23"/>
        <v>7</v>
      </c>
      <c r="F160">
        <f t="shared" si="24"/>
        <v>29</v>
      </c>
      <c r="G160">
        <f t="shared" si="25"/>
        <v>2007</v>
      </c>
      <c r="H160">
        <f t="shared" si="26"/>
        <v>9</v>
      </c>
      <c r="I160">
        <f t="shared" si="27"/>
        <v>14</v>
      </c>
      <c r="J160" s="3">
        <f t="shared" si="28"/>
        <v>39339</v>
      </c>
      <c r="K160" s="4">
        <f t="shared" ca="1" si="29"/>
        <v>5638</v>
      </c>
      <c r="L160">
        <f t="shared" si="30"/>
        <v>2000</v>
      </c>
      <c r="M160" t="str">
        <f t="shared" si="31"/>
        <v>1</v>
      </c>
      <c r="N160" t="str">
        <f t="shared" si="32"/>
        <v>k</v>
      </c>
      <c r="O160">
        <f t="shared" si="33"/>
        <v>1</v>
      </c>
      <c r="P160">
        <f t="shared" si="34"/>
        <v>9</v>
      </c>
    </row>
    <row r="161" spans="1:16" x14ac:dyDescent="0.25">
      <c r="A161" s="1" t="s">
        <v>167</v>
      </c>
      <c r="B161" s="1" t="s">
        <v>5</v>
      </c>
      <c r="C161" s="2">
        <v>0.39467592592592587</v>
      </c>
      <c r="D161">
        <v>1</v>
      </c>
      <c r="E161">
        <f t="shared" si="23"/>
        <v>79</v>
      </c>
      <c r="F161">
        <f t="shared" si="24"/>
        <v>7</v>
      </c>
      <c r="G161">
        <f t="shared" si="25"/>
        <v>1979</v>
      </c>
      <c r="H161">
        <f t="shared" si="26"/>
        <v>7</v>
      </c>
      <c r="I161">
        <f t="shared" si="27"/>
        <v>7</v>
      </c>
      <c r="J161" s="3">
        <f t="shared" si="28"/>
        <v>29043</v>
      </c>
      <c r="K161" s="4">
        <f t="shared" ca="1" si="29"/>
        <v>15934</v>
      </c>
      <c r="L161">
        <f t="shared" si="30"/>
        <v>1970</v>
      </c>
      <c r="M161" t="str">
        <f t="shared" si="31"/>
        <v>4</v>
      </c>
      <c r="N161" t="str">
        <f t="shared" si="32"/>
        <v>m</v>
      </c>
      <c r="O161">
        <f t="shared" si="33"/>
        <v>0</v>
      </c>
      <c r="P161">
        <f t="shared" si="34"/>
        <v>9</v>
      </c>
    </row>
    <row r="162" spans="1:16" x14ac:dyDescent="0.25">
      <c r="A162" s="1" t="s">
        <v>168</v>
      </c>
      <c r="B162" s="1" t="s">
        <v>9</v>
      </c>
      <c r="C162" s="2">
        <v>0.39525462962962959</v>
      </c>
      <c r="D162">
        <v>2</v>
      </c>
      <c r="E162">
        <f t="shared" si="23"/>
        <v>63</v>
      </c>
      <c r="F162">
        <f t="shared" si="24"/>
        <v>12</v>
      </c>
      <c r="G162">
        <f t="shared" si="25"/>
        <v>1963</v>
      </c>
      <c r="H162">
        <f t="shared" si="26"/>
        <v>12</v>
      </c>
      <c r="I162">
        <f t="shared" si="27"/>
        <v>23</v>
      </c>
      <c r="J162" s="3">
        <f t="shared" si="28"/>
        <v>23368</v>
      </c>
      <c r="K162" s="4">
        <f t="shared" ca="1" si="29"/>
        <v>21609</v>
      </c>
      <c r="L162">
        <f t="shared" si="30"/>
        <v>1960</v>
      </c>
      <c r="M162" t="str">
        <f t="shared" si="31"/>
        <v>4</v>
      </c>
      <c r="N162" t="str">
        <f t="shared" si="32"/>
        <v>m</v>
      </c>
      <c r="O162">
        <f t="shared" si="33"/>
        <v>1</v>
      </c>
      <c r="P162">
        <f t="shared" si="34"/>
        <v>9</v>
      </c>
    </row>
    <row r="163" spans="1:16" x14ac:dyDescent="0.25">
      <c r="A163" s="1" t="s">
        <v>169</v>
      </c>
      <c r="B163" s="1" t="s">
        <v>9</v>
      </c>
      <c r="C163" s="2">
        <v>0.39554398148148145</v>
      </c>
      <c r="D163">
        <v>1</v>
      </c>
      <c r="E163">
        <f t="shared" si="23"/>
        <v>8</v>
      </c>
      <c r="F163">
        <f t="shared" si="24"/>
        <v>31</v>
      </c>
      <c r="G163">
        <f t="shared" si="25"/>
        <v>2008</v>
      </c>
      <c r="H163">
        <f t="shared" si="26"/>
        <v>11</v>
      </c>
      <c r="I163">
        <f t="shared" si="27"/>
        <v>17</v>
      </c>
      <c r="J163" s="3">
        <f t="shared" si="28"/>
        <v>39769</v>
      </c>
      <c r="K163" s="4">
        <f t="shared" ca="1" si="29"/>
        <v>5208</v>
      </c>
      <c r="L163">
        <f t="shared" si="30"/>
        <v>2000</v>
      </c>
      <c r="M163" t="str">
        <f t="shared" si="31"/>
        <v>1</v>
      </c>
      <c r="N163" t="str">
        <f t="shared" si="32"/>
        <v>k</v>
      </c>
      <c r="O163">
        <f t="shared" si="33"/>
        <v>0</v>
      </c>
      <c r="P163">
        <f t="shared" si="34"/>
        <v>9</v>
      </c>
    </row>
    <row r="164" spans="1:16" x14ac:dyDescent="0.25">
      <c r="A164" s="1" t="s">
        <v>170</v>
      </c>
      <c r="B164" s="1" t="s">
        <v>9</v>
      </c>
      <c r="C164" s="2">
        <v>0.39612268518518517</v>
      </c>
      <c r="D164">
        <v>2</v>
      </c>
      <c r="E164">
        <f t="shared" si="23"/>
        <v>37</v>
      </c>
      <c r="F164">
        <f t="shared" si="24"/>
        <v>6</v>
      </c>
      <c r="G164">
        <f t="shared" si="25"/>
        <v>1937</v>
      </c>
      <c r="H164">
        <f t="shared" si="26"/>
        <v>6</v>
      </c>
      <c r="I164">
        <f t="shared" si="27"/>
        <v>28</v>
      </c>
      <c r="J164" s="3">
        <f t="shared" si="28"/>
        <v>13694</v>
      </c>
      <c r="K164" s="4">
        <f t="shared" ca="1" si="29"/>
        <v>31283</v>
      </c>
      <c r="L164">
        <f t="shared" si="30"/>
        <v>1930</v>
      </c>
      <c r="M164" t="str">
        <f t="shared" si="31"/>
        <v>3</v>
      </c>
      <c r="N164" t="str">
        <f t="shared" si="32"/>
        <v>k</v>
      </c>
      <c r="O164">
        <f t="shared" si="33"/>
        <v>1</v>
      </c>
      <c r="P164">
        <f t="shared" si="34"/>
        <v>9</v>
      </c>
    </row>
    <row r="165" spans="1:16" x14ac:dyDescent="0.25">
      <c r="A165" s="1" t="s">
        <v>171</v>
      </c>
      <c r="B165" s="1" t="s">
        <v>7</v>
      </c>
      <c r="C165" s="2">
        <v>0.39641203703703703</v>
      </c>
      <c r="D165">
        <v>1</v>
      </c>
      <c r="E165">
        <f t="shared" si="23"/>
        <v>56</v>
      </c>
      <c r="F165">
        <f t="shared" si="24"/>
        <v>5</v>
      </c>
      <c r="G165">
        <f t="shared" si="25"/>
        <v>1956</v>
      </c>
      <c r="H165">
        <f t="shared" si="26"/>
        <v>5</v>
      </c>
      <c r="I165">
        <f t="shared" si="27"/>
        <v>11</v>
      </c>
      <c r="J165" s="3">
        <f t="shared" si="28"/>
        <v>20586</v>
      </c>
      <c r="K165" s="4">
        <f t="shared" ca="1" si="29"/>
        <v>24391</v>
      </c>
      <c r="L165">
        <f t="shared" si="30"/>
        <v>1950</v>
      </c>
      <c r="M165" t="str">
        <f t="shared" si="31"/>
        <v>4</v>
      </c>
      <c r="N165" t="str">
        <f t="shared" si="32"/>
        <v>m</v>
      </c>
      <c r="O165">
        <f t="shared" si="33"/>
        <v>1</v>
      </c>
      <c r="P165">
        <f t="shared" si="34"/>
        <v>9</v>
      </c>
    </row>
    <row r="166" spans="1:16" x14ac:dyDescent="0.25">
      <c r="A166" s="1" t="s">
        <v>172</v>
      </c>
      <c r="B166" s="1" t="s">
        <v>5</v>
      </c>
      <c r="C166" s="2">
        <v>0.39699074074074076</v>
      </c>
      <c r="D166">
        <v>2</v>
      </c>
      <c r="E166">
        <f t="shared" si="23"/>
        <v>94</v>
      </c>
      <c r="F166">
        <f t="shared" si="24"/>
        <v>7</v>
      </c>
      <c r="G166">
        <f t="shared" si="25"/>
        <v>1994</v>
      </c>
      <c r="H166">
        <f t="shared" si="26"/>
        <v>7</v>
      </c>
      <c r="I166">
        <f t="shared" si="27"/>
        <v>31</v>
      </c>
      <c r="J166" s="3">
        <f t="shared" si="28"/>
        <v>34546</v>
      </c>
      <c r="K166" s="4">
        <f t="shared" ca="1" si="29"/>
        <v>10431</v>
      </c>
      <c r="L166">
        <f t="shared" si="30"/>
        <v>1990</v>
      </c>
      <c r="M166" t="str">
        <f t="shared" si="31"/>
        <v>3</v>
      </c>
      <c r="N166" t="str">
        <f t="shared" si="32"/>
        <v>k</v>
      </c>
      <c r="O166">
        <f t="shared" si="33"/>
        <v>1</v>
      </c>
      <c r="P166">
        <f t="shared" si="34"/>
        <v>9</v>
      </c>
    </row>
    <row r="167" spans="1:16" x14ac:dyDescent="0.25">
      <c r="A167" s="1" t="s">
        <v>173</v>
      </c>
      <c r="B167" s="1" t="s">
        <v>9</v>
      </c>
      <c r="C167" s="2">
        <v>0.39756944444444442</v>
      </c>
      <c r="D167">
        <v>2</v>
      </c>
      <c r="E167">
        <f t="shared" si="23"/>
        <v>36</v>
      </c>
      <c r="F167">
        <f t="shared" si="24"/>
        <v>8</v>
      </c>
      <c r="G167">
        <f t="shared" si="25"/>
        <v>1936</v>
      </c>
      <c r="H167">
        <f t="shared" si="26"/>
        <v>8</v>
      </c>
      <c r="I167">
        <f t="shared" si="27"/>
        <v>22</v>
      </c>
      <c r="J167" s="3">
        <f t="shared" si="28"/>
        <v>13384</v>
      </c>
      <c r="K167" s="4">
        <f t="shared" ca="1" si="29"/>
        <v>31593</v>
      </c>
      <c r="L167">
        <f t="shared" si="30"/>
        <v>1930</v>
      </c>
      <c r="M167" t="str">
        <f t="shared" si="31"/>
        <v>5</v>
      </c>
      <c r="N167" t="str">
        <f t="shared" si="32"/>
        <v>k</v>
      </c>
      <c r="O167">
        <f t="shared" si="33"/>
        <v>1</v>
      </c>
      <c r="P167">
        <f t="shared" si="34"/>
        <v>9</v>
      </c>
    </row>
    <row r="168" spans="1:16" x14ac:dyDescent="0.25">
      <c r="A168" s="1" t="s">
        <v>174</v>
      </c>
      <c r="B168" s="1" t="s">
        <v>9</v>
      </c>
      <c r="C168" s="2">
        <v>0.39785879629629628</v>
      </c>
      <c r="D168">
        <v>1</v>
      </c>
      <c r="E168">
        <f t="shared" si="23"/>
        <v>0</v>
      </c>
      <c r="F168">
        <f t="shared" si="24"/>
        <v>21</v>
      </c>
      <c r="G168">
        <f t="shared" si="25"/>
        <v>2000</v>
      </c>
      <c r="H168">
        <f t="shared" si="26"/>
        <v>1</v>
      </c>
      <c r="I168">
        <f t="shared" si="27"/>
        <v>24</v>
      </c>
      <c r="J168" s="3">
        <f t="shared" si="28"/>
        <v>36549</v>
      </c>
      <c r="K168" s="4">
        <f t="shared" ca="1" si="29"/>
        <v>8428</v>
      </c>
      <c r="L168">
        <f t="shared" si="30"/>
        <v>2000</v>
      </c>
      <c r="M168" t="str">
        <f t="shared" si="31"/>
        <v>9</v>
      </c>
      <c r="N168" t="str">
        <f t="shared" si="32"/>
        <v>k</v>
      </c>
      <c r="O168">
        <f t="shared" si="33"/>
        <v>0</v>
      </c>
      <c r="P168">
        <f t="shared" si="34"/>
        <v>9</v>
      </c>
    </row>
    <row r="169" spans="1:16" x14ac:dyDescent="0.25">
      <c r="A169" s="1" t="s">
        <v>175</v>
      </c>
      <c r="B169" s="1" t="s">
        <v>9</v>
      </c>
      <c r="C169" s="2">
        <v>0.3984375</v>
      </c>
      <c r="D169">
        <v>2</v>
      </c>
      <c r="E169">
        <f t="shared" si="23"/>
        <v>63</v>
      </c>
      <c r="F169">
        <f t="shared" si="24"/>
        <v>7</v>
      </c>
      <c r="G169">
        <f t="shared" si="25"/>
        <v>1963</v>
      </c>
      <c r="H169">
        <f t="shared" si="26"/>
        <v>7</v>
      </c>
      <c r="I169">
        <f t="shared" si="27"/>
        <v>19</v>
      </c>
      <c r="J169" s="3">
        <f t="shared" si="28"/>
        <v>23211</v>
      </c>
      <c r="K169" s="4">
        <f t="shared" ca="1" si="29"/>
        <v>21766</v>
      </c>
      <c r="L169">
        <f t="shared" si="30"/>
        <v>1960</v>
      </c>
      <c r="M169" t="str">
        <f t="shared" si="31"/>
        <v>7</v>
      </c>
      <c r="N169" t="str">
        <f t="shared" si="32"/>
        <v>k</v>
      </c>
      <c r="O169">
        <f t="shared" si="33"/>
        <v>1</v>
      </c>
      <c r="P169">
        <f t="shared" si="34"/>
        <v>9</v>
      </c>
    </row>
    <row r="170" spans="1:16" x14ac:dyDescent="0.25">
      <c r="A170" s="1" t="s">
        <v>176</v>
      </c>
      <c r="B170" s="1" t="s">
        <v>7</v>
      </c>
      <c r="C170" s="2">
        <v>0.39872685185185186</v>
      </c>
      <c r="D170">
        <v>1</v>
      </c>
      <c r="E170">
        <f t="shared" si="23"/>
        <v>59</v>
      </c>
      <c r="F170">
        <f t="shared" si="24"/>
        <v>1</v>
      </c>
      <c r="G170">
        <f t="shared" si="25"/>
        <v>1959</v>
      </c>
      <c r="H170">
        <f t="shared" si="26"/>
        <v>1</v>
      </c>
      <c r="I170">
        <f t="shared" si="27"/>
        <v>4</v>
      </c>
      <c r="J170" s="3">
        <f t="shared" si="28"/>
        <v>21554</v>
      </c>
      <c r="K170" s="4">
        <f t="shared" ca="1" si="29"/>
        <v>23423</v>
      </c>
      <c r="L170">
        <f t="shared" si="30"/>
        <v>1950</v>
      </c>
      <c r="M170" t="str">
        <f t="shared" si="31"/>
        <v>9</v>
      </c>
      <c r="N170" t="str">
        <f t="shared" si="32"/>
        <v>k</v>
      </c>
      <c r="O170">
        <f t="shared" si="33"/>
        <v>1</v>
      </c>
      <c r="P170">
        <f t="shared" si="34"/>
        <v>9</v>
      </c>
    </row>
    <row r="171" spans="1:16" x14ac:dyDescent="0.25">
      <c r="A171" s="1" t="s">
        <v>177</v>
      </c>
      <c r="B171" s="1" t="s">
        <v>5</v>
      </c>
      <c r="C171" s="2">
        <v>0.39930555555555558</v>
      </c>
      <c r="D171">
        <v>2</v>
      </c>
      <c r="E171">
        <f t="shared" si="23"/>
        <v>90</v>
      </c>
      <c r="F171">
        <f t="shared" si="24"/>
        <v>4</v>
      </c>
      <c r="G171">
        <f t="shared" si="25"/>
        <v>1990</v>
      </c>
      <c r="H171">
        <f t="shared" si="26"/>
        <v>4</v>
      </c>
      <c r="I171">
        <f t="shared" si="27"/>
        <v>19</v>
      </c>
      <c r="J171" s="3">
        <f t="shared" si="28"/>
        <v>32982</v>
      </c>
      <c r="K171" s="4">
        <f t="shared" ca="1" si="29"/>
        <v>11995</v>
      </c>
      <c r="L171">
        <f t="shared" si="30"/>
        <v>1990</v>
      </c>
      <c r="M171" t="str">
        <f t="shared" si="31"/>
        <v>2</v>
      </c>
      <c r="N171" t="str">
        <f t="shared" si="32"/>
        <v>m</v>
      </c>
      <c r="O171">
        <f t="shared" si="33"/>
        <v>1</v>
      </c>
      <c r="P171">
        <f t="shared" si="34"/>
        <v>9</v>
      </c>
    </row>
    <row r="172" spans="1:16" x14ac:dyDescent="0.25">
      <c r="A172" s="1" t="s">
        <v>178</v>
      </c>
      <c r="B172" s="1" t="s">
        <v>5</v>
      </c>
      <c r="C172" s="2">
        <v>0.39959490740740744</v>
      </c>
      <c r="D172">
        <v>1</v>
      </c>
      <c r="E172">
        <f t="shared" si="23"/>
        <v>58</v>
      </c>
      <c r="F172">
        <f t="shared" si="24"/>
        <v>10</v>
      </c>
      <c r="G172">
        <f t="shared" si="25"/>
        <v>1958</v>
      </c>
      <c r="H172">
        <f t="shared" si="26"/>
        <v>10</v>
      </c>
      <c r="I172">
        <f t="shared" si="27"/>
        <v>13</v>
      </c>
      <c r="J172" s="3">
        <f t="shared" si="28"/>
        <v>21471</v>
      </c>
      <c r="K172" s="4">
        <f t="shared" ca="1" si="29"/>
        <v>23506</v>
      </c>
      <c r="L172">
        <f t="shared" si="30"/>
        <v>1950</v>
      </c>
      <c r="M172" t="str">
        <f t="shared" si="31"/>
        <v>4</v>
      </c>
      <c r="N172" t="str">
        <f t="shared" si="32"/>
        <v>m</v>
      </c>
      <c r="O172">
        <f t="shared" si="33"/>
        <v>0</v>
      </c>
      <c r="P172">
        <f t="shared" si="34"/>
        <v>9</v>
      </c>
    </row>
    <row r="173" spans="1:16" x14ac:dyDescent="0.25">
      <c r="A173" s="1" t="s">
        <v>179</v>
      </c>
      <c r="B173" s="1" t="s">
        <v>5</v>
      </c>
      <c r="C173" s="2">
        <v>0.4001736111111111</v>
      </c>
      <c r="D173">
        <v>2</v>
      </c>
      <c r="E173">
        <f t="shared" si="23"/>
        <v>2</v>
      </c>
      <c r="F173">
        <f t="shared" si="24"/>
        <v>24</v>
      </c>
      <c r="G173">
        <f t="shared" si="25"/>
        <v>2002</v>
      </c>
      <c r="H173">
        <f t="shared" si="26"/>
        <v>4</v>
      </c>
      <c r="I173">
        <f t="shared" si="27"/>
        <v>15</v>
      </c>
      <c r="J173" s="3">
        <f t="shared" si="28"/>
        <v>37361</v>
      </c>
      <c r="K173" s="4">
        <f t="shared" ca="1" si="29"/>
        <v>7616</v>
      </c>
      <c r="L173">
        <f t="shared" si="30"/>
        <v>2000</v>
      </c>
      <c r="M173" t="str">
        <f t="shared" si="31"/>
        <v>3</v>
      </c>
      <c r="N173" t="str">
        <f t="shared" si="32"/>
        <v>k</v>
      </c>
      <c r="O173">
        <f t="shared" si="33"/>
        <v>1</v>
      </c>
      <c r="P173">
        <f t="shared" si="34"/>
        <v>9</v>
      </c>
    </row>
    <row r="174" spans="1:16" x14ac:dyDescent="0.25">
      <c r="A174" s="1" t="s">
        <v>180</v>
      </c>
      <c r="B174" s="1" t="s">
        <v>27</v>
      </c>
      <c r="C174" s="2">
        <v>0.40075231481481483</v>
      </c>
      <c r="D174">
        <v>2</v>
      </c>
      <c r="E174">
        <f t="shared" si="23"/>
        <v>63</v>
      </c>
      <c r="F174">
        <f t="shared" si="24"/>
        <v>5</v>
      </c>
      <c r="G174">
        <f t="shared" si="25"/>
        <v>1963</v>
      </c>
      <c r="H174">
        <f t="shared" si="26"/>
        <v>5</v>
      </c>
      <c r="I174">
        <f t="shared" si="27"/>
        <v>15</v>
      </c>
      <c r="J174" s="3">
        <f t="shared" si="28"/>
        <v>23146</v>
      </c>
      <c r="K174" s="4">
        <f t="shared" ca="1" si="29"/>
        <v>21831</v>
      </c>
      <c r="L174">
        <f t="shared" si="30"/>
        <v>1960</v>
      </c>
      <c r="M174" t="str">
        <f t="shared" si="31"/>
        <v>4</v>
      </c>
      <c r="N174" t="str">
        <f t="shared" si="32"/>
        <v>m</v>
      </c>
      <c r="O174">
        <f t="shared" si="33"/>
        <v>1</v>
      </c>
      <c r="P174">
        <f t="shared" si="34"/>
        <v>9</v>
      </c>
    </row>
    <row r="175" spans="1:16" x14ac:dyDescent="0.25">
      <c r="A175" s="1" t="s">
        <v>181</v>
      </c>
      <c r="B175" s="1" t="s">
        <v>27</v>
      </c>
      <c r="C175" s="2">
        <v>0.40104166666666669</v>
      </c>
      <c r="D175">
        <v>1</v>
      </c>
      <c r="E175">
        <f t="shared" si="23"/>
        <v>64</v>
      </c>
      <c r="F175">
        <f t="shared" si="24"/>
        <v>10</v>
      </c>
      <c r="G175">
        <f t="shared" si="25"/>
        <v>1964</v>
      </c>
      <c r="H175">
        <f t="shared" si="26"/>
        <v>10</v>
      </c>
      <c r="I175">
        <f t="shared" si="27"/>
        <v>23</v>
      </c>
      <c r="J175" s="3">
        <f t="shared" si="28"/>
        <v>23673</v>
      </c>
      <c r="K175" s="4">
        <f t="shared" ca="1" si="29"/>
        <v>21304</v>
      </c>
      <c r="L175">
        <f t="shared" si="30"/>
        <v>1960</v>
      </c>
      <c r="M175" t="str">
        <f t="shared" si="31"/>
        <v>4</v>
      </c>
      <c r="N175" t="str">
        <f t="shared" si="32"/>
        <v>m</v>
      </c>
      <c r="O175">
        <f t="shared" si="33"/>
        <v>0</v>
      </c>
      <c r="P175">
        <f t="shared" si="34"/>
        <v>9</v>
      </c>
    </row>
    <row r="176" spans="1:16" x14ac:dyDescent="0.25">
      <c r="A176" s="1" t="s">
        <v>182</v>
      </c>
      <c r="B176" s="1" t="s">
        <v>27</v>
      </c>
      <c r="C176" s="2">
        <v>0.40162037037037041</v>
      </c>
      <c r="D176">
        <v>2</v>
      </c>
      <c r="E176">
        <f t="shared" si="23"/>
        <v>70</v>
      </c>
      <c r="F176">
        <f t="shared" si="24"/>
        <v>9</v>
      </c>
      <c r="G176">
        <f t="shared" si="25"/>
        <v>1970</v>
      </c>
      <c r="H176">
        <f t="shared" si="26"/>
        <v>9</v>
      </c>
      <c r="I176">
        <f t="shared" si="27"/>
        <v>19</v>
      </c>
      <c r="J176" s="3">
        <f t="shared" si="28"/>
        <v>25830</v>
      </c>
      <c r="K176" s="4">
        <f t="shared" ca="1" si="29"/>
        <v>19147</v>
      </c>
      <c r="L176">
        <f t="shared" si="30"/>
        <v>1970</v>
      </c>
      <c r="M176" t="str">
        <f t="shared" si="31"/>
        <v>9</v>
      </c>
      <c r="N176" t="str">
        <f t="shared" si="32"/>
        <v>k</v>
      </c>
      <c r="O176">
        <f t="shared" si="33"/>
        <v>1</v>
      </c>
      <c r="P176">
        <f t="shared" si="34"/>
        <v>9</v>
      </c>
    </row>
    <row r="177" spans="1:16" x14ac:dyDescent="0.25">
      <c r="A177" s="1" t="s">
        <v>183</v>
      </c>
      <c r="B177" s="1" t="s">
        <v>7</v>
      </c>
      <c r="C177" s="2">
        <v>0.40190972222222227</v>
      </c>
      <c r="D177">
        <v>1</v>
      </c>
      <c r="E177">
        <f t="shared" si="23"/>
        <v>63</v>
      </c>
      <c r="F177">
        <f t="shared" si="24"/>
        <v>2</v>
      </c>
      <c r="G177">
        <f t="shared" si="25"/>
        <v>1963</v>
      </c>
      <c r="H177">
        <f t="shared" si="26"/>
        <v>2</v>
      </c>
      <c r="I177">
        <f t="shared" si="27"/>
        <v>7</v>
      </c>
      <c r="J177" s="3">
        <f t="shared" si="28"/>
        <v>23049</v>
      </c>
      <c r="K177" s="4">
        <f t="shared" ca="1" si="29"/>
        <v>21928</v>
      </c>
      <c r="L177">
        <f t="shared" si="30"/>
        <v>1960</v>
      </c>
      <c r="M177" t="str">
        <f t="shared" si="31"/>
        <v>7</v>
      </c>
      <c r="N177" t="str">
        <f t="shared" si="32"/>
        <v>k</v>
      </c>
      <c r="O177">
        <f t="shared" si="33"/>
        <v>1</v>
      </c>
      <c r="P177">
        <f t="shared" si="34"/>
        <v>9</v>
      </c>
    </row>
    <row r="178" spans="1:16" x14ac:dyDescent="0.25">
      <c r="A178" s="1" t="s">
        <v>184</v>
      </c>
      <c r="B178" s="1" t="s">
        <v>27</v>
      </c>
      <c r="C178" s="2">
        <v>0.40219907407407413</v>
      </c>
      <c r="D178">
        <v>1</v>
      </c>
      <c r="E178">
        <f t="shared" si="23"/>
        <v>89</v>
      </c>
      <c r="F178">
        <f t="shared" si="24"/>
        <v>11</v>
      </c>
      <c r="G178">
        <f t="shared" si="25"/>
        <v>1989</v>
      </c>
      <c r="H178">
        <f t="shared" si="26"/>
        <v>11</v>
      </c>
      <c r="I178">
        <f t="shared" si="27"/>
        <v>30</v>
      </c>
      <c r="J178" s="3">
        <f t="shared" si="28"/>
        <v>32842</v>
      </c>
      <c r="K178" s="4">
        <f t="shared" ca="1" si="29"/>
        <v>12135</v>
      </c>
      <c r="L178">
        <f t="shared" si="30"/>
        <v>1980</v>
      </c>
      <c r="M178" t="str">
        <f t="shared" si="31"/>
        <v>6</v>
      </c>
      <c r="N178" t="str">
        <f t="shared" si="32"/>
        <v>m</v>
      </c>
      <c r="O178">
        <f t="shared" si="33"/>
        <v>0</v>
      </c>
      <c r="P178">
        <f t="shared" si="34"/>
        <v>9</v>
      </c>
    </row>
    <row r="179" spans="1:16" x14ac:dyDescent="0.25">
      <c r="A179" s="1" t="s">
        <v>185</v>
      </c>
      <c r="B179" s="1" t="s">
        <v>7</v>
      </c>
      <c r="C179" s="2">
        <v>0.40248842592592587</v>
      </c>
      <c r="D179">
        <v>1</v>
      </c>
      <c r="E179">
        <f t="shared" si="23"/>
        <v>92</v>
      </c>
      <c r="F179">
        <f t="shared" si="24"/>
        <v>7</v>
      </c>
      <c r="G179">
        <f t="shared" si="25"/>
        <v>1992</v>
      </c>
      <c r="H179">
        <f t="shared" si="26"/>
        <v>7</v>
      </c>
      <c r="I179">
        <f t="shared" si="27"/>
        <v>24</v>
      </c>
      <c r="J179" s="3">
        <f t="shared" si="28"/>
        <v>33809</v>
      </c>
      <c r="K179" s="4">
        <f t="shared" ca="1" si="29"/>
        <v>11168</v>
      </c>
      <c r="L179">
        <f t="shared" si="30"/>
        <v>1990</v>
      </c>
      <c r="M179" t="str">
        <f t="shared" si="31"/>
        <v>3</v>
      </c>
      <c r="N179" t="str">
        <f t="shared" si="32"/>
        <v>k</v>
      </c>
      <c r="O179">
        <f t="shared" si="33"/>
        <v>1</v>
      </c>
      <c r="P179">
        <f t="shared" si="34"/>
        <v>9</v>
      </c>
    </row>
    <row r="180" spans="1:16" x14ac:dyDescent="0.25">
      <c r="A180" s="1" t="s">
        <v>186</v>
      </c>
      <c r="B180" s="1" t="s">
        <v>9</v>
      </c>
      <c r="C180" s="2">
        <v>0.40306712962962959</v>
      </c>
      <c r="D180">
        <v>2</v>
      </c>
      <c r="E180">
        <f t="shared" si="23"/>
        <v>49</v>
      </c>
      <c r="F180">
        <f t="shared" si="24"/>
        <v>8</v>
      </c>
      <c r="G180">
        <f t="shared" si="25"/>
        <v>1949</v>
      </c>
      <c r="H180">
        <f t="shared" si="26"/>
        <v>8</v>
      </c>
      <c r="I180">
        <f t="shared" si="27"/>
        <v>7</v>
      </c>
      <c r="J180" s="3">
        <f t="shared" si="28"/>
        <v>18117</v>
      </c>
      <c r="K180" s="4">
        <f t="shared" ca="1" si="29"/>
        <v>26860</v>
      </c>
      <c r="L180">
        <f t="shared" si="30"/>
        <v>1940</v>
      </c>
      <c r="M180" t="str">
        <f t="shared" si="31"/>
        <v>3</v>
      </c>
      <c r="N180" t="str">
        <f t="shared" si="32"/>
        <v>k</v>
      </c>
      <c r="O180">
        <f t="shared" si="33"/>
        <v>1</v>
      </c>
      <c r="P180">
        <f t="shared" si="34"/>
        <v>9</v>
      </c>
    </row>
    <row r="181" spans="1:16" x14ac:dyDescent="0.25">
      <c r="A181" s="1" t="s">
        <v>187</v>
      </c>
      <c r="B181" s="1" t="s">
        <v>9</v>
      </c>
      <c r="C181" s="2">
        <v>0.40364583333333331</v>
      </c>
      <c r="D181">
        <v>2</v>
      </c>
      <c r="E181">
        <f t="shared" si="23"/>
        <v>28</v>
      </c>
      <c r="F181">
        <f t="shared" si="24"/>
        <v>9</v>
      </c>
      <c r="G181">
        <f t="shared" si="25"/>
        <v>1928</v>
      </c>
      <c r="H181">
        <f t="shared" si="26"/>
        <v>9</v>
      </c>
      <c r="I181">
        <f t="shared" si="27"/>
        <v>26</v>
      </c>
      <c r="J181" s="3">
        <f t="shared" si="28"/>
        <v>10497</v>
      </c>
      <c r="K181" s="4">
        <f t="shared" ca="1" si="29"/>
        <v>34480</v>
      </c>
      <c r="L181">
        <f t="shared" si="30"/>
        <v>1920</v>
      </c>
      <c r="M181" t="str">
        <f t="shared" si="31"/>
        <v>1</v>
      </c>
      <c r="N181" t="str">
        <f t="shared" si="32"/>
        <v>k</v>
      </c>
      <c r="O181">
        <f t="shared" si="33"/>
        <v>1</v>
      </c>
      <c r="P181">
        <f t="shared" si="34"/>
        <v>9</v>
      </c>
    </row>
    <row r="182" spans="1:16" x14ac:dyDescent="0.25">
      <c r="A182" s="1" t="s">
        <v>188</v>
      </c>
      <c r="B182" s="1" t="s">
        <v>7</v>
      </c>
      <c r="C182" s="2">
        <v>0.40393518518518517</v>
      </c>
      <c r="D182">
        <v>1</v>
      </c>
      <c r="E182">
        <f t="shared" si="23"/>
        <v>21</v>
      </c>
      <c r="F182">
        <f t="shared" si="24"/>
        <v>8</v>
      </c>
      <c r="G182">
        <f t="shared" si="25"/>
        <v>1921</v>
      </c>
      <c r="H182">
        <f t="shared" si="26"/>
        <v>8</v>
      </c>
      <c r="I182">
        <f t="shared" si="27"/>
        <v>5</v>
      </c>
      <c r="J182" s="3">
        <f t="shared" si="28"/>
        <v>7888</v>
      </c>
      <c r="K182" s="4">
        <f t="shared" ca="1" si="29"/>
        <v>37089</v>
      </c>
      <c r="L182">
        <f t="shared" si="30"/>
        <v>1920</v>
      </c>
      <c r="M182" t="str">
        <f t="shared" si="31"/>
        <v>7</v>
      </c>
      <c r="N182" t="str">
        <f t="shared" si="32"/>
        <v>k</v>
      </c>
      <c r="O182">
        <f t="shared" si="33"/>
        <v>1</v>
      </c>
      <c r="P182">
        <f t="shared" si="34"/>
        <v>9</v>
      </c>
    </row>
    <row r="183" spans="1:16" x14ac:dyDescent="0.25">
      <c r="A183" s="1" t="s">
        <v>189</v>
      </c>
      <c r="B183" s="1" t="s">
        <v>7</v>
      </c>
      <c r="C183" s="2">
        <v>0.40422453703703703</v>
      </c>
      <c r="D183">
        <v>1</v>
      </c>
      <c r="E183">
        <f t="shared" si="23"/>
        <v>32</v>
      </c>
      <c r="F183">
        <f t="shared" si="24"/>
        <v>11</v>
      </c>
      <c r="G183">
        <f t="shared" si="25"/>
        <v>1932</v>
      </c>
      <c r="H183">
        <f t="shared" si="26"/>
        <v>11</v>
      </c>
      <c r="I183">
        <f t="shared" si="27"/>
        <v>25</v>
      </c>
      <c r="J183" s="3">
        <f t="shared" si="28"/>
        <v>12018</v>
      </c>
      <c r="K183" s="4">
        <f t="shared" ca="1" si="29"/>
        <v>32959</v>
      </c>
      <c r="L183">
        <f t="shared" si="30"/>
        <v>1930</v>
      </c>
      <c r="M183" t="str">
        <f t="shared" si="31"/>
        <v>1</v>
      </c>
      <c r="N183" t="str">
        <f t="shared" si="32"/>
        <v>k</v>
      </c>
      <c r="O183">
        <f t="shared" si="33"/>
        <v>1</v>
      </c>
      <c r="P183">
        <f t="shared" si="34"/>
        <v>9</v>
      </c>
    </row>
    <row r="184" spans="1:16" x14ac:dyDescent="0.25">
      <c r="A184" s="1" t="s">
        <v>190</v>
      </c>
      <c r="B184" s="1" t="s">
        <v>5</v>
      </c>
      <c r="C184" s="2">
        <v>0.40480324074074076</v>
      </c>
      <c r="D184">
        <v>2</v>
      </c>
      <c r="E184">
        <f t="shared" si="23"/>
        <v>20</v>
      </c>
      <c r="F184">
        <f t="shared" si="24"/>
        <v>11</v>
      </c>
      <c r="G184">
        <f t="shared" si="25"/>
        <v>1920</v>
      </c>
      <c r="H184">
        <f t="shared" si="26"/>
        <v>11</v>
      </c>
      <c r="I184">
        <f t="shared" si="27"/>
        <v>25</v>
      </c>
      <c r="J184" s="3">
        <f t="shared" si="28"/>
        <v>7635</v>
      </c>
      <c r="K184" s="4">
        <f t="shared" ca="1" si="29"/>
        <v>37342</v>
      </c>
      <c r="L184">
        <f t="shared" si="30"/>
        <v>1920</v>
      </c>
      <c r="M184" t="str">
        <f t="shared" si="31"/>
        <v>6</v>
      </c>
      <c r="N184" t="str">
        <f t="shared" si="32"/>
        <v>m</v>
      </c>
      <c r="O184">
        <f t="shared" si="33"/>
        <v>1</v>
      </c>
      <c r="P184">
        <f t="shared" si="34"/>
        <v>9</v>
      </c>
    </row>
    <row r="185" spans="1:16" x14ac:dyDescent="0.25">
      <c r="A185" s="1" t="s">
        <v>191</v>
      </c>
      <c r="B185" s="1" t="s">
        <v>7</v>
      </c>
      <c r="C185" s="2">
        <v>0.40509259259259256</v>
      </c>
      <c r="D185">
        <v>1</v>
      </c>
      <c r="E185">
        <f t="shared" si="23"/>
        <v>45</v>
      </c>
      <c r="F185">
        <f t="shared" si="24"/>
        <v>11</v>
      </c>
      <c r="G185">
        <f t="shared" si="25"/>
        <v>1945</v>
      </c>
      <c r="H185">
        <f t="shared" si="26"/>
        <v>11</v>
      </c>
      <c r="I185">
        <f t="shared" si="27"/>
        <v>5</v>
      </c>
      <c r="J185" s="3">
        <f t="shared" si="28"/>
        <v>16746</v>
      </c>
      <c r="K185" s="4">
        <f t="shared" ca="1" si="29"/>
        <v>28231</v>
      </c>
      <c r="L185">
        <f t="shared" si="30"/>
        <v>1940</v>
      </c>
      <c r="M185" t="str">
        <f t="shared" si="31"/>
        <v>8</v>
      </c>
      <c r="N185" t="str">
        <f t="shared" si="32"/>
        <v>m</v>
      </c>
      <c r="O185">
        <f t="shared" si="33"/>
        <v>1</v>
      </c>
      <c r="P185">
        <f t="shared" si="34"/>
        <v>9</v>
      </c>
    </row>
    <row r="186" spans="1:16" x14ac:dyDescent="0.25">
      <c r="A186" s="1" t="s">
        <v>192</v>
      </c>
      <c r="B186" s="1" t="s">
        <v>9</v>
      </c>
      <c r="C186" s="2">
        <v>0.40567129629629628</v>
      </c>
      <c r="D186">
        <v>2</v>
      </c>
      <c r="E186">
        <f t="shared" si="23"/>
        <v>21</v>
      </c>
      <c r="F186">
        <f t="shared" si="24"/>
        <v>10</v>
      </c>
      <c r="G186">
        <f t="shared" si="25"/>
        <v>1921</v>
      </c>
      <c r="H186">
        <f t="shared" si="26"/>
        <v>10</v>
      </c>
      <c r="I186">
        <f t="shared" si="27"/>
        <v>11</v>
      </c>
      <c r="J186" s="3">
        <f t="shared" si="28"/>
        <v>7955</v>
      </c>
      <c r="K186" s="4">
        <f t="shared" ca="1" si="29"/>
        <v>37022</v>
      </c>
      <c r="L186">
        <f t="shared" si="30"/>
        <v>1920</v>
      </c>
      <c r="M186" t="str">
        <f t="shared" si="31"/>
        <v>8</v>
      </c>
      <c r="N186" t="str">
        <f t="shared" si="32"/>
        <v>m</v>
      </c>
      <c r="O186">
        <f t="shared" si="33"/>
        <v>1</v>
      </c>
      <c r="P186">
        <f t="shared" si="34"/>
        <v>9</v>
      </c>
    </row>
    <row r="187" spans="1:16" x14ac:dyDescent="0.25">
      <c r="A187" s="1" t="s">
        <v>193</v>
      </c>
      <c r="B187" s="1" t="s">
        <v>7</v>
      </c>
      <c r="C187" s="2">
        <v>0.40596064814814814</v>
      </c>
      <c r="D187">
        <v>1</v>
      </c>
      <c r="E187">
        <f t="shared" si="23"/>
        <v>8</v>
      </c>
      <c r="F187">
        <f t="shared" si="24"/>
        <v>30</v>
      </c>
      <c r="G187">
        <f t="shared" si="25"/>
        <v>2008</v>
      </c>
      <c r="H187">
        <f t="shared" si="26"/>
        <v>10</v>
      </c>
      <c r="I187">
        <f t="shared" si="27"/>
        <v>21</v>
      </c>
      <c r="J187" s="3">
        <f t="shared" si="28"/>
        <v>39742</v>
      </c>
      <c r="K187" s="4">
        <f t="shared" ca="1" si="29"/>
        <v>5235</v>
      </c>
      <c r="L187">
        <f t="shared" si="30"/>
        <v>2000</v>
      </c>
      <c r="M187" t="str">
        <f t="shared" si="31"/>
        <v>8</v>
      </c>
      <c r="N187" t="str">
        <f t="shared" si="32"/>
        <v>m</v>
      </c>
      <c r="O187">
        <f t="shared" si="33"/>
        <v>1</v>
      </c>
      <c r="P187">
        <f t="shared" si="34"/>
        <v>9</v>
      </c>
    </row>
    <row r="188" spans="1:16" x14ac:dyDescent="0.25">
      <c r="A188" s="1" t="s">
        <v>194</v>
      </c>
      <c r="B188" s="1" t="s">
        <v>9</v>
      </c>
      <c r="C188" s="2">
        <v>0.40653935185185186</v>
      </c>
      <c r="D188">
        <v>2</v>
      </c>
      <c r="E188">
        <f t="shared" si="23"/>
        <v>83</v>
      </c>
      <c r="F188">
        <f t="shared" si="24"/>
        <v>6</v>
      </c>
      <c r="G188">
        <f t="shared" si="25"/>
        <v>1983</v>
      </c>
      <c r="H188">
        <f t="shared" si="26"/>
        <v>6</v>
      </c>
      <c r="I188">
        <f t="shared" si="27"/>
        <v>21</v>
      </c>
      <c r="J188" s="3">
        <f t="shared" si="28"/>
        <v>30488</v>
      </c>
      <c r="K188" s="4">
        <f t="shared" ca="1" si="29"/>
        <v>14489</v>
      </c>
      <c r="L188">
        <f t="shared" si="30"/>
        <v>1980</v>
      </c>
      <c r="M188" t="str">
        <f t="shared" si="31"/>
        <v>1</v>
      </c>
      <c r="N188" t="str">
        <f t="shared" si="32"/>
        <v>k</v>
      </c>
      <c r="O188">
        <f t="shared" si="33"/>
        <v>1</v>
      </c>
      <c r="P188">
        <f t="shared" si="34"/>
        <v>9</v>
      </c>
    </row>
    <row r="189" spans="1:16" x14ac:dyDescent="0.25">
      <c r="A189" s="1" t="s">
        <v>195</v>
      </c>
      <c r="B189" s="1" t="s">
        <v>7</v>
      </c>
      <c r="C189" s="2">
        <v>0.40682870370370372</v>
      </c>
      <c r="D189">
        <v>1</v>
      </c>
      <c r="E189">
        <f t="shared" si="23"/>
        <v>56</v>
      </c>
      <c r="F189">
        <f t="shared" si="24"/>
        <v>6</v>
      </c>
      <c r="G189">
        <f t="shared" si="25"/>
        <v>1956</v>
      </c>
      <c r="H189">
        <f t="shared" si="26"/>
        <v>6</v>
      </c>
      <c r="I189">
        <f t="shared" si="27"/>
        <v>26</v>
      </c>
      <c r="J189" s="3">
        <f t="shared" si="28"/>
        <v>20632</v>
      </c>
      <c r="K189" s="4">
        <f t="shared" ca="1" si="29"/>
        <v>24345</v>
      </c>
      <c r="L189">
        <f t="shared" si="30"/>
        <v>1950</v>
      </c>
      <c r="M189" t="str">
        <f t="shared" si="31"/>
        <v>2</v>
      </c>
      <c r="N189" t="str">
        <f t="shared" si="32"/>
        <v>m</v>
      </c>
      <c r="O189">
        <f t="shared" si="33"/>
        <v>1</v>
      </c>
      <c r="P189">
        <f t="shared" si="34"/>
        <v>9</v>
      </c>
    </row>
    <row r="190" spans="1:16" x14ac:dyDescent="0.25">
      <c r="A190" s="1" t="s">
        <v>196</v>
      </c>
      <c r="B190" s="1" t="s">
        <v>9</v>
      </c>
      <c r="C190" s="2">
        <v>0.40711805555555558</v>
      </c>
      <c r="D190">
        <v>1</v>
      </c>
      <c r="E190">
        <f t="shared" si="23"/>
        <v>60</v>
      </c>
      <c r="F190">
        <f t="shared" si="24"/>
        <v>8</v>
      </c>
      <c r="G190">
        <f t="shared" si="25"/>
        <v>1960</v>
      </c>
      <c r="H190">
        <f t="shared" si="26"/>
        <v>8</v>
      </c>
      <c r="I190">
        <f t="shared" si="27"/>
        <v>2</v>
      </c>
      <c r="J190" s="3">
        <f t="shared" si="28"/>
        <v>22130</v>
      </c>
      <c r="K190" s="4">
        <f t="shared" ca="1" si="29"/>
        <v>22847</v>
      </c>
      <c r="L190">
        <f t="shared" si="30"/>
        <v>1960</v>
      </c>
      <c r="M190" t="str">
        <f t="shared" si="31"/>
        <v>7</v>
      </c>
      <c r="N190" t="str">
        <f t="shared" si="32"/>
        <v>k</v>
      </c>
      <c r="O190">
        <f t="shared" si="33"/>
        <v>0</v>
      </c>
      <c r="P190">
        <f t="shared" si="34"/>
        <v>9</v>
      </c>
    </row>
    <row r="191" spans="1:16" x14ac:dyDescent="0.25">
      <c r="A191" s="1" t="s">
        <v>197</v>
      </c>
      <c r="B191" s="1" t="s">
        <v>7</v>
      </c>
      <c r="C191" s="2">
        <v>0.40740740740740744</v>
      </c>
      <c r="D191">
        <v>1</v>
      </c>
      <c r="E191">
        <f t="shared" si="23"/>
        <v>47</v>
      </c>
      <c r="F191">
        <f t="shared" si="24"/>
        <v>7</v>
      </c>
      <c r="G191">
        <f t="shared" si="25"/>
        <v>1947</v>
      </c>
      <c r="H191">
        <f t="shared" si="26"/>
        <v>7</v>
      </c>
      <c r="I191">
        <f t="shared" si="27"/>
        <v>13</v>
      </c>
      <c r="J191" s="3">
        <f t="shared" si="28"/>
        <v>17361</v>
      </c>
      <c r="K191" s="4">
        <f t="shared" ca="1" si="29"/>
        <v>27616</v>
      </c>
      <c r="L191">
        <f t="shared" si="30"/>
        <v>1940</v>
      </c>
      <c r="M191" t="str">
        <f t="shared" si="31"/>
        <v>4</v>
      </c>
      <c r="N191" t="str">
        <f t="shared" si="32"/>
        <v>m</v>
      </c>
      <c r="O191">
        <f t="shared" si="33"/>
        <v>1</v>
      </c>
      <c r="P191">
        <f t="shared" si="34"/>
        <v>9</v>
      </c>
    </row>
    <row r="192" spans="1:16" x14ac:dyDescent="0.25">
      <c r="A192" s="1" t="s">
        <v>198</v>
      </c>
      <c r="B192" s="1" t="s">
        <v>27</v>
      </c>
      <c r="C192" s="2">
        <v>0.40769675925925924</v>
      </c>
      <c r="D192">
        <v>1</v>
      </c>
      <c r="E192">
        <f t="shared" si="23"/>
        <v>49</v>
      </c>
      <c r="F192">
        <f t="shared" si="24"/>
        <v>5</v>
      </c>
      <c r="G192">
        <f t="shared" si="25"/>
        <v>1949</v>
      </c>
      <c r="H192">
        <f t="shared" si="26"/>
        <v>5</v>
      </c>
      <c r="I192">
        <f t="shared" si="27"/>
        <v>23</v>
      </c>
      <c r="J192" s="3">
        <f t="shared" si="28"/>
        <v>18041</v>
      </c>
      <c r="K192" s="4">
        <f t="shared" ca="1" si="29"/>
        <v>26936</v>
      </c>
      <c r="L192">
        <f t="shared" si="30"/>
        <v>1940</v>
      </c>
      <c r="M192" t="str">
        <f t="shared" si="31"/>
        <v>7</v>
      </c>
      <c r="N192" t="str">
        <f t="shared" si="32"/>
        <v>k</v>
      </c>
      <c r="O192">
        <f t="shared" si="33"/>
        <v>0</v>
      </c>
      <c r="P192">
        <f t="shared" si="34"/>
        <v>9</v>
      </c>
    </row>
    <row r="193" spans="1:16" x14ac:dyDescent="0.25">
      <c r="A193" s="1" t="s">
        <v>199</v>
      </c>
      <c r="B193" s="1" t="s">
        <v>7</v>
      </c>
      <c r="C193" s="2">
        <v>0.4079861111111111</v>
      </c>
      <c r="D193">
        <v>1</v>
      </c>
      <c r="E193">
        <f t="shared" si="23"/>
        <v>96</v>
      </c>
      <c r="F193">
        <f t="shared" si="24"/>
        <v>9</v>
      </c>
      <c r="G193">
        <f t="shared" si="25"/>
        <v>1996</v>
      </c>
      <c r="H193">
        <f t="shared" si="26"/>
        <v>9</v>
      </c>
      <c r="I193">
        <f t="shared" si="27"/>
        <v>5</v>
      </c>
      <c r="J193" s="3">
        <f t="shared" si="28"/>
        <v>35313</v>
      </c>
      <c r="K193" s="4">
        <f t="shared" ca="1" si="29"/>
        <v>9664</v>
      </c>
      <c r="L193">
        <f t="shared" si="30"/>
        <v>1990</v>
      </c>
      <c r="M193" t="str">
        <f t="shared" si="31"/>
        <v>1</v>
      </c>
      <c r="N193" t="str">
        <f t="shared" si="32"/>
        <v>k</v>
      </c>
      <c r="O193">
        <f t="shared" si="33"/>
        <v>1</v>
      </c>
      <c r="P193">
        <f t="shared" si="34"/>
        <v>9</v>
      </c>
    </row>
    <row r="194" spans="1:16" x14ac:dyDescent="0.25">
      <c r="A194" s="1" t="s">
        <v>200</v>
      </c>
      <c r="B194" s="1" t="s">
        <v>9</v>
      </c>
      <c r="C194" s="2">
        <v>0.40827546296296297</v>
      </c>
      <c r="D194">
        <v>1</v>
      </c>
      <c r="E194">
        <f t="shared" si="23"/>
        <v>68</v>
      </c>
      <c r="F194">
        <f t="shared" si="24"/>
        <v>7</v>
      </c>
      <c r="G194">
        <f t="shared" si="25"/>
        <v>1968</v>
      </c>
      <c r="H194">
        <f t="shared" si="26"/>
        <v>7</v>
      </c>
      <c r="I194">
        <f t="shared" si="27"/>
        <v>9</v>
      </c>
      <c r="J194" s="3">
        <f t="shared" si="28"/>
        <v>25028</v>
      </c>
      <c r="K194" s="4">
        <f t="shared" ca="1" si="29"/>
        <v>19949</v>
      </c>
      <c r="L194">
        <f t="shared" si="30"/>
        <v>1960</v>
      </c>
      <c r="M194" t="str">
        <f t="shared" si="31"/>
        <v>2</v>
      </c>
      <c r="N194" t="str">
        <f t="shared" si="32"/>
        <v>m</v>
      </c>
      <c r="O194">
        <f t="shared" si="33"/>
        <v>0</v>
      </c>
      <c r="P194">
        <f t="shared" si="34"/>
        <v>9</v>
      </c>
    </row>
    <row r="195" spans="1:16" x14ac:dyDescent="0.25">
      <c r="A195" s="1" t="s">
        <v>201</v>
      </c>
      <c r="B195" s="1" t="s">
        <v>27</v>
      </c>
      <c r="C195" s="2">
        <v>0.40885416666666669</v>
      </c>
      <c r="D195">
        <v>2</v>
      </c>
      <c r="E195">
        <f t="shared" ref="E195:E258" si="35">VALUE(LEFT(A195,2))</f>
        <v>70</v>
      </c>
      <c r="F195">
        <f t="shared" ref="F195:F258" si="36">VALUE(MID(A195,3,2))</f>
        <v>3</v>
      </c>
      <c r="G195">
        <f t="shared" ref="G195:G258" si="37">IF(F195&gt;12,2000+E195,1900+E195)</f>
        <v>1970</v>
      </c>
      <c r="H195">
        <f t="shared" ref="H195:H258" si="38">IF(F195&gt;12,F195-20,F195)</f>
        <v>3</v>
      </c>
      <c r="I195">
        <f t="shared" ref="I195:I258" si="39">VALUE(MID(A195,5,2))</f>
        <v>30</v>
      </c>
      <c r="J195" s="3">
        <f t="shared" ref="J195:J258" si="40">DATE(G195,H195,I195)</f>
        <v>25657</v>
      </c>
      <c r="K195" s="4">
        <f t="shared" ref="K195:K258" ca="1" si="41">VALUE(TODAY()-J195)</f>
        <v>19320</v>
      </c>
      <c r="L195">
        <f t="shared" ref="L195:L258" si="42">VLOOKUP(G195,$R$8:$R$18,1,TRUE)</f>
        <v>1970</v>
      </c>
      <c r="M195" t="str">
        <f t="shared" ref="M195:M258" si="43">MID(A195,10,1)</f>
        <v>8</v>
      </c>
      <c r="N195" t="str">
        <f t="shared" ref="N195:N258" si="44">IF(MOD(M195,2),"k","m")</f>
        <v>m</v>
      </c>
      <c r="O195">
        <f t="shared" ref="O195:O258" si="45">IF(B195="Johnson&amp;Johnson",1,IF(D195=2,1,0))</f>
        <v>1</v>
      </c>
      <c r="P195">
        <f t="shared" ref="P195:P258" si="46">HOUR(C195)</f>
        <v>9</v>
      </c>
    </row>
    <row r="196" spans="1:16" x14ac:dyDescent="0.25">
      <c r="A196" s="1" t="s">
        <v>202</v>
      </c>
      <c r="B196" s="1" t="s">
        <v>27</v>
      </c>
      <c r="C196" s="2">
        <v>0.40943287037037041</v>
      </c>
      <c r="D196">
        <v>2</v>
      </c>
      <c r="E196">
        <f t="shared" si="35"/>
        <v>26</v>
      </c>
      <c r="F196">
        <f t="shared" si="36"/>
        <v>12</v>
      </c>
      <c r="G196">
        <f t="shared" si="37"/>
        <v>1926</v>
      </c>
      <c r="H196">
        <f t="shared" si="38"/>
        <v>12</v>
      </c>
      <c r="I196">
        <f t="shared" si="39"/>
        <v>12</v>
      </c>
      <c r="J196" s="3">
        <f t="shared" si="40"/>
        <v>9843</v>
      </c>
      <c r="K196" s="4">
        <f t="shared" ca="1" si="41"/>
        <v>35134</v>
      </c>
      <c r="L196">
        <f t="shared" si="42"/>
        <v>1920</v>
      </c>
      <c r="M196" t="str">
        <f t="shared" si="43"/>
        <v>7</v>
      </c>
      <c r="N196" t="str">
        <f t="shared" si="44"/>
        <v>k</v>
      </c>
      <c r="O196">
        <f t="shared" si="45"/>
        <v>1</v>
      </c>
      <c r="P196">
        <f t="shared" si="46"/>
        <v>9</v>
      </c>
    </row>
    <row r="197" spans="1:16" x14ac:dyDescent="0.25">
      <c r="A197" s="1" t="s">
        <v>203</v>
      </c>
      <c r="B197" s="1" t="s">
        <v>7</v>
      </c>
      <c r="C197" s="2">
        <v>0.40972222222222227</v>
      </c>
      <c r="D197">
        <v>1</v>
      </c>
      <c r="E197">
        <f t="shared" si="35"/>
        <v>63</v>
      </c>
      <c r="F197">
        <f t="shared" si="36"/>
        <v>3</v>
      </c>
      <c r="G197">
        <f t="shared" si="37"/>
        <v>1963</v>
      </c>
      <c r="H197">
        <f t="shared" si="38"/>
        <v>3</v>
      </c>
      <c r="I197">
        <f t="shared" si="39"/>
        <v>29</v>
      </c>
      <c r="J197" s="3">
        <f t="shared" si="40"/>
        <v>23099</v>
      </c>
      <c r="K197" s="4">
        <f t="shared" ca="1" si="41"/>
        <v>21878</v>
      </c>
      <c r="L197">
        <f t="shared" si="42"/>
        <v>1960</v>
      </c>
      <c r="M197" t="str">
        <f t="shared" si="43"/>
        <v>2</v>
      </c>
      <c r="N197" t="str">
        <f t="shared" si="44"/>
        <v>m</v>
      </c>
      <c r="O197">
        <f t="shared" si="45"/>
        <v>1</v>
      </c>
      <c r="P197">
        <f t="shared" si="46"/>
        <v>9</v>
      </c>
    </row>
    <row r="198" spans="1:16" x14ac:dyDescent="0.25">
      <c r="A198" s="1" t="s">
        <v>204</v>
      </c>
      <c r="B198" s="1" t="s">
        <v>27</v>
      </c>
      <c r="C198" s="2">
        <v>0.41001157407407413</v>
      </c>
      <c r="D198">
        <v>1</v>
      </c>
      <c r="E198">
        <f t="shared" si="35"/>
        <v>48</v>
      </c>
      <c r="F198">
        <f t="shared" si="36"/>
        <v>9</v>
      </c>
      <c r="G198">
        <f t="shared" si="37"/>
        <v>1948</v>
      </c>
      <c r="H198">
        <f t="shared" si="38"/>
        <v>9</v>
      </c>
      <c r="I198">
        <f t="shared" si="39"/>
        <v>5</v>
      </c>
      <c r="J198" s="3">
        <f t="shared" si="40"/>
        <v>17781</v>
      </c>
      <c r="K198" s="4">
        <f t="shared" ca="1" si="41"/>
        <v>27196</v>
      </c>
      <c r="L198">
        <f t="shared" si="42"/>
        <v>1940</v>
      </c>
      <c r="M198" t="str">
        <f t="shared" si="43"/>
        <v>5</v>
      </c>
      <c r="N198" t="str">
        <f t="shared" si="44"/>
        <v>k</v>
      </c>
      <c r="O198">
        <f t="shared" si="45"/>
        <v>0</v>
      </c>
      <c r="P198">
        <f t="shared" si="46"/>
        <v>9</v>
      </c>
    </row>
    <row r="199" spans="1:16" x14ac:dyDescent="0.25">
      <c r="A199" s="1" t="s">
        <v>205</v>
      </c>
      <c r="B199" s="1" t="s">
        <v>7</v>
      </c>
      <c r="C199" s="2">
        <v>0.41030092592592587</v>
      </c>
      <c r="D199">
        <v>1</v>
      </c>
      <c r="E199">
        <f t="shared" si="35"/>
        <v>54</v>
      </c>
      <c r="F199">
        <f t="shared" si="36"/>
        <v>11</v>
      </c>
      <c r="G199">
        <f t="shared" si="37"/>
        <v>1954</v>
      </c>
      <c r="H199">
        <f t="shared" si="38"/>
        <v>11</v>
      </c>
      <c r="I199">
        <f t="shared" si="39"/>
        <v>16</v>
      </c>
      <c r="J199" s="3">
        <f t="shared" si="40"/>
        <v>20044</v>
      </c>
      <c r="K199" s="4">
        <f t="shared" ca="1" si="41"/>
        <v>24933</v>
      </c>
      <c r="L199">
        <f t="shared" si="42"/>
        <v>1950</v>
      </c>
      <c r="M199" t="str">
        <f t="shared" si="43"/>
        <v>7</v>
      </c>
      <c r="N199" t="str">
        <f t="shared" si="44"/>
        <v>k</v>
      </c>
      <c r="O199">
        <f t="shared" si="45"/>
        <v>1</v>
      </c>
      <c r="P199">
        <f t="shared" si="46"/>
        <v>9</v>
      </c>
    </row>
    <row r="200" spans="1:16" x14ac:dyDescent="0.25">
      <c r="A200" s="1" t="s">
        <v>206</v>
      </c>
      <c r="B200" s="1" t="s">
        <v>5</v>
      </c>
      <c r="C200" s="2">
        <v>0.41059027777777773</v>
      </c>
      <c r="D200">
        <v>1</v>
      </c>
      <c r="E200">
        <f t="shared" si="35"/>
        <v>64</v>
      </c>
      <c r="F200">
        <f t="shared" si="36"/>
        <v>5</v>
      </c>
      <c r="G200">
        <f t="shared" si="37"/>
        <v>1964</v>
      </c>
      <c r="H200">
        <f t="shared" si="38"/>
        <v>5</v>
      </c>
      <c r="I200">
        <f t="shared" si="39"/>
        <v>21</v>
      </c>
      <c r="J200" s="3">
        <f t="shared" si="40"/>
        <v>23518</v>
      </c>
      <c r="K200" s="4">
        <f t="shared" ca="1" si="41"/>
        <v>21459</v>
      </c>
      <c r="L200">
        <f t="shared" si="42"/>
        <v>1960</v>
      </c>
      <c r="M200" t="str">
        <f t="shared" si="43"/>
        <v>1</v>
      </c>
      <c r="N200" t="str">
        <f t="shared" si="44"/>
        <v>k</v>
      </c>
      <c r="O200">
        <f t="shared" si="45"/>
        <v>0</v>
      </c>
      <c r="P200">
        <f t="shared" si="46"/>
        <v>9</v>
      </c>
    </row>
    <row r="201" spans="1:16" x14ac:dyDescent="0.25">
      <c r="A201" s="1" t="s">
        <v>207</v>
      </c>
      <c r="B201" s="1" t="s">
        <v>9</v>
      </c>
      <c r="C201" s="2">
        <v>0.41087962962962959</v>
      </c>
      <c r="D201">
        <v>1</v>
      </c>
      <c r="E201">
        <f t="shared" si="35"/>
        <v>98</v>
      </c>
      <c r="F201">
        <f t="shared" si="36"/>
        <v>4</v>
      </c>
      <c r="G201">
        <f t="shared" si="37"/>
        <v>1998</v>
      </c>
      <c r="H201">
        <f t="shared" si="38"/>
        <v>4</v>
      </c>
      <c r="I201">
        <f t="shared" si="39"/>
        <v>10</v>
      </c>
      <c r="J201" s="3">
        <f t="shared" si="40"/>
        <v>35895</v>
      </c>
      <c r="K201" s="4">
        <f t="shared" ca="1" si="41"/>
        <v>9082</v>
      </c>
      <c r="L201">
        <f t="shared" si="42"/>
        <v>1990</v>
      </c>
      <c r="M201" t="str">
        <f t="shared" si="43"/>
        <v>9</v>
      </c>
      <c r="N201" t="str">
        <f t="shared" si="44"/>
        <v>k</v>
      </c>
      <c r="O201">
        <f t="shared" si="45"/>
        <v>0</v>
      </c>
      <c r="P201">
        <f t="shared" si="46"/>
        <v>9</v>
      </c>
    </row>
    <row r="202" spans="1:16" x14ac:dyDescent="0.25">
      <c r="A202" s="1" t="s">
        <v>208</v>
      </c>
      <c r="B202" s="1" t="s">
        <v>5</v>
      </c>
      <c r="C202" s="2">
        <v>0.41116898148148145</v>
      </c>
      <c r="D202">
        <v>1</v>
      </c>
      <c r="E202">
        <f t="shared" si="35"/>
        <v>64</v>
      </c>
      <c r="F202">
        <f t="shared" si="36"/>
        <v>7</v>
      </c>
      <c r="G202">
        <f t="shared" si="37"/>
        <v>1964</v>
      </c>
      <c r="H202">
        <f t="shared" si="38"/>
        <v>7</v>
      </c>
      <c r="I202">
        <f t="shared" si="39"/>
        <v>7</v>
      </c>
      <c r="J202" s="3">
        <f t="shared" si="40"/>
        <v>23565</v>
      </c>
      <c r="K202" s="4">
        <f t="shared" ca="1" si="41"/>
        <v>21412</v>
      </c>
      <c r="L202">
        <f t="shared" si="42"/>
        <v>1960</v>
      </c>
      <c r="M202" t="str">
        <f t="shared" si="43"/>
        <v>6</v>
      </c>
      <c r="N202" t="str">
        <f t="shared" si="44"/>
        <v>m</v>
      </c>
      <c r="O202">
        <f t="shared" si="45"/>
        <v>0</v>
      </c>
      <c r="P202">
        <f t="shared" si="46"/>
        <v>9</v>
      </c>
    </row>
    <row r="203" spans="1:16" x14ac:dyDescent="0.25">
      <c r="A203" s="1" t="s">
        <v>209</v>
      </c>
      <c r="B203" s="1" t="s">
        <v>27</v>
      </c>
      <c r="C203" s="2">
        <v>0.41174768518518517</v>
      </c>
      <c r="D203">
        <v>2</v>
      </c>
      <c r="E203">
        <f t="shared" si="35"/>
        <v>81</v>
      </c>
      <c r="F203">
        <f t="shared" si="36"/>
        <v>7</v>
      </c>
      <c r="G203">
        <f t="shared" si="37"/>
        <v>1981</v>
      </c>
      <c r="H203">
        <f t="shared" si="38"/>
        <v>7</v>
      </c>
      <c r="I203">
        <f t="shared" si="39"/>
        <v>26</v>
      </c>
      <c r="J203" s="3">
        <f t="shared" si="40"/>
        <v>29793</v>
      </c>
      <c r="K203" s="4">
        <f t="shared" ca="1" si="41"/>
        <v>15184</v>
      </c>
      <c r="L203">
        <f t="shared" si="42"/>
        <v>1980</v>
      </c>
      <c r="M203" t="str">
        <f t="shared" si="43"/>
        <v>3</v>
      </c>
      <c r="N203" t="str">
        <f t="shared" si="44"/>
        <v>k</v>
      </c>
      <c r="O203">
        <f t="shared" si="45"/>
        <v>1</v>
      </c>
      <c r="P203">
        <f t="shared" si="46"/>
        <v>9</v>
      </c>
    </row>
    <row r="204" spans="1:16" x14ac:dyDescent="0.25">
      <c r="A204" s="1" t="s">
        <v>210</v>
      </c>
      <c r="B204" s="1" t="s">
        <v>7</v>
      </c>
      <c r="C204" s="2">
        <v>0.41203703703703703</v>
      </c>
      <c r="D204">
        <v>1</v>
      </c>
      <c r="E204">
        <f t="shared" si="35"/>
        <v>58</v>
      </c>
      <c r="F204">
        <f t="shared" si="36"/>
        <v>3</v>
      </c>
      <c r="G204">
        <f t="shared" si="37"/>
        <v>1958</v>
      </c>
      <c r="H204">
        <f t="shared" si="38"/>
        <v>3</v>
      </c>
      <c r="I204">
        <f t="shared" si="39"/>
        <v>8</v>
      </c>
      <c r="J204" s="3">
        <f t="shared" si="40"/>
        <v>21252</v>
      </c>
      <c r="K204" s="4">
        <f t="shared" ca="1" si="41"/>
        <v>23725</v>
      </c>
      <c r="L204">
        <f t="shared" si="42"/>
        <v>1950</v>
      </c>
      <c r="M204" t="str">
        <f t="shared" si="43"/>
        <v>4</v>
      </c>
      <c r="N204" t="str">
        <f t="shared" si="44"/>
        <v>m</v>
      </c>
      <c r="O204">
        <f t="shared" si="45"/>
        <v>1</v>
      </c>
      <c r="P204">
        <f t="shared" si="46"/>
        <v>9</v>
      </c>
    </row>
    <row r="205" spans="1:16" x14ac:dyDescent="0.25">
      <c r="A205" s="1" t="s">
        <v>211</v>
      </c>
      <c r="B205" s="1" t="s">
        <v>9</v>
      </c>
      <c r="C205" s="2">
        <v>0.4123263888888889</v>
      </c>
      <c r="D205">
        <v>1</v>
      </c>
      <c r="E205">
        <f t="shared" si="35"/>
        <v>34</v>
      </c>
      <c r="F205">
        <f t="shared" si="36"/>
        <v>3</v>
      </c>
      <c r="G205">
        <f t="shared" si="37"/>
        <v>1934</v>
      </c>
      <c r="H205">
        <f t="shared" si="38"/>
        <v>3</v>
      </c>
      <c r="I205">
        <f t="shared" si="39"/>
        <v>24</v>
      </c>
      <c r="J205" s="3">
        <f t="shared" si="40"/>
        <v>12502</v>
      </c>
      <c r="K205" s="4">
        <f t="shared" ca="1" si="41"/>
        <v>32475</v>
      </c>
      <c r="L205">
        <f t="shared" si="42"/>
        <v>1930</v>
      </c>
      <c r="M205" t="str">
        <f t="shared" si="43"/>
        <v>1</v>
      </c>
      <c r="N205" t="str">
        <f t="shared" si="44"/>
        <v>k</v>
      </c>
      <c r="O205">
        <f t="shared" si="45"/>
        <v>0</v>
      </c>
      <c r="P205">
        <f t="shared" si="46"/>
        <v>9</v>
      </c>
    </row>
    <row r="206" spans="1:16" x14ac:dyDescent="0.25">
      <c r="A206" s="1" t="s">
        <v>212</v>
      </c>
      <c r="B206" s="1" t="s">
        <v>9</v>
      </c>
      <c r="C206" s="2">
        <v>0.41261574074074076</v>
      </c>
      <c r="D206">
        <v>1</v>
      </c>
      <c r="E206">
        <f t="shared" si="35"/>
        <v>42</v>
      </c>
      <c r="F206">
        <f t="shared" si="36"/>
        <v>2</v>
      </c>
      <c r="G206">
        <f t="shared" si="37"/>
        <v>1942</v>
      </c>
      <c r="H206">
        <f t="shared" si="38"/>
        <v>2</v>
      </c>
      <c r="I206">
        <f t="shared" si="39"/>
        <v>7</v>
      </c>
      <c r="J206" s="3">
        <f t="shared" si="40"/>
        <v>15379</v>
      </c>
      <c r="K206" s="4">
        <f t="shared" ca="1" si="41"/>
        <v>29598</v>
      </c>
      <c r="L206">
        <f t="shared" si="42"/>
        <v>1940</v>
      </c>
      <c r="M206" t="str">
        <f t="shared" si="43"/>
        <v>7</v>
      </c>
      <c r="N206" t="str">
        <f t="shared" si="44"/>
        <v>k</v>
      </c>
      <c r="O206">
        <f t="shared" si="45"/>
        <v>0</v>
      </c>
      <c r="P206">
        <f t="shared" si="46"/>
        <v>9</v>
      </c>
    </row>
    <row r="207" spans="1:16" x14ac:dyDescent="0.25">
      <c r="A207" s="1" t="s">
        <v>213</v>
      </c>
      <c r="B207" s="1" t="s">
        <v>7</v>
      </c>
      <c r="C207" s="2">
        <v>0.41290509259259256</v>
      </c>
      <c r="D207">
        <v>1</v>
      </c>
      <c r="E207">
        <f t="shared" si="35"/>
        <v>54</v>
      </c>
      <c r="F207">
        <f t="shared" si="36"/>
        <v>6</v>
      </c>
      <c r="G207">
        <f t="shared" si="37"/>
        <v>1954</v>
      </c>
      <c r="H207">
        <f t="shared" si="38"/>
        <v>6</v>
      </c>
      <c r="I207">
        <f t="shared" si="39"/>
        <v>12</v>
      </c>
      <c r="J207" s="3">
        <f t="shared" si="40"/>
        <v>19887</v>
      </c>
      <c r="K207" s="4">
        <f t="shared" ca="1" si="41"/>
        <v>25090</v>
      </c>
      <c r="L207">
        <f t="shared" si="42"/>
        <v>1950</v>
      </c>
      <c r="M207" t="str">
        <f t="shared" si="43"/>
        <v>4</v>
      </c>
      <c r="N207" t="str">
        <f t="shared" si="44"/>
        <v>m</v>
      </c>
      <c r="O207">
        <f t="shared" si="45"/>
        <v>1</v>
      </c>
      <c r="P207">
        <f t="shared" si="46"/>
        <v>9</v>
      </c>
    </row>
    <row r="208" spans="1:16" x14ac:dyDescent="0.25">
      <c r="A208" s="1" t="s">
        <v>214</v>
      </c>
      <c r="B208" s="1" t="s">
        <v>5</v>
      </c>
      <c r="C208" s="2">
        <v>0.41319444444444442</v>
      </c>
      <c r="D208">
        <v>1</v>
      </c>
      <c r="E208">
        <f t="shared" si="35"/>
        <v>44</v>
      </c>
      <c r="F208">
        <f t="shared" si="36"/>
        <v>9</v>
      </c>
      <c r="G208">
        <f t="shared" si="37"/>
        <v>1944</v>
      </c>
      <c r="H208">
        <f t="shared" si="38"/>
        <v>9</v>
      </c>
      <c r="I208">
        <f t="shared" si="39"/>
        <v>22</v>
      </c>
      <c r="J208" s="3">
        <f t="shared" si="40"/>
        <v>16337</v>
      </c>
      <c r="K208" s="4">
        <f t="shared" ca="1" si="41"/>
        <v>28640</v>
      </c>
      <c r="L208">
        <f t="shared" si="42"/>
        <v>1940</v>
      </c>
      <c r="M208" t="str">
        <f t="shared" si="43"/>
        <v>8</v>
      </c>
      <c r="N208" t="str">
        <f t="shared" si="44"/>
        <v>m</v>
      </c>
      <c r="O208">
        <f t="shared" si="45"/>
        <v>0</v>
      </c>
      <c r="P208">
        <f t="shared" si="46"/>
        <v>9</v>
      </c>
    </row>
    <row r="209" spans="1:16" x14ac:dyDescent="0.25">
      <c r="A209" s="1" t="s">
        <v>215</v>
      </c>
      <c r="B209" s="1" t="s">
        <v>9</v>
      </c>
      <c r="C209" s="2">
        <v>0.41377314814814814</v>
      </c>
      <c r="D209">
        <v>2</v>
      </c>
      <c r="E209">
        <f t="shared" si="35"/>
        <v>35</v>
      </c>
      <c r="F209">
        <f t="shared" si="36"/>
        <v>1</v>
      </c>
      <c r="G209">
        <f t="shared" si="37"/>
        <v>1935</v>
      </c>
      <c r="H209">
        <f t="shared" si="38"/>
        <v>1</v>
      </c>
      <c r="I209">
        <f t="shared" si="39"/>
        <v>9</v>
      </c>
      <c r="J209" s="3">
        <f t="shared" si="40"/>
        <v>12793</v>
      </c>
      <c r="K209" s="4">
        <f t="shared" ca="1" si="41"/>
        <v>32184</v>
      </c>
      <c r="L209">
        <f t="shared" si="42"/>
        <v>1930</v>
      </c>
      <c r="M209" t="str">
        <f t="shared" si="43"/>
        <v>3</v>
      </c>
      <c r="N209" t="str">
        <f t="shared" si="44"/>
        <v>k</v>
      </c>
      <c r="O209">
        <f t="shared" si="45"/>
        <v>1</v>
      </c>
      <c r="P209">
        <f t="shared" si="46"/>
        <v>9</v>
      </c>
    </row>
    <row r="210" spans="1:16" x14ac:dyDescent="0.25">
      <c r="A210" s="1" t="s">
        <v>216</v>
      </c>
      <c r="B210" s="1" t="s">
        <v>27</v>
      </c>
      <c r="C210" s="2">
        <v>0.4140625</v>
      </c>
      <c r="D210">
        <v>1</v>
      </c>
      <c r="E210">
        <f t="shared" si="35"/>
        <v>77</v>
      </c>
      <c r="F210">
        <f t="shared" si="36"/>
        <v>12</v>
      </c>
      <c r="G210">
        <f t="shared" si="37"/>
        <v>1977</v>
      </c>
      <c r="H210">
        <f t="shared" si="38"/>
        <v>12</v>
      </c>
      <c r="I210">
        <f t="shared" si="39"/>
        <v>6</v>
      </c>
      <c r="J210" s="3">
        <f t="shared" si="40"/>
        <v>28465</v>
      </c>
      <c r="K210" s="4">
        <f t="shared" ca="1" si="41"/>
        <v>16512</v>
      </c>
      <c r="L210">
        <f t="shared" si="42"/>
        <v>1970</v>
      </c>
      <c r="M210" t="str">
        <f t="shared" si="43"/>
        <v>1</v>
      </c>
      <c r="N210" t="str">
        <f t="shared" si="44"/>
        <v>k</v>
      </c>
      <c r="O210">
        <f t="shared" si="45"/>
        <v>0</v>
      </c>
      <c r="P210">
        <f t="shared" si="46"/>
        <v>9</v>
      </c>
    </row>
    <row r="211" spans="1:16" x14ac:dyDescent="0.25">
      <c r="A211" s="1" t="s">
        <v>217</v>
      </c>
      <c r="B211" s="1" t="s">
        <v>7</v>
      </c>
      <c r="C211" s="2">
        <v>0.41435185185185186</v>
      </c>
      <c r="D211">
        <v>1</v>
      </c>
      <c r="E211">
        <f t="shared" si="35"/>
        <v>31</v>
      </c>
      <c r="F211">
        <f t="shared" si="36"/>
        <v>9</v>
      </c>
      <c r="G211">
        <f t="shared" si="37"/>
        <v>1931</v>
      </c>
      <c r="H211">
        <f t="shared" si="38"/>
        <v>9</v>
      </c>
      <c r="I211">
        <f t="shared" si="39"/>
        <v>27</v>
      </c>
      <c r="J211" s="3">
        <f t="shared" si="40"/>
        <v>11593</v>
      </c>
      <c r="K211" s="4">
        <f t="shared" ca="1" si="41"/>
        <v>33384</v>
      </c>
      <c r="L211">
        <f t="shared" si="42"/>
        <v>1930</v>
      </c>
      <c r="M211" t="str">
        <f t="shared" si="43"/>
        <v>2</v>
      </c>
      <c r="N211" t="str">
        <f t="shared" si="44"/>
        <v>m</v>
      </c>
      <c r="O211">
        <f t="shared" si="45"/>
        <v>1</v>
      </c>
      <c r="P211">
        <f t="shared" si="46"/>
        <v>9</v>
      </c>
    </row>
    <row r="212" spans="1:16" x14ac:dyDescent="0.25">
      <c r="A212" s="1" t="s">
        <v>218</v>
      </c>
      <c r="B212" s="1" t="s">
        <v>9</v>
      </c>
      <c r="C212" s="2">
        <v>0.41493055555555558</v>
      </c>
      <c r="D212">
        <v>2</v>
      </c>
      <c r="E212">
        <f t="shared" si="35"/>
        <v>83</v>
      </c>
      <c r="F212">
        <f t="shared" si="36"/>
        <v>3</v>
      </c>
      <c r="G212">
        <f t="shared" si="37"/>
        <v>1983</v>
      </c>
      <c r="H212">
        <f t="shared" si="38"/>
        <v>3</v>
      </c>
      <c r="I212">
        <f t="shared" si="39"/>
        <v>17</v>
      </c>
      <c r="J212" s="3">
        <f t="shared" si="40"/>
        <v>30392</v>
      </c>
      <c r="K212" s="4">
        <f t="shared" ca="1" si="41"/>
        <v>14585</v>
      </c>
      <c r="L212">
        <f t="shared" si="42"/>
        <v>1980</v>
      </c>
      <c r="M212" t="str">
        <f t="shared" si="43"/>
        <v>8</v>
      </c>
      <c r="N212" t="str">
        <f t="shared" si="44"/>
        <v>m</v>
      </c>
      <c r="O212">
        <f t="shared" si="45"/>
        <v>1</v>
      </c>
      <c r="P212">
        <f t="shared" si="46"/>
        <v>9</v>
      </c>
    </row>
    <row r="213" spans="1:16" x14ac:dyDescent="0.25">
      <c r="A213" s="1" t="s">
        <v>219</v>
      </c>
      <c r="B213" s="1" t="s">
        <v>5</v>
      </c>
      <c r="C213" s="2">
        <v>0.41521990740740744</v>
      </c>
      <c r="D213">
        <v>1</v>
      </c>
      <c r="E213">
        <f t="shared" si="35"/>
        <v>70</v>
      </c>
      <c r="F213">
        <f t="shared" si="36"/>
        <v>8</v>
      </c>
      <c r="G213">
        <f t="shared" si="37"/>
        <v>1970</v>
      </c>
      <c r="H213">
        <f t="shared" si="38"/>
        <v>8</v>
      </c>
      <c r="I213">
        <f t="shared" si="39"/>
        <v>12</v>
      </c>
      <c r="J213" s="3">
        <f t="shared" si="40"/>
        <v>25792</v>
      </c>
      <c r="K213" s="4">
        <f t="shared" ca="1" si="41"/>
        <v>19185</v>
      </c>
      <c r="L213">
        <f t="shared" si="42"/>
        <v>1970</v>
      </c>
      <c r="M213" t="str">
        <f t="shared" si="43"/>
        <v>8</v>
      </c>
      <c r="N213" t="str">
        <f t="shared" si="44"/>
        <v>m</v>
      </c>
      <c r="O213">
        <f t="shared" si="45"/>
        <v>0</v>
      </c>
      <c r="P213">
        <f t="shared" si="46"/>
        <v>9</v>
      </c>
    </row>
    <row r="214" spans="1:16" x14ac:dyDescent="0.25">
      <c r="A214" s="1" t="s">
        <v>220</v>
      </c>
      <c r="B214" s="1" t="s">
        <v>9</v>
      </c>
      <c r="C214" s="2">
        <v>0.41550925925925924</v>
      </c>
      <c r="D214">
        <v>1</v>
      </c>
      <c r="E214">
        <f t="shared" si="35"/>
        <v>35</v>
      </c>
      <c r="F214">
        <f t="shared" si="36"/>
        <v>12</v>
      </c>
      <c r="G214">
        <f t="shared" si="37"/>
        <v>1935</v>
      </c>
      <c r="H214">
        <f t="shared" si="38"/>
        <v>12</v>
      </c>
      <c r="I214">
        <f t="shared" si="39"/>
        <v>7</v>
      </c>
      <c r="J214" s="3">
        <f t="shared" si="40"/>
        <v>13125</v>
      </c>
      <c r="K214" s="4">
        <f t="shared" ca="1" si="41"/>
        <v>31852</v>
      </c>
      <c r="L214">
        <f t="shared" si="42"/>
        <v>1930</v>
      </c>
      <c r="M214" t="str">
        <f t="shared" si="43"/>
        <v>6</v>
      </c>
      <c r="N214" t="str">
        <f t="shared" si="44"/>
        <v>m</v>
      </c>
      <c r="O214">
        <f t="shared" si="45"/>
        <v>0</v>
      </c>
      <c r="P214">
        <f t="shared" si="46"/>
        <v>9</v>
      </c>
    </row>
    <row r="215" spans="1:16" x14ac:dyDescent="0.25">
      <c r="A215" s="1" t="s">
        <v>221</v>
      </c>
      <c r="B215" s="1" t="s">
        <v>7</v>
      </c>
      <c r="C215" s="2">
        <v>0.4157986111111111</v>
      </c>
      <c r="D215">
        <v>1</v>
      </c>
      <c r="E215">
        <f t="shared" si="35"/>
        <v>58</v>
      </c>
      <c r="F215">
        <f t="shared" si="36"/>
        <v>8</v>
      </c>
      <c r="G215">
        <f t="shared" si="37"/>
        <v>1958</v>
      </c>
      <c r="H215">
        <f t="shared" si="38"/>
        <v>8</v>
      </c>
      <c r="I215">
        <f t="shared" si="39"/>
        <v>27</v>
      </c>
      <c r="J215" s="3">
        <f t="shared" si="40"/>
        <v>21424</v>
      </c>
      <c r="K215" s="4">
        <f t="shared" ca="1" si="41"/>
        <v>23553</v>
      </c>
      <c r="L215">
        <f t="shared" si="42"/>
        <v>1950</v>
      </c>
      <c r="M215" t="str">
        <f t="shared" si="43"/>
        <v>2</v>
      </c>
      <c r="N215" t="str">
        <f t="shared" si="44"/>
        <v>m</v>
      </c>
      <c r="O215">
        <f t="shared" si="45"/>
        <v>1</v>
      </c>
      <c r="P215">
        <f t="shared" si="46"/>
        <v>9</v>
      </c>
    </row>
    <row r="216" spans="1:16" x14ac:dyDescent="0.25">
      <c r="A216" s="1" t="s">
        <v>222</v>
      </c>
      <c r="B216" s="1" t="s">
        <v>9</v>
      </c>
      <c r="C216" s="2">
        <v>0.41608796296296297</v>
      </c>
      <c r="D216">
        <v>1</v>
      </c>
      <c r="E216">
        <f t="shared" si="35"/>
        <v>76</v>
      </c>
      <c r="F216">
        <f t="shared" si="36"/>
        <v>4</v>
      </c>
      <c r="G216">
        <f t="shared" si="37"/>
        <v>1976</v>
      </c>
      <c r="H216">
        <f t="shared" si="38"/>
        <v>4</v>
      </c>
      <c r="I216">
        <f t="shared" si="39"/>
        <v>21</v>
      </c>
      <c r="J216" s="3">
        <f t="shared" si="40"/>
        <v>27871</v>
      </c>
      <c r="K216" s="4">
        <f t="shared" ca="1" si="41"/>
        <v>17106</v>
      </c>
      <c r="L216">
        <f t="shared" si="42"/>
        <v>1970</v>
      </c>
      <c r="M216" t="str">
        <f t="shared" si="43"/>
        <v>7</v>
      </c>
      <c r="N216" t="str">
        <f t="shared" si="44"/>
        <v>k</v>
      </c>
      <c r="O216">
        <f t="shared" si="45"/>
        <v>0</v>
      </c>
      <c r="P216">
        <f t="shared" si="46"/>
        <v>9</v>
      </c>
    </row>
    <row r="217" spans="1:16" x14ac:dyDescent="0.25">
      <c r="A217" s="1" t="s">
        <v>223</v>
      </c>
      <c r="B217" s="1" t="s">
        <v>7</v>
      </c>
      <c r="C217" s="2">
        <v>0.41637731481481483</v>
      </c>
      <c r="D217">
        <v>1</v>
      </c>
      <c r="E217">
        <f t="shared" si="35"/>
        <v>95</v>
      </c>
      <c r="F217">
        <f t="shared" si="36"/>
        <v>6</v>
      </c>
      <c r="G217">
        <f t="shared" si="37"/>
        <v>1995</v>
      </c>
      <c r="H217">
        <f t="shared" si="38"/>
        <v>6</v>
      </c>
      <c r="I217">
        <f t="shared" si="39"/>
        <v>27</v>
      </c>
      <c r="J217" s="3">
        <f t="shared" si="40"/>
        <v>34877</v>
      </c>
      <c r="K217" s="4">
        <f t="shared" ca="1" si="41"/>
        <v>10100</v>
      </c>
      <c r="L217">
        <f t="shared" si="42"/>
        <v>1990</v>
      </c>
      <c r="M217" t="str">
        <f t="shared" si="43"/>
        <v>7</v>
      </c>
      <c r="N217" t="str">
        <f t="shared" si="44"/>
        <v>k</v>
      </c>
      <c r="O217">
        <f t="shared" si="45"/>
        <v>1</v>
      </c>
      <c r="P217">
        <f t="shared" si="46"/>
        <v>9</v>
      </c>
    </row>
    <row r="218" spans="1:16" x14ac:dyDescent="0.25">
      <c r="A218" s="1" t="s">
        <v>224</v>
      </c>
      <c r="B218" s="1" t="s">
        <v>7</v>
      </c>
      <c r="C218" s="2">
        <v>0.41666666666666669</v>
      </c>
      <c r="D218">
        <v>1</v>
      </c>
      <c r="E218">
        <f t="shared" si="35"/>
        <v>37</v>
      </c>
      <c r="F218">
        <f t="shared" si="36"/>
        <v>12</v>
      </c>
      <c r="G218">
        <f t="shared" si="37"/>
        <v>1937</v>
      </c>
      <c r="H218">
        <f t="shared" si="38"/>
        <v>12</v>
      </c>
      <c r="I218">
        <f t="shared" si="39"/>
        <v>15</v>
      </c>
      <c r="J218" s="3">
        <f t="shared" si="40"/>
        <v>13864</v>
      </c>
      <c r="K218" s="4">
        <f t="shared" ca="1" si="41"/>
        <v>31113</v>
      </c>
      <c r="L218">
        <f t="shared" si="42"/>
        <v>1930</v>
      </c>
      <c r="M218" t="str">
        <f t="shared" si="43"/>
        <v>5</v>
      </c>
      <c r="N218" t="str">
        <f t="shared" si="44"/>
        <v>k</v>
      </c>
      <c r="O218">
        <f t="shared" si="45"/>
        <v>1</v>
      </c>
      <c r="P218">
        <f t="shared" si="46"/>
        <v>10</v>
      </c>
    </row>
    <row r="219" spans="1:16" x14ac:dyDescent="0.25">
      <c r="A219" s="1" t="s">
        <v>225</v>
      </c>
      <c r="B219" s="1" t="s">
        <v>9</v>
      </c>
      <c r="C219" s="2">
        <v>0.41724537037037041</v>
      </c>
      <c r="D219">
        <v>2</v>
      </c>
      <c r="E219">
        <f t="shared" si="35"/>
        <v>39</v>
      </c>
      <c r="F219">
        <f t="shared" si="36"/>
        <v>7</v>
      </c>
      <c r="G219">
        <f t="shared" si="37"/>
        <v>1939</v>
      </c>
      <c r="H219">
        <f t="shared" si="38"/>
        <v>7</v>
      </c>
      <c r="I219">
        <f t="shared" si="39"/>
        <v>21</v>
      </c>
      <c r="J219" s="3">
        <f t="shared" si="40"/>
        <v>14447</v>
      </c>
      <c r="K219" s="4">
        <f t="shared" ca="1" si="41"/>
        <v>30530</v>
      </c>
      <c r="L219">
        <f t="shared" si="42"/>
        <v>1930</v>
      </c>
      <c r="M219" t="str">
        <f t="shared" si="43"/>
        <v>2</v>
      </c>
      <c r="N219" t="str">
        <f t="shared" si="44"/>
        <v>m</v>
      </c>
      <c r="O219">
        <f t="shared" si="45"/>
        <v>1</v>
      </c>
      <c r="P219">
        <f t="shared" si="46"/>
        <v>10</v>
      </c>
    </row>
    <row r="220" spans="1:16" x14ac:dyDescent="0.25">
      <c r="A220" s="1" t="s">
        <v>226</v>
      </c>
      <c r="B220" s="1" t="s">
        <v>9</v>
      </c>
      <c r="C220" s="2">
        <v>0.41782407407407413</v>
      </c>
      <c r="D220">
        <v>2</v>
      </c>
      <c r="E220">
        <f t="shared" si="35"/>
        <v>55</v>
      </c>
      <c r="F220">
        <f t="shared" si="36"/>
        <v>3</v>
      </c>
      <c r="G220">
        <f t="shared" si="37"/>
        <v>1955</v>
      </c>
      <c r="H220">
        <f t="shared" si="38"/>
        <v>3</v>
      </c>
      <c r="I220">
        <f t="shared" si="39"/>
        <v>13</v>
      </c>
      <c r="J220" s="3">
        <f t="shared" si="40"/>
        <v>20161</v>
      </c>
      <c r="K220" s="4">
        <f t="shared" ca="1" si="41"/>
        <v>24816</v>
      </c>
      <c r="L220">
        <f t="shared" si="42"/>
        <v>1950</v>
      </c>
      <c r="M220" t="str">
        <f t="shared" si="43"/>
        <v>6</v>
      </c>
      <c r="N220" t="str">
        <f t="shared" si="44"/>
        <v>m</v>
      </c>
      <c r="O220">
        <f t="shared" si="45"/>
        <v>1</v>
      </c>
      <c r="P220">
        <f t="shared" si="46"/>
        <v>10</v>
      </c>
    </row>
    <row r="221" spans="1:16" x14ac:dyDescent="0.25">
      <c r="A221" s="1" t="s">
        <v>227</v>
      </c>
      <c r="B221" s="1" t="s">
        <v>7</v>
      </c>
      <c r="C221" s="2">
        <v>0.41811342592592587</v>
      </c>
      <c r="D221">
        <v>1</v>
      </c>
      <c r="E221">
        <f t="shared" si="35"/>
        <v>29</v>
      </c>
      <c r="F221">
        <f t="shared" si="36"/>
        <v>4</v>
      </c>
      <c r="G221">
        <f t="shared" si="37"/>
        <v>1929</v>
      </c>
      <c r="H221">
        <f t="shared" si="38"/>
        <v>4</v>
      </c>
      <c r="I221">
        <f t="shared" si="39"/>
        <v>18</v>
      </c>
      <c r="J221" s="3">
        <f t="shared" si="40"/>
        <v>10701</v>
      </c>
      <c r="K221" s="4">
        <f t="shared" ca="1" si="41"/>
        <v>34276</v>
      </c>
      <c r="L221">
        <f t="shared" si="42"/>
        <v>1920</v>
      </c>
      <c r="M221" t="str">
        <f t="shared" si="43"/>
        <v>4</v>
      </c>
      <c r="N221" t="str">
        <f t="shared" si="44"/>
        <v>m</v>
      </c>
      <c r="O221">
        <f t="shared" si="45"/>
        <v>1</v>
      </c>
      <c r="P221">
        <f t="shared" si="46"/>
        <v>10</v>
      </c>
    </row>
    <row r="222" spans="1:16" x14ac:dyDescent="0.25">
      <c r="A222" s="1" t="s">
        <v>228</v>
      </c>
      <c r="B222" s="1" t="s">
        <v>7</v>
      </c>
      <c r="C222" s="2">
        <v>0.41840277777777773</v>
      </c>
      <c r="D222">
        <v>1</v>
      </c>
      <c r="E222">
        <f t="shared" si="35"/>
        <v>27</v>
      </c>
      <c r="F222">
        <f t="shared" si="36"/>
        <v>4</v>
      </c>
      <c r="G222">
        <f t="shared" si="37"/>
        <v>1927</v>
      </c>
      <c r="H222">
        <f t="shared" si="38"/>
        <v>4</v>
      </c>
      <c r="I222">
        <f t="shared" si="39"/>
        <v>9</v>
      </c>
      <c r="J222" s="3">
        <f t="shared" si="40"/>
        <v>9961</v>
      </c>
      <c r="K222" s="4">
        <f t="shared" ca="1" si="41"/>
        <v>35016</v>
      </c>
      <c r="L222">
        <f t="shared" si="42"/>
        <v>1920</v>
      </c>
      <c r="M222" t="str">
        <f t="shared" si="43"/>
        <v>5</v>
      </c>
      <c r="N222" t="str">
        <f t="shared" si="44"/>
        <v>k</v>
      </c>
      <c r="O222">
        <f t="shared" si="45"/>
        <v>1</v>
      </c>
      <c r="P222">
        <f t="shared" si="46"/>
        <v>10</v>
      </c>
    </row>
    <row r="223" spans="1:16" x14ac:dyDescent="0.25">
      <c r="A223" s="1" t="s">
        <v>229</v>
      </c>
      <c r="B223" s="1" t="s">
        <v>27</v>
      </c>
      <c r="C223" s="2">
        <v>0.41869212962962959</v>
      </c>
      <c r="D223">
        <v>1</v>
      </c>
      <c r="E223">
        <f t="shared" si="35"/>
        <v>2</v>
      </c>
      <c r="F223">
        <f t="shared" si="36"/>
        <v>31</v>
      </c>
      <c r="G223">
        <f t="shared" si="37"/>
        <v>2002</v>
      </c>
      <c r="H223">
        <f t="shared" si="38"/>
        <v>11</v>
      </c>
      <c r="I223">
        <f t="shared" si="39"/>
        <v>11</v>
      </c>
      <c r="J223" s="3">
        <f t="shared" si="40"/>
        <v>37571</v>
      </c>
      <c r="K223" s="4">
        <f t="shared" ca="1" si="41"/>
        <v>7406</v>
      </c>
      <c r="L223">
        <f t="shared" si="42"/>
        <v>2000</v>
      </c>
      <c r="M223" t="str">
        <f t="shared" si="43"/>
        <v>2</v>
      </c>
      <c r="N223" t="str">
        <f t="shared" si="44"/>
        <v>m</v>
      </c>
      <c r="O223">
        <f t="shared" si="45"/>
        <v>0</v>
      </c>
      <c r="P223">
        <f t="shared" si="46"/>
        <v>10</v>
      </c>
    </row>
    <row r="224" spans="1:16" x14ac:dyDescent="0.25">
      <c r="A224" s="1" t="s">
        <v>230</v>
      </c>
      <c r="B224" s="1" t="s">
        <v>7</v>
      </c>
      <c r="C224" s="2">
        <v>0.41898148148148145</v>
      </c>
      <c r="D224">
        <v>1</v>
      </c>
      <c r="E224">
        <f t="shared" si="35"/>
        <v>8</v>
      </c>
      <c r="F224">
        <f t="shared" si="36"/>
        <v>24</v>
      </c>
      <c r="G224">
        <f t="shared" si="37"/>
        <v>2008</v>
      </c>
      <c r="H224">
        <f t="shared" si="38"/>
        <v>4</v>
      </c>
      <c r="I224">
        <f t="shared" si="39"/>
        <v>15</v>
      </c>
      <c r="J224" s="3">
        <f t="shared" si="40"/>
        <v>39553</v>
      </c>
      <c r="K224" s="4">
        <f t="shared" ca="1" si="41"/>
        <v>5424</v>
      </c>
      <c r="L224">
        <f t="shared" si="42"/>
        <v>2000</v>
      </c>
      <c r="M224" t="str">
        <f t="shared" si="43"/>
        <v>4</v>
      </c>
      <c r="N224" t="str">
        <f t="shared" si="44"/>
        <v>m</v>
      </c>
      <c r="O224">
        <f t="shared" si="45"/>
        <v>1</v>
      </c>
      <c r="P224">
        <f t="shared" si="46"/>
        <v>10</v>
      </c>
    </row>
    <row r="225" spans="1:16" x14ac:dyDescent="0.25">
      <c r="A225" s="1" t="s">
        <v>231</v>
      </c>
      <c r="B225" s="1" t="s">
        <v>5</v>
      </c>
      <c r="C225" s="2">
        <v>0.41956018518518517</v>
      </c>
      <c r="D225">
        <v>2</v>
      </c>
      <c r="E225">
        <f t="shared" si="35"/>
        <v>1</v>
      </c>
      <c r="F225">
        <f t="shared" si="36"/>
        <v>21</v>
      </c>
      <c r="G225">
        <f t="shared" si="37"/>
        <v>2001</v>
      </c>
      <c r="H225">
        <f t="shared" si="38"/>
        <v>1</v>
      </c>
      <c r="I225">
        <f t="shared" si="39"/>
        <v>10</v>
      </c>
      <c r="J225" s="3">
        <f t="shared" si="40"/>
        <v>36901</v>
      </c>
      <c r="K225" s="4">
        <f t="shared" ca="1" si="41"/>
        <v>8076</v>
      </c>
      <c r="L225">
        <f t="shared" si="42"/>
        <v>2000</v>
      </c>
      <c r="M225" t="str">
        <f t="shared" si="43"/>
        <v>3</v>
      </c>
      <c r="N225" t="str">
        <f t="shared" si="44"/>
        <v>k</v>
      </c>
      <c r="O225">
        <f t="shared" si="45"/>
        <v>1</v>
      </c>
      <c r="P225">
        <f t="shared" si="46"/>
        <v>10</v>
      </c>
    </row>
    <row r="226" spans="1:16" x14ac:dyDescent="0.25">
      <c r="A226" s="1" t="s">
        <v>232</v>
      </c>
      <c r="B226" s="1" t="s">
        <v>9</v>
      </c>
      <c r="C226" s="2">
        <v>0.41984953703703703</v>
      </c>
      <c r="D226">
        <v>1</v>
      </c>
      <c r="E226">
        <f t="shared" si="35"/>
        <v>50</v>
      </c>
      <c r="F226">
        <f t="shared" si="36"/>
        <v>7</v>
      </c>
      <c r="G226">
        <f t="shared" si="37"/>
        <v>1950</v>
      </c>
      <c r="H226">
        <f t="shared" si="38"/>
        <v>7</v>
      </c>
      <c r="I226">
        <f t="shared" si="39"/>
        <v>7</v>
      </c>
      <c r="J226" s="3">
        <f t="shared" si="40"/>
        <v>18451</v>
      </c>
      <c r="K226" s="4">
        <f t="shared" ca="1" si="41"/>
        <v>26526</v>
      </c>
      <c r="L226">
        <f t="shared" si="42"/>
        <v>1950</v>
      </c>
      <c r="M226" t="str">
        <f t="shared" si="43"/>
        <v>2</v>
      </c>
      <c r="N226" t="str">
        <f t="shared" si="44"/>
        <v>m</v>
      </c>
      <c r="O226">
        <f t="shared" si="45"/>
        <v>0</v>
      </c>
      <c r="P226">
        <f t="shared" si="46"/>
        <v>10</v>
      </c>
    </row>
    <row r="227" spans="1:16" x14ac:dyDescent="0.25">
      <c r="A227" s="1" t="s">
        <v>233</v>
      </c>
      <c r="B227" s="1" t="s">
        <v>9</v>
      </c>
      <c r="C227" s="2">
        <v>0.42042824074074076</v>
      </c>
      <c r="D227">
        <v>2</v>
      </c>
      <c r="E227">
        <f t="shared" si="35"/>
        <v>68</v>
      </c>
      <c r="F227">
        <f t="shared" si="36"/>
        <v>4</v>
      </c>
      <c r="G227">
        <f t="shared" si="37"/>
        <v>1968</v>
      </c>
      <c r="H227">
        <f t="shared" si="38"/>
        <v>4</v>
      </c>
      <c r="I227">
        <f t="shared" si="39"/>
        <v>26</v>
      </c>
      <c r="J227" s="3">
        <f t="shared" si="40"/>
        <v>24954</v>
      </c>
      <c r="K227" s="4">
        <f t="shared" ca="1" si="41"/>
        <v>20023</v>
      </c>
      <c r="L227">
        <f t="shared" si="42"/>
        <v>1960</v>
      </c>
      <c r="M227" t="str">
        <f t="shared" si="43"/>
        <v>1</v>
      </c>
      <c r="N227" t="str">
        <f t="shared" si="44"/>
        <v>k</v>
      </c>
      <c r="O227">
        <f t="shared" si="45"/>
        <v>1</v>
      </c>
      <c r="P227">
        <f t="shared" si="46"/>
        <v>10</v>
      </c>
    </row>
    <row r="228" spans="1:16" x14ac:dyDescent="0.25">
      <c r="A228" s="1" t="s">
        <v>234</v>
      </c>
      <c r="B228" s="1" t="s">
        <v>9</v>
      </c>
      <c r="C228" s="2">
        <v>0.42100694444444442</v>
      </c>
      <c r="D228">
        <v>2</v>
      </c>
      <c r="E228">
        <f t="shared" si="35"/>
        <v>20</v>
      </c>
      <c r="F228">
        <f t="shared" si="36"/>
        <v>12</v>
      </c>
      <c r="G228">
        <f t="shared" si="37"/>
        <v>1920</v>
      </c>
      <c r="H228">
        <f t="shared" si="38"/>
        <v>12</v>
      </c>
      <c r="I228">
        <f t="shared" si="39"/>
        <v>28</v>
      </c>
      <c r="J228" s="3">
        <f t="shared" si="40"/>
        <v>7668</v>
      </c>
      <c r="K228" s="4">
        <f t="shared" ca="1" si="41"/>
        <v>37309</v>
      </c>
      <c r="L228">
        <f t="shared" si="42"/>
        <v>1920</v>
      </c>
      <c r="M228" t="str">
        <f t="shared" si="43"/>
        <v>5</v>
      </c>
      <c r="N228" t="str">
        <f t="shared" si="44"/>
        <v>k</v>
      </c>
      <c r="O228">
        <f t="shared" si="45"/>
        <v>1</v>
      </c>
      <c r="P228">
        <f t="shared" si="46"/>
        <v>10</v>
      </c>
    </row>
    <row r="229" spans="1:16" x14ac:dyDescent="0.25">
      <c r="A229" s="1" t="s">
        <v>235</v>
      </c>
      <c r="B229" s="1" t="s">
        <v>7</v>
      </c>
      <c r="C229" s="2">
        <v>0.42129629629629628</v>
      </c>
      <c r="D229">
        <v>1</v>
      </c>
      <c r="E229">
        <f t="shared" si="35"/>
        <v>59</v>
      </c>
      <c r="F229">
        <f t="shared" si="36"/>
        <v>4</v>
      </c>
      <c r="G229">
        <f t="shared" si="37"/>
        <v>1959</v>
      </c>
      <c r="H229">
        <f t="shared" si="38"/>
        <v>4</v>
      </c>
      <c r="I229">
        <f t="shared" si="39"/>
        <v>10</v>
      </c>
      <c r="J229" s="3">
        <f t="shared" si="40"/>
        <v>21650</v>
      </c>
      <c r="K229" s="4">
        <f t="shared" ca="1" si="41"/>
        <v>23327</v>
      </c>
      <c r="L229">
        <f t="shared" si="42"/>
        <v>1950</v>
      </c>
      <c r="M229" t="str">
        <f t="shared" si="43"/>
        <v>3</v>
      </c>
      <c r="N229" t="str">
        <f t="shared" si="44"/>
        <v>k</v>
      </c>
      <c r="O229">
        <f t="shared" si="45"/>
        <v>1</v>
      </c>
      <c r="P229">
        <f t="shared" si="46"/>
        <v>10</v>
      </c>
    </row>
    <row r="230" spans="1:16" x14ac:dyDescent="0.25">
      <c r="A230" s="1" t="s">
        <v>236</v>
      </c>
      <c r="B230" s="1" t="s">
        <v>5</v>
      </c>
      <c r="C230" s="2">
        <v>0.42158564814814814</v>
      </c>
      <c r="D230">
        <v>1</v>
      </c>
      <c r="E230">
        <f t="shared" si="35"/>
        <v>9</v>
      </c>
      <c r="F230">
        <f t="shared" si="36"/>
        <v>23</v>
      </c>
      <c r="G230">
        <f t="shared" si="37"/>
        <v>2009</v>
      </c>
      <c r="H230">
        <f t="shared" si="38"/>
        <v>3</v>
      </c>
      <c r="I230">
        <f t="shared" si="39"/>
        <v>22</v>
      </c>
      <c r="J230" s="3">
        <f t="shared" si="40"/>
        <v>39894</v>
      </c>
      <c r="K230" s="4">
        <f t="shared" ca="1" si="41"/>
        <v>5083</v>
      </c>
      <c r="L230">
        <f t="shared" si="42"/>
        <v>2000</v>
      </c>
      <c r="M230" t="str">
        <f t="shared" si="43"/>
        <v>1</v>
      </c>
      <c r="N230" t="str">
        <f t="shared" si="44"/>
        <v>k</v>
      </c>
      <c r="O230">
        <f t="shared" si="45"/>
        <v>0</v>
      </c>
      <c r="P230">
        <f t="shared" si="46"/>
        <v>10</v>
      </c>
    </row>
    <row r="231" spans="1:16" x14ac:dyDescent="0.25">
      <c r="A231" s="1" t="s">
        <v>237</v>
      </c>
      <c r="B231" s="1" t="s">
        <v>7</v>
      </c>
      <c r="C231" s="2">
        <v>0.421875</v>
      </c>
      <c r="D231">
        <v>1</v>
      </c>
      <c r="E231">
        <f t="shared" si="35"/>
        <v>49</v>
      </c>
      <c r="F231">
        <f t="shared" si="36"/>
        <v>5</v>
      </c>
      <c r="G231">
        <f t="shared" si="37"/>
        <v>1949</v>
      </c>
      <c r="H231">
        <f t="shared" si="38"/>
        <v>5</v>
      </c>
      <c r="I231">
        <f t="shared" si="39"/>
        <v>7</v>
      </c>
      <c r="J231" s="3">
        <f t="shared" si="40"/>
        <v>18025</v>
      </c>
      <c r="K231" s="4">
        <f t="shared" ca="1" si="41"/>
        <v>26952</v>
      </c>
      <c r="L231">
        <f t="shared" si="42"/>
        <v>1940</v>
      </c>
      <c r="M231" t="str">
        <f t="shared" si="43"/>
        <v>1</v>
      </c>
      <c r="N231" t="str">
        <f t="shared" si="44"/>
        <v>k</v>
      </c>
      <c r="O231">
        <f t="shared" si="45"/>
        <v>1</v>
      </c>
      <c r="P231">
        <f t="shared" si="46"/>
        <v>10</v>
      </c>
    </row>
    <row r="232" spans="1:16" x14ac:dyDescent="0.25">
      <c r="A232" s="1" t="s">
        <v>238</v>
      </c>
      <c r="B232" s="1" t="s">
        <v>9</v>
      </c>
      <c r="C232" s="2">
        <v>0.42216435185185186</v>
      </c>
      <c r="D232">
        <v>1</v>
      </c>
      <c r="E232">
        <f t="shared" si="35"/>
        <v>45</v>
      </c>
      <c r="F232">
        <f t="shared" si="36"/>
        <v>12</v>
      </c>
      <c r="G232">
        <f t="shared" si="37"/>
        <v>1945</v>
      </c>
      <c r="H232">
        <f t="shared" si="38"/>
        <v>12</v>
      </c>
      <c r="I232">
        <f t="shared" si="39"/>
        <v>19</v>
      </c>
      <c r="J232" s="3">
        <f t="shared" si="40"/>
        <v>16790</v>
      </c>
      <c r="K232" s="4">
        <f t="shared" ca="1" si="41"/>
        <v>28187</v>
      </c>
      <c r="L232">
        <f t="shared" si="42"/>
        <v>1940</v>
      </c>
      <c r="M232" t="str">
        <f t="shared" si="43"/>
        <v>8</v>
      </c>
      <c r="N232" t="str">
        <f t="shared" si="44"/>
        <v>m</v>
      </c>
      <c r="O232">
        <f t="shared" si="45"/>
        <v>0</v>
      </c>
      <c r="P232">
        <f t="shared" si="46"/>
        <v>10</v>
      </c>
    </row>
    <row r="233" spans="1:16" x14ac:dyDescent="0.25">
      <c r="A233" s="1" t="s">
        <v>239</v>
      </c>
      <c r="B233" s="1" t="s">
        <v>5</v>
      </c>
      <c r="C233" s="2">
        <v>0.42245370370370372</v>
      </c>
      <c r="D233">
        <v>1</v>
      </c>
      <c r="E233">
        <f t="shared" si="35"/>
        <v>31</v>
      </c>
      <c r="F233">
        <f t="shared" si="36"/>
        <v>8</v>
      </c>
      <c r="G233">
        <f t="shared" si="37"/>
        <v>1931</v>
      </c>
      <c r="H233">
        <f t="shared" si="38"/>
        <v>8</v>
      </c>
      <c r="I233">
        <f t="shared" si="39"/>
        <v>12</v>
      </c>
      <c r="J233" s="3">
        <f t="shared" si="40"/>
        <v>11547</v>
      </c>
      <c r="K233" s="4">
        <f t="shared" ca="1" si="41"/>
        <v>33430</v>
      </c>
      <c r="L233">
        <f t="shared" si="42"/>
        <v>1930</v>
      </c>
      <c r="M233" t="str">
        <f t="shared" si="43"/>
        <v>2</v>
      </c>
      <c r="N233" t="str">
        <f t="shared" si="44"/>
        <v>m</v>
      </c>
      <c r="O233">
        <f t="shared" si="45"/>
        <v>0</v>
      </c>
      <c r="P233">
        <f t="shared" si="46"/>
        <v>10</v>
      </c>
    </row>
    <row r="234" spans="1:16" x14ac:dyDescent="0.25">
      <c r="A234" s="1" t="s">
        <v>240</v>
      </c>
      <c r="B234" s="1" t="s">
        <v>9</v>
      </c>
      <c r="C234" s="2">
        <v>0.42303240740740744</v>
      </c>
      <c r="D234">
        <v>2</v>
      </c>
      <c r="E234">
        <f t="shared" si="35"/>
        <v>31</v>
      </c>
      <c r="F234">
        <f t="shared" si="36"/>
        <v>9</v>
      </c>
      <c r="G234">
        <f t="shared" si="37"/>
        <v>1931</v>
      </c>
      <c r="H234">
        <f t="shared" si="38"/>
        <v>9</v>
      </c>
      <c r="I234">
        <f t="shared" si="39"/>
        <v>8</v>
      </c>
      <c r="J234" s="3">
        <f t="shared" si="40"/>
        <v>11574</v>
      </c>
      <c r="K234" s="4">
        <f t="shared" ca="1" si="41"/>
        <v>33403</v>
      </c>
      <c r="L234">
        <f t="shared" si="42"/>
        <v>1930</v>
      </c>
      <c r="M234" t="str">
        <f t="shared" si="43"/>
        <v>8</v>
      </c>
      <c r="N234" t="str">
        <f t="shared" si="44"/>
        <v>m</v>
      </c>
      <c r="O234">
        <f t="shared" si="45"/>
        <v>1</v>
      </c>
      <c r="P234">
        <f t="shared" si="46"/>
        <v>10</v>
      </c>
    </row>
    <row r="235" spans="1:16" x14ac:dyDescent="0.25">
      <c r="A235" s="1" t="s">
        <v>241</v>
      </c>
      <c r="B235" s="1" t="s">
        <v>5</v>
      </c>
      <c r="C235" s="2">
        <v>0.4236111111111111</v>
      </c>
      <c r="D235">
        <v>2</v>
      </c>
      <c r="E235">
        <f t="shared" si="35"/>
        <v>68</v>
      </c>
      <c r="F235">
        <f t="shared" si="36"/>
        <v>12</v>
      </c>
      <c r="G235">
        <f t="shared" si="37"/>
        <v>1968</v>
      </c>
      <c r="H235">
        <f t="shared" si="38"/>
        <v>12</v>
      </c>
      <c r="I235">
        <f t="shared" si="39"/>
        <v>25</v>
      </c>
      <c r="J235" s="3">
        <f t="shared" si="40"/>
        <v>25197</v>
      </c>
      <c r="K235" s="4">
        <f t="shared" ca="1" si="41"/>
        <v>19780</v>
      </c>
      <c r="L235">
        <f t="shared" si="42"/>
        <v>1960</v>
      </c>
      <c r="M235" t="str">
        <f t="shared" si="43"/>
        <v>6</v>
      </c>
      <c r="N235" t="str">
        <f t="shared" si="44"/>
        <v>m</v>
      </c>
      <c r="O235">
        <f t="shared" si="45"/>
        <v>1</v>
      </c>
      <c r="P235">
        <f t="shared" si="46"/>
        <v>10</v>
      </c>
    </row>
    <row r="236" spans="1:16" x14ac:dyDescent="0.25">
      <c r="A236" s="1" t="s">
        <v>242</v>
      </c>
      <c r="B236" s="1" t="s">
        <v>7</v>
      </c>
      <c r="C236" s="2">
        <v>0.42390046296296297</v>
      </c>
      <c r="D236">
        <v>1</v>
      </c>
      <c r="E236">
        <f t="shared" si="35"/>
        <v>29</v>
      </c>
      <c r="F236">
        <f t="shared" si="36"/>
        <v>9</v>
      </c>
      <c r="G236">
        <f t="shared" si="37"/>
        <v>1929</v>
      </c>
      <c r="H236">
        <f t="shared" si="38"/>
        <v>9</v>
      </c>
      <c r="I236">
        <f t="shared" si="39"/>
        <v>9</v>
      </c>
      <c r="J236" s="3">
        <f t="shared" si="40"/>
        <v>10845</v>
      </c>
      <c r="K236" s="4">
        <f t="shared" ca="1" si="41"/>
        <v>34132</v>
      </c>
      <c r="L236">
        <f t="shared" si="42"/>
        <v>1920</v>
      </c>
      <c r="M236" t="str">
        <f t="shared" si="43"/>
        <v>8</v>
      </c>
      <c r="N236" t="str">
        <f t="shared" si="44"/>
        <v>m</v>
      </c>
      <c r="O236">
        <f t="shared" si="45"/>
        <v>1</v>
      </c>
      <c r="P236">
        <f t="shared" si="46"/>
        <v>10</v>
      </c>
    </row>
    <row r="237" spans="1:16" x14ac:dyDescent="0.25">
      <c r="A237" s="1" t="s">
        <v>243</v>
      </c>
      <c r="B237" s="1" t="s">
        <v>27</v>
      </c>
      <c r="C237" s="2">
        <v>0.42418981481481483</v>
      </c>
      <c r="D237">
        <v>1</v>
      </c>
      <c r="E237">
        <f t="shared" si="35"/>
        <v>45</v>
      </c>
      <c r="F237">
        <f t="shared" si="36"/>
        <v>7</v>
      </c>
      <c r="G237">
        <f t="shared" si="37"/>
        <v>1945</v>
      </c>
      <c r="H237">
        <f t="shared" si="38"/>
        <v>7</v>
      </c>
      <c r="I237">
        <f t="shared" si="39"/>
        <v>22</v>
      </c>
      <c r="J237" s="3">
        <f t="shared" si="40"/>
        <v>16640</v>
      </c>
      <c r="K237" s="4">
        <f t="shared" ca="1" si="41"/>
        <v>28337</v>
      </c>
      <c r="L237">
        <f t="shared" si="42"/>
        <v>1940</v>
      </c>
      <c r="M237" t="str">
        <f t="shared" si="43"/>
        <v>5</v>
      </c>
      <c r="N237" t="str">
        <f t="shared" si="44"/>
        <v>k</v>
      </c>
      <c r="O237">
        <f t="shared" si="45"/>
        <v>0</v>
      </c>
      <c r="P237">
        <f t="shared" si="46"/>
        <v>10</v>
      </c>
    </row>
    <row r="238" spans="1:16" x14ac:dyDescent="0.25">
      <c r="A238" s="1" t="s">
        <v>244</v>
      </c>
      <c r="B238" s="1" t="s">
        <v>7</v>
      </c>
      <c r="C238" s="2">
        <v>0.42447916666666669</v>
      </c>
      <c r="D238">
        <v>1</v>
      </c>
      <c r="E238">
        <f t="shared" si="35"/>
        <v>23</v>
      </c>
      <c r="F238">
        <f t="shared" si="36"/>
        <v>11</v>
      </c>
      <c r="G238">
        <f t="shared" si="37"/>
        <v>1923</v>
      </c>
      <c r="H238">
        <f t="shared" si="38"/>
        <v>11</v>
      </c>
      <c r="I238">
        <f t="shared" si="39"/>
        <v>12</v>
      </c>
      <c r="J238" s="3">
        <f t="shared" si="40"/>
        <v>8717</v>
      </c>
      <c r="K238" s="4">
        <f t="shared" ca="1" si="41"/>
        <v>36260</v>
      </c>
      <c r="L238">
        <f t="shared" si="42"/>
        <v>1920</v>
      </c>
      <c r="M238" t="str">
        <f t="shared" si="43"/>
        <v>1</v>
      </c>
      <c r="N238" t="str">
        <f t="shared" si="44"/>
        <v>k</v>
      </c>
      <c r="O238">
        <f t="shared" si="45"/>
        <v>1</v>
      </c>
      <c r="P238">
        <f t="shared" si="46"/>
        <v>10</v>
      </c>
    </row>
    <row r="239" spans="1:16" x14ac:dyDescent="0.25">
      <c r="A239" s="1" t="s">
        <v>245</v>
      </c>
      <c r="B239" s="1" t="s">
        <v>5</v>
      </c>
      <c r="C239" s="2">
        <v>0.42476851851851855</v>
      </c>
      <c r="D239">
        <v>1</v>
      </c>
      <c r="E239">
        <f t="shared" si="35"/>
        <v>20</v>
      </c>
      <c r="F239">
        <f t="shared" si="36"/>
        <v>9</v>
      </c>
      <c r="G239">
        <f t="shared" si="37"/>
        <v>1920</v>
      </c>
      <c r="H239">
        <f t="shared" si="38"/>
        <v>9</v>
      </c>
      <c r="I239">
        <f t="shared" si="39"/>
        <v>9</v>
      </c>
      <c r="J239" s="3">
        <f t="shared" si="40"/>
        <v>7558</v>
      </c>
      <c r="K239" s="4">
        <f t="shared" ca="1" si="41"/>
        <v>37419</v>
      </c>
      <c r="L239">
        <f t="shared" si="42"/>
        <v>1920</v>
      </c>
      <c r="M239" t="str">
        <f t="shared" si="43"/>
        <v>6</v>
      </c>
      <c r="N239" t="str">
        <f t="shared" si="44"/>
        <v>m</v>
      </c>
      <c r="O239">
        <f t="shared" si="45"/>
        <v>0</v>
      </c>
      <c r="P239">
        <f t="shared" si="46"/>
        <v>10</v>
      </c>
    </row>
    <row r="240" spans="1:16" x14ac:dyDescent="0.25">
      <c r="A240" s="1" t="s">
        <v>246</v>
      </c>
      <c r="B240" s="1" t="s">
        <v>5</v>
      </c>
      <c r="C240" s="2">
        <v>0.42505787037037041</v>
      </c>
      <c r="D240">
        <v>1</v>
      </c>
      <c r="E240">
        <f t="shared" si="35"/>
        <v>59</v>
      </c>
      <c r="F240">
        <f t="shared" si="36"/>
        <v>7</v>
      </c>
      <c r="G240">
        <f t="shared" si="37"/>
        <v>1959</v>
      </c>
      <c r="H240">
        <f t="shared" si="38"/>
        <v>7</v>
      </c>
      <c r="I240">
        <f t="shared" si="39"/>
        <v>11</v>
      </c>
      <c r="J240" s="3">
        <f t="shared" si="40"/>
        <v>21742</v>
      </c>
      <c r="K240" s="4">
        <f t="shared" ca="1" si="41"/>
        <v>23235</v>
      </c>
      <c r="L240">
        <f t="shared" si="42"/>
        <v>1950</v>
      </c>
      <c r="M240" t="str">
        <f t="shared" si="43"/>
        <v>9</v>
      </c>
      <c r="N240" t="str">
        <f t="shared" si="44"/>
        <v>k</v>
      </c>
      <c r="O240">
        <f t="shared" si="45"/>
        <v>0</v>
      </c>
      <c r="P240">
        <f t="shared" si="46"/>
        <v>10</v>
      </c>
    </row>
    <row r="241" spans="1:16" x14ac:dyDescent="0.25">
      <c r="A241" s="1" t="s">
        <v>247</v>
      </c>
      <c r="B241" s="1" t="s">
        <v>5</v>
      </c>
      <c r="C241" s="2">
        <v>0.42563657407407413</v>
      </c>
      <c r="D241">
        <v>2</v>
      </c>
      <c r="E241">
        <f t="shared" si="35"/>
        <v>59</v>
      </c>
      <c r="F241">
        <f t="shared" si="36"/>
        <v>1</v>
      </c>
      <c r="G241">
        <f t="shared" si="37"/>
        <v>1959</v>
      </c>
      <c r="H241">
        <f t="shared" si="38"/>
        <v>1</v>
      </c>
      <c r="I241">
        <f t="shared" si="39"/>
        <v>31</v>
      </c>
      <c r="J241" s="3">
        <f t="shared" si="40"/>
        <v>21581</v>
      </c>
      <c r="K241" s="4">
        <f t="shared" ca="1" si="41"/>
        <v>23396</v>
      </c>
      <c r="L241">
        <f t="shared" si="42"/>
        <v>1950</v>
      </c>
      <c r="M241" t="str">
        <f t="shared" si="43"/>
        <v>5</v>
      </c>
      <c r="N241" t="str">
        <f t="shared" si="44"/>
        <v>k</v>
      </c>
      <c r="O241">
        <f t="shared" si="45"/>
        <v>1</v>
      </c>
      <c r="P241">
        <f t="shared" si="46"/>
        <v>10</v>
      </c>
    </row>
    <row r="242" spans="1:16" x14ac:dyDescent="0.25">
      <c r="A242" s="1" t="s">
        <v>248</v>
      </c>
      <c r="B242" s="1" t="s">
        <v>7</v>
      </c>
      <c r="C242" s="2">
        <v>0.42592592592592587</v>
      </c>
      <c r="D242">
        <v>1</v>
      </c>
      <c r="E242">
        <f t="shared" si="35"/>
        <v>79</v>
      </c>
      <c r="F242">
        <f t="shared" si="36"/>
        <v>9</v>
      </c>
      <c r="G242">
        <f t="shared" si="37"/>
        <v>1979</v>
      </c>
      <c r="H242">
        <f t="shared" si="38"/>
        <v>9</v>
      </c>
      <c r="I242">
        <f t="shared" si="39"/>
        <v>9</v>
      </c>
      <c r="J242" s="3">
        <f t="shared" si="40"/>
        <v>29107</v>
      </c>
      <c r="K242" s="4">
        <f t="shared" ca="1" si="41"/>
        <v>15870</v>
      </c>
      <c r="L242">
        <f t="shared" si="42"/>
        <v>1970</v>
      </c>
      <c r="M242" t="str">
        <f t="shared" si="43"/>
        <v>9</v>
      </c>
      <c r="N242" t="str">
        <f t="shared" si="44"/>
        <v>k</v>
      </c>
      <c r="O242">
        <f t="shared" si="45"/>
        <v>1</v>
      </c>
      <c r="P242">
        <f t="shared" si="46"/>
        <v>10</v>
      </c>
    </row>
    <row r="243" spans="1:16" x14ac:dyDescent="0.25">
      <c r="A243" s="1" t="s">
        <v>249</v>
      </c>
      <c r="B243" s="1" t="s">
        <v>7</v>
      </c>
      <c r="C243" s="2">
        <v>0.42621527777777773</v>
      </c>
      <c r="D243">
        <v>1</v>
      </c>
      <c r="E243">
        <f t="shared" si="35"/>
        <v>32</v>
      </c>
      <c r="F243">
        <f t="shared" si="36"/>
        <v>5</v>
      </c>
      <c r="G243">
        <f t="shared" si="37"/>
        <v>1932</v>
      </c>
      <c r="H243">
        <f t="shared" si="38"/>
        <v>5</v>
      </c>
      <c r="I243">
        <f t="shared" si="39"/>
        <v>12</v>
      </c>
      <c r="J243" s="3">
        <f t="shared" si="40"/>
        <v>11821</v>
      </c>
      <c r="K243" s="4">
        <f t="shared" ca="1" si="41"/>
        <v>33156</v>
      </c>
      <c r="L243">
        <f t="shared" si="42"/>
        <v>1930</v>
      </c>
      <c r="M243" t="str">
        <f t="shared" si="43"/>
        <v>5</v>
      </c>
      <c r="N243" t="str">
        <f t="shared" si="44"/>
        <v>k</v>
      </c>
      <c r="O243">
        <f t="shared" si="45"/>
        <v>1</v>
      </c>
      <c r="P243">
        <f t="shared" si="46"/>
        <v>10</v>
      </c>
    </row>
    <row r="244" spans="1:16" x14ac:dyDescent="0.25">
      <c r="A244" s="1" t="s">
        <v>250</v>
      </c>
      <c r="B244" s="1" t="s">
        <v>7</v>
      </c>
      <c r="C244" s="2">
        <v>0.42650462962962959</v>
      </c>
      <c r="D244">
        <v>1</v>
      </c>
      <c r="E244">
        <f t="shared" si="35"/>
        <v>52</v>
      </c>
      <c r="F244">
        <f t="shared" si="36"/>
        <v>11</v>
      </c>
      <c r="G244">
        <f t="shared" si="37"/>
        <v>1952</v>
      </c>
      <c r="H244">
        <f t="shared" si="38"/>
        <v>11</v>
      </c>
      <c r="I244">
        <f t="shared" si="39"/>
        <v>9</v>
      </c>
      <c r="J244" s="3">
        <f t="shared" si="40"/>
        <v>19307</v>
      </c>
      <c r="K244" s="4">
        <f t="shared" ca="1" si="41"/>
        <v>25670</v>
      </c>
      <c r="L244">
        <f t="shared" si="42"/>
        <v>1950</v>
      </c>
      <c r="M244" t="str">
        <f t="shared" si="43"/>
        <v>9</v>
      </c>
      <c r="N244" t="str">
        <f t="shared" si="44"/>
        <v>k</v>
      </c>
      <c r="O244">
        <f t="shared" si="45"/>
        <v>1</v>
      </c>
      <c r="P244">
        <f t="shared" si="46"/>
        <v>10</v>
      </c>
    </row>
    <row r="245" spans="1:16" x14ac:dyDescent="0.25">
      <c r="A245" s="1" t="s">
        <v>251</v>
      </c>
      <c r="B245" s="1" t="s">
        <v>7</v>
      </c>
      <c r="C245" s="2">
        <v>0.42679398148148145</v>
      </c>
      <c r="D245">
        <v>1</v>
      </c>
      <c r="E245">
        <f t="shared" si="35"/>
        <v>63</v>
      </c>
      <c r="F245">
        <f t="shared" si="36"/>
        <v>7</v>
      </c>
      <c r="G245">
        <f t="shared" si="37"/>
        <v>1963</v>
      </c>
      <c r="H245">
        <f t="shared" si="38"/>
        <v>7</v>
      </c>
      <c r="I245">
        <f t="shared" si="39"/>
        <v>15</v>
      </c>
      <c r="J245" s="3">
        <f t="shared" si="40"/>
        <v>23207</v>
      </c>
      <c r="K245" s="4">
        <f t="shared" ca="1" si="41"/>
        <v>21770</v>
      </c>
      <c r="L245">
        <f t="shared" si="42"/>
        <v>1960</v>
      </c>
      <c r="M245" t="str">
        <f t="shared" si="43"/>
        <v>6</v>
      </c>
      <c r="N245" t="str">
        <f t="shared" si="44"/>
        <v>m</v>
      </c>
      <c r="O245">
        <f t="shared" si="45"/>
        <v>1</v>
      </c>
      <c r="P245">
        <f t="shared" si="46"/>
        <v>10</v>
      </c>
    </row>
    <row r="246" spans="1:16" x14ac:dyDescent="0.25">
      <c r="A246" s="1" t="s">
        <v>252</v>
      </c>
      <c r="B246" s="1" t="s">
        <v>5</v>
      </c>
      <c r="C246" s="2">
        <v>0.42737268518518517</v>
      </c>
      <c r="D246">
        <v>2</v>
      </c>
      <c r="E246">
        <f t="shared" si="35"/>
        <v>31</v>
      </c>
      <c r="F246">
        <f t="shared" si="36"/>
        <v>3</v>
      </c>
      <c r="G246">
        <f t="shared" si="37"/>
        <v>1931</v>
      </c>
      <c r="H246">
        <f t="shared" si="38"/>
        <v>3</v>
      </c>
      <c r="I246">
        <f t="shared" si="39"/>
        <v>25</v>
      </c>
      <c r="J246" s="3">
        <f t="shared" si="40"/>
        <v>11407</v>
      </c>
      <c r="K246" s="4">
        <f t="shared" ca="1" si="41"/>
        <v>33570</v>
      </c>
      <c r="L246">
        <f t="shared" si="42"/>
        <v>1930</v>
      </c>
      <c r="M246" t="str">
        <f t="shared" si="43"/>
        <v>7</v>
      </c>
      <c r="N246" t="str">
        <f t="shared" si="44"/>
        <v>k</v>
      </c>
      <c r="O246">
        <f t="shared" si="45"/>
        <v>1</v>
      </c>
      <c r="P246">
        <f t="shared" si="46"/>
        <v>10</v>
      </c>
    </row>
    <row r="247" spans="1:16" x14ac:dyDescent="0.25">
      <c r="A247" s="1" t="s">
        <v>253</v>
      </c>
      <c r="B247" s="1" t="s">
        <v>5</v>
      </c>
      <c r="C247" s="2">
        <v>0.42766203703703703</v>
      </c>
      <c r="D247">
        <v>1</v>
      </c>
      <c r="E247">
        <f t="shared" si="35"/>
        <v>29</v>
      </c>
      <c r="F247">
        <f t="shared" si="36"/>
        <v>12</v>
      </c>
      <c r="G247">
        <f t="shared" si="37"/>
        <v>1929</v>
      </c>
      <c r="H247">
        <f t="shared" si="38"/>
        <v>12</v>
      </c>
      <c r="I247">
        <f t="shared" si="39"/>
        <v>4</v>
      </c>
      <c r="J247" s="3">
        <f t="shared" si="40"/>
        <v>10931</v>
      </c>
      <c r="K247" s="4">
        <f t="shared" ca="1" si="41"/>
        <v>34046</v>
      </c>
      <c r="L247">
        <f t="shared" si="42"/>
        <v>1920</v>
      </c>
      <c r="M247" t="str">
        <f t="shared" si="43"/>
        <v>5</v>
      </c>
      <c r="N247" t="str">
        <f t="shared" si="44"/>
        <v>k</v>
      </c>
      <c r="O247">
        <f t="shared" si="45"/>
        <v>0</v>
      </c>
      <c r="P247">
        <f t="shared" si="46"/>
        <v>10</v>
      </c>
    </row>
    <row r="248" spans="1:16" x14ac:dyDescent="0.25">
      <c r="A248" s="1" t="s">
        <v>254</v>
      </c>
      <c r="B248" s="1" t="s">
        <v>9</v>
      </c>
      <c r="C248" s="2">
        <v>0.42824074074074076</v>
      </c>
      <c r="D248">
        <v>2</v>
      </c>
      <c r="E248">
        <f t="shared" si="35"/>
        <v>86</v>
      </c>
      <c r="F248">
        <f t="shared" si="36"/>
        <v>12</v>
      </c>
      <c r="G248">
        <f t="shared" si="37"/>
        <v>1986</v>
      </c>
      <c r="H248">
        <f t="shared" si="38"/>
        <v>12</v>
      </c>
      <c r="I248">
        <f t="shared" si="39"/>
        <v>17</v>
      </c>
      <c r="J248" s="3">
        <f t="shared" si="40"/>
        <v>31763</v>
      </c>
      <c r="K248" s="4">
        <f t="shared" ca="1" si="41"/>
        <v>13214</v>
      </c>
      <c r="L248">
        <f t="shared" si="42"/>
        <v>1980</v>
      </c>
      <c r="M248" t="str">
        <f t="shared" si="43"/>
        <v>7</v>
      </c>
      <c r="N248" t="str">
        <f t="shared" si="44"/>
        <v>k</v>
      </c>
      <c r="O248">
        <f t="shared" si="45"/>
        <v>1</v>
      </c>
      <c r="P248">
        <f t="shared" si="46"/>
        <v>10</v>
      </c>
    </row>
    <row r="249" spans="1:16" x14ac:dyDescent="0.25">
      <c r="A249" s="1" t="s">
        <v>255</v>
      </c>
      <c r="B249" s="1" t="s">
        <v>7</v>
      </c>
      <c r="C249" s="2">
        <v>0.42853009259259256</v>
      </c>
      <c r="D249">
        <v>1</v>
      </c>
      <c r="E249">
        <f t="shared" si="35"/>
        <v>66</v>
      </c>
      <c r="F249">
        <f t="shared" si="36"/>
        <v>11</v>
      </c>
      <c r="G249">
        <f t="shared" si="37"/>
        <v>1966</v>
      </c>
      <c r="H249">
        <f t="shared" si="38"/>
        <v>11</v>
      </c>
      <c r="I249">
        <f t="shared" si="39"/>
        <v>25</v>
      </c>
      <c r="J249" s="3">
        <f t="shared" si="40"/>
        <v>24436</v>
      </c>
      <c r="K249" s="4">
        <f t="shared" ca="1" si="41"/>
        <v>20541</v>
      </c>
      <c r="L249">
        <f t="shared" si="42"/>
        <v>1960</v>
      </c>
      <c r="M249" t="str">
        <f t="shared" si="43"/>
        <v>4</v>
      </c>
      <c r="N249" t="str">
        <f t="shared" si="44"/>
        <v>m</v>
      </c>
      <c r="O249">
        <f t="shared" si="45"/>
        <v>1</v>
      </c>
      <c r="P249">
        <f t="shared" si="46"/>
        <v>10</v>
      </c>
    </row>
    <row r="250" spans="1:16" x14ac:dyDescent="0.25">
      <c r="A250" s="1" t="s">
        <v>256</v>
      </c>
      <c r="B250" s="1" t="s">
        <v>5</v>
      </c>
      <c r="C250" s="2">
        <v>0.42910879629629628</v>
      </c>
      <c r="D250">
        <v>2</v>
      </c>
      <c r="E250">
        <f t="shared" si="35"/>
        <v>60</v>
      </c>
      <c r="F250">
        <f t="shared" si="36"/>
        <v>9</v>
      </c>
      <c r="G250">
        <f t="shared" si="37"/>
        <v>1960</v>
      </c>
      <c r="H250">
        <f t="shared" si="38"/>
        <v>9</v>
      </c>
      <c r="I250">
        <f t="shared" si="39"/>
        <v>21</v>
      </c>
      <c r="J250" s="3">
        <f t="shared" si="40"/>
        <v>22180</v>
      </c>
      <c r="K250" s="4">
        <f t="shared" ca="1" si="41"/>
        <v>22797</v>
      </c>
      <c r="L250">
        <f t="shared" si="42"/>
        <v>1960</v>
      </c>
      <c r="M250" t="str">
        <f t="shared" si="43"/>
        <v>5</v>
      </c>
      <c r="N250" t="str">
        <f t="shared" si="44"/>
        <v>k</v>
      </c>
      <c r="O250">
        <f t="shared" si="45"/>
        <v>1</v>
      </c>
      <c r="P250">
        <f t="shared" si="46"/>
        <v>10</v>
      </c>
    </row>
    <row r="251" spans="1:16" x14ac:dyDescent="0.25">
      <c r="A251" s="1" t="s">
        <v>257</v>
      </c>
      <c r="B251" s="1" t="s">
        <v>27</v>
      </c>
      <c r="C251" s="2">
        <v>0.42939814814814814</v>
      </c>
      <c r="D251">
        <v>1</v>
      </c>
      <c r="E251">
        <f t="shared" si="35"/>
        <v>3</v>
      </c>
      <c r="F251">
        <f t="shared" si="36"/>
        <v>21</v>
      </c>
      <c r="G251">
        <f t="shared" si="37"/>
        <v>2003</v>
      </c>
      <c r="H251">
        <f t="shared" si="38"/>
        <v>1</v>
      </c>
      <c r="I251">
        <f t="shared" si="39"/>
        <v>24</v>
      </c>
      <c r="J251" s="3">
        <f t="shared" si="40"/>
        <v>37645</v>
      </c>
      <c r="K251" s="4">
        <f t="shared" ca="1" si="41"/>
        <v>7332</v>
      </c>
      <c r="L251">
        <f t="shared" si="42"/>
        <v>2000</v>
      </c>
      <c r="M251" t="str">
        <f t="shared" si="43"/>
        <v>5</v>
      </c>
      <c r="N251" t="str">
        <f t="shared" si="44"/>
        <v>k</v>
      </c>
      <c r="O251">
        <f t="shared" si="45"/>
        <v>0</v>
      </c>
      <c r="P251">
        <f t="shared" si="46"/>
        <v>10</v>
      </c>
    </row>
    <row r="252" spans="1:16" x14ac:dyDescent="0.25">
      <c r="A252" s="1" t="s">
        <v>258</v>
      </c>
      <c r="B252" s="1" t="s">
        <v>27</v>
      </c>
      <c r="C252" s="2">
        <v>0.4296875</v>
      </c>
      <c r="D252">
        <v>1</v>
      </c>
      <c r="E252">
        <f t="shared" si="35"/>
        <v>36</v>
      </c>
      <c r="F252">
        <f t="shared" si="36"/>
        <v>3</v>
      </c>
      <c r="G252">
        <f t="shared" si="37"/>
        <v>1936</v>
      </c>
      <c r="H252">
        <f t="shared" si="38"/>
        <v>3</v>
      </c>
      <c r="I252">
        <f t="shared" si="39"/>
        <v>20</v>
      </c>
      <c r="J252" s="3">
        <f t="shared" si="40"/>
        <v>13229</v>
      </c>
      <c r="K252" s="4">
        <f t="shared" ca="1" si="41"/>
        <v>31748</v>
      </c>
      <c r="L252">
        <f t="shared" si="42"/>
        <v>1930</v>
      </c>
      <c r="M252" t="str">
        <f t="shared" si="43"/>
        <v>3</v>
      </c>
      <c r="N252" t="str">
        <f t="shared" si="44"/>
        <v>k</v>
      </c>
      <c r="O252">
        <f t="shared" si="45"/>
        <v>0</v>
      </c>
      <c r="P252">
        <f t="shared" si="46"/>
        <v>10</v>
      </c>
    </row>
    <row r="253" spans="1:16" x14ac:dyDescent="0.25">
      <c r="A253" s="1" t="s">
        <v>259</v>
      </c>
      <c r="B253" s="1" t="s">
        <v>27</v>
      </c>
      <c r="C253" s="2">
        <v>0.42997685185185186</v>
      </c>
      <c r="D253">
        <v>1</v>
      </c>
      <c r="E253">
        <f t="shared" si="35"/>
        <v>35</v>
      </c>
      <c r="F253">
        <f t="shared" si="36"/>
        <v>11</v>
      </c>
      <c r="G253">
        <f t="shared" si="37"/>
        <v>1935</v>
      </c>
      <c r="H253">
        <f t="shared" si="38"/>
        <v>11</v>
      </c>
      <c r="I253">
        <f t="shared" si="39"/>
        <v>4</v>
      </c>
      <c r="J253" s="3">
        <f t="shared" si="40"/>
        <v>13092</v>
      </c>
      <c r="K253" s="4">
        <f t="shared" ca="1" si="41"/>
        <v>31885</v>
      </c>
      <c r="L253">
        <f t="shared" si="42"/>
        <v>1930</v>
      </c>
      <c r="M253" t="str">
        <f t="shared" si="43"/>
        <v>5</v>
      </c>
      <c r="N253" t="str">
        <f t="shared" si="44"/>
        <v>k</v>
      </c>
      <c r="O253">
        <f t="shared" si="45"/>
        <v>0</v>
      </c>
      <c r="P253">
        <f t="shared" si="46"/>
        <v>10</v>
      </c>
    </row>
    <row r="254" spans="1:16" x14ac:dyDescent="0.25">
      <c r="A254" s="1" t="s">
        <v>260</v>
      </c>
      <c r="B254" s="1" t="s">
        <v>7</v>
      </c>
      <c r="C254" s="2">
        <v>0.43026620370370372</v>
      </c>
      <c r="D254">
        <v>1</v>
      </c>
      <c r="E254">
        <f t="shared" si="35"/>
        <v>87</v>
      </c>
      <c r="F254">
        <f t="shared" si="36"/>
        <v>8</v>
      </c>
      <c r="G254">
        <f t="shared" si="37"/>
        <v>1987</v>
      </c>
      <c r="H254">
        <f t="shared" si="38"/>
        <v>8</v>
      </c>
      <c r="I254">
        <f t="shared" si="39"/>
        <v>11</v>
      </c>
      <c r="J254" s="3">
        <f t="shared" si="40"/>
        <v>32000</v>
      </c>
      <c r="K254" s="4">
        <f t="shared" ca="1" si="41"/>
        <v>12977</v>
      </c>
      <c r="L254">
        <f t="shared" si="42"/>
        <v>1980</v>
      </c>
      <c r="M254" t="str">
        <f t="shared" si="43"/>
        <v>8</v>
      </c>
      <c r="N254" t="str">
        <f t="shared" si="44"/>
        <v>m</v>
      </c>
      <c r="O254">
        <f t="shared" si="45"/>
        <v>1</v>
      </c>
      <c r="P254">
        <f t="shared" si="46"/>
        <v>10</v>
      </c>
    </row>
    <row r="255" spans="1:16" x14ac:dyDescent="0.25">
      <c r="A255" s="1" t="s">
        <v>261</v>
      </c>
      <c r="B255" s="1" t="s">
        <v>9</v>
      </c>
      <c r="C255" s="2">
        <v>0.43055555555555558</v>
      </c>
      <c r="D255">
        <v>1</v>
      </c>
      <c r="E255">
        <f t="shared" si="35"/>
        <v>2</v>
      </c>
      <c r="F255">
        <f t="shared" si="36"/>
        <v>26</v>
      </c>
      <c r="G255">
        <f t="shared" si="37"/>
        <v>2002</v>
      </c>
      <c r="H255">
        <f t="shared" si="38"/>
        <v>6</v>
      </c>
      <c r="I255">
        <f t="shared" si="39"/>
        <v>16</v>
      </c>
      <c r="J255" s="3">
        <f t="shared" si="40"/>
        <v>37423</v>
      </c>
      <c r="K255" s="4">
        <f t="shared" ca="1" si="41"/>
        <v>7554</v>
      </c>
      <c r="L255">
        <f t="shared" si="42"/>
        <v>2000</v>
      </c>
      <c r="M255" t="str">
        <f t="shared" si="43"/>
        <v>1</v>
      </c>
      <c r="N255" t="str">
        <f t="shared" si="44"/>
        <v>k</v>
      </c>
      <c r="O255">
        <f t="shared" si="45"/>
        <v>0</v>
      </c>
      <c r="P255">
        <f t="shared" si="46"/>
        <v>10</v>
      </c>
    </row>
    <row r="256" spans="1:16" x14ac:dyDescent="0.25">
      <c r="A256" s="1" t="s">
        <v>262</v>
      </c>
      <c r="B256" s="1" t="s">
        <v>5</v>
      </c>
      <c r="C256" s="2">
        <v>0.43113425925925924</v>
      </c>
      <c r="D256">
        <v>2</v>
      </c>
      <c r="E256">
        <f t="shared" si="35"/>
        <v>43</v>
      </c>
      <c r="F256">
        <f t="shared" si="36"/>
        <v>7</v>
      </c>
      <c r="G256">
        <f t="shared" si="37"/>
        <v>1943</v>
      </c>
      <c r="H256">
        <f t="shared" si="38"/>
        <v>7</v>
      </c>
      <c r="I256">
        <f t="shared" si="39"/>
        <v>18</v>
      </c>
      <c r="J256" s="3">
        <f t="shared" si="40"/>
        <v>15905</v>
      </c>
      <c r="K256" s="4">
        <f t="shared" ca="1" si="41"/>
        <v>29072</v>
      </c>
      <c r="L256">
        <f t="shared" si="42"/>
        <v>1940</v>
      </c>
      <c r="M256" t="str">
        <f t="shared" si="43"/>
        <v>4</v>
      </c>
      <c r="N256" t="str">
        <f t="shared" si="44"/>
        <v>m</v>
      </c>
      <c r="O256">
        <f t="shared" si="45"/>
        <v>1</v>
      </c>
      <c r="P256">
        <f t="shared" si="46"/>
        <v>10</v>
      </c>
    </row>
    <row r="257" spans="1:16" x14ac:dyDescent="0.25">
      <c r="A257" s="1" t="s">
        <v>263</v>
      </c>
      <c r="B257" s="1" t="s">
        <v>7</v>
      </c>
      <c r="C257" s="2">
        <v>0.4314236111111111</v>
      </c>
      <c r="D257">
        <v>1</v>
      </c>
      <c r="E257">
        <f t="shared" si="35"/>
        <v>89</v>
      </c>
      <c r="F257">
        <f t="shared" si="36"/>
        <v>3</v>
      </c>
      <c r="G257">
        <f t="shared" si="37"/>
        <v>1989</v>
      </c>
      <c r="H257">
        <f t="shared" si="38"/>
        <v>3</v>
      </c>
      <c r="I257">
        <f t="shared" si="39"/>
        <v>6</v>
      </c>
      <c r="J257" s="3">
        <f t="shared" si="40"/>
        <v>32573</v>
      </c>
      <c r="K257" s="4">
        <f t="shared" ca="1" si="41"/>
        <v>12404</v>
      </c>
      <c r="L257">
        <f t="shared" si="42"/>
        <v>1980</v>
      </c>
      <c r="M257" t="str">
        <f t="shared" si="43"/>
        <v>6</v>
      </c>
      <c r="N257" t="str">
        <f t="shared" si="44"/>
        <v>m</v>
      </c>
      <c r="O257">
        <f t="shared" si="45"/>
        <v>1</v>
      </c>
      <c r="P257">
        <f t="shared" si="46"/>
        <v>10</v>
      </c>
    </row>
    <row r="258" spans="1:16" x14ac:dyDescent="0.25">
      <c r="A258" s="1" t="s">
        <v>264</v>
      </c>
      <c r="B258" s="1" t="s">
        <v>5</v>
      </c>
      <c r="C258" s="2">
        <v>0.43200231481481483</v>
      </c>
      <c r="D258">
        <v>2</v>
      </c>
      <c r="E258">
        <f t="shared" si="35"/>
        <v>91</v>
      </c>
      <c r="F258">
        <f t="shared" si="36"/>
        <v>1</v>
      </c>
      <c r="G258">
        <f t="shared" si="37"/>
        <v>1991</v>
      </c>
      <c r="H258">
        <f t="shared" si="38"/>
        <v>1</v>
      </c>
      <c r="I258">
        <f t="shared" si="39"/>
        <v>2</v>
      </c>
      <c r="J258" s="3">
        <f t="shared" si="40"/>
        <v>33240</v>
      </c>
      <c r="K258" s="4">
        <f t="shared" ca="1" si="41"/>
        <v>11737</v>
      </c>
      <c r="L258">
        <f t="shared" si="42"/>
        <v>1990</v>
      </c>
      <c r="M258" t="str">
        <f t="shared" si="43"/>
        <v>7</v>
      </c>
      <c r="N258" t="str">
        <f t="shared" si="44"/>
        <v>k</v>
      </c>
      <c r="O258">
        <f t="shared" si="45"/>
        <v>1</v>
      </c>
      <c r="P258">
        <f t="shared" si="46"/>
        <v>10</v>
      </c>
    </row>
    <row r="259" spans="1:16" x14ac:dyDescent="0.25">
      <c r="A259" s="1" t="s">
        <v>265</v>
      </c>
      <c r="B259" s="1" t="s">
        <v>7</v>
      </c>
      <c r="C259" s="2">
        <v>0.43229166666666669</v>
      </c>
      <c r="D259">
        <v>1</v>
      </c>
      <c r="E259">
        <f t="shared" ref="E259:E322" si="47">VALUE(LEFT(A259,2))</f>
        <v>99</v>
      </c>
      <c r="F259">
        <f t="shared" ref="F259:F322" si="48">VALUE(MID(A259,3,2))</f>
        <v>3</v>
      </c>
      <c r="G259">
        <f t="shared" ref="G259:G322" si="49">IF(F259&gt;12,2000+E259,1900+E259)</f>
        <v>1999</v>
      </c>
      <c r="H259">
        <f t="shared" ref="H259:H322" si="50">IF(F259&gt;12,F259-20,F259)</f>
        <v>3</v>
      </c>
      <c r="I259">
        <f t="shared" ref="I259:I322" si="51">VALUE(MID(A259,5,2))</f>
        <v>25</v>
      </c>
      <c r="J259" s="3">
        <f t="shared" ref="J259:J322" si="52">DATE(G259,H259,I259)</f>
        <v>36244</v>
      </c>
      <c r="K259" s="4">
        <f t="shared" ref="K259:K322" ca="1" si="53">VALUE(TODAY()-J259)</f>
        <v>8733</v>
      </c>
      <c r="L259">
        <f t="shared" ref="L259:L322" si="54">VLOOKUP(G259,$R$8:$R$18,1,TRUE)</f>
        <v>1990</v>
      </c>
      <c r="M259" t="str">
        <f t="shared" ref="M259:M322" si="55">MID(A259,10,1)</f>
        <v>9</v>
      </c>
      <c r="N259" t="str">
        <f t="shared" ref="N259:N322" si="56">IF(MOD(M259,2),"k","m")</f>
        <v>k</v>
      </c>
      <c r="O259">
        <f t="shared" ref="O259:O322" si="57">IF(B259="Johnson&amp;Johnson",1,IF(D259=2,1,0))</f>
        <v>1</v>
      </c>
      <c r="P259">
        <f t="shared" ref="P259:P322" si="58">HOUR(C259)</f>
        <v>10</v>
      </c>
    </row>
    <row r="260" spans="1:16" x14ac:dyDescent="0.25">
      <c r="A260" s="1" t="s">
        <v>266</v>
      </c>
      <c r="B260" s="1" t="s">
        <v>5</v>
      </c>
      <c r="C260" s="2">
        <v>0.43287037037037041</v>
      </c>
      <c r="D260">
        <v>2</v>
      </c>
      <c r="E260">
        <f t="shared" si="47"/>
        <v>55</v>
      </c>
      <c r="F260">
        <f t="shared" si="48"/>
        <v>10</v>
      </c>
      <c r="G260">
        <f t="shared" si="49"/>
        <v>1955</v>
      </c>
      <c r="H260">
        <f t="shared" si="50"/>
        <v>10</v>
      </c>
      <c r="I260">
        <f t="shared" si="51"/>
        <v>13</v>
      </c>
      <c r="J260" s="3">
        <f t="shared" si="52"/>
        <v>20375</v>
      </c>
      <c r="K260" s="4">
        <f t="shared" ca="1" si="53"/>
        <v>24602</v>
      </c>
      <c r="L260">
        <f t="shared" si="54"/>
        <v>1950</v>
      </c>
      <c r="M260" t="str">
        <f t="shared" si="55"/>
        <v>6</v>
      </c>
      <c r="N260" t="str">
        <f t="shared" si="56"/>
        <v>m</v>
      </c>
      <c r="O260">
        <f t="shared" si="57"/>
        <v>1</v>
      </c>
      <c r="P260">
        <f t="shared" si="58"/>
        <v>10</v>
      </c>
    </row>
    <row r="261" spans="1:16" x14ac:dyDescent="0.25">
      <c r="A261" s="1" t="s">
        <v>267</v>
      </c>
      <c r="B261" s="1" t="s">
        <v>5</v>
      </c>
      <c r="C261" s="2">
        <v>0.43344907407407413</v>
      </c>
      <c r="D261">
        <v>2</v>
      </c>
      <c r="E261">
        <f t="shared" si="47"/>
        <v>62</v>
      </c>
      <c r="F261">
        <f t="shared" si="48"/>
        <v>12</v>
      </c>
      <c r="G261">
        <f t="shared" si="49"/>
        <v>1962</v>
      </c>
      <c r="H261">
        <f t="shared" si="50"/>
        <v>12</v>
      </c>
      <c r="I261">
        <f t="shared" si="51"/>
        <v>10</v>
      </c>
      <c r="J261" s="3">
        <f t="shared" si="52"/>
        <v>22990</v>
      </c>
      <c r="K261" s="4">
        <f t="shared" ca="1" si="53"/>
        <v>21987</v>
      </c>
      <c r="L261">
        <f t="shared" si="54"/>
        <v>1960</v>
      </c>
      <c r="M261" t="str">
        <f t="shared" si="55"/>
        <v>9</v>
      </c>
      <c r="N261" t="str">
        <f t="shared" si="56"/>
        <v>k</v>
      </c>
      <c r="O261">
        <f t="shared" si="57"/>
        <v>1</v>
      </c>
      <c r="P261">
        <f t="shared" si="58"/>
        <v>10</v>
      </c>
    </row>
    <row r="262" spans="1:16" x14ac:dyDescent="0.25">
      <c r="A262" s="1" t="s">
        <v>268</v>
      </c>
      <c r="B262" s="1" t="s">
        <v>5</v>
      </c>
      <c r="C262" s="2">
        <v>0.43373842592592587</v>
      </c>
      <c r="D262">
        <v>1</v>
      </c>
      <c r="E262">
        <f t="shared" si="47"/>
        <v>82</v>
      </c>
      <c r="F262">
        <f t="shared" si="48"/>
        <v>1</v>
      </c>
      <c r="G262">
        <f t="shared" si="49"/>
        <v>1982</v>
      </c>
      <c r="H262">
        <f t="shared" si="50"/>
        <v>1</v>
      </c>
      <c r="I262">
        <f t="shared" si="51"/>
        <v>31</v>
      </c>
      <c r="J262" s="3">
        <f t="shared" si="52"/>
        <v>29982</v>
      </c>
      <c r="K262" s="4">
        <f t="shared" ca="1" si="53"/>
        <v>14995</v>
      </c>
      <c r="L262">
        <f t="shared" si="54"/>
        <v>1980</v>
      </c>
      <c r="M262" t="str">
        <f t="shared" si="55"/>
        <v>9</v>
      </c>
      <c r="N262" t="str">
        <f t="shared" si="56"/>
        <v>k</v>
      </c>
      <c r="O262">
        <f t="shared" si="57"/>
        <v>0</v>
      </c>
      <c r="P262">
        <f t="shared" si="58"/>
        <v>10</v>
      </c>
    </row>
    <row r="263" spans="1:16" x14ac:dyDescent="0.25">
      <c r="A263" s="1" t="s">
        <v>269</v>
      </c>
      <c r="B263" s="1" t="s">
        <v>9</v>
      </c>
      <c r="C263" s="2">
        <v>0.43402777777777773</v>
      </c>
      <c r="D263">
        <v>1</v>
      </c>
      <c r="E263">
        <f t="shared" si="47"/>
        <v>38</v>
      </c>
      <c r="F263">
        <f t="shared" si="48"/>
        <v>7</v>
      </c>
      <c r="G263">
        <f t="shared" si="49"/>
        <v>1938</v>
      </c>
      <c r="H263">
        <f t="shared" si="50"/>
        <v>7</v>
      </c>
      <c r="I263">
        <f t="shared" si="51"/>
        <v>13</v>
      </c>
      <c r="J263" s="3">
        <f t="shared" si="52"/>
        <v>14074</v>
      </c>
      <c r="K263" s="4">
        <f t="shared" ca="1" si="53"/>
        <v>30903</v>
      </c>
      <c r="L263">
        <f t="shared" si="54"/>
        <v>1930</v>
      </c>
      <c r="M263" t="str">
        <f t="shared" si="55"/>
        <v>2</v>
      </c>
      <c r="N263" t="str">
        <f t="shared" si="56"/>
        <v>m</v>
      </c>
      <c r="O263">
        <f t="shared" si="57"/>
        <v>0</v>
      </c>
      <c r="P263">
        <f t="shared" si="58"/>
        <v>10</v>
      </c>
    </row>
    <row r="264" spans="1:16" x14ac:dyDescent="0.25">
      <c r="A264" s="1" t="s">
        <v>270</v>
      </c>
      <c r="B264" s="1" t="s">
        <v>27</v>
      </c>
      <c r="C264" s="2">
        <v>0.43460648148148145</v>
      </c>
      <c r="D264">
        <v>2</v>
      </c>
      <c r="E264">
        <f t="shared" si="47"/>
        <v>41</v>
      </c>
      <c r="F264">
        <f t="shared" si="48"/>
        <v>5</v>
      </c>
      <c r="G264">
        <f t="shared" si="49"/>
        <v>1941</v>
      </c>
      <c r="H264">
        <f t="shared" si="50"/>
        <v>5</v>
      </c>
      <c r="I264">
        <f t="shared" si="51"/>
        <v>4</v>
      </c>
      <c r="J264" s="3">
        <f t="shared" si="52"/>
        <v>15100</v>
      </c>
      <c r="K264" s="4">
        <f t="shared" ca="1" si="53"/>
        <v>29877</v>
      </c>
      <c r="L264">
        <f t="shared" si="54"/>
        <v>1940</v>
      </c>
      <c r="M264" t="str">
        <f t="shared" si="55"/>
        <v>4</v>
      </c>
      <c r="N264" t="str">
        <f t="shared" si="56"/>
        <v>m</v>
      </c>
      <c r="O264">
        <f t="shared" si="57"/>
        <v>1</v>
      </c>
      <c r="P264">
        <f t="shared" si="58"/>
        <v>10</v>
      </c>
    </row>
    <row r="265" spans="1:16" x14ac:dyDescent="0.25">
      <c r="A265" s="1" t="s">
        <v>271</v>
      </c>
      <c r="B265" s="1" t="s">
        <v>7</v>
      </c>
      <c r="C265" s="2">
        <v>0.43489583333333331</v>
      </c>
      <c r="D265">
        <v>1</v>
      </c>
      <c r="E265">
        <f t="shared" si="47"/>
        <v>26</v>
      </c>
      <c r="F265">
        <f t="shared" si="48"/>
        <v>1</v>
      </c>
      <c r="G265">
        <f t="shared" si="49"/>
        <v>1926</v>
      </c>
      <c r="H265">
        <f t="shared" si="50"/>
        <v>1</v>
      </c>
      <c r="I265">
        <f t="shared" si="51"/>
        <v>28</v>
      </c>
      <c r="J265" s="3">
        <f t="shared" si="52"/>
        <v>9525</v>
      </c>
      <c r="K265" s="4">
        <f t="shared" ca="1" si="53"/>
        <v>35452</v>
      </c>
      <c r="L265">
        <f t="shared" si="54"/>
        <v>1920</v>
      </c>
      <c r="M265" t="str">
        <f t="shared" si="55"/>
        <v>2</v>
      </c>
      <c r="N265" t="str">
        <f t="shared" si="56"/>
        <v>m</v>
      </c>
      <c r="O265">
        <f t="shared" si="57"/>
        <v>1</v>
      </c>
      <c r="P265">
        <f t="shared" si="58"/>
        <v>10</v>
      </c>
    </row>
    <row r="266" spans="1:16" x14ac:dyDescent="0.25">
      <c r="A266" s="1" t="s">
        <v>272</v>
      </c>
      <c r="B266" s="1" t="s">
        <v>5</v>
      </c>
      <c r="C266" s="2">
        <v>0.43518518518518517</v>
      </c>
      <c r="D266">
        <v>1</v>
      </c>
      <c r="E266">
        <f t="shared" si="47"/>
        <v>33</v>
      </c>
      <c r="F266">
        <f t="shared" si="48"/>
        <v>11</v>
      </c>
      <c r="G266">
        <f t="shared" si="49"/>
        <v>1933</v>
      </c>
      <c r="H266">
        <f t="shared" si="50"/>
        <v>11</v>
      </c>
      <c r="I266">
        <f t="shared" si="51"/>
        <v>24</v>
      </c>
      <c r="J266" s="3">
        <f t="shared" si="52"/>
        <v>12382</v>
      </c>
      <c r="K266" s="4">
        <f t="shared" ca="1" si="53"/>
        <v>32595</v>
      </c>
      <c r="L266">
        <f t="shared" si="54"/>
        <v>1930</v>
      </c>
      <c r="M266" t="str">
        <f t="shared" si="55"/>
        <v>8</v>
      </c>
      <c r="N266" t="str">
        <f t="shared" si="56"/>
        <v>m</v>
      </c>
      <c r="O266">
        <f t="shared" si="57"/>
        <v>0</v>
      </c>
      <c r="P266">
        <f t="shared" si="58"/>
        <v>10</v>
      </c>
    </row>
    <row r="267" spans="1:16" x14ac:dyDescent="0.25">
      <c r="A267" s="1" t="s">
        <v>273</v>
      </c>
      <c r="B267" s="1" t="s">
        <v>9</v>
      </c>
      <c r="C267" s="2">
        <v>0.43547453703703703</v>
      </c>
      <c r="D267">
        <v>1</v>
      </c>
      <c r="E267">
        <f t="shared" si="47"/>
        <v>68</v>
      </c>
      <c r="F267">
        <f t="shared" si="48"/>
        <v>3</v>
      </c>
      <c r="G267">
        <f t="shared" si="49"/>
        <v>1968</v>
      </c>
      <c r="H267">
        <f t="shared" si="50"/>
        <v>3</v>
      </c>
      <c r="I267">
        <f t="shared" si="51"/>
        <v>5</v>
      </c>
      <c r="J267" s="3">
        <f t="shared" si="52"/>
        <v>24902</v>
      </c>
      <c r="K267" s="4">
        <f t="shared" ca="1" si="53"/>
        <v>20075</v>
      </c>
      <c r="L267">
        <f t="shared" si="54"/>
        <v>1960</v>
      </c>
      <c r="M267" t="str">
        <f t="shared" si="55"/>
        <v>4</v>
      </c>
      <c r="N267" t="str">
        <f t="shared" si="56"/>
        <v>m</v>
      </c>
      <c r="O267">
        <f t="shared" si="57"/>
        <v>0</v>
      </c>
      <c r="P267">
        <f t="shared" si="58"/>
        <v>10</v>
      </c>
    </row>
    <row r="268" spans="1:16" x14ac:dyDescent="0.25">
      <c r="A268" s="1" t="s">
        <v>274</v>
      </c>
      <c r="B268" s="1" t="s">
        <v>5</v>
      </c>
      <c r="C268" s="2">
        <v>0.43605324074074076</v>
      </c>
      <c r="D268">
        <v>2</v>
      </c>
      <c r="E268">
        <f t="shared" si="47"/>
        <v>32</v>
      </c>
      <c r="F268">
        <f t="shared" si="48"/>
        <v>7</v>
      </c>
      <c r="G268">
        <f t="shared" si="49"/>
        <v>1932</v>
      </c>
      <c r="H268">
        <f t="shared" si="50"/>
        <v>7</v>
      </c>
      <c r="I268">
        <f t="shared" si="51"/>
        <v>10</v>
      </c>
      <c r="J268" s="3">
        <f t="shared" si="52"/>
        <v>11880</v>
      </c>
      <c r="K268" s="4">
        <f t="shared" ca="1" si="53"/>
        <v>33097</v>
      </c>
      <c r="L268">
        <f t="shared" si="54"/>
        <v>1930</v>
      </c>
      <c r="M268" t="str">
        <f t="shared" si="55"/>
        <v>9</v>
      </c>
      <c r="N268" t="str">
        <f t="shared" si="56"/>
        <v>k</v>
      </c>
      <c r="O268">
        <f t="shared" si="57"/>
        <v>1</v>
      </c>
      <c r="P268">
        <f t="shared" si="58"/>
        <v>10</v>
      </c>
    </row>
    <row r="269" spans="1:16" x14ac:dyDescent="0.25">
      <c r="A269" s="1" t="s">
        <v>275</v>
      </c>
      <c r="B269" s="1" t="s">
        <v>9</v>
      </c>
      <c r="C269" s="2">
        <v>0.43634259259259256</v>
      </c>
      <c r="D269">
        <v>1</v>
      </c>
      <c r="E269">
        <f t="shared" si="47"/>
        <v>45</v>
      </c>
      <c r="F269">
        <f t="shared" si="48"/>
        <v>7</v>
      </c>
      <c r="G269">
        <f t="shared" si="49"/>
        <v>1945</v>
      </c>
      <c r="H269">
        <f t="shared" si="50"/>
        <v>7</v>
      </c>
      <c r="I269">
        <f t="shared" si="51"/>
        <v>20</v>
      </c>
      <c r="J269" s="3">
        <f t="shared" si="52"/>
        <v>16638</v>
      </c>
      <c r="K269" s="4">
        <f t="shared" ca="1" si="53"/>
        <v>28339</v>
      </c>
      <c r="L269">
        <f t="shared" si="54"/>
        <v>1940</v>
      </c>
      <c r="M269" t="str">
        <f t="shared" si="55"/>
        <v>1</v>
      </c>
      <c r="N269" t="str">
        <f t="shared" si="56"/>
        <v>k</v>
      </c>
      <c r="O269">
        <f t="shared" si="57"/>
        <v>0</v>
      </c>
      <c r="P269">
        <f t="shared" si="58"/>
        <v>10</v>
      </c>
    </row>
    <row r="270" spans="1:16" x14ac:dyDescent="0.25">
      <c r="A270" s="1" t="s">
        <v>276</v>
      </c>
      <c r="B270" s="1" t="s">
        <v>5</v>
      </c>
      <c r="C270" s="2">
        <v>0.43692129629629628</v>
      </c>
      <c r="D270">
        <v>2</v>
      </c>
      <c r="E270">
        <f t="shared" si="47"/>
        <v>37</v>
      </c>
      <c r="F270">
        <f t="shared" si="48"/>
        <v>10</v>
      </c>
      <c r="G270">
        <f t="shared" si="49"/>
        <v>1937</v>
      </c>
      <c r="H270">
        <f t="shared" si="50"/>
        <v>10</v>
      </c>
      <c r="I270">
        <f t="shared" si="51"/>
        <v>5</v>
      </c>
      <c r="J270" s="3">
        <f t="shared" si="52"/>
        <v>13793</v>
      </c>
      <c r="K270" s="4">
        <f t="shared" ca="1" si="53"/>
        <v>31184</v>
      </c>
      <c r="L270">
        <f t="shared" si="54"/>
        <v>1930</v>
      </c>
      <c r="M270" t="str">
        <f t="shared" si="55"/>
        <v>8</v>
      </c>
      <c r="N270" t="str">
        <f t="shared" si="56"/>
        <v>m</v>
      </c>
      <c r="O270">
        <f t="shared" si="57"/>
        <v>1</v>
      </c>
      <c r="P270">
        <f t="shared" si="58"/>
        <v>10</v>
      </c>
    </row>
    <row r="271" spans="1:16" x14ac:dyDescent="0.25">
      <c r="A271" s="1" t="s">
        <v>277</v>
      </c>
      <c r="B271" s="1" t="s">
        <v>5</v>
      </c>
      <c r="C271" s="2">
        <v>0.4375</v>
      </c>
      <c r="D271">
        <v>2</v>
      </c>
      <c r="E271">
        <f t="shared" si="47"/>
        <v>87</v>
      </c>
      <c r="F271">
        <f t="shared" si="48"/>
        <v>2</v>
      </c>
      <c r="G271">
        <f t="shared" si="49"/>
        <v>1987</v>
      </c>
      <c r="H271">
        <f t="shared" si="50"/>
        <v>2</v>
      </c>
      <c r="I271">
        <f t="shared" si="51"/>
        <v>28</v>
      </c>
      <c r="J271" s="3">
        <f t="shared" si="52"/>
        <v>31836</v>
      </c>
      <c r="K271" s="4">
        <f t="shared" ca="1" si="53"/>
        <v>13141</v>
      </c>
      <c r="L271">
        <f t="shared" si="54"/>
        <v>1980</v>
      </c>
      <c r="M271" t="str">
        <f t="shared" si="55"/>
        <v>7</v>
      </c>
      <c r="N271" t="str">
        <f t="shared" si="56"/>
        <v>k</v>
      </c>
      <c r="O271">
        <f t="shared" si="57"/>
        <v>1</v>
      </c>
      <c r="P271">
        <f t="shared" si="58"/>
        <v>10</v>
      </c>
    </row>
    <row r="272" spans="1:16" x14ac:dyDescent="0.25">
      <c r="A272" s="1" t="s">
        <v>278</v>
      </c>
      <c r="B272" s="1" t="s">
        <v>7</v>
      </c>
      <c r="C272" s="2">
        <v>0.43778935185185186</v>
      </c>
      <c r="D272">
        <v>1</v>
      </c>
      <c r="E272">
        <f t="shared" si="47"/>
        <v>82</v>
      </c>
      <c r="F272">
        <f t="shared" si="48"/>
        <v>4</v>
      </c>
      <c r="G272">
        <f t="shared" si="49"/>
        <v>1982</v>
      </c>
      <c r="H272">
        <f t="shared" si="50"/>
        <v>4</v>
      </c>
      <c r="I272">
        <f t="shared" si="51"/>
        <v>5</v>
      </c>
      <c r="J272" s="3">
        <f t="shared" si="52"/>
        <v>30046</v>
      </c>
      <c r="K272" s="4">
        <f t="shared" ca="1" si="53"/>
        <v>14931</v>
      </c>
      <c r="L272">
        <f t="shared" si="54"/>
        <v>1980</v>
      </c>
      <c r="M272" t="str">
        <f t="shared" si="55"/>
        <v>3</v>
      </c>
      <c r="N272" t="str">
        <f t="shared" si="56"/>
        <v>k</v>
      </c>
      <c r="O272">
        <f t="shared" si="57"/>
        <v>1</v>
      </c>
      <c r="P272">
        <f t="shared" si="58"/>
        <v>10</v>
      </c>
    </row>
    <row r="273" spans="1:16" x14ac:dyDescent="0.25">
      <c r="A273" s="1" t="s">
        <v>279</v>
      </c>
      <c r="B273" s="1" t="s">
        <v>5</v>
      </c>
      <c r="C273" s="2">
        <v>0.43836805555555558</v>
      </c>
      <c r="D273">
        <v>2</v>
      </c>
      <c r="E273">
        <f t="shared" si="47"/>
        <v>84</v>
      </c>
      <c r="F273">
        <f t="shared" si="48"/>
        <v>3</v>
      </c>
      <c r="G273">
        <f t="shared" si="49"/>
        <v>1984</v>
      </c>
      <c r="H273">
        <f t="shared" si="50"/>
        <v>3</v>
      </c>
      <c r="I273">
        <f t="shared" si="51"/>
        <v>23</v>
      </c>
      <c r="J273" s="3">
        <f t="shared" si="52"/>
        <v>30764</v>
      </c>
      <c r="K273" s="4">
        <f t="shared" ca="1" si="53"/>
        <v>14213</v>
      </c>
      <c r="L273">
        <f t="shared" si="54"/>
        <v>1980</v>
      </c>
      <c r="M273" t="str">
        <f t="shared" si="55"/>
        <v>5</v>
      </c>
      <c r="N273" t="str">
        <f t="shared" si="56"/>
        <v>k</v>
      </c>
      <c r="O273">
        <f t="shared" si="57"/>
        <v>1</v>
      </c>
      <c r="P273">
        <f t="shared" si="58"/>
        <v>10</v>
      </c>
    </row>
    <row r="274" spans="1:16" x14ac:dyDescent="0.25">
      <c r="A274" s="1" t="s">
        <v>280</v>
      </c>
      <c r="B274" s="1" t="s">
        <v>5</v>
      </c>
      <c r="C274" s="2">
        <v>0.43865740740740744</v>
      </c>
      <c r="D274">
        <v>1</v>
      </c>
      <c r="E274">
        <f t="shared" si="47"/>
        <v>76</v>
      </c>
      <c r="F274">
        <f t="shared" si="48"/>
        <v>12</v>
      </c>
      <c r="G274">
        <f t="shared" si="49"/>
        <v>1976</v>
      </c>
      <c r="H274">
        <f t="shared" si="50"/>
        <v>12</v>
      </c>
      <c r="I274">
        <f t="shared" si="51"/>
        <v>11</v>
      </c>
      <c r="J274" s="3">
        <f t="shared" si="52"/>
        <v>28105</v>
      </c>
      <c r="K274" s="4">
        <f t="shared" ca="1" si="53"/>
        <v>16872</v>
      </c>
      <c r="L274">
        <f t="shared" si="54"/>
        <v>1970</v>
      </c>
      <c r="M274" t="str">
        <f t="shared" si="55"/>
        <v>6</v>
      </c>
      <c r="N274" t="str">
        <f t="shared" si="56"/>
        <v>m</v>
      </c>
      <c r="O274">
        <f t="shared" si="57"/>
        <v>0</v>
      </c>
      <c r="P274">
        <f t="shared" si="58"/>
        <v>10</v>
      </c>
    </row>
    <row r="275" spans="1:16" x14ac:dyDescent="0.25">
      <c r="A275" s="1" t="s">
        <v>281</v>
      </c>
      <c r="B275" s="1" t="s">
        <v>9</v>
      </c>
      <c r="C275" s="2">
        <v>0.43894675925925924</v>
      </c>
      <c r="D275">
        <v>1</v>
      </c>
      <c r="E275">
        <f t="shared" si="47"/>
        <v>86</v>
      </c>
      <c r="F275">
        <f t="shared" si="48"/>
        <v>10</v>
      </c>
      <c r="G275">
        <f t="shared" si="49"/>
        <v>1986</v>
      </c>
      <c r="H275">
        <f t="shared" si="50"/>
        <v>10</v>
      </c>
      <c r="I275">
        <f t="shared" si="51"/>
        <v>4</v>
      </c>
      <c r="J275" s="3">
        <f t="shared" si="52"/>
        <v>31689</v>
      </c>
      <c r="K275" s="4">
        <f t="shared" ca="1" si="53"/>
        <v>13288</v>
      </c>
      <c r="L275">
        <f t="shared" si="54"/>
        <v>1980</v>
      </c>
      <c r="M275" t="str">
        <f t="shared" si="55"/>
        <v>9</v>
      </c>
      <c r="N275" t="str">
        <f t="shared" si="56"/>
        <v>k</v>
      </c>
      <c r="O275">
        <f t="shared" si="57"/>
        <v>0</v>
      </c>
      <c r="P275">
        <f t="shared" si="58"/>
        <v>10</v>
      </c>
    </row>
    <row r="276" spans="1:16" x14ac:dyDescent="0.25">
      <c r="A276" s="1" t="s">
        <v>282</v>
      </c>
      <c r="B276" s="1" t="s">
        <v>27</v>
      </c>
      <c r="C276" s="2">
        <v>0.4392361111111111</v>
      </c>
      <c r="D276">
        <v>1</v>
      </c>
      <c r="E276">
        <f t="shared" si="47"/>
        <v>42</v>
      </c>
      <c r="F276">
        <f t="shared" si="48"/>
        <v>12</v>
      </c>
      <c r="G276">
        <f t="shared" si="49"/>
        <v>1942</v>
      </c>
      <c r="H276">
        <f t="shared" si="50"/>
        <v>12</v>
      </c>
      <c r="I276">
        <f t="shared" si="51"/>
        <v>12</v>
      </c>
      <c r="J276" s="3">
        <f t="shared" si="52"/>
        <v>15687</v>
      </c>
      <c r="K276" s="4">
        <f t="shared" ca="1" si="53"/>
        <v>29290</v>
      </c>
      <c r="L276">
        <f t="shared" si="54"/>
        <v>1940</v>
      </c>
      <c r="M276" t="str">
        <f t="shared" si="55"/>
        <v>5</v>
      </c>
      <c r="N276" t="str">
        <f t="shared" si="56"/>
        <v>k</v>
      </c>
      <c r="O276">
        <f t="shared" si="57"/>
        <v>0</v>
      </c>
      <c r="P276">
        <f t="shared" si="58"/>
        <v>10</v>
      </c>
    </row>
    <row r="277" spans="1:16" x14ac:dyDescent="0.25">
      <c r="A277" s="1" t="s">
        <v>283</v>
      </c>
      <c r="B277" s="1" t="s">
        <v>7</v>
      </c>
      <c r="C277" s="2">
        <v>0.43952546296296297</v>
      </c>
      <c r="D277">
        <v>1</v>
      </c>
      <c r="E277">
        <f t="shared" si="47"/>
        <v>0</v>
      </c>
      <c r="F277">
        <f t="shared" si="48"/>
        <v>21</v>
      </c>
      <c r="G277">
        <f t="shared" si="49"/>
        <v>2000</v>
      </c>
      <c r="H277">
        <f t="shared" si="50"/>
        <v>1</v>
      </c>
      <c r="I277">
        <f t="shared" si="51"/>
        <v>10</v>
      </c>
      <c r="J277" s="3">
        <f t="shared" si="52"/>
        <v>36535</v>
      </c>
      <c r="K277" s="4">
        <f t="shared" ca="1" si="53"/>
        <v>8442</v>
      </c>
      <c r="L277">
        <f t="shared" si="54"/>
        <v>2000</v>
      </c>
      <c r="M277" t="str">
        <f t="shared" si="55"/>
        <v>1</v>
      </c>
      <c r="N277" t="str">
        <f t="shared" si="56"/>
        <v>k</v>
      </c>
      <c r="O277">
        <f t="shared" si="57"/>
        <v>1</v>
      </c>
      <c r="P277">
        <f t="shared" si="58"/>
        <v>10</v>
      </c>
    </row>
    <row r="278" spans="1:16" x14ac:dyDescent="0.25">
      <c r="A278" s="1" t="s">
        <v>284</v>
      </c>
      <c r="B278" s="1" t="s">
        <v>9</v>
      </c>
      <c r="C278" s="2">
        <v>0.43981481481481483</v>
      </c>
      <c r="D278">
        <v>1</v>
      </c>
      <c r="E278">
        <f t="shared" si="47"/>
        <v>37</v>
      </c>
      <c r="F278">
        <f t="shared" si="48"/>
        <v>10</v>
      </c>
      <c r="G278">
        <f t="shared" si="49"/>
        <v>1937</v>
      </c>
      <c r="H278">
        <f t="shared" si="50"/>
        <v>10</v>
      </c>
      <c r="I278">
        <f t="shared" si="51"/>
        <v>13</v>
      </c>
      <c r="J278" s="3">
        <f t="shared" si="52"/>
        <v>13801</v>
      </c>
      <c r="K278" s="4">
        <f t="shared" ca="1" si="53"/>
        <v>31176</v>
      </c>
      <c r="L278">
        <f t="shared" si="54"/>
        <v>1930</v>
      </c>
      <c r="M278" t="str">
        <f t="shared" si="55"/>
        <v>5</v>
      </c>
      <c r="N278" t="str">
        <f t="shared" si="56"/>
        <v>k</v>
      </c>
      <c r="O278">
        <f t="shared" si="57"/>
        <v>0</v>
      </c>
      <c r="P278">
        <f t="shared" si="58"/>
        <v>10</v>
      </c>
    </row>
    <row r="279" spans="1:16" x14ac:dyDescent="0.25">
      <c r="A279" s="1" t="s">
        <v>285</v>
      </c>
      <c r="B279" s="1" t="s">
        <v>5</v>
      </c>
      <c r="C279" s="2">
        <v>0.44010416666666669</v>
      </c>
      <c r="D279">
        <v>1</v>
      </c>
      <c r="E279">
        <f t="shared" si="47"/>
        <v>93</v>
      </c>
      <c r="F279">
        <f t="shared" si="48"/>
        <v>10</v>
      </c>
      <c r="G279">
        <f t="shared" si="49"/>
        <v>1993</v>
      </c>
      <c r="H279">
        <f t="shared" si="50"/>
        <v>10</v>
      </c>
      <c r="I279">
        <f t="shared" si="51"/>
        <v>14</v>
      </c>
      <c r="J279" s="3">
        <f t="shared" si="52"/>
        <v>34256</v>
      </c>
      <c r="K279" s="4">
        <f t="shared" ca="1" si="53"/>
        <v>10721</v>
      </c>
      <c r="L279">
        <f t="shared" si="54"/>
        <v>1990</v>
      </c>
      <c r="M279" t="str">
        <f t="shared" si="55"/>
        <v>8</v>
      </c>
      <c r="N279" t="str">
        <f t="shared" si="56"/>
        <v>m</v>
      </c>
      <c r="O279">
        <f t="shared" si="57"/>
        <v>0</v>
      </c>
      <c r="P279">
        <f t="shared" si="58"/>
        <v>10</v>
      </c>
    </row>
    <row r="280" spans="1:16" x14ac:dyDescent="0.25">
      <c r="A280" s="1" t="s">
        <v>286</v>
      </c>
      <c r="B280" s="1" t="s">
        <v>7</v>
      </c>
      <c r="C280" s="2">
        <v>0.44039351851851855</v>
      </c>
      <c r="D280">
        <v>1</v>
      </c>
      <c r="E280">
        <f t="shared" si="47"/>
        <v>84</v>
      </c>
      <c r="F280">
        <f t="shared" si="48"/>
        <v>9</v>
      </c>
      <c r="G280">
        <f t="shared" si="49"/>
        <v>1984</v>
      </c>
      <c r="H280">
        <f t="shared" si="50"/>
        <v>9</v>
      </c>
      <c r="I280">
        <f t="shared" si="51"/>
        <v>24</v>
      </c>
      <c r="J280" s="3">
        <f t="shared" si="52"/>
        <v>30949</v>
      </c>
      <c r="K280" s="4">
        <f t="shared" ca="1" si="53"/>
        <v>14028</v>
      </c>
      <c r="L280">
        <f t="shared" si="54"/>
        <v>1980</v>
      </c>
      <c r="M280" t="str">
        <f t="shared" si="55"/>
        <v>4</v>
      </c>
      <c r="N280" t="str">
        <f t="shared" si="56"/>
        <v>m</v>
      </c>
      <c r="O280">
        <f t="shared" si="57"/>
        <v>1</v>
      </c>
      <c r="P280">
        <f t="shared" si="58"/>
        <v>10</v>
      </c>
    </row>
    <row r="281" spans="1:16" x14ac:dyDescent="0.25">
      <c r="A281" s="1" t="s">
        <v>287</v>
      </c>
      <c r="B281" s="1" t="s">
        <v>5</v>
      </c>
      <c r="C281" s="2">
        <v>0.44068287037037041</v>
      </c>
      <c r="D281">
        <v>1</v>
      </c>
      <c r="E281">
        <f t="shared" si="47"/>
        <v>66</v>
      </c>
      <c r="F281">
        <f t="shared" si="48"/>
        <v>12</v>
      </c>
      <c r="G281">
        <f t="shared" si="49"/>
        <v>1966</v>
      </c>
      <c r="H281">
        <f t="shared" si="50"/>
        <v>12</v>
      </c>
      <c r="I281">
        <f t="shared" si="51"/>
        <v>29</v>
      </c>
      <c r="J281" s="3">
        <f t="shared" si="52"/>
        <v>24470</v>
      </c>
      <c r="K281" s="4">
        <f t="shared" ca="1" si="53"/>
        <v>20507</v>
      </c>
      <c r="L281">
        <f t="shared" si="54"/>
        <v>1960</v>
      </c>
      <c r="M281" t="str">
        <f t="shared" si="55"/>
        <v>4</v>
      </c>
      <c r="N281" t="str">
        <f t="shared" si="56"/>
        <v>m</v>
      </c>
      <c r="O281">
        <f t="shared" si="57"/>
        <v>0</v>
      </c>
      <c r="P281">
        <f t="shared" si="58"/>
        <v>10</v>
      </c>
    </row>
    <row r="282" spans="1:16" x14ac:dyDescent="0.25">
      <c r="A282" s="1" t="s">
        <v>288</v>
      </c>
      <c r="B282" s="1" t="s">
        <v>7</v>
      </c>
      <c r="C282" s="2">
        <v>0.44097222222222227</v>
      </c>
      <c r="D282">
        <v>1</v>
      </c>
      <c r="E282">
        <f t="shared" si="47"/>
        <v>46</v>
      </c>
      <c r="F282">
        <f t="shared" si="48"/>
        <v>8</v>
      </c>
      <c r="G282">
        <f t="shared" si="49"/>
        <v>1946</v>
      </c>
      <c r="H282">
        <f t="shared" si="50"/>
        <v>8</v>
      </c>
      <c r="I282">
        <f t="shared" si="51"/>
        <v>22</v>
      </c>
      <c r="J282" s="3">
        <f t="shared" si="52"/>
        <v>17036</v>
      </c>
      <c r="K282" s="4">
        <f t="shared" ca="1" si="53"/>
        <v>27941</v>
      </c>
      <c r="L282">
        <f t="shared" si="54"/>
        <v>1940</v>
      </c>
      <c r="M282" t="str">
        <f t="shared" si="55"/>
        <v>6</v>
      </c>
      <c r="N282" t="str">
        <f t="shared" si="56"/>
        <v>m</v>
      </c>
      <c r="O282">
        <f t="shared" si="57"/>
        <v>1</v>
      </c>
      <c r="P282">
        <f t="shared" si="58"/>
        <v>10</v>
      </c>
    </row>
    <row r="283" spans="1:16" x14ac:dyDescent="0.25">
      <c r="A283" s="1" t="s">
        <v>289</v>
      </c>
      <c r="B283" s="1" t="s">
        <v>5</v>
      </c>
      <c r="C283" s="2">
        <v>0.44155092592592587</v>
      </c>
      <c r="D283">
        <v>2</v>
      </c>
      <c r="E283">
        <f t="shared" si="47"/>
        <v>49</v>
      </c>
      <c r="F283">
        <f t="shared" si="48"/>
        <v>5</v>
      </c>
      <c r="G283">
        <f t="shared" si="49"/>
        <v>1949</v>
      </c>
      <c r="H283">
        <f t="shared" si="50"/>
        <v>5</v>
      </c>
      <c r="I283">
        <f t="shared" si="51"/>
        <v>4</v>
      </c>
      <c r="J283" s="3">
        <f t="shared" si="52"/>
        <v>18022</v>
      </c>
      <c r="K283" s="4">
        <f t="shared" ca="1" si="53"/>
        <v>26955</v>
      </c>
      <c r="L283">
        <f t="shared" si="54"/>
        <v>1940</v>
      </c>
      <c r="M283" t="str">
        <f t="shared" si="55"/>
        <v>2</v>
      </c>
      <c r="N283" t="str">
        <f t="shared" si="56"/>
        <v>m</v>
      </c>
      <c r="O283">
        <f t="shared" si="57"/>
        <v>1</v>
      </c>
      <c r="P283">
        <f t="shared" si="58"/>
        <v>10</v>
      </c>
    </row>
    <row r="284" spans="1:16" x14ac:dyDescent="0.25">
      <c r="A284" s="1" t="s">
        <v>290</v>
      </c>
      <c r="B284" s="1" t="s">
        <v>7</v>
      </c>
      <c r="C284" s="2">
        <v>0.44184027777777773</v>
      </c>
      <c r="D284">
        <v>1</v>
      </c>
      <c r="E284">
        <f t="shared" si="47"/>
        <v>39</v>
      </c>
      <c r="F284">
        <f t="shared" si="48"/>
        <v>12</v>
      </c>
      <c r="G284">
        <f t="shared" si="49"/>
        <v>1939</v>
      </c>
      <c r="H284">
        <f t="shared" si="50"/>
        <v>12</v>
      </c>
      <c r="I284">
        <f t="shared" si="51"/>
        <v>13</v>
      </c>
      <c r="J284" s="3">
        <f t="shared" si="52"/>
        <v>14592</v>
      </c>
      <c r="K284" s="4">
        <f t="shared" ca="1" si="53"/>
        <v>30385</v>
      </c>
      <c r="L284">
        <f t="shared" si="54"/>
        <v>1930</v>
      </c>
      <c r="M284" t="str">
        <f t="shared" si="55"/>
        <v>9</v>
      </c>
      <c r="N284" t="str">
        <f t="shared" si="56"/>
        <v>k</v>
      </c>
      <c r="O284">
        <f t="shared" si="57"/>
        <v>1</v>
      </c>
      <c r="P284">
        <f t="shared" si="58"/>
        <v>10</v>
      </c>
    </row>
    <row r="285" spans="1:16" x14ac:dyDescent="0.25">
      <c r="A285" s="1" t="s">
        <v>291</v>
      </c>
      <c r="B285" s="1" t="s">
        <v>27</v>
      </c>
      <c r="C285" s="2">
        <v>0.44241898148148145</v>
      </c>
      <c r="D285">
        <v>2</v>
      </c>
      <c r="E285">
        <f t="shared" si="47"/>
        <v>82</v>
      </c>
      <c r="F285">
        <f t="shared" si="48"/>
        <v>5</v>
      </c>
      <c r="G285">
        <f t="shared" si="49"/>
        <v>1982</v>
      </c>
      <c r="H285">
        <f t="shared" si="50"/>
        <v>5</v>
      </c>
      <c r="I285">
        <f t="shared" si="51"/>
        <v>5</v>
      </c>
      <c r="J285" s="3">
        <f t="shared" si="52"/>
        <v>30076</v>
      </c>
      <c r="K285" s="4">
        <f t="shared" ca="1" si="53"/>
        <v>14901</v>
      </c>
      <c r="L285">
        <f t="shared" si="54"/>
        <v>1980</v>
      </c>
      <c r="M285" t="str">
        <f t="shared" si="55"/>
        <v>7</v>
      </c>
      <c r="N285" t="str">
        <f t="shared" si="56"/>
        <v>k</v>
      </c>
      <c r="O285">
        <f t="shared" si="57"/>
        <v>1</v>
      </c>
      <c r="P285">
        <f t="shared" si="58"/>
        <v>10</v>
      </c>
    </row>
    <row r="286" spans="1:16" x14ac:dyDescent="0.25">
      <c r="A286" s="1" t="s">
        <v>292</v>
      </c>
      <c r="B286" s="1" t="s">
        <v>27</v>
      </c>
      <c r="C286" s="2">
        <v>0.44299768518518517</v>
      </c>
      <c r="D286">
        <v>2</v>
      </c>
      <c r="E286">
        <f t="shared" si="47"/>
        <v>25</v>
      </c>
      <c r="F286">
        <f t="shared" si="48"/>
        <v>7</v>
      </c>
      <c r="G286">
        <f t="shared" si="49"/>
        <v>1925</v>
      </c>
      <c r="H286">
        <f t="shared" si="50"/>
        <v>7</v>
      </c>
      <c r="I286">
        <f t="shared" si="51"/>
        <v>17</v>
      </c>
      <c r="J286" s="3">
        <f t="shared" si="52"/>
        <v>9330</v>
      </c>
      <c r="K286" s="4">
        <f t="shared" ca="1" si="53"/>
        <v>35647</v>
      </c>
      <c r="L286">
        <f t="shared" si="54"/>
        <v>1920</v>
      </c>
      <c r="M286" t="str">
        <f t="shared" si="55"/>
        <v>6</v>
      </c>
      <c r="N286" t="str">
        <f t="shared" si="56"/>
        <v>m</v>
      </c>
      <c r="O286">
        <f t="shared" si="57"/>
        <v>1</v>
      </c>
      <c r="P286">
        <f t="shared" si="58"/>
        <v>10</v>
      </c>
    </row>
    <row r="287" spans="1:16" x14ac:dyDescent="0.25">
      <c r="A287" s="1" t="s">
        <v>293</v>
      </c>
      <c r="B287" s="1" t="s">
        <v>7</v>
      </c>
      <c r="C287" s="2">
        <v>0.44328703703703703</v>
      </c>
      <c r="D287">
        <v>1</v>
      </c>
      <c r="E287">
        <f t="shared" si="47"/>
        <v>31</v>
      </c>
      <c r="F287">
        <f t="shared" si="48"/>
        <v>5</v>
      </c>
      <c r="G287">
        <f t="shared" si="49"/>
        <v>1931</v>
      </c>
      <c r="H287">
        <f t="shared" si="50"/>
        <v>5</v>
      </c>
      <c r="I287">
        <f t="shared" si="51"/>
        <v>15</v>
      </c>
      <c r="J287" s="3">
        <f t="shared" si="52"/>
        <v>11458</v>
      </c>
      <c r="K287" s="4">
        <f t="shared" ca="1" si="53"/>
        <v>33519</v>
      </c>
      <c r="L287">
        <f t="shared" si="54"/>
        <v>1930</v>
      </c>
      <c r="M287" t="str">
        <f t="shared" si="55"/>
        <v>6</v>
      </c>
      <c r="N287" t="str">
        <f t="shared" si="56"/>
        <v>m</v>
      </c>
      <c r="O287">
        <f t="shared" si="57"/>
        <v>1</v>
      </c>
      <c r="P287">
        <f t="shared" si="58"/>
        <v>10</v>
      </c>
    </row>
    <row r="288" spans="1:16" x14ac:dyDescent="0.25">
      <c r="A288" s="1" t="s">
        <v>294</v>
      </c>
      <c r="B288" s="1" t="s">
        <v>7</v>
      </c>
      <c r="C288" s="2">
        <v>0.4435763888888889</v>
      </c>
      <c r="D288">
        <v>1</v>
      </c>
      <c r="E288">
        <f t="shared" si="47"/>
        <v>63</v>
      </c>
      <c r="F288">
        <f t="shared" si="48"/>
        <v>3</v>
      </c>
      <c r="G288">
        <f t="shared" si="49"/>
        <v>1963</v>
      </c>
      <c r="H288">
        <f t="shared" si="50"/>
        <v>3</v>
      </c>
      <c r="I288">
        <f t="shared" si="51"/>
        <v>29</v>
      </c>
      <c r="J288" s="3">
        <f t="shared" si="52"/>
        <v>23099</v>
      </c>
      <c r="K288" s="4">
        <f t="shared" ca="1" si="53"/>
        <v>21878</v>
      </c>
      <c r="L288">
        <f t="shared" si="54"/>
        <v>1960</v>
      </c>
      <c r="M288" t="str">
        <f t="shared" si="55"/>
        <v>1</v>
      </c>
      <c r="N288" t="str">
        <f t="shared" si="56"/>
        <v>k</v>
      </c>
      <c r="O288">
        <f t="shared" si="57"/>
        <v>1</v>
      </c>
      <c r="P288">
        <f t="shared" si="58"/>
        <v>10</v>
      </c>
    </row>
    <row r="289" spans="1:16" x14ac:dyDescent="0.25">
      <c r="A289" s="1" t="s">
        <v>295</v>
      </c>
      <c r="B289" s="1" t="s">
        <v>9</v>
      </c>
      <c r="C289" s="2">
        <v>0.44386574074074076</v>
      </c>
      <c r="D289">
        <v>1</v>
      </c>
      <c r="E289">
        <f t="shared" si="47"/>
        <v>63</v>
      </c>
      <c r="F289">
        <f t="shared" si="48"/>
        <v>2</v>
      </c>
      <c r="G289">
        <f t="shared" si="49"/>
        <v>1963</v>
      </c>
      <c r="H289">
        <f t="shared" si="50"/>
        <v>2</v>
      </c>
      <c r="I289">
        <f t="shared" si="51"/>
        <v>4</v>
      </c>
      <c r="J289" s="3">
        <f t="shared" si="52"/>
        <v>23046</v>
      </c>
      <c r="K289" s="4">
        <f t="shared" ca="1" si="53"/>
        <v>21931</v>
      </c>
      <c r="L289">
        <f t="shared" si="54"/>
        <v>1960</v>
      </c>
      <c r="M289" t="str">
        <f t="shared" si="55"/>
        <v>4</v>
      </c>
      <c r="N289" t="str">
        <f t="shared" si="56"/>
        <v>m</v>
      </c>
      <c r="O289">
        <f t="shared" si="57"/>
        <v>0</v>
      </c>
      <c r="P289">
        <f t="shared" si="58"/>
        <v>10</v>
      </c>
    </row>
    <row r="290" spans="1:16" x14ac:dyDescent="0.25">
      <c r="A290" s="1" t="s">
        <v>296</v>
      </c>
      <c r="B290" s="1" t="s">
        <v>5</v>
      </c>
      <c r="C290" s="2">
        <v>0.44444444444444442</v>
      </c>
      <c r="D290">
        <v>2</v>
      </c>
      <c r="E290">
        <f t="shared" si="47"/>
        <v>79</v>
      </c>
      <c r="F290">
        <f t="shared" si="48"/>
        <v>4</v>
      </c>
      <c r="G290">
        <f t="shared" si="49"/>
        <v>1979</v>
      </c>
      <c r="H290">
        <f t="shared" si="50"/>
        <v>4</v>
      </c>
      <c r="I290">
        <f t="shared" si="51"/>
        <v>30</v>
      </c>
      <c r="J290" s="3">
        <f t="shared" si="52"/>
        <v>28975</v>
      </c>
      <c r="K290" s="4">
        <f t="shared" ca="1" si="53"/>
        <v>16002</v>
      </c>
      <c r="L290">
        <f t="shared" si="54"/>
        <v>1970</v>
      </c>
      <c r="M290" t="str">
        <f t="shared" si="55"/>
        <v>2</v>
      </c>
      <c r="N290" t="str">
        <f t="shared" si="56"/>
        <v>m</v>
      </c>
      <c r="O290">
        <f t="shared" si="57"/>
        <v>1</v>
      </c>
      <c r="P290">
        <f t="shared" si="58"/>
        <v>10</v>
      </c>
    </row>
    <row r="291" spans="1:16" x14ac:dyDescent="0.25">
      <c r="A291" s="1" t="s">
        <v>297</v>
      </c>
      <c r="B291" s="1" t="s">
        <v>5</v>
      </c>
      <c r="C291" s="2">
        <v>0.44502314814814814</v>
      </c>
      <c r="D291">
        <v>2</v>
      </c>
      <c r="E291">
        <f t="shared" si="47"/>
        <v>58</v>
      </c>
      <c r="F291">
        <f t="shared" si="48"/>
        <v>12</v>
      </c>
      <c r="G291">
        <f t="shared" si="49"/>
        <v>1958</v>
      </c>
      <c r="H291">
        <f t="shared" si="50"/>
        <v>12</v>
      </c>
      <c r="I291">
        <f t="shared" si="51"/>
        <v>26</v>
      </c>
      <c r="J291" s="3">
        <f t="shared" si="52"/>
        <v>21545</v>
      </c>
      <c r="K291" s="4">
        <f t="shared" ca="1" si="53"/>
        <v>23432</v>
      </c>
      <c r="L291">
        <f t="shared" si="54"/>
        <v>1950</v>
      </c>
      <c r="M291" t="str">
        <f t="shared" si="55"/>
        <v>1</v>
      </c>
      <c r="N291" t="str">
        <f t="shared" si="56"/>
        <v>k</v>
      </c>
      <c r="O291">
        <f t="shared" si="57"/>
        <v>1</v>
      </c>
      <c r="P291">
        <f t="shared" si="58"/>
        <v>10</v>
      </c>
    </row>
    <row r="292" spans="1:16" x14ac:dyDescent="0.25">
      <c r="A292" s="1" t="s">
        <v>298</v>
      </c>
      <c r="B292" s="1" t="s">
        <v>5</v>
      </c>
      <c r="C292" s="2">
        <v>0.4453125</v>
      </c>
      <c r="D292">
        <v>1</v>
      </c>
      <c r="E292">
        <f t="shared" si="47"/>
        <v>41</v>
      </c>
      <c r="F292">
        <f t="shared" si="48"/>
        <v>3</v>
      </c>
      <c r="G292">
        <f t="shared" si="49"/>
        <v>1941</v>
      </c>
      <c r="H292">
        <f t="shared" si="50"/>
        <v>3</v>
      </c>
      <c r="I292">
        <f t="shared" si="51"/>
        <v>3</v>
      </c>
      <c r="J292" s="3">
        <f t="shared" si="52"/>
        <v>15038</v>
      </c>
      <c r="K292" s="4">
        <f t="shared" ca="1" si="53"/>
        <v>29939</v>
      </c>
      <c r="L292">
        <f t="shared" si="54"/>
        <v>1940</v>
      </c>
      <c r="M292" t="str">
        <f t="shared" si="55"/>
        <v>8</v>
      </c>
      <c r="N292" t="str">
        <f t="shared" si="56"/>
        <v>m</v>
      </c>
      <c r="O292">
        <f t="shared" si="57"/>
        <v>0</v>
      </c>
      <c r="P292">
        <f t="shared" si="58"/>
        <v>10</v>
      </c>
    </row>
    <row r="293" spans="1:16" x14ac:dyDescent="0.25">
      <c r="A293" s="1" t="s">
        <v>299</v>
      </c>
      <c r="B293" s="1" t="s">
        <v>7</v>
      </c>
      <c r="C293" s="2">
        <v>0.44560185185185186</v>
      </c>
      <c r="D293">
        <v>1</v>
      </c>
      <c r="E293">
        <f t="shared" si="47"/>
        <v>97</v>
      </c>
      <c r="F293">
        <f t="shared" si="48"/>
        <v>8</v>
      </c>
      <c r="G293">
        <f t="shared" si="49"/>
        <v>1997</v>
      </c>
      <c r="H293">
        <f t="shared" si="50"/>
        <v>8</v>
      </c>
      <c r="I293">
        <f t="shared" si="51"/>
        <v>3</v>
      </c>
      <c r="J293" s="3">
        <f t="shared" si="52"/>
        <v>35645</v>
      </c>
      <c r="K293" s="4">
        <f t="shared" ca="1" si="53"/>
        <v>9332</v>
      </c>
      <c r="L293">
        <f t="shared" si="54"/>
        <v>1990</v>
      </c>
      <c r="M293" t="str">
        <f t="shared" si="55"/>
        <v>4</v>
      </c>
      <c r="N293" t="str">
        <f t="shared" si="56"/>
        <v>m</v>
      </c>
      <c r="O293">
        <f t="shared" si="57"/>
        <v>1</v>
      </c>
      <c r="P293">
        <f t="shared" si="58"/>
        <v>10</v>
      </c>
    </row>
    <row r="294" spans="1:16" x14ac:dyDescent="0.25">
      <c r="A294" s="1" t="s">
        <v>300</v>
      </c>
      <c r="B294" s="1" t="s">
        <v>5</v>
      </c>
      <c r="C294" s="2">
        <v>0.44589120370370372</v>
      </c>
      <c r="D294">
        <v>1</v>
      </c>
      <c r="E294">
        <f t="shared" si="47"/>
        <v>83</v>
      </c>
      <c r="F294">
        <f t="shared" si="48"/>
        <v>1</v>
      </c>
      <c r="G294">
        <f t="shared" si="49"/>
        <v>1983</v>
      </c>
      <c r="H294">
        <f t="shared" si="50"/>
        <v>1</v>
      </c>
      <c r="I294">
        <f t="shared" si="51"/>
        <v>13</v>
      </c>
      <c r="J294" s="3">
        <f t="shared" si="52"/>
        <v>30329</v>
      </c>
      <c r="K294" s="4">
        <f t="shared" ca="1" si="53"/>
        <v>14648</v>
      </c>
      <c r="L294">
        <f t="shared" si="54"/>
        <v>1980</v>
      </c>
      <c r="M294" t="str">
        <f t="shared" si="55"/>
        <v>8</v>
      </c>
      <c r="N294" t="str">
        <f t="shared" si="56"/>
        <v>m</v>
      </c>
      <c r="O294">
        <f t="shared" si="57"/>
        <v>0</v>
      </c>
      <c r="P294">
        <f t="shared" si="58"/>
        <v>10</v>
      </c>
    </row>
    <row r="295" spans="1:16" x14ac:dyDescent="0.25">
      <c r="A295" s="1" t="s">
        <v>301</v>
      </c>
      <c r="B295" s="1" t="s">
        <v>5</v>
      </c>
      <c r="C295" s="2">
        <v>0.44618055555555558</v>
      </c>
      <c r="D295">
        <v>1</v>
      </c>
      <c r="E295">
        <f t="shared" si="47"/>
        <v>84</v>
      </c>
      <c r="F295">
        <f t="shared" si="48"/>
        <v>6</v>
      </c>
      <c r="G295">
        <f t="shared" si="49"/>
        <v>1984</v>
      </c>
      <c r="H295">
        <f t="shared" si="50"/>
        <v>6</v>
      </c>
      <c r="I295">
        <f t="shared" si="51"/>
        <v>10</v>
      </c>
      <c r="J295" s="3">
        <f t="shared" si="52"/>
        <v>30843</v>
      </c>
      <c r="K295" s="4">
        <f t="shared" ca="1" si="53"/>
        <v>14134</v>
      </c>
      <c r="L295">
        <f t="shared" si="54"/>
        <v>1980</v>
      </c>
      <c r="M295" t="str">
        <f t="shared" si="55"/>
        <v>9</v>
      </c>
      <c r="N295" t="str">
        <f t="shared" si="56"/>
        <v>k</v>
      </c>
      <c r="O295">
        <f t="shared" si="57"/>
        <v>0</v>
      </c>
      <c r="P295">
        <f t="shared" si="58"/>
        <v>10</v>
      </c>
    </row>
    <row r="296" spans="1:16" x14ac:dyDescent="0.25">
      <c r="A296" s="1" t="s">
        <v>302</v>
      </c>
      <c r="B296" s="1" t="s">
        <v>7</v>
      </c>
      <c r="C296" s="2">
        <v>0.44646990740740744</v>
      </c>
      <c r="D296">
        <v>1</v>
      </c>
      <c r="E296">
        <f t="shared" si="47"/>
        <v>31</v>
      </c>
      <c r="F296">
        <f t="shared" si="48"/>
        <v>3</v>
      </c>
      <c r="G296">
        <f t="shared" si="49"/>
        <v>1931</v>
      </c>
      <c r="H296">
        <f t="shared" si="50"/>
        <v>3</v>
      </c>
      <c r="I296">
        <f t="shared" si="51"/>
        <v>29</v>
      </c>
      <c r="J296" s="3">
        <f t="shared" si="52"/>
        <v>11411</v>
      </c>
      <c r="K296" s="4">
        <f t="shared" ca="1" si="53"/>
        <v>33566</v>
      </c>
      <c r="L296">
        <f t="shared" si="54"/>
        <v>1930</v>
      </c>
      <c r="M296" t="str">
        <f t="shared" si="55"/>
        <v>2</v>
      </c>
      <c r="N296" t="str">
        <f t="shared" si="56"/>
        <v>m</v>
      </c>
      <c r="O296">
        <f t="shared" si="57"/>
        <v>1</v>
      </c>
      <c r="P296">
        <f t="shared" si="58"/>
        <v>10</v>
      </c>
    </row>
    <row r="297" spans="1:16" x14ac:dyDescent="0.25">
      <c r="A297" s="1" t="s">
        <v>303</v>
      </c>
      <c r="B297" s="1" t="s">
        <v>5</v>
      </c>
      <c r="C297" s="2">
        <v>0.44675925925925924</v>
      </c>
      <c r="D297">
        <v>1</v>
      </c>
      <c r="E297">
        <f t="shared" si="47"/>
        <v>59</v>
      </c>
      <c r="F297">
        <f t="shared" si="48"/>
        <v>6</v>
      </c>
      <c r="G297">
        <f t="shared" si="49"/>
        <v>1959</v>
      </c>
      <c r="H297">
        <f t="shared" si="50"/>
        <v>6</v>
      </c>
      <c r="I297">
        <f t="shared" si="51"/>
        <v>28</v>
      </c>
      <c r="J297" s="3">
        <f t="shared" si="52"/>
        <v>21729</v>
      </c>
      <c r="K297" s="4">
        <f t="shared" ca="1" si="53"/>
        <v>23248</v>
      </c>
      <c r="L297">
        <f t="shared" si="54"/>
        <v>1950</v>
      </c>
      <c r="M297" t="str">
        <f t="shared" si="55"/>
        <v>4</v>
      </c>
      <c r="N297" t="str">
        <f t="shared" si="56"/>
        <v>m</v>
      </c>
      <c r="O297">
        <f t="shared" si="57"/>
        <v>0</v>
      </c>
      <c r="P297">
        <f t="shared" si="58"/>
        <v>10</v>
      </c>
    </row>
    <row r="298" spans="1:16" x14ac:dyDescent="0.25">
      <c r="A298" s="1" t="s">
        <v>304</v>
      </c>
      <c r="B298" s="1" t="s">
        <v>27</v>
      </c>
      <c r="C298" s="2">
        <v>0.44733796296296297</v>
      </c>
      <c r="D298">
        <v>2</v>
      </c>
      <c r="E298">
        <f t="shared" si="47"/>
        <v>98</v>
      </c>
      <c r="F298">
        <f t="shared" si="48"/>
        <v>2</v>
      </c>
      <c r="G298">
        <f t="shared" si="49"/>
        <v>1998</v>
      </c>
      <c r="H298">
        <f t="shared" si="50"/>
        <v>2</v>
      </c>
      <c r="I298">
        <f t="shared" si="51"/>
        <v>21</v>
      </c>
      <c r="J298" s="3">
        <f t="shared" si="52"/>
        <v>35847</v>
      </c>
      <c r="K298" s="4">
        <f t="shared" ca="1" si="53"/>
        <v>9130</v>
      </c>
      <c r="L298">
        <f t="shared" si="54"/>
        <v>1990</v>
      </c>
      <c r="M298" t="str">
        <f t="shared" si="55"/>
        <v>8</v>
      </c>
      <c r="N298" t="str">
        <f t="shared" si="56"/>
        <v>m</v>
      </c>
      <c r="O298">
        <f t="shared" si="57"/>
        <v>1</v>
      </c>
      <c r="P298">
        <f t="shared" si="58"/>
        <v>10</v>
      </c>
    </row>
    <row r="299" spans="1:16" x14ac:dyDescent="0.25">
      <c r="A299" s="1" t="s">
        <v>305</v>
      </c>
      <c r="B299" s="1" t="s">
        <v>7</v>
      </c>
      <c r="C299" s="2">
        <v>0.44762731481481483</v>
      </c>
      <c r="D299">
        <v>1</v>
      </c>
      <c r="E299">
        <f t="shared" si="47"/>
        <v>33</v>
      </c>
      <c r="F299">
        <f t="shared" si="48"/>
        <v>7</v>
      </c>
      <c r="G299">
        <f t="shared" si="49"/>
        <v>1933</v>
      </c>
      <c r="H299">
        <f t="shared" si="50"/>
        <v>7</v>
      </c>
      <c r="I299">
        <f t="shared" si="51"/>
        <v>17</v>
      </c>
      <c r="J299" s="3">
        <f t="shared" si="52"/>
        <v>12252</v>
      </c>
      <c r="K299" s="4">
        <f t="shared" ca="1" si="53"/>
        <v>32725</v>
      </c>
      <c r="L299">
        <f t="shared" si="54"/>
        <v>1930</v>
      </c>
      <c r="M299" t="str">
        <f t="shared" si="55"/>
        <v>8</v>
      </c>
      <c r="N299" t="str">
        <f t="shared" si="56"/>
        <v>m</v>
      </c>
      <c r="O299">
        <f t="shared" si="57"/>
        <v>1</v>
      </c>
      <c r="P299">
        <f t="shared" si="58"/>
        <v>10</v>
      </c>
    </row>
    <row r="300" spans="1:16" x14ac:dyDescent="0.25">
      <c r="A300" s="1" t="s">
        <v>306</v>
      </c>
      <c r="B300" s="1" t="s">
        <v>7</v>
      </c>
      <c r="C300" s="2">
        <v>0.44791666666666669</v>
      </c>
      <c r="D300">
        <v>1</v>
      </c>
      <c r="E300">
        <f t="shared" si="47"/>
        <v>73</v>
      </c>
      <c r="F300">
        <f t="shared" si="48"/>
        <v>11</v>
      </c>
      <c r="G300">
        <f t="shared" si="49"/>
        <v>1973</v>
      </c>
      <c r="H300">
        <f t="shared" si="50"/>
        <v>11</v>
      </c>
      <c r="I300">
        <f t="shared" si="51"/>
        <v>23</v>
      </c>
      <c r="J300" s="3">
        <f t="shared" si="52"/>
        <v>26991</v>
      </c>
      <c r="K300" s="4">
        <f t="shared" ca="1" si="53"/>
        <v>17986</v>
      </c>
      <c r="L300">
        <f t="shared" si="54"/>
        <v>1970</v>
      </c>
      <c r="M300" t="str">
        <f t="shared" si="55"/>
        <v>2</v>
      </c>
      <c r="N300" t="str">
        <f t="shared" si="56"/>
        <v>m</v>
      </c>
      <c r="O300">
        <f t="shared" si="57"/>
        <v>1</v>
      </c>
      <c r="P300">
        <f t="shared" si="58"/>
        <v>10</v>
      </c>
    </row>
    <row r="301" spans="1:16" x14ac:dyDescent="0.25">
      <c r="A301" s="1" t="s">
        <v>307</v>
      </c>
      <c r="B301" s="1" t="s">
        <v>27</v>
      </c>
      <c r="C301" s="2">
        <v>0.44820601851851855</v>
      </c>
      <c r="D301">
        <v>1</v>
      </c>
      <c r="E301">
        <f t="shared" si="47"/>
        <v>73</v>
      </c>
      <c r="F301">
        <f t="shared" si="48"/>
        <v>4</v>
      </c>
      <c r="G301">
        <f t="shared" si="49"/>
        <v>1973</v>
      </c>
      <c r="H301">
        <f t="shared" si="50"/>
        <v>4</v>
      </c>
      <c r="I301">
        <f t="shared" si="51"/>
        <v>30</v>
      </c>
      <c r="J301" s="3">
        <f t="shared" si="52"/>
        <v>26784</v>
      </c>
      <c r="K301" s="4">
        <f t="shared" ca="1" si="53"/>
        <v>18193</v>
      </c>
      <c r="L301">
        <f t="shared" si="54"/>
        <v>1970</v>
      </c>
      <c r="M301" t="str">
        <f t="shared" si="55"/>
        <v>3</v>
      </c>
      <c r="N301" t="str">
        <f t="shared" si="56"/>
        <v>k</v>
      </c>
      <c r="O301">
        <f t="shared" si="57"/>
        <v>0</v>
      </c>
      <c r="P301">
        <f t="shared" si="58"/>
        <v>10</v>
      </c>
    </row>
    <row r="302" spans="1:16" x14ac:dyDescent="0.25">
      <c r="A302" s="1" t="s">
        <v>308</v>
      </c>
      <c r="B302" s="1" t="s">
        <v>7</v>
      </c>
      <c r="C302" s="2">
        <v>0.44849537037037041</v>
      </c>
      <c r="D302">
        <v>1</v>
      </c>
      <c r="E302">
        <f t="shared" si="47"/>
        <v>63</v>
      </c>
      <c r="F302">
        <f t="shared" si="48"/>
        <v>12</v>
      </c>
      <c r="G302">
        <f t="shared" si="49"/>
        <v>1963</v>
      </c>
      <c r="H302">
        <f t="shared" si="50"/>
        <v>12</v>
      </c>
      <c r="I302">
        <f t="shared" si="51"/>
        <v>1</v>
      </c>
      <c r="J302" s="3">
        <f t="shared" si="52"/>
        <v>23346</v>
      </c>
      <c r="K302" s="4">
        <f t="shared" ca="1" si="53"/>
        <v>21631</v>
      </c>
      <c r="L302">
        <f t="shared" si="54"/>
        <v>1960</v>
      </c>
      <c r="M302" t="str">
        <f t="shared" si="55"/>
        <v>2</v>
      </c>
      <c r="N302" t="str">
        <f t="shared" si="56"/>
        <v>m</v>
      </c>
      <c r="O302">
        <f t="shared" si="57"/>
        <v>1</v>
      </c>
      <c r="P302">
        <f t="shared" si="58"/>
        <v>10</v>
      </c>
    </row>
    <row r="303" spans="1:16" x14ac:dyDescent="0.25">
      <c r="A303" s="1" t="s">
        <v>309</v>
      </c>
      <c r="B303" s="1" t="s">
        <v>27</v>
      </c>
      <c r="C303" s="2">
        <v>0.44907407407407413</v>
      </c>
      <c r="D303">
        <v>2</v>
      </c>
      <c r="E303">
        <f t="shared" si="47"/>
        <v>25</v>
      </c>
      <c r="F303">
        <f t="shared" si="48"/>
        <v>10</v>
      </c>
      <c r="G303">
        <f t="shared" si="49"/>
        <v>1925</v>
      </c>
      <c r="H303">
        <f t="shared" si="50"/>
        <v>10</v>
      </c>
      <c r="I303">
        <f t="shared" si="51"/>
        <v>22</v>
      </c>
      <c r="J303" s="3">
        <f t="shared" si="52"/>
        <v>9427</v>
      </c>
      <c r="K303" s="4">
        <f t="shared" ca="1" si="53"/>
        <v>35550</v>
      </c>
      <c r="L303">
        <f t="shared" si="54"/>
        <v>1920</v>
      </c>
      <c r="M303" t="str">
        <f t="shared" si="55"/>
        <v>5</v>
      </c>
      <c r="N303" t="str">
        <f t="shared" si="56"/>
        <v>k</v>
      </c>
      <c r="O303">
        <f t="shared" si="57"/>
        <v>1</v>
      </c>
      <c r="P303">
        <f t="shared" si="58"/>
        <v>10</v>
      </c>
    </row>
    <row r="304" spans="1:16" x14ac:dyDescent="0.25">
      <c r="A304" s="1" t="s">
        <v>310</v>
      </c>
      <c r="B304" s="1" t="s">
        <v>7</v>
      </c>
      <c r="C304" s="2">
        <v>0.44936342592592587</v>
      </c>
      <c r="D304">
        <v>1</v>
      </c>
      <c r="E304">
        <f t="shared" si="47"/>
        <v>3</v>
      </c>
      <c r="F304">
        <f t="shared" si="48"/>
        <v>29</v>
      </c>
      <c r="G304">
        <f t="shared" si="49"/>
        <v>2003</v>
      </c>
      <c r="H304">
        <f t="shared" si="50"/>
        <v>9</v>
      </c>
      <c r="I304">
        <f t="shared" si="51"/>
        <v>14</v>
      </c>
      <c r="J304" s="3">
        <f t="shared" si="52"/>
        <v>37878</v>
      </c>
      <c r="K304" s="4">
        <f t="shared" ca="1" si="53"/>
        <v>7099</v>
      </c>
      <c r="L304">
        <f t="shared" si="54"/>
        <v>2000</v>
      </c>
      <c r="M304" t="str">
        <f t="shared" si="55"/>
        <v>7</v>
      </c>
      <c r="N304" t="str">
        <f t="shared" si="56"/>
        <v>k</v>
      </c>
      <c r="O304">
        <f t="shared" si="57"/>
        <v>1</v>
      </c>
      <c r="P304">
        <f t="shared" si="58"/>
        <v>10</v>
      </c>
    </row>
    <row r="305" spans="1:16" x14ac:dyDescent="0.25">
      <c r="A305" s="1" t="s">
        <v>311</v>
      </c>
      <c r="B305" s="1" t="s">
        <v>9</v>
      </c>
      <c r="C305" s="2">
        <v>0.44965277777777773</v>
      </c>
      <c r="D305">
        <v>1</v>
      </c>
      <c r="E305">
        <f t="shared" si="47"/>
        <v>1</v>
      </c>
      <c r="F305">
        <f t="shared" si="48"/>
        <v>22</v>
      </c>
      <c r="G305">
        <f t="shared" si="49"/>
        <v>2001</v>
      </c>
      <c r="H305">
        <f t="shared" si="50"/>
        <v>2</v>
      </c>
      <c r="I305">
        <f t="shared" si="51"/>
        <v>6</v>
      </c>
      <c r="J305" s="3">
        <f t="shared" si="52"/>
        <v>36928</v>
      </c>
      <c r="K305" s="4">
        <f t="shared" ca="1" si="53"/>
        <v>8049</v>
      </c>
      <c r="L305">
        <f t="shared" si="54"/>
        <v>2000</v>
      </c>
      <c r="M305" t="str">
        <f t="shared" si="55"/>
        <v>5</v>
      </c>
      <c r="N305" t="str">
        <f t="shared" si="56"/>
        <v>k</v>
      </c>
      <c r="O305">
        <f t="shared" si="57"/>
        <v>0</v>
      </c>
      <c r="P305">
        <f t="shared" si="58"/>
        <v>10</v>
      </c>
    </row>
    <row r="306" spans="1:16" x14ac:dyDescent="0.25">
      <c r="A306" s="1" t="s">
        <v>312</v>
      </c>
      <c r="B306" s="1" t="s">
        <v>7</v>
      </c>
      <c r="C306" s="2">
        <v>0.44994212962962959</v>
      </c>
      <c r="D306">
        <v>1</v>
      </c>
      <c r="E306">
        <f t="shared" si="47"/>
        <v>40</v>
      </c>
      <c r="F306">
        <f t="shared" si="48"/>
        <v>5</v>
      </c>
      <c r="G306">
        <f t="shared" si="49"/>
        <v>1940</v>
      </c>
      <c r="H306">
        <f t="shared" si="50"/>
        <v>5</v>
      </c>
      <c r="I306">
        <f t="shared" si="51"/>
        <v>4</v>
      </c>
      <c r="J306" s="3">
        <f t="shared" si="52"/>
        <v>14735</v>
      </c>
      <c r="K306" s="4">
        <f t="shared" ca="1" si="53"/>
        <v>30242</v>
      </c>
      <c r="L306">
        <f t="shared" si="54"/>
        <v>1940</v>
      </c>
      <c r="M306" t="str">
        <f t="shared" si="55"/>
        <v>7</v>
      </c>
      <c r="N306" t="str">
        <f t="shared" si="56"/>
        <v>k</v>
      </c>
      <c r="O306">
        <f t="shared" si="57"/>
        <v>1</v>
      </c>
      <c r="P306">
        <f t="shared" si="58"/>
        <v>10</v>
      </c>
    </row>
    <row r="307" spans="1:16" x14ac:dyDescent="0.25">
      <c r="A307" s="1" t="s">
        <v>313</v>
      </c>
      <c r="B307" s="1" t="s">
        <v>7</v>
      </c>
      <c r="C307" s="2">
        <v>0.45023148148148145</v>
      </c>
      <c r="D307">
        <v>1</v>
      </c>
      <c r="E307">
        <f t="shared" si="47"/>
        <v>26</v>
      </c>
      <c r="F307">
        <f t="shared" si="48"/>
        <v>9</v>
      </c>
      <c r="G307">
        <f t="shared" si="49"/>
        <v>1926</v>
      </c>
      <c r="H307">
        <f t="shared" si="50"/>
        <v>9</v>
      </c>
      <c r="I307">
        <f t="shared" si="51"/>
        <v>4</v>
      </c>
      <c r="J307" s="3">
        <f t="shared" si="52"/>
        <v>9744</v>
      </c>
      <c r="K307" s="4">
        <f t="shared" ca="1" si="53"/>
        <v>35233</v>
      </c>
      <c r="L307">
        <f t="shared" si="54"/>
        <v>1920</v>
      </c>
      <c r="M307" t="str">
        <f t="shared" si="55"/>
        <v>8</v>
      </c>
      <c r="N307" t="str">
        <f t="shared" si="56"/>
        <v>m</v>
      </c>
      <c r="O307">
        <f t="shared" si="57"/>
        <v>1</v>
      </c>
      <c r="P307">
        <f t="shared" si="58"/>
        <v>10</v>
      </c>
    </row>
    <row r="308" spans="1:16" x14ac:dyDescent="0.25">
      <c r="A308" s="1" t="s">
        <v>314</v>
      </c>
      <c r="B308" s="1" t="s">
        <v>9</v>
      </c>
      <c r="C308" s="2">
        <v>0.45052083333333331</v>
      </c>
      <c r="D308">
        <v>1</v>
      </c>
      <c r="E308">
        <f t="shared" si="47"/>
        <v>95</v>
      </c>
      <c r="F308">
        <f t="shared" si="48"/>
        <v>1</v>
      </c>
      <c r="G308">
        <f t="shared" si="49"/>
        <v>1995</v>
      </c>
      <c r="H308">
        <f t="shared" si="50"/>
        <v>1</v>
      </c>
      <c r="I308">
        <f t="shared" si="51"/>
        <v>23</v>
      </c>
      <c r="J308" s="3">
        <f t="shared" si="52"/>
        <v>34722</v>
      </c>
      <c r="K308" s="4">
        <f t="shared" ca="1" si="53"/>
        <v>10255</v>
      </c>
      <c r="L308">
        <f t="shared" si="54"/>
        <v>1990</v>
      </c>
      <c r="M308" t="str">
        <f t="shared" si="55"/>
        <v>8</v>
      </c>
      <c r="N308" t="str">
        <f t="shared" si="56"/>
        <v>m</v>
      </c>
      <c r="O308">
        <f t="shared" si="57"/>
        <v>0</v>
      </c>
      <c r="P308">
        <f t="shared" si="58"/>
        <v>10</v>
      </c>
    </row>
    <row r="309" spans="1:16" x14ac:dyDescent="0.25">
      <c r="A309" s="1" t="s">
        <v>315</v>
      </c>
      <c r="B309" s="1" t="s">
        <v>7</v>
      </c>
      <c r="C309" s="2">
        <v>0.45081018518518517</v>
      </c>
      <c r="D309">
        <v>1</v>
      </c>
      <c r="E309">
        <f t="shared" si="47"/>
        <v>73</v>
      </c>
      <c r="F309">
        <f t="shared" si="48"/>
        <v>4</v>
      </c>
      <c r="G309">
        <f t="shared" si="49"/>
        <v>1973</v>
      </c>
      <c r="H309">
        <f t="shared" si="50"/>
        <v>4</v>
      </c>
      <c r="I309">
        <f t="shared" si="51"/>
        <v>7</v>
      </c>
      <c r="J309" s="3">
        <f t="shared" si="52"/>
        <v>26761</v>
      </c>
      <c r="K309" s="4">
        <f t="shared" ca="1" si="53"/>
        <v>18216</v>
      </c>
      <c r="L309">
        <f t="shared" si="54"/>
        <v>1970</v>
      </c>
      <c r="M309" t="str">
        <f t="shared" si="55"/>
        <v>1</v>
      </c>
      <c r="N309" t="str">
        <f t="shared" si="56"/>
        <v>k</v>
      </c>
      <c r="O309">
        <f t="shared" si="57"/>
        <v>1</v>
      </c>
      <c r="P309">
        <f t="shared" si="58"/>
        <v>10</v>
      </c>
    </row>
    <row r="310" spans="1:16" x14ac:dyDescent="0.25">
      <c r="A310" s="1" t="s">
        <v>316</v>
      </c>
      <c r="B310" s="1" t="s">
        <v>5</v>
      </c>
      <c r="C310" s="2">
        <v>0.4513888888888889</v>
      </c>
      <c r="D310">
        <v>2</v>
      </c>
      <c r="E310">
        <f t="shared" si="47"/>
        <v>2</v>
      </c>
      <c r="F310">
        <f t="shared" si="48"/>
        <v>26</v>
      </c>
      <c r="G310">
        <f t="shared" si="49"/>
        <v>2002</v>
      </c>
      <c r="H310">
        <f t="shared" si="50"/>
        <v>6</v>
      </c>
      <c r="I310">
        <f t="shared" si="51"/>
        <v>5</v>
      </c>
      <c r="J310" s="3">
        <f t="shared" si="52"/>
        <v>37412</v>
      </c>
      <c r="K310" s="4">
        <f t="shared" ca="1" si="53"/>
        <v>7565</v>
      </c>
      <c r="L310">
        <f t="shared" si="54"/>
        <v>2000</v>
      </c>
      <c r="M310" t="str">
        <f t="shared" si="55"/>
        <v>1</v>
      </c>
      <c r="N310" t="str">
        <f t="shared" si="56"/>
        <v>k</v>
      </c>
      <c r="O310">
        <f t="shared" si="57"/>
        <v>1</v>
      </c>
      <c r="P310">
        <f t="shared" si="58"/>
        <v>10</v>
      </c>
    </row>
    <row r="311" spans="1:16" x14ac:dyDescent="0.25">
      <c r="A311" s="1" t="s">
        <v>317</v>
      </c>
      <c r="B311" s="1" t="s">
        <v>7</v>
      </c>
      <c r="C311" s="2">
        <v>0.45167824074074076</v>
      </c>
      <c r="D311">
        <v>1</v>
      </c>
      <c r="E311">
        <f t="shared" si="47"/>
        <v>39</v>
      </c>
      <c r="F311">
        <f t="shared" si="48"/>
        <v>9</v>
      </c>
      <c r="G311">
        <f t="shared" si="49"/>
        <v>1939</v>
      </c>
      <c r="H311">
        <f t="shared" si="50"/>
        <v>9</v>
      </c>
      <c r="I311">
        <f t="shared" si="51"/>
        <v>3</v>
      </c>
      <c r="J311" s="3">
        <f t="shared" si="52"/>
        <v>14491</v>
      </c>
      <c r="K311" s="4">
        <f t="shared" ca="1" si="53"/>
        <v>30486</v>
      </c>
      <c r="L311">
        <f t="shared" si="54"/>
        <v>1930</v>
      </c>
      <c r="M311" t="str">
        <f t="shared" si="55"/>
        <v>4</v>
      </c>
      <c r="N311" t="str">
        <f t="shared" si="56"/>
        <v>m</v>
      </c>
      <c r="O311">
        <f t="shared" si="57"/>
        <v>1</v>
      </c>
      <c r="P311">
        <f t="shared" si="58"/>
        <v>10</v>
      </c>
    </row>
    <row r="312" spans="1:16" x14ac:dyDescent="0.25">
      <c r="A312" s="1" t="s">
        <v>318</v>
      </c>
      <c r="B312" s="1" t="s">
        <v>7</v>
      </c>
      <c r="C312" s="2">
        <v>0.45196759259259256</v>
      </c>
      <c r="D312">
        <v>1</v>
      </c>
      <c r="E312">
        <f t="shared" si="47"/>
        <v>71</v>
      </c>
      <c r="F312">
        <f t="shared" si="48"/>
        <v>1</v>
      </c>
      <c r="G312">
        <f t="shared" si="49"/>
        <v>1971</v>
      </c>
      <c r="H312">
        <f t="shared" si="50"/>
        <v>1</v>
      </c>
      <c r="I312">
        <f t="shared" si="51"/>
        <v>12</v>
      </c>
      <c r="J312" s="3">
        <f t="shared" si="52"/>
        <v>25945</v>
      </c>
      <c r="K312" s="4">
        <f t="shared" ca="1" si="53"/>
        <v>19032</v>
      </c>
      <c r="L312">
        <f t="shared" si="54"/>
        <v>1970</v>
      </c>
      <c r="M312" t="str">
        <f t="shared" si="55"/>
        <v>6</v>
      </c>
      <c r="N312" t="str">
        <f t="shared" si="56"/>
        <v>m</v>
      </c>
      <c r="O312">
        <f t="shared" si="57"/>
        <v>1</v>
      </c>
      <c r="P312">
        <f t="shared" si="58"/>
        <v>10</v>
      </c>
    </row>
    <row r="313" spans="1:16" x14ac:dyDescent="0.25">
      <c r="A313" s="1" t="s">
        <v>319</v>
      </c>
      <c r="B313" s="1" t="s">
        <v>5</v>
      </c>
      <c r="C313" s="2">
        <v>0.45254629629629628</v>
      </c>
      <c r="D313">
        <v>2</v>
      </c>
      <c r="E313">
        <f t="shared" si="47"/>
        <v>0</v>
      </c>
      <c r="F313">
        <f t="shared" si="48"/>
        <v>25</v>
      </c>
      <c r="G313">
        <f t="shared" si="49"/>
        <v>2000</v>
      </c>
      <c r="H313">
        <f t="shared" si="50"/>
        <v>5</v>
      </c>
      <c r="I313">
        <f t="shared" si="51"/>
        <v>13</v>
      </c>
      <c r="J313" s="3">
        <f t="shared" si="52"/>
        <v>36659</v>
      </c>
      <c r="K313" s="4">
        <f t="shared" ca="1" si="53"/>
        <v>8318</v>
      </c>
      <c r="L313">
        <f t="shared" si="54"/>
        <v>2000</v>
      </c>
      <c r="M313" t="str">
        <f t="shared" si="55"/>
        <v>2</v>
      </c>
      <c r="N313" t="str">
        <f t="shared" si="56"/>
        <v>m</v>
      </c>
      <c r="O313">
        <f t="shared" si="57"/>
        <v>1</v>
      </c>
      <c r="P313">
        <f t="shared" si="58"/>
        <v>10</v>
      </c>
    </row>
    <row r="314" spans="1:16" x14ac:dyDescent="0.25">
      <c r="A314" s="1" t="s">
        <v>320</v>
      </c>
      <c r="B314" s="1" t="s">
        <v>27</v>
      </c>
      <c r="C314" s="2">
        <v>0.45283564814814814</v>
      </c>
      <c r="D314">
        <v>1</v>
      </c>
      <c r="E314">
        <f t="shared" si="47"/>
        <v>21</v>
      </c>
      <c r="F314">
        <f t="shared" si="48"/>
        <v>1</v>
      </c>
      <c r="G314">
        <f t="shared" si="49"/>
        <v>1921</v>
      </c>
      <c r="H314">
        <f t="shared" si="50"/>
        <v>1</v>
      </c>
      <c r="I314">
        <f t="shared" si="51"/>
        <v>26</v>
      </c>
      <c r="J314" s="3">
        <f t="shared" si="52"/>
        <v>7697</v>
      </c>
      <c r="K314" s="4">
        <f t="shared" ca="1" si="53"/>
        <v>37280</v>
      </c>
      <c r="L314">
        <f t="shared" si="54"/>
        <v>1920</v>
      </c>
      <c r="M314" t="str">
        <f t="shared" si="55"/>
        <v>8</v>
      </c>
      <c r="N314" t="str">
        <f t="shared" si="56"/>
        <v>m</v>
      </c>
      <c r="O314">
        <f t="shared" si="57"/>
        <v>0</v>
      </c>
      <c r="P314">
        <f t="shared" si="58"/>
        <v>10</v>
      </c>
    </row>
    <row r="315" spans="1:16" x14ac:dyDescent="0.25">
      <c r="A315" s="1" t="s">
        <v>321</v>
      </c>
      <c r="B315" s="1" t="s">
        <v>7</v>
      </c>
      <c r="C315" s="2">
        <v>0.453125</v>
      </c>
      <c r="D315">
        <v>1</v>
      </c>
      <c r="E315">
        <f t="shared" si="47"/>
        <v>56</v>
      </c>
      <c r="F315">
        <f t="shared" si="48"/>
        <v>5</v>
      </c>
      <c r="G315">
        <f t="shared" si="49"/>
        <v>1956</v>
      </c>
      <c r="H315">
        <f t="shared" si="50"/>
        <v>5</v>
      </c>
      <c r="I315">
        <f t="shared" si="51"/>
        <v>8</v>
      </c>
      <c r="J315" s="3">
        <f t="shared" si="52"/>
        <v>20583</v>
      </c>
      <c r="K315" s="4">
        <f t="shared" ca="1" si="53"/>
        <v>24394</v>
      </c>
      <c r="L315">
        <f t="shared" si="54"/>
        <v>1950</v>
      </c>
      <c r="M315" t="str">
        <f t="shared" si="55"/>
        <v>5</v>
      </c>
      <c r="N315" t="str">
        <f t="shared" si="56"/>
        <v>k</v>
      </c>
      <c r="O315">
        <f t="shared" si="57"/>
        <v>1</v>
      </c>
      <c r="P315">
        <f t="shared" si="58"/>
        <v>10</v>
      </c>
    </row>
    <row r="316" spans="1:16" x14ac:dyDescent="0.25">
      <c r="A316" s="1" t="s">
        <v>322</v>
      </c>
      <c r="B316" s="1" t="s">
        <v>27</v>
      </c>
      <c r="C316" s="2">
        <v>0.45370370370370372</v>
      </c>
      <c r="D316">
        <v>2</v>
      </c>
      <c r="E316">
        <f t="shared" si="47"/>
        <v>54</v>
      </c>
      <c r="F316">
        <f t="shared" si="48"/>
        <v>10</v>
      </c>
      <c r="G316">
        <f t="shared" si="49"/>
        <v>1954</v>
      </c>
      <c r="H316">
        <f t="shared" si="50"/>
        <v>10</v>
      </c>
      <c r="I316">
        <f t="shared" si="51"/>
        <v>2</v>
      </c>
      <c r="J316" s="3">
        <f t="shared" si="52"/>
        <v>19999</v>
      </c>
      <c r="K316" s="4">
        <f t="shared" ca="1" si="53"/>
        <v>24978</v>
      </c>
      <c r="L316">
        <f t="shared" si="54"/>
        <v>1950</v>
      </c>
      <c r="M316" t="str">
        <f t="shared" si="55"/>
        <v>5</v>
      </c>
      <c r="N316" t="str">
        <f t="shared" si="56"/>
        <v>k</v>
      </c>
      <c r="O316">
        <f t="shared" si="57"/>
        <v>1</v>
      </c>
      <c r="P316">
        <f t="shared" si="58"/>
        <v>10</v>
      </c>
    </row>
    <row r="317" spans="1:16" x14ac:dyDescent="0.25">
      <c r="A317" s="1" t="s">
        <v>323</v>
      </c>
      <c r="B317" s="1" t="s">
        <v>27</v>
      </c>
      <c r="C317" s="2">
        <v>0.45428240740740744</v>
      </c>
      <c r="D317">
        <v>2</v>
      </c>
      <c r="E317">
        <f t="shared" si="47"/>
        <v>84</v>
      </c>
      <c r="F317">
        <f t="shared" si="48"/>
        <v>11</v>
      </c>
      <c r="G317">
        <f t="shared" si="49"/>
        <v>1984</v>
      </c>
      <c r="H317">
        <f t="shared" si="50"/>
        <v>11</v>
      </c>
      <c r="I317">
        <f t="shared" si="51"/>
        <v>20</v>
      </c>
      <c r="J317" s="3">
        <f t="shared" si="52"/>
        <v>31006</v>
      </c>
      <c r="K317" s="4">
        <f t="shared" ca="1" si="53"/>
        <v>13971</v>
      </c>
      <c r="L317">
        <f t="shared" si="54"/>
        <v>1980</v>
      </c>
      <c r="M317" t="str">
        <f t="shared" si="55"/>
        <v>4</v>
      </c>
      <c r="N317" t="str">
        <f t="shared" si="56"/>
        <v>m</v>
      </c>
      <c r="O317">
        <f t="shared" si="57"/>
        <v>1</v>
      </c>
      <c r="P317">
        <f t="shared" si="58"/>
        <v>10</v>
      </c>
    </row>
    <row r="318" spans="1:16" x14ac:dyDescent="0.25">
      <c r="A318" s="1" t="s">
        <v>324</v>
      </c>
      <c r="B318" s="1" t="s">
        <v>7</v>
      </c>
      <c r="C318" s="2">
        <v>0.45457175925925924</v>
      </c>
      <c r="D318">
        <v>1</v>
      </c>
      <c r="E318">
        <f t="shared" si="47"/>
        <v>72</v>
      </c>
      <c r="F318">
        <f t="shared" si="48"/>
        <v>10</v>
      </c>
      <c r="G318">
        <f t="shared" si="49"/>
        <v>1972</v>
      </c>
      <c r="H318">
        <f t="shared" si="50"/>
        <v>10</v>
      </c>
      <c r="I318">
        <f t="shared" si="51"/>
        <v>10</v>
      </c>
      <c r="J318" s="3">
        <f t="shared" si="52"/>
        <v>26582</v>
      </c>
      <c r="K318" s="4">
        <f t="shared" ca="1" si="53"/>
        <v>18395</v>
      </c>
      <c r="L318">
        <f t="shared" si="54"/>
        <v>1970</v>
      </c>
      <c r="M318" t="str">
        <f t="shared" si="55"/>
        <v>9</v>
      </c>
      <c r="N318" t="str">
        <f t="shared" si="56"/>
        <v>k</v>
      </c>
      <c r="O318">
        <f t="shared" si="57"/>
        <v>1</v>
      </c>
      <c r="P318">
        <f t="shared" si="58"/>
        <v>10</v>
      </c>
    </row>
    <row r="319" spans="1:16" x14ac:dyDescent="0.25">
      <c r="A319" s="1" t="s">
        <v>325</v>
      </c>
      <c r="B319" s="1" t="s">
        <v>7</v>
      </c>
      <c r="C319" s="2">
        <v>0.4548611111111111</v>
      </c>
      <c r="D319">
        <v>1</v>
      </c>
      <c r="E319">
        <f t="shared" si="47"/>
        <v>0</v>
      </c>
      <c r="F319">
        <f t="shared" si="48"/>
        <v>31</v>
      </c>
      <c r="G319">
        <f t="shared" si="49"/>
        <v>2000</v>
      </c>
      <c r="H319">
        <f t="shared" si="50"/>
        <v>11</v>
      </c>
      <c r="I319">
        <f t="shared" si="51"/>
        <v>13</v>
      </c>
      <c r="J319" s="3">
        <f t="shared" si="52"/>
        <v>36843</v>
      </c>
      <c r="K319" s="4">
        <f t="shared" ca="1" si="53"/>
        <v>8134</v>
      </c>
      <c r="L319">
        <f t="shared" si="54"/>
        <v>2000</v>
      </c>
      <c r="M319" t="str">
        <f t="shared" si="55"/>
        <v>8</v>
      </c>
      <c r="N319" t="str">
        <f t="shared" si="56"/>
        <v>m</v>
      </c>
      <c r="O319">
        <f t="shared" si="57"/>
        <v>1</v>
      </c>
      <c r="P319">
        <f t="shared" si="58"/>
        <v>10</v>
      </c>
    </row>
    <row r="320" spans="1:16" x14ac:dyDescent="0.25">
      <c r="A320" s="1" t="s">
        <v>326</v>
      </c>
      <c r="B320" s="1" t="s">
        <v>7</v>
      </c>
      <c r="C320" s="2">
        <v>0.45515046296296297</v>
      </c>
      <c r="D320">
        <v>1</v>
      </c>
      <c r="E320">
        <f t="shared" si="47"/>
        <v>55</v>
      </c>
      <c r="F320">
        <f t="shared" si="48"/>
        <v>4</v>
      </c>
      <c r="G320">
        <f t="shared" si="49"/>
        <v>1955</v>
      </c>
      <c r="H320">
        <f t="shared" si="50"/>
        <v>4</v>
      </c>
      <c r="I320">
        <f t="shared" si="51"/>
        <v>10</v>
      </c>
      <c r="J320" s="3">
        <f t="shared" si="52"/>
        <v>20189</v>
      </c>
      <c r="K320" s="4">
        <f t="shared" ca="1" si="53"/>
        <v>24788</v>
      </c>
      <c r="L320">
        <f t="shared" si="54"/>
        <v>1950</v>
      </c>
      <c r="M320" t="str">
        <f t="shared" si="55"/>
        <v>8</v>
      </c>
      <c r="N320" t="str">
        <f t="shared" si="56"/>
        <v>m</v>
      </c>
      <c r="O320">
        <f t="shared" si="57"/>
        <v>1</v>
      </c>
      <c r="P320">
        <f t="shared" si="58"/>
        <v>10</v>
      </c>
    </row>
    <row r="321" spans="1:16" x14ac:dyDescent="0.25">
      <c r="A321" s="1" t="s">
        <v>327</v>
      </c>
      <c r="B321" s="1" t="s">
        <v>9</v>
      </c>
      <c r="C321" s="2">
        <v>0.45572916666666669</v>
      </c>
      <c r="D321">
        <v>2</v>
      </c>
      <c r="E321">
        <f t="shared" si="47"/>
        <v>80</v>
      </c>
      <c r="F321">
        <f t="shared" si="48"/>
        <v>10</v>
      </c>
      <c r="G321">
        <f t="shared" si="49"/>
        <v>1980</v>
      </c>
      <c r="H321">
        <f t="shared" si="50"/>
        <v>10</v>
      </c>
      <c r="I321">
        <f t="shared" si="51"/>
        <v>13</v>
      </c>
      <c r="J321" s="3">
        <f t="shared" si="52"/>
        <v>29507</v>
      </c>
      <c r="K321" s="4">
        <f t="shared" ca="1" si="53"/>
        <v>15470</v>
      </c>
      <c r="L321">
        <f t="shared" si="54"/>
        <v>1980</v>
      </c>
      <c r="M321" t="str">
        <f t="shared" si="55"/>
        <v>4</v>
      </c>
      <c r="N321" t="str">
        <f t="shared" si="56"/>
        <v>m</v>
      </c>
      <c r="O321">
        <f t="shared" si="57"/>
        <v>1</v>
      </c>
      <c r="P321">
        <f t="shared" si="58"/>
        <v>10</v>
      </c>
    </row>
    <row r="322" spans="1:16" x14ac:dyDescent="0.25">
      <c r="A322" s="1" t="s">
        <v>328</v>
      </c>
      <c r="B322" s="1" t="s">
        <v>9</v>
      </c>
      <c r="C322" s="2">
        <v>0.45630787037037041</v>
      </c>
      <c r="D322">
        <v>2</v>
      </c>
      <c r="E322">
        <f t="shared" si="47"/>
        <v>0</v>
      </c>
      <c r="F322">
        <f t="shared" si="48"/>
        <v>26</v>
      </c>
      <c r="G322">
        <f t="shared" si="49"/>
        <v>2000</v>
      </c>
      <c r="H322">
        <f t="shared" si="50"/>
        <v>6</v>
      </c>
      <c r="I322">
        <f t="shared" si="51"/>
        <v>7</v>
      </c>
      <c r="J322" s="3">
        <f t="shared" si="52"/>
        <v>36684</v>
      </c>
      <c r="K322" s="4">
        <f t="shared" ca="1" si="53"/>
        <v>8293</v>
      </c>
      <c r="L322">
        <f t="shared" si="54"/>
        <v>2000</v>
      </c>
      <c r="M322" t="str">
        <f t="shared" si="55"/>
        <v>4</v>
      </c>
      <c r="N322" t="str">
        <f t="shared" si="56"/>
        <v>m</v>
      </c>
      <c r="O322">
        <f t="shared" si="57"/>
        <v>1</v>
      </c>
      <c r="P322">
        <f t="shared" si="58"/>
        <v>10</v>
      </c>
    </row>
    <row r="323" spans="1:16" x14ac:dyDescent="0.25">
      <c r="A323" s="1" t="s">
        <v>329</v>
      </c>
      <c r="B323" s="1" t="s">
        <v>5</v>
      </c>
      <c r="C323" s="2">
        <v>0.45688657407407413</v>
      </c>
      <c r="D323">
        <v>2</v>
      </c>
      <c r="E323">
        <f t="shared" ref="E323:E386" si="59">VALUE(LEFT(A323,2))</f>
        <v>28</v>
      </c>
      <c r="F323">
        <f t="shared" ref="F323:F386" si="60">VALUE(MID(A323,3,2))</f>
        <v>9</v>
      </c>
      <c r="G323">
        <f t="shared" ref="G323:G386" si="61">IF(F323&gt;12,2000+E323,1900+E323)</f>
        <v>1928</v>
      </c>
      <c r="H323">
        <f t="shared" ref="H323:H386" si="62">IF(F323&gt;12,F323-20,F323)</f>
        <v>9</v>
      </c>
      <c r="I323">
        <f t="shared" ref="I323:I386" si="63">VALUE(MID(A323,5,2))</f>
        <v>28</v>
      </c>
      <c r="J323" s="3">
        <f t="shared" ref="J323:J386" si="64">DATE(G323,H323,I323)</f>
        <v>10499</v>
      </c>
      <c r="K323" s="4">
        <f t="shared" ref="K323:K386" ca="1" si="65">VALUE(TODAY()-J323)</f>
        <v>34478</v>
      </c>
      <c r="L323">
        <f t="shared" ref="L323:L386" si="66">VLOOKUP(G323,$R$8:$R$18,1,TRUE)</f>
        <v>1920</v>
      </c>
      <c r="M323" t="str">
        <f t="shared" ref="M323:M386" si="67">MID(A323,10,1)</f>
        <v>3</v>
      </c>
      <c r="N323" t="str">
        <f t="shared" ref="N323:N386" si="68">IF(MOD(M323,2),"k","m")</f>
        <v>k</v>
      </c>
      <c r="O323">
        <f t="shared" ref="O323:O386" si="69">IF(B323="Johnson&amp;Johnson",1,IF(D323=2,1,0))</f>
        <v>1</v>
      </c>
      <c r="P323">
        <f t="shared" ref="P323:P386" si="70">HOUR(C323)</f>
        <v>10</v>
      </c>
    </row>
    <row r="324" spans="1:16" x14ac:dyDescent="0.25">
      <c r="A324" s="1" t="s">
        <v>330</v>
      </c>
      <c r="B324" s="1" t="s">
        <v>7</v>
      </c>
      <c r="C324" s="2">
        <v>0.45717592592592587</v>
      </c>
      <c r="D324">
        <v>1</v>
      </c>
      <c r="E324">
        <f t="shared" si="59"/>
        <v>60</v>
      </c>
      <c r="F324">
        <f t="shared" si="60"/>
        <v>1</v>
      </c>
      <c r="G324">
        <f t="shared" si="61"/>
        <v>1960</v>
      </c>
      <c r="H324">
        <f t="shared" si="62"/>
        <v>1</v>
      </c>
      <c r="I324">
        <f t="shared" si="63"/>
        <v>8</v>
      </c>
      <c r="J324" s="3">
        <f t="shared" si="64"/>
        <v>21923</v>
      </c>
      <c r="K324" s="4">
        <f t="shared" ca="1" si="65"/>
        <v>23054</v>
      </c>
      <c r="L324">
        <f t="shared" si="66"/>
        <v>1960</v>
      </c>
      <c r="M324" t="str">
        <f t="shared" si="67"/>
        <v>9</v>
      </c>
      <c r="N324" t="str">
        <f t="shared" si="68"/>
        <v>k</v>
      </c>
      <c r="O324">
        <f t="shared" si="69"/>
        <v>1</v>
      </c>
      <c r="P324">
        <f t="shared" si="70"/>
        <v>10</v>
      </c>
    </row>
    <row r="325" spans="1:16" x14ac:dyDescent="0.25">
      <c r="A325" s="1" t="s">
        <v>331</v>
      </c>
      <c r="B325" s="1" t="s">
        <v>9</v>
      </c>
      <c r="C325" s="2">
        <v>0.45775462962962959</v>
      </c>
      <c r="D325">
        <v>2</v>
      </c>
      <c r="E325">
        <f t="shared" si="59"/>
        <v>41</v>
      </c>
      <c r="F325">
        <f t="shared" si="60"/>
        <v>11</v>
      </c>
      <c r="G325">
        <f t="shared" si="61"/>
        <v>1941</v>
      </c>
      <c r="H325">
        <f t="shared" si="62"/>
        <v>11</v>
      </c>
      <c r="I325">
        <f t="shared" si="63"/>
        <v>15</v>
      </c>
      <c r="J325" s="3">
        <f t="shared" si="64"/>
        <v>15295</v>
      </c>
      <c r="K325" s="4">
        <f t="shared" ca="1" si="65"/>
        <v>29682</v>
      </c>
      <c r="L325">
        <f t="shared" si="66"/>
        <v>1940</v>
      </c>
      <c r="M325" t="str">
        <f t="shared" si="67"/>
        <v>8</v>
      </c>
      <c r="N325" t="str">
        <f t="shared" si="68"/>
        <v>m</v>
      </c>
      <c r="O325">
        <f t="shared" si="69"/>
        <v>1</v>
      </c>
      <c r="P325">
        <f t="shared" si="70"/>
        <v>10</v>
      </c>
    </row>
    <row r="326" spans="1:16" x14ac:dyDescent="0.25">
      <c r="A326" s="1" t="s">
        <v>332</v>
      </c>
      <c r="B326" s="1" t="s">
        <v>9</v>
      </c>
      <c r="C326" s="2">
        <v>0.45804398148148145</v>
      </c>
      <c r="D326">
        <v>1</v>
      </c>
      <c r="E326">
        <f t="shared" si="59"/>
        <v>39</v>
      </c>
      <c r="F326">
        <f t="shared" si="60"/>
        <v>2</v>
      </c>
      <c r="G326">
        <f t="shared" si="61"/>
        <v>1939</v>
      </c>
      <c r="H326">
        <f t="shared" si="62"/>
        <v>2</v>
      </c>
      <c r="I326">
        <f t="shared" si="63"/>
        <v>18</v>
      </c>
      <c r="J326" s="3">
        <f t="shared" si="64"/>
        <v>14294</v>
      </c>
      <c r="K326" s="4">
        <f t="shared" ca="1" si="65"/>
        <v>30683</v>
      </c>
      <c r="L326">
        <f t="shared" si="66"/>
        <v>1930</v>
      </c>
      <c r="M326" t="str">
        <f t="shared" si="67"/>
        <v>7</v>
      </c>
      <c r="N326" t="str">
        <f t="shared" si="68"/>
        <v>k</v>
      </c>
      <c r="O326">
        <f t="shared" si="69"/>
        <v>0</v>
      </c>
      <c r="P326">
        <f t="shared" si="70"/>
        <v>10</v>
      </c>
    </row>
    <row r="327" spans="1:16" x14ac:dyDescent="0.25">
      <c r="A327" s="1" t="s">
        <v>333</v>
      </c>
      <c r="B327" s="1" t="s">
        <v>7</v>
      </c>
      <c r="C327" s="2">
        <v>0.45833333333333331</v>
      </c>
      <c r="D327">
        <v>1</v>
      </c>
      <c r="E327">
        <f t="shared" si="59"/>
        <v>71</v>
      </c>
      <c r="F327">
        <f t="shared" si="60"/>
        <v>2</v>
      </c>
      <c r="G327">
        <f t="shared" si="61"/>
        <v>1971</v>
      </c>
      <c r="H327">
        <f t="shared" si="62"/>
        <v>2</v>
      </c>
      <c r="I327">
        <f t="shared" si="63"/>
        <v>27</v>
      </c>
      <c r="J327" s="3">
        <f t="shared" si="64"/>
        <v>25991</v>
      </c>
      <c r="K327" s="4">
        <f t="shared" ca="1" si="65"/>
        <v>18986</v>
      </c>
      <c r="L327">
        <f t="shared" si="66"/>
        <v>1970</v>
      </c>
      <c r="M327" t="str">
        <f t="shared" si="67"/>
        <v>2</v>
      </c>
      <c r="N327" t="str">
        <f t="shared" si="68"/>
        <v>m</v>
      </c>
      <c r="O327">
        <f t="shared" si="69"/>
        <v>1</v>
      </c>
      <c r="P327">
        <f t="shared" si="70"/>
        <v>11</v>
      </c>
    </row>
    <row r="328" spans="1:16" x14ac:dyDescent="0.25">
      <c r="A328" s="1" t="s">
        <v>334</v>
      </c>
      <c r="B328" s="1" t="s">
        <v>9</v>
      </c>
      <c r="C328" s="2">
        <v>0.45891203703703703</v>
      </c>
      <c r="D328">
        <v>2</v>
      </c>
      <c r="E328">
        <f t="shared" si="59"/>
        <v>87</v>
      </c>
      <c r="F328">
        <f t="shared" si="60"/>
        <v>3</v>
      </c>
      <c r="G328">
        <f t="shared" si="61"/>
        <v>1987</v>
      </c>
      <c r="H328">
        <f t="shared" si="62"/>
        <v>3</v>
      </c>
      <c r="I328">
        <f t="shared" si="63"/>
        <v>21</v>
      </c>
      <c r="J328" s="3">
        <f t="shared" si="64"/>
        <v>31857</v>
      </c>
      <c r="K328" s="4">
        <f t="shared" ca="1" si="65"/>
        <v>13120</v>
      </c>
      <c r="L328">
        <f t="shared" si="66"/>
        <v>1980</v>
      </c>
      <c r="M328" t="str">
        <f t="shared" si="67"/>
        <v>8</v>
      </c>
      <c r="N328" t="str">
        <f t="shared" si="68"/>
        <v>m</v>
      </c>
      <c r="O328">
        <f t="shared" si="69"/>
        <v>1</v>
      </c>
      <c r="P328">
        <f t="shared" si="70"/>
        <v>11</v>
      </c>
    </row>
    <row r="329" spans="1:16" x14ac:dyDescent="0.25">
      <c r="A329" s="1" t="s">
        <v>335</v>
      </c>
      <c r="B329" s="1" t="s">
        <v>5</v>
      </c>
      <c r="C329" s="2">
        <v>0.4592013888888889</v>
      </c>
      <c r="D329">
        <v>1</v>
      </c>
      <c r="E329">
        <f t="shared" si="59"/>
        <v>3</v>
      </c>
      <c r="F329">
        <f t="shared" si="60"/>
        <v>21</v>
      </c>
      <c r="G329">
        <f t="shared" si="61"/>
        <v>2003</v>
      </c>
      <c r="H329">
        <f t="shared" si="62"/>
        <v>1</v>
      </c>
      <c r="I329">
        <f t="shared" si="63"/>
        <v>7</v>
      </c>
      <c r="J329" s="3">
        <f t="shared" si="64"/>
        <v>37628</v>
      </c>
      <c r="K329" s="4">
        <f t="shared" ca="1" si="65"/>
        <v>7349</v>
      </c>
      <c r="L329">
        <f t="shared" si="66"/>
        <v>2000</v>
      </c>
      <c r="M329" t="str">
        <f t="shared" si="67"/>
        <v>2</v>
      </c>
      <c r="N329" t="str">
        <f t="shared" si="68"/>
        <v>m</v>
      </c>
      <c r="O329">
        <f t="shared" si="69"/>
        <v>0</v>
      </c>
      <c r="P329">
        <f t="shared" si="70"/>
        <v>11</v>
      </c>
    </row>
    <row r="330" spans="1:16" x14ac:dyDescent="0.25">
      <c r="A330" s="1" t="s">
        <v>336</v>
      </c>
      <c r="B330" s="1" t="s">
        <v>7</v>
      </c>
      <c r="C330" s="2">
        <v>0.45949074074074076</v>
      </c>
      <c r="D330">
        <v>1</v>
      </c>
      <c r="E330">
        <f t="shared" si="59"/>
        <v>60</v>
      </c>
      <c r="F330">
        <f t="shared" si="60"/>
        <v>8</v>
      </c>
      <c r="G330">
        <f t="shared" si="61"/>
        <v>1960</v>
      </c>
      <c r="H330">
        <f t="shared" si="62"/>
        <v>8</v>
      </c>
      <c r="I330">
        <f t="shared" si="63"/>
        <v>15</v>
      </c>
      <c r="J330" s="3">
        <f t="shared" si="64"/>
        <v>22143</v>
      </c>
      <c r="K330" s="4">
        <f t="shared" ca="1" si="65"/>
        <v>22834</v>
      </c>
      <c r="L330">
        <f t="shared" si="66"/>
        <v>1960</v>
      </c>
      <c r="M330" t="str">
        <f t="shared" si="67"/>
        <v>7</v>
      </c>
      <c r="N330" t="str">
        <f t="shared" si="68"/>
        <v>k</v>
      </c>
      <c r="O330">
        <f t="shared" si="69"/>
        <v>1</v>
      </c>
      <c r="P330">
        <f t="shared" si="70"/>
        <v>11</v>
      </c>
    </row>
    <row r="331" spans="1:16" x14ac:dyDescent="0.25">
      <c r="A331" s="1" t="s">
        <v>337</v>
      </c>
      <c r="B331" s="1" t="s">
        <v>5</v>
      </c>
      <c r="C331" s="2">
        <v>0.46006944444444442</v>
      </c>
      <c r="D331">
        <v>2</v>
      </c>
      <c r="E331">
        <f t="shared" si="59"/>
        <v>71</v>
      </c>
      <c r="F331">
        <f t="shared" si="60"/>
        <v>12</v>
      </c>
      <c r="G331">
        <f t="shared" si="61"/>
        <v>1971</v>
      </c>
      <c r="H331">
        <f t="shared" si="62"/>
        <v>12</v>
      </c>
      <c r="I331">
        <f t="shared" si="63"/>
        <v>20</v>
      </c>
      <c r="J331" s="3">
        <f t="shared" si="64"/>
        <v>26287</v>
      </c>
      <c r="K331" s="4">
        <f t="shared" ca="1" si="65"/>
        <v>18690</v>
      </c>
      <c r="L331">
        <f t="shared" si="66"/>
        <v>1970</v>
      </c>
      <c r="M331" t="str">
        <f t="shared" si="67"/>
        <v>1</v>
      </c>
      <c r="N331" t="str">
        <f t="shared" si="68"/>
        <v>k</v>
      </c>
      <c r="O331">
        <f t="shared" si="69"/>
        <v>1</v>
      </c>
      <c r="P331">
        <f t="shared" si="70"/>
        <v>11</v>
      </c>
    </row>
    <row r="332" spans="1:16" x14ac:dyDescent="0.25">
      <c r="A332" s="1" t="s">
        <v>338</v>
      </c>
      <c r="B332" s="1" t="s">
        <v>9</v>
      </c>
      <c r="C332" s="2">
        <v>0.46064814814814814</v>
      </c>
      <c r="D332">
        <v>2</v>
      </c>
      <c r="E332">
        <f t="shared" si="59"/>
        <v>0</v>
      </c>
      <c r="F332">
        <f t="shared" si="60"/>
        <v>26</v>
      </c>
      <c r="G332">
        <f t="shared" si="61"/>
        <v>2000</v>
      </c>
      <c r="H332">
        <f t="shared" si="62"/>
        <v>6</v>
      </c>
      <c r="I332">
        <f t="shared" si="63"/>
        <v>1</v>
      </c>
      <c r="J332" s="3">
        <f t="shared" si="64"/>
        <v>36678</v>
      </c>
      <c r="K332" s="4">
        <f t="shared" ca="1" si="65"/>
        <v>8299</v>
      </c>
      <c r="L332">
        <f t="shared" si="66"/>
        <v>2000</v>
      </c>
      <c r="M332" t="str">
        <f t="shared" si="67"/>
        <v>8</v>
      </c>
      <c r="N332" t="str">
        <f t="shared" si="68"/>
        <v>m</v>
      </c>
      <c r="O332">
        <f t="shared" si="69"/>
        <v>1</v>
      </c>
      <c r="P332">
        <f t="shared" si="70"/>
        <v>11</v>
      </c>
    </row>
    <row r="333" spans="1:16" x14ac:dyDescent="0.25">
      <c r="A333" s="1" t="s">
        <v>339</v>
      </c>
      <c r="B333" s="1" t="s">
        <v>27</v>
      </c>
      <c r="C333" s="2">
        <v>0.46122685185185186</v>
      </c>
      <c r="D333">
        <v>2</v>
      </c>
      <c r="E333">
        <f t="shared" si="59"/>
        <v>60</v>
      </c>
      <c r="F333">
        <f t="shared" si="60"/>
        <v>9</v>
      </c>
      <c r="G333">
        <f t="shared" si="61"/>
        <v>1960</v>
      </c>
      <c r="H333">
        <f t="shared" si="62"/>
        <v>9</v>
      </c>
      <c r="I333">
        <f t="shared" si="63"/>
        <v>11</v>
      </c>
      <c r="J333" s="3">
        <f t="shared" si="64"/>
        <v>22170</v>
      </c>
      <c r="K333" s="4">
        <f t="shared" ca="1" si="65"/>
        <v>22807</v>
      </c>
      <c r="L333">
        <f t="shared" si="66"/>
        <v>1960</v>
      </c>
      <c r="M333" t="str">
        <f t="shared" si="67"/>
        <v>7</v>
      </c>
      <c r="N333" t="str">
        <f t="shared" si="68"/>
        <v>k</v>
      </c>
      <c r="O333">
        <f t="shared" si="69"/>
        <v>1</v>
      </c>
      <c r="P333">
        <f t="shared" si="70"/>
        <v>11</v>
      </c>
    </row>
    <row r="334" spans="1:16" x14ac:dyDescent="0.25">
      <c r="A334" s="1" t="s">
        <v>340</v>
      </c>
      <c r="B334" s="1" t="s">
        <v>7</v>
      </c>
      <c r="C334" s="2">
        <v>0.46151620370370372</v>
      </c>
      <c r="D334">
        <v>1</v>
      </c>
      <c r="E334">
        <f t="shared" si="59"/>
        <v>75</v>
      </c>
      <c r="F334">
        <f t="shared" si="60"/>
        <v>6</v>
      </c>
      <c r="G334">
        <f t="shared" si="61"/>
        <v>1975</v>
      </c>
      <c r="H334">
        <f t="shared" si="62"/>
        <v>6</v>
      </c>
      <c r="I334">
        <f t="shared" si="63"/>
        <v>11</v>
      </c>
      <c r="J334" s="3">
        <f t="shared" si="64"/>
        <v>27556</v>
      </c>
      <c r="K334" s="4">
        <f t="shared" ca="1" si="65"/>
        <v>17421</v>
      </c>
      <c r="L334">
        <f t="shared" si="66"/>
        <v>1970</v>
      </c>
      <c r="M334" t="str">
        <f t="shared" si="67"/>
        <v>6</v>
      </c>
      <c r="N334" t="str">
        <f t="shared" si="68"/>
        <v>m</v>
      </c>
      <c r="O334">
        <f t="shared" si="69"/>
        <v>1</v>
      </c>
      <c r="P334">
        <f t="shared" si="70"/>
        <v>11</v>
      </c>
    </row>
    <row r="335" spans="1:16" x14ac:dyDescent="0.25">
      <c r="A335" s="1" t="s">
        <v>341</v>
      </c>
      <c r="B335" s="1" t="s">
        <v>7</v>
      </c>
      <c r="C335" s="2">
        <v>0.46180555555555558</v>
      </c>
      <c r="D335">
        <v>1</v>
      </c>
      <c r="E335">
        <f t="shared" si="59"/>
        <v>69</v>
      </c>
      <c r="F335">
        <f t="shared" si="60"/>
        <v>2</v>
      </c>
      <c r="G335">
        <f t="shared" si="61"/>
        <v>1969</v>
      </c>
      <c r="H335">
        <f t="shared" si="62"/>
        <v>2</v>
      </c>
      <c r="I335">
        <f t="shared" si="63"/>
        <v>4</v>
      </c>
      <c r="J335" s="3">
        <f t="shared" si="64"/>
        <v>25238</v>
      </c>
      <c r="K335" s="4">
        <f t="shared" ca="1" si="65"/>
        <v>19739</v>
      </c>
      <c r="L335">
        <f t="shared" si="66"/>
        <v>1960</v>
      </c>
      <c r="M335" t="str">
        <f t="shared" si="67"/>
        <v>9</v>
      </c>
      <c r="N335" t="str">
        <f t="shared" si="68"/>
        <v>k</v>
      </c>
      <c r="O335">
        <f t="shared" si="69"/>
        <v>1</v>
      </c>
      <c r="P335">
        <f t="shared" si="70"/>
        <v>11</v>
      </c>
    </row>
    <row r="336" spans="1:16" x14ac:dyDescent="0.25">
      <c r="A336" s="1" t="s">
        <v>342</v>
      </c>
      <c r="B336" s="1" t="s">
        <v>7</v>
      </c>
      <c r="C336" s="2">
        <v>0.46209490740740744</v>
      </c>
      <c r="D336">
        <v>1</v>
      </c>
      <c r="E336">
        <f t="shared" si="59"/>
        <v>83</v>
      </c>
      <c r="F336">
        <f t="shared" si="60"/>
        <v>3</v>
      </c>
      <c r="G336">
        <f t="shared" si="61"/>
        <v>1983</v>
      </c>
      <c r="H336">
        <f t="shared" si="62"/>
        <v>3</v>
      </c>
      <c r="I336">
        <f t="shared" si="63"/>
        <v>3</v>
      </c>
      <c r="J336" s="3">
        <f t="shared" si="64"/>
        <v>30378</v>
      </c>
      <c r="K336" s="4">
        <f t="shared" ca="1" si="65"/>
        <v>14599</v>
      </c>
      <c r="L336">
        <f t="shared" si="66"/>
        <v>1980</v>
      </c>
      <c r="M336" t="str">
        <f t="shared" si="67"/>
        <v>4</v>
      </c>
      <c r="N336" t="str">
        <f t="shared" si="68"/>
        <v>m</v>
      </c>
      <c r="O336">
        <f t="shared" si="69"/>
        <v>1</v>
      </c>
      <c r="P336">
        <f t="shared" si="70"/>
        <v>11</v>
      </c>
    </row>
    <row r="337" spans="1:16" x14ac:dyDescent="0.25">
      <c r="A337" s="1" t="s">
        <v>343</v>
      </c>
      <c r="B337" s="1" t="s">
        <v>5</v>
      </c>
      <c r="C337" s="2">
        <v>0.4626736111111111</v>
      </c>
      <c r="D337">
        <v>2</v>
      </c>
      <c r="E337">
        <f t="shared" si="59"/>
        <v>39</v>
      </c>
      <c r="F337">
        <f t="shared" si="60"/>
        <v>8</v>
      </c>
      <c r="G337">
        <f t="shared" si="61"/>
        <v>1939</v>
      </c>
      <c r="H337">
        <f t="shared" si="62"/>
        <v>8</v>
      </c>
      <c r="I337">
        <f t="shared" si="63"/>
        <v>14</v>
      </c>
      <c r="J337" s="3">
        <f t="shared" si="64"/>
        <v>14471</v>
      </c>
      <c r="K337" s="4">
        <f t="shared" ca="1" si="65"/>
        <v>30506</v>
      </c>
      <c r="L337">
        <f t="shared" si="66"/>
        <v>1930</v>
      </c>
      <c r="M337" t="str">
        <f t="shared" si="67"/>
        <v>5</v>
      </c>
      <c r="N337" t="str">
        <f t="shared" si="68"/>
        <v>k</v>
      </c>
      <c r="O337">
        <f t="shared" si="69"/>
        <v>1</v>
      </c>
      <c r="P337">
        <f t="shared" si="70"/>
        <v>11</v>
      </c>
    </row>
    <row r="338" spans="1:16" x14ac:dyDescent="0.25">
      <c r="A338" s="1" t="s">
        <v>344</v>
      </c>
      <c r="B338" s="1" t="s">
        <v>5</v>
      </c>
      <c r="C338" s="2">
        <v>0.46325231481481483</v>
      </c>
      <c r="D338">
        <v>2</v>
      </c>
      <c r="E338">
        <f t="shared" si="59"/>
        <v>0</v>
      </c>
      <c r="F338">
        <f t="shared" si="60"/>
        <v>21</v>
      </c>
      <c r="G338">
        <f t="shared" si="61"/>
        <v>2000</v>
      </c>
      <c r="H338">
        <f t="shared" si="62"/>
        <v>1</v>
      </c>
      <c r="I338">
        <f t="shared" si="63"/>
        <v>3</v>
      </c>
      <c r="J338" s="3">
        <f t="shared" si="64"/>
        <v>36528</v>
      </c>
      <c r="K338" s="4">
        <f t="shared" ca="1" si="65"/>
        <v>8449</v>
      </c>
      <c r="L338">
        <f t="shared" si="66"/>
        <v>2000</v>
      </c>
      <c r="M338" t="str">
        <f t="shared" si="67"/>
        <v>8</v>
      </c>
      <c r="N338" t="str">
        <f t="shared" si="68"/>
        <v>m</v>
      </c>
      <c r="O338">
        <f t="shared" si="69"/>
        <v>1</v>
      </c>
      <c r="P338">
        <f t="shared" si="70"/>
        <v>11</v>
      </c>
    </row>
    <row r="339" spans="1:16" x14ac:dyDescent="0.25">
      <c r="A339" s="1" t="s">
        <v>345</v>
      </c>
      <c r="B339" s="1" t="s">
        <v>7</v>
      </c>
      <c r="C339" s="2">
        <v>0.46354166666666669</v>
      </c>
      <c r="D339">
        <v>1</v>
      </c>
      <c r="E339">
        <f t="shared" si="59"/>
        <v>28</v>
      </c>
      <c r="F339">
        <f t="shared" si="60"/>
        <v>6</v>
      </c>
      <c r="G339">
        <f t="shared" si="61"/>
        <v>1928</v>
      </c>
      <c r="H339">
        <f t="shared" si="62"/>
        <v>6</v>
      </c>
      <c r="I339">
        <f t="shared" si="63"/>
        <v>5</v>
      </c>
      <c r="J339" s="3">
        <f t="shared" si="64"/>
        <v>10384</v>
      </c>
      <c r="K339" s="4">
        <f t="shared" ca="1" si="65"/>
        <v>34593</v>
      </c>
      <c r="L339">
        <f t="shared" si="66"/>
        <v>1920</v>
      </c>
      <c r="M339" t="str">
        <f t="shared" si="67"/>
        <v>2</v>
      </c>
      <c r="N339" t="str">
        <f t="shared" si="68"/>
        <v>m</v>
      </c>
      <c r="O339">
        <f t="shared" si="69"/>
        <v>1</v>
      </c>
      <c r="P339">
        <f t="shared" si="70"/>
        <v>11</v>
      </c>
    </row>
    <row r="340" spans="1:16" x14ac:dyDescent="0.25">
      <c r="A340" s="1" t="s">
        <v>346</v>
      </c>
      <c r="B340" s="1" t="s">
        <v>7</v>
      </c>
      <c r="C340" s="2">
        <v>0.46383101851851855</v>
      </c>
      <c r="D340">
        <v>1</v>
      </c>
      <c r="E340">
        <f t="shared" si="59"/>
        <v>68</v>
      </c>
      <c r="F340">
        <f t="shared" si="60"/>
        <v>2</v>
      </c>
      <c r="G340">
        <f t="shared" si="61"/>
        <v>1968</v>
      </c>
      <c r="H340">
        <f t="shared" si="62"/>
        <v>2</v>
      </c>
      <c r="I340">
        <f t="shared" si="63"/>
        <v>9</v>
      </c>
      <c r="J340" s="3">
        <f t="shared" si="64"/>
        <v>24877</v>
      </c>
      <c r="K340" s="4">
        <f t="shared" ca="1" si="65"/>
        <v>20100</v>
      </c>
      <c r="L340">
        <f t="shared" si="66"/>
        <v>1960</v>
      </c>
      <c r="M340" t="str">
        <f t="shared" si="67"/>
        <v>9</v>
      </c>
      <c r="N340" t="str">
        <f t="shared" si="68"/>
        <v>k</v>
      </c>
      <c r="O340">
        <f t="shared" si="69"/>
        <v>1</v>
      </c>
      <c r="P340">
        <f t="shared" si="70"/>
        <v>11</v>
      </c>
    </row>
    <row r="341" spans="1:16" x14ac:dyDescent="0.25">
      <c r="A341" s="1" t="s">
        <v>347</v>
      </c>
      <c r="B341" s="1" t="s">
        <v>27</v>
      </c>
      <c r="C341" s="2">
        <v>0.46412037037037041</v>
      </c>
      <c r="D341">
        <v>1</v>
      </c>
      <c r="E341">
        <f t="shared" si="59"/>
        <v>64</v>
      </c>
      <c r="F341">
        <f t="shared" si="60"/>
        <v>7</v>
      </c>
      <c r="G341">
        <f t="shared" si="61"/>
        <v>1964</v>
      </c>
      <c r="H341">
        <f t="shared" si="62"/>
        <v>7</v>
      </c>
      <c r="I341">
        <f t="shared" si="63"/>
        <v>12</v>
      </c>
      <c r="J341" s="3">
        <f t="shared" si="64"/>
        <v>23570</v>
      </c>
      <c r="K341" s="4">
        <f t="shared" ca="1" si="65"/>
        <v>21407</v>
      </c>
      <c r="L341">
        <f t="shared" si="66"/>
        <v>1960</v>
      </c>
      <c r="M341" t="str">
        <f t="shared" si="67"/>
        <v>2</v>
      </c>
      <c r="N341" t="str">
        <f t="shared" si="68"/>
        <v>m</v>
      </c>
      <c r="O341">
        <f t="shared" si="69"/>
        <v>0</v>
      </c>
      <c r="P341">
        <f t="shared" si="70"/>
        <v>11</v>
      </c>
    </row>
    <row r="342" spans="1:16" x14ac:dyDescent="0.25">
      <c r="A342" s="1" t="s">
        <v>348</v>
      </c>
      <c r="B342" s="1" t="s">
        <v>27</v>
      </c>
      <c r="C342" s="2">
        <v>0.46440972222222227</v>
      </c>
      <c r="D342">
        <v>1</v>
      </c>
      <c r="E342">
        <f t="shared" si="59"/>
        <v>22</v>
      </c>
      <c r="F342">
        <f t="shared" si="60"/>
        <v>5</v>
      </c>
      <c r="G342">
        <f t="shared" si="61"/>
        <v>1922</v>
      </c>
      <c r="H342">
        <f t="shared" si="62"/>
        <v>5</v>
      </c>
      <c r="I342">
        <f t="shared" si="63"/>
        <v>20</v>
      </c>
      <c r="J342" s="3">
        <f t="shared" si="64"/>
        <v>8176</v>
      </c>
      <c r="K342" s="4">
        <f t="shared" ca="1" si="65"/>
        <v>36801</v>
      </c>
      <c r="L342">
        <f t="shared" si="66"/>
        <v>1920</v>
      </c>
      <c r="M342" t="str">
        <f t="shared" si="67"/>
        <v>2</v>
      </c>
      <c r="N342" t="str">
        <f t="shared" si="68"/>
        <v>m</v>
      </c>
      <c r="O342">
        <f t="shared" si="69"/>
        <v>0</v>
      </c>
      <c r="P342">
        <f t="shared" si="70"/>
        <v>11</v>
      </c>
    </row>
    <row r="343" spans="1:16" x14ac:dyDescent="0.25">
      <c r="A343" s="1" t="s">
        <v>349</v>
      </c>
      <c r="B343" s="1" t="s">
        <v>7</v>
      </c>
      <c r="C343" s="2">
        <v>0.46469907407407413</v>
      </c>
      <c r="D343">
        <v>1</v>
      </c>
      <c r="E343">
        <f t="shared" si="59"/>
        <v>97</v>
      </c>
      <c r="F343">
        <f t="shared" si="60"/>
        <v>2</v>
      </c>
      <c r="G343">
        <f t="shared" si="61"/>
        <v>1997</v>
      </c>
      <c r="H343">
        <f t="shared" si="62"/>
        <v>2</v>
      </c>
      <c r="I343">
        <f t="shared" si="63"/>
        <v>28</v>
      </c>
      <c r="J343" s="3">
        <f t="shared" si="64"/>
        <v>35489</v>
      </c>
      <c r="K343" s="4">
        <f t="shared" ca="1" si="65"/>
        <v>9488</v>
      </c>
      <c r="L343">
        <f t="shared" si="66"/>
        <v>1990</v>
      </c>
      <c r="M343" t="str">
        <f t="shared" si="67"/>
        <v>7</v>
      </c>
      <c r="N343" t="str">
        <f t="shared" si="68"/>
        <v>k</v>
      </c>
      <c r="O343">
        <f t="shared" si="69"/>
        <v>1</v>
      </c>
      <c r="P343">
        <f t="shared" si="70"/>
        <v>11</v>
      </c>
    </row>
    <row r="344" spans="1:16" x14ac:dyDescent="0.25">
      <c r="A344" s="1" t="s">
        <v>350</v>
      </c>
      <c r="B344" s="1" t="s">
        <v>7</v>
      </c>
      <c r="C344" s="2">
        <v>0.46498842592592587</v>
      </c>
      <c r="D344">
        <v>1</v>
      </c>
      <c r="E344">
        <f t="shared" si="59"/>
        <v>51</v>
      </c>
      <c r="F344">
        <f t="shared" si="60"/>
        <v>7</v>
      </c>
      <c r="G344">
        <f t="shared" si="61"/>
        <v>1951</v>
      </c>
      <c r="H344">
        <f t="shared" si="62"/>
        <v>7</v>
      </c>
      <c r="I344">
        <f t="shared" si="63"/>
        <v>11</v>
      </c>
      <c r="J344" s="3">
        <f t="shared" si="64"/>
        <v>18820</v>
      </c>
      <c r="K344" s="4">
        <f t="shared" ca="1" si="65"/>
        <v>26157</v>
      </c>
      <c r="L344">
        <f t="shared" si="66"/>
        <v>1950</v>
      </c>
      <c r="M344" t="str">
        <f t="shared" si="67"/>
        <v>5</v>
      </c>
      <c r="N344" t="str">
        <f t="shared" si="68"/>
        <v>k</v>
      </c>
      <c r="O344">
        <f t="shared" si="69"/>
        <v>1</v>
      </c>
      <c r="P344">
        <f t="shared" si="70"/>
        <v>11</v>
      </c>
    </row>
    <row r="345" spans="1:16" x14ac:dyDescent="0.25">
      <c r="A345" s="1" t="s">
        <v>351</v>
      </c>
      <c r="B345" s="1" t="s">
        <v>5</v>
      </c>
      <c r="C345" s="2">
        <v>0.46527777777777773</v>
      </c>
      <c r="D345">
        <v>1</v>
      </c>
      <c r="E345">
        <f t="shared" si="59"/>
        <v>88</v>
      </c>
      <c r="F345">
        <f t="shared" si="60"/>
        <v>7</v>
      </c>
      <c r="G345">
        <f t="shared" si="61"/>
        <v>1988</v>
      </c>
      <c r="H345">
        <f t="shared" si="62"/>
        <v>7</v>
      </c>
      <c r="I345">
        <f t="shared" si="63"/>
        <v>27</v>
      </c>
      <c r="J345" s="3">
        <f t="shared" si="64"/>
        <v>32351</v>
      </c>
      <c r="K345" s="4">
        <f t="shared" ca="1" si="65"/>
        <v>12626</v>
      </c>
      <c r="L345">
        <f t="shared" si="66"/>
        <v>1980</v>
      </c>
      <c r="M345" t="str">
        <f t="shared" si="67"/>
        <v>8</v>
      </c>
      <c r="N345" t="str">
        <f t="shared" si="68"/>
        <v>m</v>
      </c>
      <c r="O345">
        <f t="shared" si="69"/>
        <v>0</v>
      </c>
      <c r="P345">
        <f t="shared" si="70"/>
        <v>11</v>
      </c>
    </row>
    <row r="346" spans="1:16" x14ac:dyDescent="0.25">
      <c r="A346" s="1" t="s">
        <v>352</v>
      </c>
      <c r="B346" s="1" t="s">
        <v>5</v>
      </c>
      <c r="C346" s="2">
        <v>0.46556712962962959</v>
      </c>
      <c r="D346">
        <v>1</v>
      </c>
      <c r="E346">
        <f t="shared" si="59"/>
        <v>29</v>
      </c>
      <c r="F346">
        <f t="shared" si="60"/>
        <v>10</v>
      </c>
      <c r="G346">
        <f t="shared" si="61"/>
        <v>1929</v>
      </c>
      <c r="H346">
        <f t="shared" si="62"/>
        <v>10</v>
      </c>
      <c r="I346">
        <f t="shared" si="63"/>
        <v>13</v>
      </c>
      <c r="J346" s="3">
        <f t="shared" si="64"/>
        <v>10879</v>
      </c>
      <c r="K346" s="4">
        <f t="shared" ca="1" si="65"/>
        <v>34098</v>
      </c>
      <c r="L346">
        <f t="shared" si="66"/>
        <v>1920</v>
      </c>
      <c r="M346" t="str">
        <f t="shared" si="67"/>
        <v>1</v>
      </c>
      <c r="N346" t="str">
        <f t="shared" si="68"/>
        <v>k</v>
      </c>
      <c r="O346">
        <f t="shared" si="69"/>
        <v>0</v>
      </c>
      <c r="P346">
        <f t="shared" si="70"/>
        <v>11</v>
      </c>
    </row>
    <row r="347" spans="1:16" x14ac:dyDescent="0.25">
      <c r="A347" s="1" t="s">
        <v>353</v>
      </c>
      <c r="B347" s="1" t="s">
        <v>5</v>
      </c>
      <c r="C347" s="2">
        <v>0.46614583333333331</v>
      </c>
      <c r="D347">
        <v>2</v>
      </c>
      <c r="E347">
        <f t="shared" si="59"/>
        <v>32</v>
      </c>
      <c r="F347">
        <f t="shared" si="60"/>
        <v>10</v>
      </c>
      <c r="G347">
        <f t="shared" si="61"/>
        <v>1932</v>
      </c>
      <c r="H347">
        <f t="shared" si="62"/>
        <v>10</v>
      </c>
      <c r="I347">
        <f t="shared" si="63"/>
        <v>23</v>
      </c>
      <c r="J347" s="3">
        <f t="shared" si="64"/>
        <v>11985</v>
      </c>
      <c r="K347" s="4">
        <f t="shared" ca="1" si="65"/>
        <v>32992</v>
      </c>
      <c r="L347">
        <f t="shared" si="66"/>
        <v>1930</v>
      </c>
      <c r="M347" t="str">
        <f t="shared" si="67"/>
        <v>9</v>
      </c>
      <c r="N347" t="str">
        <f t="shared" si="68"/>
        <v>k</v>
      </c>
      <c r="O347">
        <f t="shared" si="69"/>
        <v>1</v>
      </c>
      <c r="P347">
        <f t="shared" si="70"/>
        <v>11</v>
      </c>
    </row>
    <row r="348" spans="1:16" x14ac:dyDescent="0.25">
      <c r="A348" s="1" t="s">
        <v>354</v>
      </c>
      <c r="B348" s="1" t="s">
        <v>5</v>
      </c>
      <c r="C348" s="2">
        <v>0.46672453703703703</v>
      </c>
      <c r="D348">
        <v>2</v>
      </c>
      <c r="E348">
        <f t="shared" si="59"/>
        <v>27</v>
      </c>
      <c r="F348">
        <f t="shared" si="60"/>
        <v>1</v>
      </c>
      <c r="G348">
        <f t="shared" si="61"/>
        <v>1927</v>
      </c>
      <c r="H348">
        <f t="shared" si="62"/>
        <v>1</v>
      </c>
      <c r="I348">
        <f t="shared" si="63"/>
        <v>14</v>
      </c>
      <c r="J348" s="3">
        <f t="shared" si="64"/>
        <v>9876</v>
      </c>
      <c r="K348" s="4">
        <f t="shared" ca="1" si="65"/>
        <v>35101</v>
      </c>
      <c r="L348">
        <f t="shared" si="66"/>
        <v>1920</v>
      </c>
      <c r="M348" t="str">
        <f t="shared" si="67"/>
        <v>6</v>
      </c>
      <c r="N348" t="str">
        <f t="shared" si="68"/>
        <v>m</v>
      </c>
      <c r="O348">
        <f t="shared" si="69"/>
        <v>1</v>
      </c>
      <c r="P348">
        <f t="shared" si="70"/>
        <v>11</v>
      </c>
    </row>
    <row r="349" spans="1:16" x14ac:dyDescent="0.25">
      <c r="A349" s="1" t="s">
        <v>355</v>
      </c>
      <c r="B349" s="1" t="s">
        <v>7</v>
      </c>
      <c r="C349" s="2">
        <v>0.4670138888888889</v>
      </c>
      <c r="D349">
        <v>1</v>
      </c>
      <c r="E349">
        <f t="shared" si="59"/>
        <v>72</v>
      </c>
      <c r="F349">
        <f t="shared" si="60"/>
        <v>12</v>
      </c>
      <c r="G349">
        <f t="shared" si="61"/>
        <v>1972</v>
      </c>
      <c r="H349">
        <f t="shared" si="62"/>
        <v>12</v>
      </c>
      <c r="I349">
        <f t="shared" si="63"/>
        <v>4</v>
      </c>
      <c r="J349" s="3">
        <f t="shared" si="64"/>
        <v>26637</v>
      </c>
      <c r="K349" s="4">
        <f t="shared" ca="1" si="65"/>
        <v>18340</v>
      </c>
      <c r="L349">
        <f t="shared" si="66"/>
        <v>1970</v>
      </c>
      <c r="M349" t="str">
        <f t="shared" si="67"/>
        <v>5</v>
      </c>
      <c r="N349" t="str">
        <f t="shared" si="68"/>
        <v>k</v>
      </c>
      <c r="O349">
        <f t="shared" si="69"/>
        <v>1</v>
      </c>
      <c r="P349">
        <f t="shared" si="70"/>
        <v>11</v>
      </c>
    </row>
    <row r="350" spans="1:16" x14ac:dyDescent="0.25">
      <c r="A350" s="1" t="s">
        <v>356</v>
      </c>
      <c r="B350" s="1" t="s">
        <v>5</v>
      </c>
      <c r="C350" s="2">
        <v>0.46759259259259256</v>
      </c>
      <c r="D350">
        <v>2</v>
      </c>
      <c r="E350">
        <f t="shared" si="59"/>
        <v>41</v>
      </c>
      <c r="F350">
        <f t="shared" si="60"/>
        <v>9</v>
      </c>
      <c r="G350">
        <f t="shared" si="61"/>
        <v>1941</v>
      </c>
      <c r="H350">
        <f t="shared" si="62"/>
        <v>9</v>
      </c>
      <c r="I350">
        <f t="shared" si="63"/>
        <v>3</v>
      </c>
      <c r="J350" s="3">
        <f t="shared" si="64"/>
        <v>15222</v>
      </c>
      <c r="K350" s="4">
        <f t="shared" ca="1" si="65"/>
        <v>29755</v>
      </c>
      <c r="L350">
        <f t="shared" si="66"/>
        <v>1940</v>
      </c>
      <c r="M350" t="str">
        <f t="shared" si="67"/>
        <v>4</v>
      </c>
      <c r="N350" t="str">
        <f t="shared" si="68"/>
        <v>m</v>
      </c>
      <c r="O350">
        <f t="shared" si="69"/>
        <v>1</v>
      </c>
      <c r="P350">
        <f t="shared" si="70"/>
        <v>11</v>
      </c>
    </row>
    <row r="351" spans="1:16" x14ac:dyDescent="0.25">
      <c r="A351" s="1" t="s">
        <v>357</v>
      </c>
      <c r="B351" s="1" t="s">
        <v>9</v>
      </c>
      <c r="C351" s="2">
        <v>0.46788194444444442</v>
      </c>
      <c r="D351">
        <v>1</v>
      </c>
      <c r="E351">
        <f t="shared" si="59"/>
        <v>33</v>
      </c>
      <c r="F351">
        <f t="shared" si="60"/>
        <v>12</v>
      </c>
      <c r="G351">
        <f t="shared" si="61"/>
        <v>1933</v>
      </c>
      <c r="H351">
        <f t="shared" si="62"/>
        <v>12</v>
      </c>
      <c r="I351">
        <f t="shared" si="63"/>
        <v>7</v>
      </c>
      <c r="J351" s="3">
        <f t="shared" si="64"/>
        <v>12395</v>
      </c>
      <c r="K351" s="4">
        <f t="shared" ca="1" si="65"/>
        <v>32582</v>
      </c>
      <c r="L351">
        <f t="shared" si="66"/>
        <v>1930</v>
      </c>
      <c r="M351" t="str">
        <f t="shared" si="67"/>
        <v>4</v>
      </c>
      <c r="N351" t="str">
        <f t="shared" si="68"/>
        <v>m</v>
      </c>
      <c r="O351">
        <f t="shared" si="69"/>
        <v>0</v>
      </c>
      <c r="P351">
        <f t="shared" si="70"/>
        <v>11</v>
      </c>
    </row>
    <row r="352" spans="1:16" x14ac:dyDescent="0.25">
      <c r="A352" s="1" t="s">
        <v>358</v>
      </c>
      <c r="B352" s="1" t="s">
        <v>9</v>
      </c>
      <c r="C352" s="2">
        <v>0.46817129629629628</v>
      </c>
      <c r="D352">
        <v>1</v>
      </c>
      <c r="E352">
        <f t="shared" si="59"/>
        <v>77</v>
      </c>
      <c r="F352">
        <f t="shared" si="60"/>
        <v>3</v>
      </c>
      <c r="G352">
        <f t="shared" si="61"/>
        <v>1977</v>
      </c>
      <c r="H352">
        <f t="shared" si="62"/>
        <v>3</v>
      </c>
      <c r="I352">
        <f t="shared" si="63"/>
        <v>14</v>
      </c>
      <c r="J352" s="3">
        <f t="shared" si="64"/>
        <v>28198</v>
      </c>
      <c r="K352" s="4">
        <f t="shared" ca="1" si="65"/>
        <v>16779</v>
      </c>
      <c r="L352">
        <f t="shared" si="66"/>
        <v>1970</v>
      </c>
      <c r="M352" t="str">
        <f t="shared" si="67"/>
        <v>4</v>
      </c>
      <c r="N352" t="str">
        <f t="shared" si="68"/>
        <v>m</v>
      </c>
      <c r="O352">
        <f t="shared" si="69"/>
        <v>0</v>
      </c>
      <c r="P352">
        <f t="shared" si="70"/>
        <v>11</v>
      </c>
    </row>
    <row r="353" spans="1:16" x14ac:dyDescent="0.25">
      <c r="A353" s="1" t="s">
        <v>359</v>
      </c>
      <c r="B353" s="1" t="s">
        <v>7</v>
      </c>
      <c r="C353" s="2">
        <v>0.46846064814814814</v>
      </c>
      <c r="D353">
        <v>1</v>
      </c>
      <c r="E353">
        <f t="shared" si="59"/>
        <v>81</v>
      </c>
      <c r="F353">
        <f t="shared" si="60"/>
        <v>2</v>
      </c>
      <c r="G353">
        <f t="shared" si="61"/>
        <v>1981</v>
      </c>
      <c r="H353">
        <f t="shared" si="62"/>
        <v>2</v>
      </c>
      <c r="I353">
        <f t="shared" si="63"/>
        <v>28</v>
      </c>
      <c r="J353" s="3">
        <f t="shared" si="64"/>
        <v>29645</v>
      </c>
      <c r="K353" s="4">
        <f t="shared" ca="1" si="65"/>
        <v>15332</v>
      </c>
      <c r="L353">
        <f t="shared" si="66"/>
        <v>1980</v>
      </c>
      <c r="M353" t="str">
        <f t="shared" si="67"/>
        <v>1</v>
      </c>
      <c r="N353" t="str">
        <f t="shared" si="68"/>
        <v>k</v>
      </c>
      <c r="O353">
        <f t="shared" si="69"/>
        <v>1</v>
      </c>
      <c r="P353">
        <f t="shared" si="70"/>
        <v>11</v>
      </c>
    </row>
    <row r="354" spans="1:16" x14ac:dyDescent="0.25">
      <c r="A354" s="1" t="s">
        <v>360</v>
      </c>
      <c r="B354" s="1" t="s">
        <v>9</v>
      </c>
      <c r="C354" s="2">
        <v>0.46903935185185186</v>
      </c>
      <c r="D354">
        <v>2</v>
      </c>
      <c r="E354">
        <f t="shared" si="59"/>
        <v>59</v>
      </c>
      <c r="F354">
        <f t="shared" si="60"/>
        <v>2</v>
      </c>
      <c r="G354">
        <f t="shared" si="61"/>
        <v>1959</v>
      </c>
      <c r="H354">
        <f t="shared" si="62"/>
        <v>2</v>
      </c>
      <c r="I354">
        <f t="shared" si="63"/>
        <v>14</v>
      </c>
      <c r="J354" s="3">
        <f t="shared" si="64"/>
        <v>21595</v>
      </c>
      <c r="K354" s="4">
        <f t="shared" ca="1" si="65"/>
        <v>23382</v>
      </c>
      <c r="L354">
        <f t="shared" si="66"/>
        <v>1950</v>
      </c>
      <c r="M354" t="str">
        <f t="shared" si="67"/>
        <v>4</v>
      </c>
      <c r="N354" t="str">
        <f t="shared" si="68"/>
        <v>m</v>
      </c>
      <c r="O354">
        <f t="shared" si="69"/>
        <v>1</v>
      </c>
      <c r="P354">
        <f t="shared" si="70"/>
        <v>11</v>
      </c>
    </row>
    <row r="355" spans="1:16" x14ac:dyDescent="0.25">
      <c r="A355" s="1" t="s">
        <v>361</v>
      </c>
      <c r="B355" s="1" t="s">
        <v>27</v>
      </c>
      <c r="C355" s="2">
        <v>0.46961805555555558</v>
      </c>
      <c r="D355">
        <v>2</v>
      </c>
      <c r="E355">
        <f t="shared" si="59"/>
        <v>64</v>
      </c>
      <c r="F355">
        <f t="shared" si="60"/>
        <v>7</v>
      </c>
      <c r="G355">
        <f t="shared" si="61"/>
        <v>1964</v>
      </c>
      <c r="H355">
        <f t="shared" si="62"/>
        <v>7</v>
      </c>
      <c r="I355">
        <f t="shared" si="63"/>
        <v>16</v>
      </c>
      <c r="J355" s="3">
        <f t="shared" si="64"/>
        <v>23574</v>
      </c>
      <c r="K355" s="4">
        <f t="shared" ca="1" si="65"/>
        <v>21403</v>
      </c>
      <c r="L355">
        <f t="shared" si="66"/>
        <v>1960</v>
      </c>
      <c r="M355" t="str">
        <f t="shared" si="67"/>
        <v>5</v>
      </c>
      <c r="N355" t="str">
        <f t="shared" si="68"/>
        <v>k</v>
      </c>
      <c r="O355">
        <f t="shared" si="69"/>
        <v>1</v>
      </c>
      <c r="P355">
        <f t="shared" si="70"/>
        <v>11</v>
      </c>
    </row>
    <row r="356" spans="1:16" x14ac:dyDescent="0.25">
      <c r="A356" s="1" t="s">
        <v>362</v>
      </c>
      <c r="B356" s="1" t="s">
        <v>27</v>
      </c>
      <c r="C356" s="2">
        <v>0.47019675925925924</v>
      </c>
      <c r="D356">
        <v>2</v>
      </c>
      <c r="E356">
        <f t="shared" si="59"/>
        <v>93</v>
      </c>
      <c r="F356">
        <f t="shared" si="60"/>
        <v>5</v>
      </c>
      <c r="G356">
        <f t="shared" si="61"/>
        <v>1993</v>
      </c>
      <c r="H356">
        <f t="shared" si="62"/>
        <v>5</v>
      </c>
      <c r="I356">
        <f t="shared" si="63"/>
        <v>13</v>
      </c>
      <c r="J356" s="3">
        <f t="shared" si="64"/>
        <v>34102</v>
      </c>
      <c r="K356" s="4">
        <f t="shared" ca="1" si="65"/>
        <v>10875</v>
      </c>
      <c r="L356">
        <f t="shared" si="66"/>
        <v>1990</v>
      </c>
      <c r="M356" t="str">
        <f t="shared" si="67"/>
        <v>4</v>
      </c>
      <c r="N356" t="str">
        <f t="shared" si="68"/>
        <v>m</v>
      </c>
      <c r="O356">
        <f t="shared" si="69"/>
        <v>1</v>
      </c>
      <c r="P356">
        <f t="shared" si="70"/>
        <v>11</v>
      </c>
    </row>
    <row r="357" spans="1:16" x14ac:dyDescent="0.25">
      <c r="A357" s="1" t="s">
        <v>363</v>
      </c>
      <c r="B357" s="1" t="s">
        <v>7</v>
      </c>
      <c r="C357" s="2">
        <v>0.4704861111111111</v>
      </c>
      <c r="D357">
        <v>1</v>
      </c>
      <c r="E357">
        <f t="shared" si="59"/>
        <v>42</v>
      </c>
      <c r="F357">
        <f t="shared" si="60"/>
        <v>8</v>
      </c>
      <c r="G357">
        <f t="shared" si="61"/>
        <v>1942</v>
      </c>
      <c r="H357">
        <f t="shared" si="62"/>
        <v>8</v>
      </c>
      <c r="I357">
        <f t="shared" si="63"/>
        <v>5</v>
      </c>
      <c r="J357" s="3">
        <f t="shared" si="64"/>
        <v>15558</v>
      </c>
      <c r="K357" s="4">
        <f t="shared" ca="1" si="65"/>
        <v>29419</v>
      </c>
      <c r="L357">
        <f t="shared" si="66"/>
        <v>1940</v>
      </c>
      <c r="M357" t="str">
        <f t="shared" si="67"/>
        <v>4</v>
      </c>
      <c r="N357" t="str">
        <f t="shared" si="68"/>
        <v>m</v>
      </c>
      <c r="O357">
        <f t="shared" si="69"/>
        <v>1</v>
      </c>
      <c r="P357">
        <f t="shared" si="70"/>
        <v>11</v>
      </c>
    </row>
    <row r="358" spans="1:16" x14ac:dyDescent="0.25">
      <c r="A358" s="1" t="s">
        <v>364</v>
      </c>
      <c r="B358" s="1" t="s">
        <v>9</v>
      </c>
      <c r="C358" s="2">
        <v>0.47077546296296297</v>
      </c>
      <c r="D358">
        <v>1</v>
      </c>
      <c r="E358">
        <f t="shared" si="59"/>
        <v>83</v>
      </c>
      <c r="F358">
        <f t="shared" si="60"/>
        <v>9</v>
      </c>
      <c r="G358">
        <f t="shared" si="61"/>
        <v>1983</v>
      </c>
      <c r="H358">
        <f t="shared" si="62"/>
        <v>9</v>
      </c>
      <c r="I358">
        <f t="shared" si="63"/>
        <v>25</v>
      </c>
      <c r="J358" s="3">
        <f t="shared" si="64"/>
        <v>30584</v>
      </c>
      <c r="K358" s="4">
        <f t="shared" ca="1" si="65"/>
        <v>14393</v>
      </c>
      <c r="L358">
        <f t="shared" si="66"/>
        <v>1980</v>
      </c>
      <c r="M358" t="str">
        <f t="shared" si="67"/>
        <v>5</v>
      </c>
      <c r="N358" t="str">
        <f t="shared" si="68"/>
        <v>k</v>
      </c>
      <c r="O358">
        <f t="shared" si="69"/>
        <v>0</v>
      </c>
      <c r="P358">
        <f t="shared" si="70"/>
        <v>11</v>
      </c>
    </row>
    <row r="359" spans="1:16" x14ac:dyDescent="0.25">
      <c r="A359" s="1" t="s">
        <v>365</v>
      </c>
      <c r="B359" s="1" t="s">
        <v>27</v>
      </c>
      <c r="C359" s="2">
        <v>0.47135416666666669</v>
      </c>
      <c r="D359">
        <v>2</v>
      </c>
      <c r="E359">
        <f t="shared" si="59"/>
        <v>5</v>
      </c>
      <c r="F359">
        <f t="shared" si="60"/>
        <v>26</v>
      </c>
      <c r="G359">
        <f t="shared" si="61"/>
        <v>2005</v>
      </c>
      <c r="H359">
        <f t="shared" si="62"/>
        <v>6</v>
      </c>
      <c r="I359">
        <f t="shared" si="63"/>
        <v>25</v>
      </c>
      <c r="J359" s="3">
        <f t="shared" si="64"/>
        <v>38528</v>
      </c>
      <c r="K359" s="4">
        <f t="shared" ca="1" si="65"/>
        <v>6449</v>
      </c>
      <c r="L359">
        <f t="shared" si="66"/>
        <v>2000</v>
      </c>
      <c r="M359" t="str">
        <f t="shared" si="67"/>
        <v>7</v>
      </c>
      <c r="N359" t="str">
        <f t="shared" si="68"/>
        <v>k</v>
      </c>
      <c r="O359">
        <f t="shared" si="69"/>
        <v>1</v>
      </c>
      <c r="P359">
        <f t="shared" si="70"/>
        <v>11</v>
      </c>
    </row>
    <row r="360" spans="1:16" x14ac:dyDescent="0.25">
      <c r="A360" s="1" t="s">
        <v>366</v>
      </c>
      <c r="B360" s="1" t="s">
        <v>27</v>
      </c>
      <c r="C360" s="2">
        <v>0.47193287037037041</v>
      </c>
      <c r="D360">
        <v>2</v>
      </c>
      <c r="E360">
        <f t="shared" si="59"/>
        <v>23</v>
      </c>
      <c r="F360">
        <f t="shared" si="60"/>
        <v>10</v>
      </c>
      <c r="G360">
        <f t="shared" si="61"/>
        <v>1923</v>
      </c>
      <c r="H360">
        <f t="shared" si="62"/>
        <v>10</v>
      </c>
      <c r="I360">
        <f t="shared" si="63"/>
        <v>17</v>
      </c>
      <c r="J360" s="3">
        <f t="shared" si="64"/>
        <v>8691</v>
      </c>
      <c r="K360" s="4">
        <f t="shared" ca="1" si="65"/>
        <v>36286</v>
      </c>
      <c r="L360">
        <f t="shared" si="66"/>
        <v>1920</v>
      </c>
      <c r="M360" t="str">
        <f t="shared" si="67"/>
        <v>4</v>
      </c>
      <c r="N360" t="str">
        <f t="shared" si="68"/>
        <v>m</v>
      </c>
      <c r="O360">
        <f t="shared" si="69"/>
        <v>1</v>
      </c>
      <c r="P360">
        <f t="shared" si="70"/>
        <v>11</v>
      </c>
    </row>
    <row r="361" spans="1:16" x14ac:dyDescent="0.25">
      <c r="A361" s="1" t="s">
        <v>367</v>
      </c>
      <c r="B361" s="1" t="s">
        <v>7</v>
      </c>
      <c r="C361" s="2">
        <v>0.47222222222222227</v>
      </c>
      <c r="D361">
        <v>1</v>
      </c>
      <c r="E361">
        <f t="shared" si="59"/>
        <v>8</v>
      </c>
      <c r="F361">
        <f t="shared" si="60"/>
        <v>21</v>
      </c>
      <c r="G361">
        <f t="shared" si="61"/>
        <v>2008</v>
      </c>
      <c r="H361">
        <f t="shared" si="62"/>
        <v>1</v>
      </c>
      <c r="I361">
        <f t="shared" si="63"/>
        <v>24</v>
      </c>
      <c r="J361" s="3">
        <f t="shared" si="64"/>
        <v>39471</v>
      </c>
      <c r="K361" s="4">
        <f t="shared" ca="1" si="65"/>
        <v>5506</v>
      </c>
      <c r="L361">
        <f t="shared" si="66"/>
        <v>2000</v>
      </c>
      <c r="M361" t="str">
        <f t="shared" si="67"/>
        <v>1</v>
      </c>
      <c r="N361" t="str">
        <f t="shared" si="68"/>
        <v>k</v>
      </c>
      <c r="O361">
        <f t="shared" si="69"/>
        <v>1</v>
      </c>
      <c r="P361">
        <f t="shared" si="70"/>
        <v>11</v>
      </c>
    </row>
    <row r="362" spans="1:16" x14ac:dyDescent="0.25">
      <c r="A362" s="1" t="s">
        <v>368</v>
      </c>
      <c r="B362" s="1" t="s">
        <v>5</v>
      </c>
      <c r="C362" s="2">
        <v>0.47280092592592587</v>
      </c>
      <c r="D362">
        <v>2</v>
      </c>
      <c r="E362">
        <f t="shared" si="59"/>
        <v>1</v>
      </c>
      <c r="F362">
        <f t="shared" si="60"/>
        <v>26</v>
      </c>
      <c r="G362">
        <f t="shared" si="61"/>
        <v>2001</v>
      </c>
      <c r="H362">
        <f t="shared" si="62"/>
        <v>6</v>
      </c>
      <c r="I362">
        <f t="shared" si="63"/>
        <v>28</v>
      </c>
      <c r="J362" s="3">
        <f t="shared" si="64"/>
        <v>37070</v>
      </c>
      <c r="K362" s="4">
        <f t="shared" ca="1" si="65"/>
        <v>7907</v>
      </c>
      <c r="L362">
        <f t="shared" si="66"/>
        <v>2000</v>
      </c>
      <c r="M362" t="str">
        <f t="shared" si="67"/>
        <v>5</v>
      </c>
      <c r="N362" t="str">
        <f t="shared" si="68"/>
        <v>k</v>
      </c>
      <c r="O362">
        <f t="shared" si="69"/>
        <v>1</v>
      </c>
      <c r="P362">
        <f t="shared" si="70"/>
        <v>11</v>
      </c>
    </row>
    <row r="363" spans="1:16" x14ac:dyDescent="0.25">
      <c r="A363" s="1" t="s">
        <v>369</v>
      </c>
      <c r="B363" s="1" t="s">
        <v>7</v>
      </c>
      <c r="C363" s="2">
        <v>0.47309027777777773</v>
      </c>
      <c r="D363">
        <v>1</v>
      </c>
      <c r="E363">
        <f t="shared" si="59"/>
        <v>78</v>
      </c>
      <c r="F363">
        <f t="shared" si="60"/>
        <v>6</v>
      </c>
      <c r="G363">
        <f t="shared" si="61"/>
        <v>1978</v>
      </c>
      <c r="H363">
        <f t="shared" si="62"/>
        <v>6</v>
      </c>
      <c r="I363">
        <f t="shared" si="63"/>
        <v>30</v>
      </c>
      <c r="J363" s="3">
        <f t="shared" si="64"/>
        <v>28671</v>
      </c>
      <c r="K363" s="4">
        <f t="shared" ca="1" si="65"/>
        <v>16306</v>
      </c>
      <c r="L363">
        <f t="shared" si="66"/>
        <v>1970</v>
      </c>
      <c r="M363" t="str">
        <f t="shared" si="67"/>
        <v>7</v>
      </c>
      <c r="N363" t="str">
        <f t="shared" si="68"/>
        <v>k</v>
      </c>
      <c r="O363">
        <f t="shared" si="69"/>
        <v>1</v>
      </c>
      <c r="P363">
        <f t="shared" si="70"/>
        <v>11</v>
      </c>
    </row>
    <row r="364" spans="1:16" x14ac:dyDescent="0.25">
      <c r="A364" s="1" t="s">
        <v>370</v>
      </c>
      <c r="B364" s="1" t="s">
        <v>9</v>
      </c>
      <c r="C364" s="2">
        <v>0.47337962962962959</v>
      </c>
      <c r="D364">
        <v>1</v>
      </c>
      <c r="E364">
        <f t="shared" si="59"/>
        <v>84</v>
      </c>
      <c r="F364">
        <f t="shared" si="60"/>
        <v>2</v>
      </c>
      <c r="G364">
        <f t="shared" si="61"/>
        <v>1984</v>
      </c>
      <c r="H364">
        <f t="shared" si="62"/>
        <v>2</v>
      </c>
      <c r="I364">
        <f t="shared" si="63"/>
        <v>9</v>
      </c>
      <c r="J364" s="3">
        <f t="shared" si="64"/>
        <v>30721</v>
      </c>
      <c r="K364" s="4">
        <f t="shared" ca="1" si="65"/>
        <v>14256</v>
      </c>
      <c r="L364">
        <f t="shared" si="66"/>
        <v>1980</v>
      </c>
      <c r="M364" t="str">
        <f t="shared" si="67"/>
        <v>4</v>
      </c>
      <c r="N364" t="str">
        <f t="shared" si="68"/>
        <v>m</v>
      </c>
      <c r="O364">
        <f t="shared" si="69"/>
        <v>0</v>
      </c>
      <c r="P364">
        <f t="shared" si="70"/>
        <v>11</v>
      </c>
    </row>
    <row r="365" spans="1:16" x14ac:dyDescent="0.25">
      <c r="A365" s="1" t="s">
        <v>371</v>
      </c>
      <c r="B365" s="1" t="s">
        <v>9</v>
      </c>
      <c r="C365" s="2">
        <v>0.47395833333333331</v>
      </c>
      <c r="D365">
        <v>2</v>
      </c>
      <c r="E365">
        <f t="shared" si="59"/>
        <v>43</v>
      </c>
      <c r="F365">
        <f t="shared" si="60"/>
        <v>5</v>
      </c>
      <c r="G365">
        <f t="shared" si="61"/>
        <v>1943</v>
      </c>
      <c r="H365">
        <f t="shared" si="62"/>
        <v>5</v>
      </c>
      <c r="I365">
        <f t="shared" si="63"/>
        <v>16</v>
      </c>
      <c r="J365" s="3">
        <f t="shared" si="64"/>
        <v>15842</v>
      </c>
      <c r="K365" s="4">
        <f t="shared" ca="1" si="65"/>
        <v>29135</v>
      </c>
      <c r="L365">
        <f t="shared" si="66"/>
        <v>1940</v>
      </c>
      <c r="M365" t="str">
        <f t="shared" si="67"/>
        <v>1</v>
      </c>
      <c r="N365" t="str">
        <f t="shared" si="68"/>
        <v>k</v>
      </c>
      <c r="O365">
        <f t="shared" si="69"/>
        <v>1</v>
      </c>
      <c r="P365">
        <f t="shared" si="70"/>
        <v>11</v>
      </c>
    </row>
    <row r="366" spans="1:16" x14ac:dyDescent="0.25">
      <c r="A366" s="1" t="s">
        <v>372</v>
      </c>
      <c r="B366" s="1" t="s">
        <v>5</v>
      </c>
      <c r="C366" s="2">
        <v>0.47424768518518517</v>
      </c>
      <c r="D366">
        <v>1</v>
      </c>
      <c r="E366">
        <f t="shared" si="59"/>
        <v>23</v>
      </c>
      <c r="F366">
        <f t="shared" si="60"/>
        <v>2</v>
      </c>
      <c r="G366">
        <f t="shared" si="61"/>
        <v>1923</v>
      </c>
      <c r="H366">
        <f t="shared" si="62"/>
        <v>2</v>
      </c>
      <c r="I366">
        <f t="shared" si="63"/>
        <v>17</v>
      </c>
      <c r="J366" s="3">
        <f t="shared" si="64"/>
        <v>8449</v>
      </c>
      <c r="K366" s="4">
        <f t="shared" ca="1" si="65"/>
        <v>36528</v>
      </c>
      <c r="L366">
        <f t="shared" si="66"/>
        <v>1920</v>
      </c>
      <c r="M366" t="str">
        <f t="shared" si="67"/>
        <v>6</v>
      </c>
      <c r="N366" t="str">
        <f t="shared" si="68"/>
        <v>m</v>
      </c>
      <c r="O366">
        <f t="shared" si="69"/>
        <v>0</v>
      </c>
      <c r="P366">
        <f t="shared" si="70"/>
        <v>11</v>
      </c>
    </row>
    <row r="367" spans="1:16" x14ac:dyDescent="0.25">
      <c r="A367" s="1" t="s">
        <v>373</v>
      </c>
      <c r="B367" s="1" t="s">
        <v>7</v>
      </c>
      <c r="C367" s="2">
        <v>0.47453703703703703</v>
      </c>
      <c r="D367">
        <v>1</v>
      </c>
      <c r="E367">
        <f t="shared" si="59"/>
        <v>93</v>
      </c>
      <c r="F367">
        <f t="shared" si="60"/>
        <v>5</v>
      </c>
      <c r="G367">
        <f t="shared" si="61"/>
        <v>1993</v>
      </c>
      <c r="H367">
        <f t="shared" si="62"/>
        <v>5</v>
      </c>
      <c r="I367">
        <f t="shared" si="63"/>
        <v>21</v>
      </c>
      <c r="J367" s="3">
        <f t="shared" si="64"/>
        <v>34110</v>
      </c>
      <c r="K367" s="4">
        <f t="shared" ca="1" si="65"/>
        <v>10867</v>
      </c>
      <c r="L367">
        <f t="shared" si="66"/>
        <v>1990</v>
      </c>
      <c r="M367" t="str">
        <f t="shared" si="67"/>
        <v>4</v>
      </c>
      <c r="N367" t="str">
        <f t="shared" si="68"/>
        <v>m</v>
      </c>
      <c r="O367">
        <f t="shared" si="69"/>
        <v>1</v>
      </c>
      <c r="P367">
        <f t="shared" si="70"/>
        <v>11</v>
      </c>
    </row>
    <row r="368" spans="1:16" x14ac:dyDescent="0.25">
      <c r="A368" s="1" t="s">
        <v>374</v>
      </c>
      <c r="B368" s="1" t="s">
        <v>27</v>
      </c>
      <c r="C368" s="2">
        <v>0.47511574074074076</v>
      </c>
      <c r="D368">
        <v>2</v>
      </c>
      <c r="E368">
        <f t="shared" si="59"/>
        <v>32</v>
      </c>
      <c r="F368">
        <f t="shared" si="60"/>
        <v>3</v>
      </c>
      <c r="G368">
        <f t="shared" si="61"/>
        <v>1932</v>
      </c>
      <c r="H368">
        <f t="shared" si="62"/>
        <v>3</v>
      </c>
      <c r="I368">
        <f t="shared" si="63"/>
        <v>29</v>
      </c>
      <c r="J368" s="3">
        <f t="shared" si="64"/>
        <v>11777</v>
      </c>
      <c r="K368" s="4">
        <f t="shared" ca="1" si="65"/>
        <v>33200</v>
      </c>
      <c r="L368">
        <f t="shared" si="66"/>
        <v>1930</v>
      </c>
      <c r="M368" t="str">
        <f t="shared" si="67"/>
        <v>8</v>
      </c>
      <c r="N368" t="str">
        <f t="shared" si="68"/>
        <v>m</v>
      </c>
      <c r="O368">
        <f t="shared" si="69"/>
        <v>1</v>
      </c>
      <c r="P368">
        <f t="shared" si="70"/>
        <v>11</v>
      </c>
    </row>
    <row r="369" spans="1:16" x14ac:dyDescent="0.25">
      <c r="A369" s="1" t="s">
        <v>375</v>
      </c>
      <c r="B369" s="1" t="s">
        <v>7</v>
      </c>
      <c r="C369" s="2">
        <v>0.47540509259259256</v>
      </c>
      <c r="D369">
        <v>1</v>
      </c>
      <c r="E369">
        <f t="shared" si="59"/>
        <v>37</v>
      </c>
      <c r="F369">
        <f t="shared" si="60"/>
        <v>4</v>
      </c>
      <c r="G369">
        <f t="shared" si="61"/>
        <v>1937</v>
      </c>
      <c r="H369">
        <f t="shared" si="62"/>
        <v>4</v>
      </c>
      <c r="I369">
        <f t="shared" si="63"/>
        <v>28</v>
      </c>
      <c r="J369" s="3">
        <f t="shared" si="64"/>
        <v>13633</v>
      </c>
      <c r="K369" s="4">
        <f t="shared" ca="1" si="65"/>
        <v>31344</v>
      </c>
      <c r="L369">
        <f t="shared" si="66"/>
        <v>1930</v>
      </c>
      <c r="M369" t="str">
        <f t="shared" si="67"/>
        <v>7</v>
      </c>
      <c r="N369" t="str">
        <f t="shared" si="68"/>
        <v>k</v>
      </c>
      <c r="O369">
        <f t="shared" si="69"/>
        <v>1</v>
      </c>
      <c r="P369">
        <f t="shared" si="70"/>
        <v>11</v>
      </c>
    </row>
    <row r="370" spans="1:16" x14ac:dyDescent="0.25">
      <c r="A370" s="1" t="s">
        <v>376</v>
      </c>
      <c r="B370" s="1" t="s">
        <v>9</v>
      </c>
      <c r="C370" s="2">
        <v>0.47569444444444442</v>
      </c>
      <c r="D370">
        <v>1</v>
      </c>
      <c r="E370">
        <f t="shared" si="59"/>
        <v>32</v>
      </c>
      <c r="F370">
        <f t="shared" si="60"/>
        <v>2</v>
      </c>
      <c r="G370">
        <f t="shared" si="61"/>
        <v>1932</v>
      </c>
      <c r="H370">
        <f t="shared" si="62"/>
        <v>2</v>
      </c>
      <c r="I370">
        <f t="shared" si="63"/>
        <v>22</v>
      </c>
      <c r="J370" s="3">
        <f t="shared" si="64"/>
        <v>11741</v>
      </c>
      <c r="K370" s="4">
        <f t="shared" ca="1" si="65"/>
        <v>33236</v>
      </c>
      <c r="L370">
        <f t="shared" si="66"/>
        <v>1930</v>
      </c>
      <c r="M370" t="str">
        <f t="shared" si="67"/>
        <v>2</v>
      </c>
      <c r="N370" t="str">
        <f t="shared" si="68"/>
        <v>m</v>
      </c>
      <c r="O370">
        <f t="shared" si="69"/>
        <v>0</v>
      </c>
      <c r="P370">
        <f t="shared" si="70"/>
        <v>11</v>
      </c>
    </row>
    <row r="371" spans="1:16" x14ac:dyDescent="0.25">
      <c r="A371" s="1" t="s">
        <v>377</v>
      </c>
      <c r="B371" s="1" t="s">
        <v>7</v>
      </c>
      <c r="C371" s="2">
        <v>0.47598379629629628</v>
      </c>
      <c r="D371">
        <v>1</v>
      </c>
      <c r="E371">
        <f t="shared" si="59"/>
        <v>83</v>
      </c>
      <c r="F371">
        <f t="shared" si="60"/>
        <v>7</v>
      </c>
      <c r="G371">
        <f t="shared" si="61"/>
        <v>1983</v>
      </c>
      <c r="H371">
        <f t="shared" si="62"/>
        <v>7</v>
      </c>
      <c r="I371">
        <f t="shared" si="63"/>
        <v>14</v>
      </c>
      <c r="J371" s="3">
        <f t="shared" si="64"/>
        <v>30511</v>
      </c>
      <c r="K371" s="4">
        <f t="shared" ca="1" si="65"/>
        <v>14466</v>
      </c>
      <c r="L371">
        <f t="shared" si="66"/>
        <v>1980</v>
      </c>
      <c r="M371" t="str">
        <f t="shared" si="67"/>
        <v>5</v>
      </c>
      <c r="N371" t="str">
        <f t="shared" si="68"/>
        <v>k</v>
      </c>
      <c r="O371">
        <f t="shared" si="69"/>
        <v>1</v>
      </c>
      <c r="P371">
        <f t="shared" si="70"/>
        <v>11</v>
      </c>
    </row>
    <row r="372" spans="1:16" x14ac:dyDescent="0.25">
      <c r="A372" s="1" t="s">
        <v>378</v>
      </c>
      <c r="B372" s="1" t="s">
        <v>7</v>
      </c>
      <c r="C372" s="2">
        <v>0.47627314814814814</v>
      </c>
      <c r="D372">
        <v>1</v>
      </c>
      <c r="E372">
        <f t="shared" si="59"/>
        <v>36</v>
      </c>
      <c r="F372">
        <f t="shared" si="60"/>
        <v>9</v>
      </c>
      <c r="G372">
        <f t="shared" si="61"/>
        <v>1936</v>
      </c>
      <c r="H372">
        <f t="shared" si="62"/>
        <v>9</v>
      </c>
      <c r="I372">
        <f t="shared" si="63"/>
        <v>23</v>
      </c>
      <c r="J372" s="3">
        <f t="shared" si="64"/>
        <v>13416</v>
      </c>
      <c r="K372" s="4">
        <f t="shared" ca="1" si="65"/>
        <v>31561</v>
      </c>
      <c r="L372">
        <f t="shared" si="66"/>
        <v>1930</v>
      </c>
      <c r="M372" t="str">
        <f t="shared" si="67"/>
        <v>1</v>
      </c>
      <c r="N372" t="str">
        <f t="shared" si="68"/>
        <v>k</v>
      </c>
      <c r="O372">
        <f t="shared" si="69"/>
        <v>1</v>
      </c>
      <c r="P372">
        <f t="shared" si="70"/>
        <v>11</v>
      </c>
    </row>
    <row r="373" spans="1:16" x14ac:dyDescent="0.25">
      <c r="A373" s="1" t="s">
        <v>379</v>
      </c>
      <c r="B373" s="1" t="s">
        <v>5</v>
      </c>
      <c r="C373" s="2">
        <v>0.47685185185185186</v>
      </c>
      <c r="D373">
        <v>2</v>
      </c>
      <c r="E373">
        <f t="shared" si="59"/>
        <v>32</v>
      </c>
      <c r="F373">
        <f t="shared" si="60"/>
        <v>1</v>
      </c>
      <c r="G373">
        <f t="shared" si="61"/>
        <v>1932</v>
      </c>
      <c r="H373">
        <f t="shared" si="62"/>
        <v>1</v>
      </c>
      <c r="I373">
        <f t="shared" si="63"/>
        <v>18</v>
      </c>
      <c r="J373" s="3">
        <f t="shared" si="64"/>
        <v>11706</v>
      </c>
      <c r="K373" s="4">
        <f t="shared" ca="1" si="65"/>
        <v>33271</v>
      </c>
      <c r="L373">
        <f t="shared" si="66"/>
        <v>1930</v>
      </c>
      <c r="M373" t="str">
        <f t="shared" si="67"/>
        <v>5</v>
      </c>
      <c r="N373" t="str">
        <f t="shared" si="68"/>
        <v>k</v>
      </c>
      <c r="O373">
        <f t="shared" si="69"/>
        <v>1</v>
      </c>
      <c r="P373">
        <f t="shared" si="70"/>
        <v>11</v>
      </c>
    </row>
    <row r="374" spans="1:16" x14ac:dyDescent="0.25">
      <c r="A374" s="1" t="s">
        <v>380</v>
      </c>
      <c r="B374" s="1" t="s">
        <v>9</v>
      </c>
      <c r="C374" s="2">
        <v>0.47743055555555558</v>
      </c>
      <c r="D374">
        <v>2</v>
      </c>
      <c r="E374">
        <f t="shared" si="59"/>
        <v>62</v>
      </c>
      <c r="F374">
        <f t="shared" si="60"/>
        <v>5</v>
      </c>
      <c r="G374">
        <f t="shared" si="61"/>
        <v>1962</v>
      </c>
      <c r="H374">
        <f t="shared" si="62"/>
        <v>5</v>
      </c>
      <c r="I374">
        <f t="shared" si="63"/>
        <v>7</v>
      </c>
      <c r="J374" s="3">
        <f t="shared" si="64"/>
        <v>22773</v>
      </c>
      <c r="K374" s="4">
        <f t="shared" ca="1" si="65"/>
        <v>22204</v>
      </c>
      <c r="L374">
        <f t="shared" si="66"/>
        <v>1960</v>
      </c>
      <c r="M374" t="str">
        <f t="shared" si="67"/>
        <v>5</v>
      </c>
      <c r="N374" t="str">
        <f t="shared" si="68"/>
        <v>k</v>
      </c>
      <c r="O374">
        <f t="shared" si="69"/>
        <v>1</v>
      </c>
      <c r="P374">
        <f t="shared" si="70"/>
        <v>11</v>
      </c>
    </row>
    <row r="375" spans="1:16" x14ac:dyDescent="0.25">
      <c r="A375" s="1" t="s">
        <v>381</v>
      </c>
      <c r="B375" s="1" t="s">
        <v>9</v>
      </c>
      <c r="C375" s="2">
        <v>0.47771990740740744</v>
      </c>
      <c r="D375">
        <v>1</v>
      </c>
      <c r="E375">
        <f t="shared" si="59"/>
        <v>26</v>
      </c>
      <c r="F375">
        <f t="shared" si="60"/>
        <v>7</v>
      </c>
      <c r="G375">
        <f t="shared" si="61"/>
        <v>1926</v>
      </c>
      <c r="H375">
        <f t="shared" si="62"/>
        <v>7</v>
      </c>
      <c r="I375">
        <f t="shared" si="63"/>
        <v>10</v>
      </c>
      <c r="J375" s="3">
        <f t="shared" si="64"/>
        <v>9688</v>
      </c>
      <c r="K375" s="4">
        <f t="shared" ca="1" si="65"/>
        <v>35289</v>
      </c>
      <c r="L375">
        <f t="shared" si="66"/>
        <v>1920</v>
      </c>
      <c r="M375" t="str">
        <f t="shared" si="67"/>
        <v>7</v>
      </c>
      <c r="N375" t="str">
        <f t="shared" si="68"/>
        <v>k</v>
      </c>
      <c r="O375">
        <f t="shared" si="69"/>
        <v>0</v>
      </c>
      <c r="P375">
        <f t="shared" si="70"/>
        <v>11</v>
      </c>
    </row>
    <row r="376" spans="1:16" x14ac:dyDescent="0.25">
      <c r="A376" s="1" t="s">
        <v>382</v>
      </c>
      <c r="B376" s="1" t="s">
        <v>9</v>
      </c>
      <c r="C376" s="2">
        <v>0.4782986111111111</v>
      </c>
      <c r="D376">
        <v>2</v>
      </c>
      <c r="E376">
        <f t="shared" si="59"/>
        <v>32</v>
      </c>
      <c r="F376">
        <f t="shared" si="60"/>
        <v>3</v>
      </c>
      <c r="G376">
        <f t="shared" si="61"/>
        <v>1932</v>
      </c>
      <c r="H376">
        <f t="shared" si="62"/>
        <v>3</v>
      </c>
      <c r="I376">
        <f t="shared" si="63"/>
        <v>13</v>
      </c>
      <c r="J376" s="3">
        <f t="shared" si="64"/>
        <v>11761</v>
      </c>
      <c r="K376" s="4">
        <f t="shared" ca="1" si="65"/>
        <v>33216</v>
      </c>
      <c r="L376">
        <f t="shared" si="66"/>
        <v>1930</v>
      </c>
      <c r="M376" t="str">
        <f t="shared" si="67"/>
        <v>8</v>
      </c>
      <c r="N376" t="str">
        <f t="shared" si="68"/>
        <v>m</v>
      </c>
      <c r="O376">
        <f t="shared" si="69"/>
        <v>1</v>
      </c>
      <c r="P376">
        <f t="shared" si="70"/>
        <v>11</v>
      </c>
    </row>
    <row r="377" spans="1:16" x14ac:dyDescent="0.25">
      <c r="A377" s="1" t="s">
        <v>383</v>
      </c>
      <c r="B377" s="1" t="s">
        <v>5</v>
      </c>
      <c r="C377" s="2">
        <v>0.47887731481481483</v>
      </c>
      <c r="D377">
        <v>2</v>
      </c>
      <c r="E377">
        <f t="shared" si="59"/>
        <v>94</v>
      </c>
      <c r="F377">
        <f t="shared" si="60"/>
        <v>8</v>
      </c>
      <c r="G377">
        <f t="shared" si="61"/>
        <v>1994</v>
      </c>
      <c r="H377">
        <f t="shared" si="62"/>
        <v>8</v>
      </c>
      <c r="I377">
        <f t="shared" si="63"/>
        <v>13</v>
      </c>
      <c r="J377" s="3">
        <f t="shared" si="64"/>
        <v>34559</v>
      </c>
      <c r="K377" s="4">
        <f t="shared" ca="1" si="65"/>
        <v>10418</v>
      </c>
      <c r="L377">
        <f t="shared" si="66"/>
        <v>1990</v>
      </c>
      <c r="M377" t="str">
        <f t="shared" si="67"/>
        <v>7</v>
      </c>
      <c r="N377" t="str">
        <f t="shared" si="68"/>
        <v>k</v>
      </c>
      <c r="O377">
        <f t="shared" si="69"/>
        <v>1</v>
      </c>
      <c r="P377">
        <f t="shared" si="70"/>
        <v>11</v>
      </c>
    </row>
    <row r="378" spans="1:16" x14ac:dyDescent="0.25">
      <c r="A378" s="1" t="s">
        <v>384</v>
      </c>
      <c r="B378" s="1" t="s">
        <v>9</v>
      </c>
      <c r="C378" s="2">
        <v>0.47916666666666669</v>
      </c>
      <c r="D378">
        <v>1</v>
      </c>
      <c r="E378">
        <f t="shared" si="59"/>
        <v>58</v>
      </c>
      <c r="F378">
        <f t="shared" si="60"/>
        <v>4</v>
      </c>
      <c r="G378">
        <f t="shared" si="61"/>
        <v>1958</v>
      </c>
      <c r="H378">
        <f t="shared" si="62"/>
        <v>4</v>
      </c>
      <c r="I378">
        <f t="shared" si="63"/>
        <v>27</v>
      </c>
      <c r="J378" s="3">
        <f t="shared" si="64"/>
        <v>21302</v>
      </c>
      <c r="K378" s="4">
        <f t="shared" ca="1" si="65"/>
        <v>23675</v>
      </c>
      <c r="L378">
        <f t="shared" si="66"/>
        <v>1950</v>
      </c>
      <c r="M378" t="str">
        <f t="shared" si="67"/>
        <v>2</v>
      </c>
      <c r="N378" t="str">
        <f t="shared" si="68"/>
        <v>m</v>
      </c>
      <c r="O378">
        <f t="shared" si="69"/>
        <v>0</v>
      </c>
      <c r="P378">
        <f t="shared" si="70"/>
        <v>11</v>
      </c>
    </row>
    <row r="379" spans="1:16" x14ac:dyDescent="0.25">
      <c r="A379" s="1" t="s">
        <v>385</v>
      </c>
      <c r="B379" s="1" t="s">
        <v>27</v>
      </c>
      <c r="C379" s="2">
        <v>0.47974537037037041</v>
      </c>
      <c r="D379">
        <v>2</v>
      </c>
      <c r="E379">
        <f t="shared" si="59"/>
        <v>91</v>
      </c>
      <c r="F379">
        <f t="shared" si="60"/>
        <v>3</v>
      </c>
      <c r="G379">
        <f t="shared" si="61"/>
        <v>1991</v>
      </c>
      <c r="H379">
        <f t="shared" si="62"/>
        <v>3</v>
      </c>
      <c r="I379">
        <f t="shared" si="63"/>
        <v>4</v>
      </c>
      <c r="J379" s="3">
        <f t="shared" si="64"/>
        <v>33301</v>
      </c>
      <c r="K379" s="4">
        <f t="shared" ca="1" si="65"/>
        <v>11676</v>
      </c>
      <c r="L379">
        <f t="shared" si="66"/>
        <v>1990</v>
      </c>
      <c r="M379" t="str">
        <f t="shared" si="67"/>
        <v>2</v>
      </c>
      <c r="N379" t="str">
        <f t="shared" si="68"/>
        <v>m</v>
      </c>
      <c r="O379">
        <f t="shared" si="69"/>
        <v>1</v>
      </c>
      <c r="P379">
        <f t="shared" si="70"/>
        <v>11</v>
      </c>
    </row>
    <row r="380" spans="1:16" x14ac:dyDescent="0.25">
      <c r="A380" s="1" t="s">
        <v>386</v>
      </c>
      <c r="B380" s="1" t="s">
        <v>7</v>
      </c>
      <c r="C380" s="2">
        <v>0.48003472222222227</v>
      </c>
      <c r="D380">
        <v>1</v>
      </c>
      <c r="E380">
        <f t="shared" si="59"/>
        <v>94</v>
      </c>
      <c r="F380">
        <f t="shared" si="60"/>
        <v>10</v>
      </c>
      <c r="G380">
        <f t="shared" si="61"/>
        <v>1994</v>
      </c>
      <c r="H380">
        <f t="shared" si="62"/>
        <v>10</v>
      </c>
      <c r="I380">
        <f t="shared" si="63"/>
        <v>12</v>
      </c>
      <c r="J380" s="3">
        <f t="shared" si="64"/>
        <v>34619</v>
      </c>
      <c r="K380" s="4">
        <f t="shared" ca="1" si="65"/>
        <v>10358</v>
      </c>
      <c r="L380">
        <f t="shared" si="66"/>
        <v>1990</v>
      </c>
      <c r="M380" t="str">
        <f t="shared" si="67"/>
        <v>3</v>
      </c>
      <c r="N380" t="str">
        <f t="shared" si="68"/>
        <v>k</v>
      </c>
      <c r="O380">
        <f t="shared" si="69"/>
        <v>1</v>
      </c>
      <c r="P380">
        <f t="shared" si="70"/>
        <v>11</v>
      </c>
    </row>
    <row r="381" spans="1:16" x14ac:dyDescent="0.25">
      <c r="A381" s="1" t="s">
        <v>387</v>
      </c>
      <c r="B381" s="1" t="s">
        <v>5</v>
      </c>
      <c r="C381" s="2">
        <v>0.48032407407407413</v>
      </c>
      <c r="D381">
        <v>1</v>
      </c>
      <c r="E381">
        <f t="shared" si="59"/>
        <v>27</v>
      </c>
      <c r="F381">
        <f t="shared" si="60"/>
        <v>6</v>
      </c>
      <c r="G381">
        <f t="shared" si="61"/>
        <v>1927</v>
      </c>
      <c r="H381">
        <f t="shared" si="62"/>
        <v>6</v>
      </c>
      <c r="I381">
        <f t="shared" si="63"/>
        <v>15</v>
      </c>
      <c r="J381" s="3">
        <f t="shared" si="64"/>
        <v>10028</v>
      </c>
      <c r="K381" s="4">
        <f t="shared" ca="1" si="65"/>
        <v>34949</v>
      </c>
      <c r="L381">
        <f t="shared" si="66"/>
        <v>1920</v>
      </c>
      <c r="M381" t="str">
        <f t="shared" si="67"/>
        <v>9</v>
      </c>
      <c r="N381" t="str">
        <f t="shared" si="68"/>
        <v>k</v>
      </c>
      <c r="O381">
        <f t="shared" si="69"/>
        <v>0</v>
      </c>
      <c r="P381">
        <f t="shared" si="70"/>
        <v>11</v>
      </c>
    </row>
    <row r="382" spans="1:16" x14ac:dyDescent="0.25">
      <c r="A382" s="1" t="s">
        <v>388</v>
      </c>
      <c r="B382" s="1" t="s">
        <v>27</v>
      </c>
      <c r="C382" s="2">
        <v>0.48090277777777773</v>
      </c>
      <c r="D382">
        <v>2</v>
      </c>
      <c r="E382">
        <f t="shared" si="59"/>
        <v>69</v>
      </c>
      <c r="F382">
        <f t="shared" si="60"/>
        <v>8</v>
      </c>
      <c r="G382">
        <f t="shared" si="61"/>
        <v>1969</v>
      </c>
      <c r="H382">
        <f t="shared" si="62"/>
        <v>8</v>
      </c>
      <c r="I382">
        <f t="shared" si="63"/>
        <v>22</v>
      </c>
      <c r="J382" s="3">
        <f t="shared" si="64"/>
        <v>25437</v>
      </c>
      <c r="K382" s="4">
        <f t="shared" ca="1" si="65"/>
        <v>19540</v>
      </c>
      <c r="L382">
        <f t="shared" si="66"/>
        <v>1960</v>
      </c>
      <c r="M382" t="str">
        <f t="shared" si="67"/>
        <v>9</v>
      </c>
      <c r="N382" t="str">
        <f t="shared" si="68"/>
        <v>k</v>
      </c>
      <c r="O382">
        <f t="shared" si="69"/>
        <v>1</v>
      </c>
      <c r="P382">
        <f t="shared" si="70"/>
        <v>11</v>
      </c>
    </row>
    <row r="383" spans="1:16" x14ac:dyDescent="0.25">
      <c r="A383" s="1" t="s">
        <v>389</v>
      </c>
      <c r="B383" s="1" t="s">
        <v>7</v>
      </c>
      <c r="C383" s="2">
        <v>0.48119212962962959</v>
      </c>
      <c r="D383">
        <v>1</v>
      </c>
      <c r="E383">
        <f t="shared" si="59"/>
        <v>24</v>
      </c>
      <c r="F383">
        <f t="shared" si="60"/>
        <v>9</v>
      </c>
      <c r="G383">
        <f t="shared" si="61"/>
        <v>1924</v>
      </c>
      <c r="H383">
        <f t="shared" si="62"/>
        <v>9</v>
      </c>
      <c r="I383">
        <f t="shared" si="63"/>
        <v>15</v>
      </c>
      <c r="J383" s="3">
        <f t="shared" si="64"/>
        <v>9025</v>
      </c>
      <c r="K383" s="4">
        <f t="shared" ca="1" si="65"/>
        <v>35952</v>
      </c>
      <c r="L383">
        <f t="shared" si="66"/>
        <v>1920</v>
      </c>
      <c r="M383" t="str">
        <f t="shared" si="67"/>
        <v>5</v>
      </c>
      <c r="N383" t="str">
        <f t="shared" si="68"/>
        <v>k</v>
      </c>
      <c r="O383">
        <f t="shared" si="69"/>
        <v>1</v>
      </c>
      <c r="P383">
        <f t="shared" si="70"/>
        <v>11</v>
      </c>
    </row>
    <row r="384" spans="1:16" x14ac:dyDescent="0.25">
      <c r="A384" s="1" t="s">
        <v>390</v>
      </c>
      <c r="B384" s="1" t="s">
        <v>5</v>
      </c>
      <c r="C384" s="2">
        <v>0.48177083333333331</v>
      </c>
      <c r="D384">
        <v>2</v>
      </c>
      <c r="E384">
        <f t="shared" si="59"/>
        <v>32</v>
      </c>
      <c r="F384">
        <f t="shared" si="60"/>
        <v>8</v>
      </c>
      <c r="G384">
        <f t="shared" si="61"/>
        <v>1932</v>
      </c>
      <c r="H384">
        <f t="shared" si="62"/>
        <v>8</v>
      </c>
      <c r="I384">
        <f t="shared" si="63"/>
        <v>6</v>
      </c>
      <c r="J384" s="3">
        <f t="shared" si="64"/>
        <v>11907</v>
      </c>
      <c r="K384" s="4">
        <f t="shared" ca="1" si="65"/>
        <v>33070</v>
      </c>
      <c r="L384">
        <f t="shared" si="66"/>
        <v>1930</v>
      </c>
      <c r="M384" t="str">
        <f t="shared" si="67"/>
        <v>4</v>
      </c>
      <c r="N384" t="str">
        <f t="shared" si="68"/>
        <v>m</v>
      </c>
      <c r="O384">
        <f t="shared" si="69"/>
        <v>1</v>
      </c>
      <c r="P384">
        <f t="shared" si="70"/>
        <v>11</v>
      </c>
    </row>
    <row r="385" spans="1:16" x14ac:dyDescent="0.25">
      <c r="A385" s="1" t="s">
        <v>391</v>
      </c>
      <c r="B385" s="1" t="s">
        <v>7</v>
      </c>
      <c r="C385" s="2">
        <v>0.48206018518518517</v>
      </c>
      <c r="D385">
        <v>1</v>
      </c>
      <c r="E385">
        <f t="shared" si="59"/>
        <v>52</v>
      </c>
      <c r="F385">
        <f t="shared" si="60"/>
        <v>10</v>
      </c>
      <c r="G385">
        <f t="shared" si="61"/>
        <v>1952</v>
      </c>
      <c r="H385">
        <f t="shared" si="62"/>
        <v>10</v>
      </c>
      <c r="I385">
        <f t="shared" si="63"/>
        <v>11</v>
      </c>
      <c r="J385" s="3">
        <f t="shared" si="64"/>
        <v>19278</v>
      </c>
      <c r="K385" s="4">
        <f t="shared" ca="1" si="65"/>
        <v>25699</v>
      </c>
      <c r="L385">
        <f t="shared" si="66"/>
        <v>1950</v>
      </c>
      <c r="M385" t="str">
        <f t="shared" si="67"/>
        <v>3</v>
      </c>
      <c r="N385" t="str">
        <f t="shared" si="68"/>
        <v>k</v>
      </c>
      <c r="O385">
        <f t="shared" si="69"/>
        <v>1</v>
      </c>
      <c r="P385">
        <f t="shared" si="70"/>
        <v>11</v>
      </c>
    </row>
    <row r="386" spans="1:16" x14ac:dyDescent="0.25">
      <c r="A386" s="1" t="s">
        <v>392</v>
      </c>
      <c r="B386" s="1" t="s">
        <v>5</v>
      </c>
      <c r="C386" s="2">
        <v>0.4826388888888889</v>
      </c>
      <c r="D386">
        <v>2</v>
      </c>
      <c r="E386">
        <f t="shared" si="59"/>
        <v>60</v>
      </c>
      <c r="F386">
        <f t="shared" si="60"/>
        <v>3</v>
      </c>
      <c r="G386">
        <f t="shared" si="61"/>
        <v>1960</v>
      </c>
      <c r="H386">
        <f t="shared" si="62"/>
        <v>3</v>
      </c>
      <c r="I386">
        <f t="shared" si="63"/>
        <v>2</v>
      </c>
      <c r="J386" s="3">
        <f t="shared" si="64"/>
        <v>21977</v>
      </c>
      <c r="K386" s="4">
        <f t="shared" ca="1" si="65"/>
        <v>23000</v>
      </c>
      <c r="L386">
        <f t="shared" si="66"/>
        <v>1960</v>
      </c>
      <c r="M386" t="str">
        <f t="shared" si="67"/>
        <v>2</v>
      </c>
      <c r="N386" t="str">
        <f t="shared" si="68"/>
        <v>m</v>
      </c>
      <c r="O386">
        <f t="shared" si="69"/>
        <v>1</v>
      </c>
      <c r="P386">
        <f t="shared" si="70"/>
        <v>11</v>
      </c>
    </row>
    <row r="387" spans="1:16" x14ac:dyDescent="0.25">
      <c r="A387" s="1" t="s">
        <v>393</v>
      </c>
      <c r="B387" s="1" t="s">
        <v>5</v>
      </c>
      <c r="C387" s="2">
        <v>0.48321759259259256</v>
      </c>
      <c r="D387">
        <v>2</v>
      </c>
      <c r="E387">
        <f t="shared" ref="E387:E450" si="71">VALUE(LEFT(A387,2))</f>
        <v>1</v>
      </c>
      <c r="F387">
        <f t="shared" ref="F387:F450" si="72">VALUE(MID(A387,3,2))</f>
        <v>29</v>
      </c>
      <c r="G387">
        <f t="shared" ref="G387:G450" si="73">IF(F387&gt;12,2000+E387,1900+E387)</f>
        <v>2001</v>
      </c>
      <c r="H387">
        <f t="shared" ref="H387:H450" si="74">IF(F387&gt;12,F387-20,F387)</f>
        <v>9</v>
      </c>
      <c r="I387">
        <f t="shared" ref="I387:I450" si="75">VALUE(MID(A387,5,2))</f>
        <v>4</v>
      </c>
      <c r="J387" s="3">
        <f t="shared" ref="J387:J450" si="76">DATE(G387,H387,I387)</f>
        <v>37138</v>
      </c>
      <c r="K387" s="4">
        <f t="shared" ref="K387:K450" ca="1" si="77">VALUE(TODAY()-J387)</f>
        <v>7839</v>
      </c>
      <c r="L387">
        <f t="shared" ref="L387:L450" si="78">VLOOKUP(G387,$R$8:$R$18,1,TRUE)</f>
        <v>2000</v>
      </c>
      <c r="M387" t="str">
        <f t="shared" ref="M387:M450" si="79">MID(A387,10,1)</f>
        <v>8</v>
      </c>
      <c r="N387" t="str">
        <f t="shared" ref="N387:N450" si="80">IF(MOD(M387,2),"k","m")</f>
        <v>m</v>
      </c>
      <c r="O387">
        <f t="shared" ref="O387:O450" si="81">IF(B387="Johnson&amp;Johnson",1,IF(D387=2,1,0))</f>
        <v>1</v>
      </c>
      <c r="P387">
        <f t="shared" ref="P387:P450" si="82">HOUR(C387)</f>
        <v>11</v>
      </c>
    </row>
    <row r="388" spans="1:16" x14ac:dyDescent="0.25">
      <c r="A388" s="1" t="s">
        <v>394</v>
      </c>
      <c r="B388" s="1" t="s">
        <v>7</v>
      </c>
      <c r="C388" s="2">
        <v>0.48350694444444442</v>
      </c>
      <c r="D388">
        <v>1</v>
      </c>
      <c r="E388">
        <f t="shared" si="71"/>
        <v>71</v>
      </c>
      <c r="F388">
        <f t="shared" si="72"/>
        <v>9</v>
      </c>
      <c r="G388">
        <f t="shared" si="73"/>
        <v>1971</v>
      </c>
      <c r="H388">
        <f t="shared" si="74"/>
        <v>9</v>
      </c>
      <c r="I388">
        <f t="shared" si="75"/>
        <v>21</v>
      </c>
      <c r="J388" s="3">
        <f t="shared" si="76"/>
        <v>26197</v>
      </c>
      <c r="K388" s="4">
        <f t="shared" ca="1" si="77"/>
        <v>18780</v>
      </c>
      <c r="L388">
        <f t="shared" si="78"/>
        <v>1970</v>
      </c>
      <c r="M388" t="str">
        <f t="shared" si="79"/>
        <v>2</v>
      </c>
      <c r="N388" t="str">
        <f t="shared" si="80"/>
        <v>m</v>
      </c>
      <c r="O388">
        <f t="shared" si="81"/>
        <v>1</v>
      </c>
      <c r="P388">
        <f t="shared" si="82"/>
        <v>11</v>
      </c>
    </row>
    <row r="389" spans="1:16" x14ac:dyDescent="0.25">
      <c r="A389" s="1" t="s">
        <v>395</v>
      </c>
      <c r="B389" s="1" t="s">
        <v>5</v>
      </c>
      <c r="C389" s="2">
        <v>0.48379629629629628</v>
      </c>
      <c r="D389">
        <v>1</v>
      </c>
      <c r="E389">
        <f t="shared" si="71"/>
        <v>72</v>
      </c>
      <c r="F389">
        <f t="shared" si="72"/>
        <v>1</v>
      </c>
      <c r="G389">
        <f t="shared" si="73"/>
        <v>1972</v>
      </c>
      <c r="H389">
        <f t="shared" si="74"/>
        <v>1</v>
      </c>
      <c r="I389">
        <f t="shared" si="75"/>
        <v>11</v>
      </c>
      <c r="J389" s="3">
        <f t="shared" si="76"/>
        <v>26309</v>
      </c>
      <c r="K389" s="4">
        <f t="shared" ca="1" si="77"/>
        <v>18668</v>
      </c>
      <c r="L389">
        <f t="shared" si="78"/>
        <v>1970</v>
      </c>
      <c r="M389" t="str">
        <f t="shared" si="79"/>
        <v>6</v>
      </c>
      <c r="N389" t="str">
        <f t="shared" si="80"/>
        <v>m</v>
      </c>
      <c r="O389">
        <f t="shared" si="81"/>
        <v>0</v>
      </c>
      <c r="P389">
        <f t="shared" si="82"/>
        <v>11</v>
      </c>
    </row>
    <row r="390" spans="1:16" x14ac:dyDescent="0.25">
      <c r="A390" s="1" t="s">
        <v>396</v>
      </c>
      <c r="B390" s="1" t="s">
        <v>5</v>
      </c>
      <c r="C390" s="2">
        <v>0.48408564814814814</v>
      </c>
      <c r="D390">
        <v>1</v>
      </c>
      <c r="E390">
        <f t="shared" si="71"/>
        <v>56</v>
      </c>
      <c r="F390">
        <f t="shared" si="72"/>
        <v>2</v>
      </c>
      <c r="G390">
        <f t="shared" si="73"/>
        <v>1956</v>
      </c>
      <c r="H390">
        <f t="shared" si="74"/>
        <v>2</v>
      </c>
      <c r="I390">
        <f t="shared" si="75"/>
        <v>25</v>
      </c>
      <c r="J390" s="3">
        <f t="shared" si="76"/>
        <v>20510</v>
      </c>
      <c r="K390" s="4">
        <f t="shared" ca="1" si="77"/>
        <v>24467</v>
      </c>
      <c r="L390">
        <f t="shared" si="78"/>
        <v>1950</v>
      </c>
      <c r="M390" t="str">
        <f t="shared" si="79"/>
        <v>4</v>
      </c>
      <c r="N390" t="str">
        <f t="shared" si="80"/>
        <v>m</v>
      </c>
      <c r="O390">
        <f t="shared" si="81"/>
        <v>0</v>
      </c>
      <c r="P390">
        <f t="shared" si="82"/>
        <v>11</v>
      </c>
    </row>
    <row r="391" spans="1:16" x14ac:dyDescent="0.25">
      <c r="A391" s="1" t="s">
        <v>397</v>
      </c>
      <c r="B391" s="1" t="s">
        <v>7</v>
      </c>
      <c r="C391" s="2">
        <v>0.484375</v>
      </c>
      <c r="D391">
        <v>1</v>
      </c>
      <c r="E391">
        <f t="shared" si="71"/>
        <v>78</v>
      </c>
      <c r="F391">
        <f t="shared" si="72"/>
        <v>12</v>
      </c>
      <c r="G391">
        <f t="shared" si="73"/>
        <v>1978</v>
      </c>
      <c r="H391">
        <f t="shared" si="74"/>
        <v>12</v>
      </c>
      <c r="I391">
        <f t="shared" si="75"/>
        <v>17</v>
      </c>
      <c r="J391" s="3">
        <f t="shared" si="76"/>
        <v>28841</v>
      </c>
      <c r="K391" s="4">
        <f t="shared" ca="1" si="77"/>
        <v>16136</v>
      </c>
      <c r="L391">
        <f t="shared" si="78"/>
        <v>1970</v>
      </c>
      <c r="M391" t="str">
        <f t="shared" si="79"/>
        <v>4</v>
      </c>
      <c r="N391" t="str">
        <f t="shared" si="80"/>
        <v>m</v>
      </c>
      <c r="O391">
        <f t="shared" si="81"/>
        <v>1</v>
      </c>
      <c r="P391">
        <f t="shared" si="82"/>
        <v>11</v>
      </c>
    </row>
    <row r="392" spans="1:16" x14ac:dyDescent="0.25">
      <c r="A392" s="1" t="s">
        <v>398</v>
      </c>
      <c r="B392" s="1" t="s">
        <v>7</v>
      </c>
      <c r="C392" s="2">
        <v>0.48466435185185186</v>
      </c>
      <c r="D392">
        <v>1</v>
      </c>
      <c r="E392">
        <f t="shared" si="71"/>
        <v>61</v>
      </c>
      <c r="F392">
        <f t="shared" si="72"/>
        <v>10</v>
      </c>
      <c r="G392">
        <f t="shared" si="73"/>
        <v>1961</v>
      </c>
      <c r="H392">
        <f t="shared" si="74"/>
        <v>10</v>
      </c>
      <c r="I392">
        <f t="shared" si="75"/>
        <v>3</v>
      </c>
      <c r="J392" s="3">
        <f t="shared" si="76"/>
        <v>22557</v>
      </c>
      <c r="K392" s="4">
        <f t="shared" ca="1" si="77"/>
        <v>22420</v>
      </c>
      <c r="L392">
        <f t="shared" si="78"/>
        <v>1960</v>
      </c>
      <c r="M392" t="str">
        <f t="shared" si="79"/>
        <v>8</v>
      </c>
      <c r="N392" t="str">
        <f t="shared" si="80"/>
        <v>m</v>
      </c>
      <c r="O392">
        <f t="shared" si="81"/>
        <v>1</v>
      </c>
      <c r="P392">
        <f t="shared" si="82"/>
        <v>11</v>
      </c>
    </row>
    <row r="393" spans="1:16" x14ac:dyDescent="0.25">
      <c r="A393" s="1" t="s">
        <v>399</v>
      </c>
      <c r="B393" s="1" t="s">
        <v>9</v>
      </c>
      <c r="C393" s="2">
        <v>0.48524305555555558</v>
      </c>
      <c r="D393">
        <v>2</v>
      </c>
      <c r="E393">
        <f t="shared" si="71"/>
        <v>61</v>
      </c>
      <c r="F393">
        <f t="shared" si="72"/>
        <v>3</v>
      </c>
      <c r="G393">
        <f t="shared" si="73"/>
        <v>1961</v>
      </c>
      <c r="H393">
        <f t="shared" si="74"/>
        <v>3</v>
      </c>
      <c r="I393">
        <f t="shared" si="75"/>
        <v>18</v>
      </c>
      <c r="J393" s="3">
        <f t="shared" si="76"/>
        <v>22358</v>
      </c>
      <c r="K393" s="4">
        <f t="shared" ca="1" si="77"/>
        <v>22619</v>
      </c>
      <c r="L393">
        <f t="shared" si="78"/>
        <v>1960</v>
      </c>
      <c r="M393" t="str">
        <f t="shared" si="79"/>
        <v>7</v>
      </c>
      <c r="N393" t="str">
        <f t="shared" si="80"/>
        <v>k</v>
      </c>
      <c r="O393">
        <f t="shared" si="81"/>
        <v>1</v>
      </c>
      <c r="P393">
        <f t="shared" si="82"/>
        <v>11</v>
      </c>
    </row>
    <row r="394" spans="1:16" x14ac:dyDescent="0.25">
      <c r="A394" s="1" t="s">
        <v>400</v>
      </c>
      <c r="B394" s="1" t="s">
        <v>5</v>
      </c>
      <c r="C394" s="2">
        <v>0.48553240740740744</v>
      </c>
      <c r="D394">
        <v>1</v>
      </c>
      <c r="E394">
        <f t="shared" si="71"/>
        <v>36</v>
      </c>
      <c r="F394">
        <f t="shared" si="72"/>
        <v>7</v>
      </c>
      <c r="G394">
        <f t="shared" si="73"/>
        <v>1936</v>
      </c>
      <c r="H394">
        <f t="shared" si="74"/>
        <v>7</v>
      </c>
      <c r="I394">
        <f t="shared" si="75"/>
        <v>3</v>
      </c>
      <c r="J394" s="3">
        <f t="shared" si="76"/>
        <v>13334</v>
      </c>
      <c r="K394" s="4">
        <f t="shared" ca="1" si="77"/>
        <v>31643</v>
      </c>
      <c r="L394">
        <f t="shared" si="78"/>
        <v>1930</v>
      </c>
      <c r="M394" t="str">
        <f t="shared" si="79"/>
        <v>3</v>
      </c>
      <c r="N394" t="str">
        <f t="shared" si="80"/>
        <v>k</v>
      </c>
      <c r="O394">
        <f t="shared" si="81"/>
        <v>0</v>
      </c>
      <c r="P394">
        <f t="shared" si="82"/>
        <v>11</v>
      </c>
    </row>
    <row r="395" spans="1:16" x14ac:dyDescent="0.25">
      <c r="A395" s="1" t="s">
        <v>401</v>
      </c>
      <c r="B395" s="1" t="s">
        <v>5</v>
      </c>
      <c r="C395" s="2">
        <v>0.48582175925925924</v>
      </c>
      <c r="D395">
        <v>1</v>
      </c>
      <c r="E395">
        <f t="shared" si="71"/>
        <v>66</v>
      </c>
      <c r="F395">
        <f t="shared" si="72"/>
        <v>11</v>
      </c>
      <c r="G395">
        <f t="shared" si="73"/>
        <v>1966</v>
      </c>
      <c r="H395">
        <f t="shared" si="74"/>
        <v>11</v>
      </c>
      <c r="I395">
        <f t="shared" si="75"/>
        <v>5</v>
      </c>
      <c r="J395" s="3">
        <f t="shared" si="76"/>
        <v>24416</v>
      </c>
      <c r="K395" s="4">
        <f t="shared" ca="1" si="77"/>
        <v>20561</v>
      </c>
      <c r="L395">
        <f t="shared" si="78"/>
        <v>1960</v>
      </c>
      <c r="M395" t="str">
        <f t="shared" si="79"/>
        <v>2</v>
      </c>
      <c r="N395" t="str">
        <f t="shared" si="80"/>
        <v>m</v>
      </c>
      <c r="O395">
        <f t="shared" si="81"/>
        <v>0</v>
      </c>
      <c r="P395">
        <f t="shared" si="82"/>
        <v>11</v>
      </c>
    </row>
    <row r="396" spans="1:16" x14ac:dyDescent="0.25">
      <c r="A396" s="1" t="s">
        <v>402</v>
      </c>
      <c r="B396" s="1" t="s">
        <v>7</v>
      </c>
      <c r="C396" s="2">
        <v>0.4861111111111111</v>
      </c>
      <c r="D396">
        <v>1</v>
      </c>
      <c r="E396">
        <f t="shared" si="71"/>
        <v>97</v>
      </c>
      <c r="F396">
        <f t="shared" si="72"/>
        <v>7</v>
      </c>
      <c r="G396">
        <f t="shared" si="73"/>
        <v>1997</v>
      </c>
      <c r="H396">
        <f t="shared" si="74"/>
        <v>7</v>
      </c>
      <c r="I396">
        <f t="shared" si="75"/>
        <v>10</v>
      </c>
      <c r="J396" s="3">
        <f t="shared" si="76"/>
        <v>35621</v>
      </c>
      <c r="K396" s="4">
        <f t="shared" ca="1" si="77"/>
        <v>9356</v>
      </c>
      <c r="L396">
        <f t="shared" si="78"/>
        <v>1990</v>
      </c>
      <c r="M396" t="str">
        <f t="shared" si="79"/>
        <v>1</v>
      </c>
      <c r="N396" t="str">
        <f t="shared" si="80"/>
        <v>k</v>
      </c>
      <c r="O396">
        <f t="shared" si="81"/>
        <v>1</v>
      </c>
      <c r="P396">
        <f t="shared" si="82"/>
        <v>11</v>
      </c>
    </row>
    <row r="397" spans="1:16" x14ac:dyDescent="0.25">
      <c r="A397" s="1" t="s">
        <v>403</v>
      </c>
      <c r="B397" s="1" t="s">
        <v>9</v>
      </c>
      <c r="C397" s="2">
        <v>0.48668981481481483</v>
      </c>
      <c r="D397">
        <v>2</v>
      </c>
      <c r="E397">
        <f t="shared" si="71"/>
        <v>82</v>
      </c>
      <c r="F397">
        <f t="shared" si="72"/>
        <v>8</v>
      </c>
      <c r="G397">
        <f t="shared" si="73"/>
        <v>1982</v>
      </c>
      <c r="H397">
        <f t="shared" si="74"/>
        <v>8</v>
      </c>
      <c r="I397">
        <f t="shared" si="75"/>
        <v>8</v>
      </c>
      <c r="J397" s="3">
        <f t="shared" si="76"/>
        <v>30171</v>
      </c>
      <c r="K397" s="4">
        <f t="shared" ca="1" si="77"/>
        <v>14806</v>
      </c>
      <c r="L397">
        <f t="shared" si="78"/>
        <v>1980</v>
      </c>
      <c r="M397" t="str">
        <f t="shared" si="79"/>
        <v>3</v>
      </c>
      <c r="N397" t="str">
        <f t="shared" si="80"/>
        <v>k</v>
      </c>
      <c r="O397">
        <f t="shared" si="81"/>
        <v>1</v>
      </c>
      <c r="P397">
        <f t="shared" si="82"/>
        <v>11</v>
      </c>
    </row>
    <row r="398" spans="1:16" x14ac:dyDescent="0.25">
      <c r="A398" s="1" t="s">
        <v>404</v>
      </c>
      <c r="B398" s="1" t="s">
        <v>9</v>
      </c>
      <c r="C398" s="2">
        <v>0.48697916666666669</v>
      </c>
      <c r="D398">
        <v>1</v>
      </c>
      <c r="E398">
        <f t="shared" si="71"/>
        <v>25</v>
      </c>
      <c r="F398">
        <f t="shared" si="72"/>
        <v>3</v>
      </c>
      <c r="G398">
        <f t="shared" si="73"/>
        <v>1925</v>
      </c>
      <c r="H398">
        <f t="shared" si="74"/>
        <v>3</v>
      </c>
      <c r="I398">
        <f t="shared" si="75"/>
        <v>27</v>
      </c>
      <c r="J398" s="3">
        <f t="shared" si="76"/>
        <v>9218</v>
      </c>
      <c r="K398" s="4">
        <f t="shared" ca="1" si="77"/>
        <v>35759</v>
      </c>
      <c r="L398">
        <f t="shared" si="78"/>
        <v>1920</v>
      </c>
      <c r="M398" t="str">
        <f t="shared" si="79"/>
        <v>7</v>
      </c>
      <c r="N398" t="str">
        <f t="shared" si="80"/>
        <v>k</v>
      </c>
      <c r="O398">
        <f t="shared" si="81"/>
        <v>0</v>
      </c>
      <c r="P398">
        <f t="shared" si="82"/>
        <v>11</v>
      </c>
    </row>
    <row r="399" spans="1:16" x14ac:dyDescent="0.25">
      <c r="A399" s="1" t="s">
        <v>405</v>
      </c>
      <c r="B399" s="1" t="s">
        <v>9</v>
      </c>
      <c r="C399" s="2">
        <v>0.48726851851851855</v>
      </c>
      <c r="D399">
        <v>1</v>
      </c>
      <c r="E399">
        <f t="shared" si="71"/>
        <v>57</v>
      </c>
      <c r="F399">
        <f t="shared" si="72"/>
        <v>2</v>
      </c>
      <c r="G399">
        <f t="shared" si="73"/>
        <v>1957</v>
      </c>
      <c r="H399">
        <f t="shared" si="74"/>
        <v>2</v>
      </c>
      <c r="I399">
        <f t="shared" si="75"/>
        <v>8</v>
      </c>
      <c r="J399" s="3">
        <f t="shared" si="76"/>
        <v>20859</v>
      </c>
      <c r="K399" s="4">
        <f t="shared" ca="1" si="77"/>
        <v>24118</v>
      </c>
      <c r="L399">
        <f t="shared" si="78"/>
        <v>1950</v>
      </c>
      <c r="M399" t="str">
        <f t="shared" si="79"/>
        <v>5</v>
      </c>
      <c r="N399" t="str">
        <f t="shared" si="80"/>
        <v>k</v>
      </c>
      <c r="O399">
        <f t="shared" si="81"/>
        <v>0</v>
      </c>
      <c r="P399">
        <f t="shared" si="82"/>
        <v>11</v>
      </c>
    </row>
    <row r="400" spans="1:16" x14ac:dyDescent="0.25">
      <c r="A400" s="1" t="s">
        <v>406</v>
      </c>
      <c r="B400" s="1" t="s">
        <v>5</v>
      </c>
      <c r="C400" s="2">
        <v>0.48784722222222227</v>
      </c>
      <c r="D400">
        <v>2</v>
      </c>
      <c r="E400">
        <f t="shared" si="71"/>
        <v>42</v>
      </c>
      <c r="F400">
        <f t="shared" si="72"/>
        <v>10</v>
      </c>
      <c r="G400">
        <f t="shared" si="73"/>
        <v>1942</v>
      </c>
      <c r="H400">
        <f t="shared" si="74"/>
        <v>10</v>
      </c>
      <c r="I400">
        <f t="shared" si="75"/>
        <v>13</v>
      </c>
      <c r="J400" s="3">
        <f t="shared" si="76"/>
        <v>15627</v>
      </c>
      <c r="K400" s="4">
        <f t="shared" ca="1" si="77"/>
        <v>29350</v>
      </c>
      <c r="L400">
        <f t="shared" si="78"/>
        <v>1940</v>
      </c>
      <c r="M400" t="str">
        <f t="shared" si="79"/>
        <v>9</v>
      </c>
      <c r="N400" t="str">
        <f t="shared" si="80"/>
        <v>k</v>
      </c>
      <c r="O400">
        <f t="shared" si="81"/>
        <v>1</v>
      </c>
      <c r="P400">
        <f t="shared" si="82"/>
        <v>11</v>
      </c>
    </row>
    <row r="401" spans="1:16" x14ac:dyDescent="0.25">
      <c r="A401" s="1" t="s">
        <v>407</v>
      </c>
      <c r="B401" s="1" t="s">
        <v>5</v>
      </c>
      <c r="C401" s="2">
        <v>0.48813657407407413</v>
      </c>
      <c r="D401">
        <v>1</v>
      </c>
      <c r="E401">
        <f t="shared" si="71"/>
        <v>56</v>
      </c>
      <c r="F401">
        <f t="shared" si="72"/>
        <v>6</v>
      </c>
      <c r="G401">
        <f t="shared" si="73"/>
        <v>1956</v>
      </c>
      <c r="H401">
        <f t="shared" si="74"/>
        <v>6</v>
      </c>
      <c r="I401">
        <f t="shared" si="75"/>
        <v>20</v>
      </c>
      <c r="J401" s="3">
        <f t="shared" si="76"/>
        <v>20626</v>
      </c>
      <c r="K401" s="4">
        <f t="shared" ca="1" si="77"/>
        <v>24351</v>
      </c>
      <c r="L401">
        <f t="shared" si="78"/>
        <v>1950</v>
      </c>
      <c r="M401" t="str">
        <f t="shared" si="79"/>
        <v>1</v>
      </c>
      <c r="N401" t="str">
        <f t="shared" si="80"/>
        <v>k</v>
      </c>
      <c r="O401">
        <f t="shared" si="81"/>
        <v>0</v>
      </c>
      <c r="P401">
        <f t="shared" si="82"/>
        <v>11</v>
      </c>
    </row>
    <row r="402" spans="1:16" x14ac:dyDescent="0.25">
      <c r="A402" s="1" t="s">
        <v>408</v>
      </c>
      <c r="B402" s="1" t="s">
        <v>7</v>
      </c>
      <c r="C402" s="2">
        <v>0.48842592592592587</v>
      </c>
      <c r="D402">
        <v>1</v>
      </c>
      <c r="E402">
        <f t="shared" si="71"/>
        <v>95</v>
      </c>
      <c r="F402">
        <f t="shared" si="72"/>
        <v>11</v>
      </c>
      <c r="G402">
        <f t="shared" si="73"/>
        <v>1995</v>
      </c>
      <c r="H402">
        <f t="shared" si="74"/>
        <v>11</v>
      </c>
      <c r="I402">
        <f t="shared" si="75"/>
        <v>28</v>
      </c>
      <c r="J402" s="3">
        <f t="shared" si="76"/>
        <v>35031</v>
      </c>
      <c r="K402" s="4">
        <f t="shared" ca="1" si="77"/>
        <v>9946</v>
      </c>
      <c r="L402">
        <f t="shared" si="78"/>
        <v>1990</v>
      </c>
      <c r="M402" t="str">
        <f t="shared" si="79"/>
        <v>1</v>
      </c>
      <c r="N402" t="str">
        <f t="shared" si="80"/>
        <v>k</v>
      </c>
      <c r="O402">
        <f t="shared" si="81"/>
        <v>1</v>
      </c>
      <c r="P402">
        <f t="shared" si="82"/>
        <v>11</v>
      </c>
    </row>
    <row r="403" spans="1:16" x14ac:dyDescent="0.25">
      <c r="A403" s="1" t="s">
        <v>409</v>
      </c>
      <c r="B403" s="1" t="s">
        <v>7</v>
      </c>
      <c r="C403" s="2">
        <v>0.48871527777777773</v>
      </c>
      <c r="D403">
        <v>1</v>
      </c>
      <c r="E403">
        <f t="shared" si="71"/>
        <v>34</v>
      </c>
      <c r="F403">
        <f t="shared" si="72"/>
        <v>6</v>
      </c>
      <c r="G403">
        <f t="shared" si="73"/>
        <v>1934</v>
      </c>
      <c r="H403">
        <f t="shared" si="74"/>
        <v>6</v>
      </c>
      <c r="I403">
        <f t="shared" si="75"/>
        <v>13</v>
      </c>
      <c r="J403" s="3">
        <f t="shared" si="76"/>
        <v>12583</v>
      </c>
      <c r="K403" s="4">
        <f t="shared" ca="1" si="77"/>
        <v>32394</v>
      </c>
      <c r="L403">
        <f t="shared" si="78"/>
        <v>1930</v>
      </c>
      <c r="M403" t="str">
        <f t="shared" si="79"/>
        <v>8</v>
      </c>
      <c r="N403" t="str">
        <f t="shared" si="80"/>
        <v>m</v>
      </c>
      <c r="O403">
        <f t="shared" si="81"/>
        <v>1</v>
      </c>
      <c r="P403">
        <f t="shared" si="82"/>
        <v>11</v>
      </c>
    </row>
    <row r="404" spans="1:16" x14ac:dyDescent="0.25">
      <c r="A404" s="1" t="s">
        <v>410</v>
      </c>
      <c r="B404" s="1" t="s">
        <v>5</v>
      </c>
      <c r="C404" s="2">
        <v>0.48929398148148145</v>
      </c>
      <c r="D404">
        <v>2</v>
      </c>
      <c r="E404">
        <f t="shared" si="71"/>
        <v>54</v>
      </c>
      <c r="F404">
        <f t="shared" si="72"/>
        <v>2</v>
      </c>
      <c r="G404">
        <f t="shared" si="73"/>
        <v>1954</v>
      </c>
      <c r="H404">
        <f t="shared" si="74"/>
        <v>2</v>
      </c>
      <c r="I404">
        <f t="shared" si="75"/>
        <v>26</v>
      </c>
      <c r="J404" s="3">
        <f t="shared" si="76"/>
        <v>19781</v>
      </c>
      <c r="K404" s="4">
        <f t="shared" ca="1" si="77"/>
        <v>25196</v>
      </c>
      <c r="L404">
        <f t="shared" si="78"/>
        <v>1950</v>
      </c>
      <c r="M404" t="str">
        <f t="shared" si="79"/>
        <v>3</v>
      </c>
      <c r="N404" t="str">
        <f t="shared" si="80"/>
        <v>k</v>
      </c>
      <c r="O404">
        <f t="shared" si="81"/>
        <v>1</v>
      </c>
      <c r="P404">
        <f t="shared" si="82"/>
        <v>11</v>
      </c>
    </row>
    <row r="405" spans="1:16" x14ac:dyDescent="0.25">
      <c r="A405" s="1" t="s">
        <v>411</v>
      </c>
      <c r="B405" s="1" t="s">
        <v>7</v>
      </c>
      <c r="C405" s="2">
        <v>0.48958333333333331</v>
      </c>
      <c r="D405">
        <v>1</v>
      </c>
      <c r="E405">
        <f t="shared" si="71"/>
        <v>84</v>
      </c>
      <c r="F405">
        <f t="shared" si="72"/>
        <v>11</v>
      </c>
      <c r="G405">
        <f t="shared" si="73"/>
        <v>1984</v>
      </c>
      <c r="H405">
        <f t="shared" si="74"/>
        <v>11</v>
      </c>
      <c r="I405">
        <f t="shared" si="75"/>
        <v>2</v>
      </c>
      <c r="J405" s="3">
        <f t="shared" si="76"/>
        <v>30988</v>
      </c>
      <c r="K405" s="4">
        <f t="shared" ca="1" si="77"/>
        <v>13989</v>
      </c>
      <c r="L405">
        <f t="shared" si="78"/>
        <v>1980</v>
      </c>
      <c r="M405" t="str">
        <f t="shared" si="79"/>
        <v>7</v>
      </c>
      <c r="N405" t="str">
        <f t="shared" si="80"/>
        <v>k</v>
      </c>
      <c r="O405">
        <f t="shared" si="81"/>
        <v>1</v>
      </c>
      <c r="P405">
        <f t="shared" si="82"/>
        <v>11</v>
      </c>
    </row>
    <row r="406" spans="1:16" x14ac:dyDescent="0.25">
      <c r="A406" s="1" t="s">
        <v>412</v>
      </c>
      <c r="B406" s="1" t="s">
        <v>5</v>
      </c>
      <c r="C406" s="2">
        <v>0.48987268518518517</v>
      </c>
      <c r="D406">
        <v>1</v>
      </c>
      <c r="E406">
        <f t="shared" si="71"/>
        <v>52</v>
      </c>
      <c r="F406">
        <f t="shared" si="72"/>
        <v>4</v>
      </c>
      <c r="G406">
        <f t="shared" si="73"/>
        <v>1952</v>
      </c>
      <c r="H406">
        <f t="shared" si="74"/>
        <v>4</v>
      </c>
      <c r="I406">
        <f t="shared" si="75"/>
        <v>18</v>
      </c>
      <c r="J406" s="3">
        <f t="shared" si="76"/>
        <v>19102</v>
      </c>
      <c r="K406" s="4">
        <f t="shared" ca="1" si="77"/>
        <v>25875</v>
      </c>
      <c r="L406">
        <f t="shared" si="78"/>
        <v>1950</v>
      </c>
      <c r="M406" t="str">
        <f t="shared" si="79"/>
        <v>5</v>
      </c>
      <c r="N406" t="str">
        <f t="shared" si="80"/>
        <v>k</v>
      </c>
      <c r="O406">
        <f t="shared" si="81"/>
        <v>0</v>
      </c>
      <c r="P406">
        <f t="shared" si="82"/>
        <v>11</v>
      </c>
    </row>
    <row r="407" spans="1:16" x14ac:dyDescent="0.25">
      <c r="A407" s="1" t="s">
        <v>413</v>
      </c>
      <c r="B407" s="1" t="s">
        <v>7</v>
      </c>
      <c r="C407" s="2">
        <v>0.49016203703703703</v>
      </c>
      <c r="D407">
        <v>1</v>
      </c>
      <c r="E407">
        <f t="shared" si="71"/>
        <v>84</v>
      </c>
      <c r="F407">
        <f t="shared" si="72"/>
        <v>3</v>
      </c>
      <c r="G407">
        <f t="shared" si="73"/>
        <v>1984</v>
      </c>
      <c r="H407">
        <f t="shared" si="74"/>
        <v>3</v>
      </c>
      <c r="I407">
        <f t="shared" si="75"/>
        <v>13</v>
      </c>
      <c r="J407" s="3">
        <f t="shared" si="76"/>
        <v>30754</v>
      </c>
      <c r="K407" s="4">
        <f t="shared" ca="1" si="77"/>
        <v>14223</v>
      </c>
      <c r="L407">
        <f t="shared" si="78"/>
        <v>1980</v>
      </c>
      <c r="M407" t="str">
        <f t="shared" si="79"/>
        <v>1</v>
      </c>
      <c r="N407" t="str">
        <f t="shared" si="80"/>
        <v>k</v>
      </c>
      <c r="O407">
        <f t="shared" si="81"/>
        <v>1</v>
      </c>
      <c r="P407">
        <f t="shared" si="82"/>
        <v>11</v>
      </c>
    </row>
    <row r="408" spans="1:16" x14ac:dyDescent="0.25">
      <c r="A408" s="1" t="s">
        <v>414</v>
      </c>
      <c r="B408" s="1" t="s">
        <v>9</v>
      </c>
      <c r="C408" s="2">
        <v>0.4904513888888889</v>
      </c>
      <c r="D408">
        <v>1</v>
      </c>
      <c r="E408">
        <f t="shared" si="71"/>
        <v>32</v>
      </c>
      <c r="F408">
        <f t="shared" si="72"/>
        <v>3</v>
      </c>
      <c r="G408">
        <f t="shared" si="73"/>
        <v>1932</v>
      </c>
      <c r="H408">
        <f t="shared" si="74"/>
        <v>3</v>
      </c>
      <c r="I408">
        <f t="shared" si="75"/>
        <v>21</v>
      </c>
      <c r="J408" s="3">
        <f t="shared" si="76"/>
        <v>11769</v>
      </c>
      <c r="K408" s="4">
        <f t="shared" ca="1" si="77"/>
        <v>33208</v>
      </c>
      <c r="L408">
        <f t="shared" si="78"/>
        <v>1930</v>
      </c>
      <c r="M408" t="str">
        <f t="shared" si="79"/>
        <v>1</v>
      </c>
      <c r="N408" t="str">
        <f t="shared" si="80"/>
        <v>k</v>
      </c>
      <c r="O408">
        <f t="shared" si="81"/>
        <v>0</v>
      </c>
      <c r="P408">
        <f t="shared" si="82"/>
        <v>11</v>
      </c>
    </row>
    <row r="409" spans="1:16" x14ac:dyDescent="0.25">
      <c r="A409" s="1" t="s">
        <v>415</v>
      </c>
      <c r="B409" s="1" t="s">
        <v>5</v>
      </c>
      <c r="C409" s="2">
        <v>0.49074074074074076</v>
      </c>
      <c r="D409">
        <v>1</v>
      </c>
      <c r="E409">
        <f t="shared" si="71"/>
        <v>97</v>
      </c>
      <c r="F409">
        <f t="shared" si="72"/>
        <v>7</v>
      </c>
      <c r="G409">
        <f t="shared" si="73"/>
        <v>1997</v>
      </c>
      <c r="H409">
        <f t="shared" si="74"/>
        <v>7</v>
      </c>
      <c r="I409">
        <f t="shared" si="75"/>
        <v>13</v>
      </c>
      <c r="J409" s="3">
        <f t="shared" si="76"/>
        <v>35624</v>
      </c>
      <c r="K409" s="4">
        <f t="shared" ca="1" si="77"/>
        <v>9353</v>
      </c>
      <c r="L409">
        <f t="shared" si="78"/>
        <v>1990</v>
      </c>
      <c r="M409" t="str">
        <f t="shared" si="79"/>
        <v>4</v>
      </c>
      <c r="N409" t="str">
        <f t="shared" si="80"/>
        <v>m</v>
      </c>
      <c r="O409">
        <f t="shared" si="81"/>
        <v>0</v>
      </c>
      <c r="P409">
        <f t="shared" si="82"/>
        <v>11</v>
      </c>
    </row>
    <row r="410" spans="1:16" x14ac:dyDescent="0.25">
      <c r="A410" s="1" t="s">
        <v>416</v>
      </c>
      <c r="B410" s="1" t="s">
        <v>9</v>
      </c>
      <c r="C410" s="2">
        <v>0.49131944444444442</v>
      </c>
      <c r="D410">
        <v>2</v>
      </c>
      <c r="E410">
        <f t="shared" si="71"/>
        <v>68</v>
      </c>
      <c r="F410">
        <f t="shared" si="72"/>
        <v>3</v>
      </c>
      <c r="G410">
        <f t="shared" si="73"/>
        <v>1968</v>
      </c>
      <c r="H410">
        <f t="shared" si="74"/>
        <v>3</v>
      </c>
      <c r="I410">
        <f t="shared" si="75"/>
        <v>12</v>
      </c>
      <c r="J410" s="3">
        <f t="shared" si="76"/>
        <v>24909</v>
      </c>
      <c r="K410" s="4">
        <f t="shared" ca="1" si="77"/>
        <v>20068</v>
      </c>
      <c r="L410">
        <f t="shared" si="78"/>
        <v>1960</v>
      </c>
      <c r="M410" t="str">
        <f t="shared" si="79"/>
        <v>1</v>
      </c>
      <c r="N410" t="str">
        <f t="shared" si="80"/>
        <v>k</v>
      </c>
      <c r="O410">
        <f t="shared" si="81"/>
        <v>1</v>
      </c>
      <c r="P410">
        <f t="shared" si="82"/>
        <v>11</v>
      </c>
    </row>
    <row r="411" spans="1:16" x14ac:dyDescent="0.25">
      <c r="A411" s="1" t="s">
        <v>417</v>
      </c>
      <c r="B411" s="1" t="s">
        <v>9</v>
      </c>
      <c r="C411" s="2">
        <v>0.49160879629629628</v>
      </c>
      <c r="D411">
        <v>1</v>
      </c>
      <c r="E411">
        <f t="shared" si="71"/>
        <v>74</v>
      </c>
      <c r="F411">
        <f t="shared" si="72"/>
        <v>9</v>
      </c>
      <c r="G411">
        <f t="shared" si="73"/>
        <v>1974</v>
      </c>
      <c r="H411">
        <f t="shared" si="74"/>
        <v>9</v>
      </c>
      <c r="I411">
        <f t="shared" si="75"/>
        <v>13</v>
      </c>
      <c r="J411" s="3">
        <f t="shared" si="76"/>
        <v>27285</v>
      </c>
      <c r="K411" s="4">
        <f t="shared" ca="1" si="77"/>
        <v>17692</v>
      </c>
      <c r="L411">
        <f t="shared" si="78"/>
        <v>1970</v>
      </c>
      <c r="M411" t="str">
        <f t="shared" si="79"/>
        <v>4</v>
      </c>
      <c r="N411" t="str">
        <f t="shared" si="80"/>
        <v>m</v>
      </c>
      <c r="O411">
        <f t="shared" si="81"/>
        <v>0</v>
      </c>
      <c r="P411">
        <f t="shared" si="82"/>
        <v>11</v>
      </c>
    </row>
    <row r="412" spans="1:16" x14ac:dyDescent="0.25">
      <c r="A412" s="1" t="s">
        <v>418</v>
      </c>
      <c r="B412" s="1" t="s">
        <v>7</v>
      </c>
      <c r="C412" s="2">
        <v>0.49189814814814814</v>
      </c>
      <c r="D412">
        <v>1</v>
      </c>
      <c r="E412">
        <f t="shared" si="71"/>
        <v>98</v>
      </c>
      <c r="F412">
        <f t="shared" si="72"/>
        <v>3</v>
      </c>
      <c r="G412">
        <f t="shared" si="73"/>
        <v>1998</v>
      </c>
      <c r="H412">
        <f t="shared" si="74"/>
        <v>3</v>
      </c>
      <c r="I412">
        <f t="shared" si="75"/>
        <v>18</v>
      </c>
      <c r="J412" s="3">
        <f t="shared" si="76"/>
        <v>35872</v>
      </c>
      <c r="K412" s="4">
        <f t="shared" ca="1" si="77"/>
        <v>9105</v>
      </c>
      <c r="L412">
        <f t="shared" si="78"/>
        <v>1990</v>
      </c>
      <c r="M412" t="str">
        <f t="shared" si="79"/>
        <v>5</v>
      </c>
      <c r="N412" t="str">
        <f t="shared" si="80"/>
        <v>k</v>
      </c>
      <c r="O412">
        <f t="shared" si="81"/>
        <v>1</v>
      </c>
      <c r="P412">
        <f t="shared" si="82"/>
        <v>11</v>
      </c>
    </row>
    <row r="413" spans="1:16" x14ac:dyDescent="0.25">
      <c r="A413" s="1" t="s">
        <v>419</v>
      </c>
      <c r="B413" s="1" t="s">
        <v>7</v>
      </c>
      <c r="C413" s="2">
        <v>0.4921875</v>
      </c>
      <c r="D413">
        <v>1</v>
      </c>
      <c r="E413">
        <f t="shared" si="71"/>
        <v>20</v>
      </c>
      <c r="F413">
        <f t="shared" si="72"/>
        <v>3</v>
      </c>
      <c r="G413">
        <f t="shared" si="73"/>
        <v>1920</v>
      </c>
      <c r="H413">
        <f t="shared" si="74"/>
        <v>3</v>
      </c>
      <c r="I413">
        <f t="shared" si="75"/>
        <v>31</v>
      </c>
      <c r="J413" s="3">
        <f t="shared" si="76"/>
        <v>7396</v>
      </c>
      <c r="K413" s="4">
        <f t="shared" ca="1" si="77"/>
        <v>37581</v>
      </c>
      <c r="L413">
        <f t="shared" si="78"/>
        <v>1920</v>
      </c>
      <c r="M413" t="str">
        <f t="shared" si="79"/>
        <v>1</v>
      </c>
      <c r="N413" t="str">
        <f t="shared" si="80"/>
        <v>k</v>
      </c>
      <c r="O413">
        <f t="shared" si="81"/>
        <v>1</v>
      </c>
      <c r="P413">
        <f t="shared" si="82"/>
        <v>11</v>
      </c>
    </row>
    <row r="414" spans="1:16" x14ac:dyDescent="0.25">
      <c r="A414" s="1" t="s">
        <v>420</v>
      </c>
      <c r="B414" s="1" t="s">
        <v>9</v>
      </c>
      <c r="C414" s="2">
        <v>0.49276620370370372</v>
      </c>
      <c r="D414">
        <v>2</v>
      </c>
      <c r="E414">
        <f t="shared" si="71"/>
        <v>61</v>
      </c>
      <c r="F414">
        <f t="shared" si="72"/>
        <v>6</v>
      </c>
      <c r="G414">
        <f t="shared" si="73"/>
        <v>1961</v>
      </c>
      <c r="H414">
        <f t="shared" si="74"/>
        <v>6</v>
      </c>
      <c r="I414">
        <f t="shared" si="75"/>
        <v>17</v>
      </c>
      <c r="J414" s="3">
        <f t="shared" si="76"/>
        <v>22449</v>
      </c>
      <c r="K414" s="4">
        <f t="shared" ca="1" si="77"/>
        <v>22528</v>
      </c>
      <c r="L414">
        <f t="shared" si="78"/>
        <v>1960</v>
      </c>
      <c r="M414" t="str">
        <f t="shared" si="79"/>
        <v>9</v>
      </c>
      <c r="N414" t="str">
        <f t="shared" si="80"/>
        <v>k</v>
      </c>
      <c r="O414">
        <f t="shared" si="81"/>
        <v>1</v>
      </c>
      <c r="P414">
        <f t="shared" si="82"/>
        <v>11</v>
      </c>
    </row>
    <row r="415" spans="1:16" x14ac:dyDescent="0.25">
      <c r="A415" s="1" t="s">
        <v>421</v>
      </c>
      <c r="B415" s="1" t="s">
        <v>9</v>
      </c>
      <c r="C415" s="2">
        <v>0.49305555555555558</v>
      </c>
      <c r="D415">
        <v>1</v>
      </c>
      <c r="E415">
        <f t="shared" si="71"/>
        <v>41</v>
      </c>
      <c r="F415">
        <f t="shared" si="72"/>
        <v>5</v>
      </c>
      <c r="G415">
        <f t="shared" si="73"/>
        <v>1941</v>
      </c>
      <c r="H415">
        <f t="shared" si="74"/>
        <v>5</v>
      </c>
      <c r="I415">
        <f t="shared" si="75"/>
        <v>21</v>
      </c>
      <c r="J415" s="3">
        <f t="shared" si="76"/>
        <v>15117</v>
      </c>
      <c r="K415" s="4">
        <f t="shared" ca="1" si="77"/>
        <v>29860</v>
      </c>
      <c r="L415">
        <f t="shared" si="78"/>
        <v>1940</v>
      </c>
      <c r="M415" t="str">
        <f t="shared" si="79"/>
        <v>1</v>
      </c>
      <c r="N415" t="str">
        <f t="shared" si="80"/>
        <v>k</v>
      </c>
      <c r="O415">
        <f t="shared" si="81"/>
        <v>0</v>
      </c>
      <c r="P415">
        <f t="shared" si="82"/>
        <v>11</v>
      </c>
    </row>
    <row r="416" spans="1:16" x14ac:dyDescent="0.25">
      <c r="A416" s="1" t="s">
        <v>422</v>
      </c>
      <c r="B416" s="1" t="s">
        <v>9</v>
      </c>
      <c r="C416" s="2">
        <v>0.49363425925925924</v>
      </c>
      <c r="D416">
        <v>2</v>
      </c>
      <c r="E416">
        <f t="shared" si="71"/>
        <v>30</v>
      </c>
      <c r="F416">
        <f t="shared" si="72"/>
        <v>12</v>
      </c>
      <c r="G416">
        <f t="shared" si="73"/>
        <v>1930</v>
      </c>
      <c r="H416">
        <f t="shared" si="74"/>
        <v>12</v>
      </c>
      <c r="I416">
        <f t="shared" si="75"/>
        <v>6</v>
      </c>
      <c r="J416" s="3">
        <f t="shared" si="76"/>
        <v>11298</v>
      </c>
      <c r="K416" s="4">
        <f t="shared" ca="1" si="77"/>
        <v>33679</v>
      </c>
      <c r="L416">
        <f t="shared" si="78"/>
        <v>1930</v>
      </c>
      <c r="M416" t="str">
        <f t="shared" si="79"/>
        <v>3</v>
      </c>
      <c r="N416" t="str">
        <f t="shared" si="80"/>
        <v>k</v>
      </c>
      <c r="O416">
        <f t="shared" si="81"/>
        <v>1</v>
      </c>
      <c r="P416">
        <f t="shared" si="82"/>
        <v>11</v>
      </c>
    </row>
    <row r="417" spans="1:16" x14ac:dyDescent="0.25">
      <c r="A417" s="1" t="s">
        <v>423</v>
      </c>
      <c r="B417" s="1" t="s">
        <v>5</v>
      </c>
      <c r="C417" s="2">
        <v>0.49421296296296297</v>
      </c>
      <c r="D417">
        <v>2</v>
      </c>
      <c r="E417">
        <f t="shared" si="71"/>
        <v>37</v>
      </c>
      <c r="F417">
        <f t="shared" si="72"/>
        <v>3</v>
      </c>
      <c r="G417">
        <f t="shared" si="73"/>
        <v>1937</v>
      </c>
      <c r="H417">
        <f t="shared" si="74"/>
        <v>3</v>
      </c>
      <c r="I417">
        <f t="shared" si="75"/>
        <v>7</v>
      </c>
      <c r="J417" s="3">
        <f t="shared" si="76"/>
        <v>13581</v>
      </c>
      <c r="K417" s="4">
        <f t="shared" ca="1" si="77"/>
        <v>31396</v>
      </c>
      <c r="L417">
        <f t="shared" si="78"/>
        <v>1930</v>
      </c>
      <c r="M417" t="str">
        <f t="shared" si="79"/>
        <v>4</v>
      </c>
      <c r="N417" t="str">
        <f t="shared" si="80"/>
        <v>m</v>
      </c>
      <c r="O417">
        <f t="shared" si="81"/>
        <v>1</v>
      </c>
      <c r="P417">
        <f t="shared" si="82"/>
        <v>11</v>
      </c>
    </row>
    <row r="418" spans="1:16" x14ac:dyDescent="0.25">
      <c r="A418" s="1" t="s">
        <v>424</v>
      </c>
      <c r="B418" s="1" t="s">
        <v>7</v>
      </c>
      <c r="C418" s="2">
        <v>0.49450231481481483</v>
      </c>
      <c r="D418">
        <v>1</v>
      </c>
      <c r="E418">
        <f t="shared" si="71"/>
        <v>73</v>
      </c>
      <c r="F418">
        <f t="shared" si="72"/>
        <v>12</v>
      </c>
      <c r="G418">
        <f t="shared" si="73"/>
        <v>1973</v>
      </c>
      <c r="H418">
        <f t="shared" si="74"/>
        <v>12</v>
      </c>
      <c r="I418">
        <f t="shared" si="75"/>
        <v>9</v>
      </c>
      <c r="J418" s="3">
        <f t="shared" si="76"/>
        <v>27007</v>
      </c>
      <c r="K418" s="4">
        <f t="shared" ca="1" si="77"/>
        <v>17970</v>
      </c>
      <c r="L418">
        <f t="shared" si="78"/>
        <v>1970</v>
      </c>
      <c r="M418" t="str">
        <f t="shared" si="79"/>
        <v>2</v>
      </c>
      <c r="N418" t="str">
        <f t="shared" si="80"/>
        <v>m</v>
      </c>
      <c r="O418">
        <f t="shared" si="81"/>
        <v>1</v>
      </c>
      <c r="P418">
        <f t="shared" si="82"/>
        <v>11</v>
      </c>
    </row>
    <row r="419" spans="1:16" x14ac:dyDescent="0.25">
      <c r="A419" s="1" t="s">
        <v>425</v>
      </c>
      <c r="B419" s="1" t="s">
        <v>5</v>
      </c>
      <c r="C419" s="2">
        <v>0.49479166666666669</v>
      </c>
      <c r="D419">
        <v>1</v>
      </c>
      <c r="E419">
        <f t="shared" si="71"/>
        <v>97</v>
      </c>
      <c r="F419">
        <f t="shared" si="72"/>
        <v>5</v>
      </c>
      <c r="G419">
        <f t="shared" si="73"/>
        <v>1997</v>
      </c>
      <c r="H419">
        <f t="shared" si="74"/>
        <v>5</v>
      </c>
      <c r="I419">
        <f t="shared" si="75"/>
        <v>7</v>
      </c>
      <c r="J419" s="3">
        <f t="shared" si="76"/>
        <v>35557</v>
      </c>
      <c r="K419" s="4">
        <f t="shared" ca="1" si="77"/>
        <v>9420</v>
      </c>
      <c r="L419">
        <f t="shared" si="78"/>
        <v>1990</v>
      </c>
      <c r="M419" t="str">
        <f t="shared" si="79"/>
        <v>6</v>
      </c>
      <c r="N419" t="str">
        <f t="shared" si="80"/>
        <v>m</v>
      </c>
      <c r="O419">
        <f t="shared" si="81"/>
        <v>0</v>
      </c>
      <c r="P419">
        <f t="shared" si="82"/>
        <v>11</v>
      </c>
    </row>
    <row r="420" spans="1:16" x14ac:dyDescent="0.25">
      <c r="A420" s="1" t="s">
        <v>426</v>
      </c>
      <c r="B420" s="1" t="s">
        <v>27</v>
      </c>
      <c r="C420" s="2">
        <v>0.49537037037037041</v>
      </c>
      <c r="D420">
        <v>2</v>
      </c>
      <c r="E420">
        <f t="shared" si="71"/>
        <v>2</v>
      </c>
      <c r="F420">
        <f t="shared" si="72"/>
        <v>31</v>
      </c>
      <c r="G420">
        <f t="shared" si="73"/>
        <v>2002</v>
      </c>
      <c r="H420">
        <f t="shared" si="74"/>
        <v>11</v>
      </c>
      <c r="I420">
        <f t="shared" si="75"/>
        <v>9</v>
      </c>
      <c r="J420" s="3">
        <f t="shared" si="76"/>
        <v>37569</v>
      </c>
      <c r="K420" s="4">
        <f t="shared" ca="1" si="77"/>
        <v>7408</v>
      </c>
      <c r="L420">
        <f t="shared" si="78"/>
        <v>2000</v>
      </c>
      <c r="M420" t="str">
        <f t="shared" si="79"/>
        <v>8</v>
      </c>
      <c r="N420" t="str">
        <f t="shared" si="80"/>
        <v>m</v>
      </c>
      <c r="O420">
        <f t="shared" si="81"/>
        <v>1</v>
      </c>
      <c r="P420">
        <f t="shared" si="82"/>
        <v>11</v>
      </c>
    </row>
    <row r="421" spans="1:16" x14ac:dyDescent="0.25">
      <c r="A421" s="1" t="s">
        <v>427</v>
      </c>
      <c r="B421" s="1" t="s">
        <v>7</v>
      </c>
      <c r="C421" s="2">
        <v>0.49565972222222227</v>
      </c>
      <c r="D421">
        <v>1</v>
      </c>
      <c r="E421">
        <f t="shared" si="71"/>
        <v>60</v>
      </c>
      <c r="F421">
        <f t="shared" si="72"/>
        <v>7</v>
      </c>
      <c r="G421">
        <f t="shared" si="73"/>
        <v>1960</v>
      </c>
      <c r="H421">
        <f t="shared" si="74"/>
        <v>7</v>
      </c>
      <c r="I421">
        <f t="shared" si="75"/>
        <v>25</v>
      </c>
      <c r="J421" s="3">
        <f t="shared" si="76"/>
        <v>22122</v>
      </c>
      <c r="K421" s="4">
        <f t="shared" ca="1" si="77"/>
        <v>22855</v>
      </c>
      <c r="L421">
        <f t="shared" si="78"/>
        <v>1960</v>
      </c>
      <c r="M421" t="str">
        <f t="shared" si="79"/>
        <v>6</v>
      </c>
      <c r="N421" t="str">
        <f t="shared" si="80"/>
        <v>m</v>
      </c>
      <c r="O421">
        <f t="shared" si="81"/>
        <v>1</v>
      </c>
      <c r="P421">
        <f t="shared" si="82"/>
        <v>11</v>
      </c>
    </row>
    <row r="422" spans="1:16" x14ac:dyDescent="0.25">
      <c r="A422" s="1" t="s">
        <v>428</v>
      </c>
      <c r="B422" s="1" t="s">
        <v>5</v>
      </c>
      <c r="C422" s="2">
        <v>0.49623842592592587</v>
      </c>
      <c r="D422">
        <v>2</v>
      </c>
      <c r="E422">
        <f t="shared" si="71"/>
        <v>20</v>
      </c>
      <c r="F422">
        <f t="shared" si="72"/>
        <v>8</v>
      </c>
      <c r="G422">
        <f t="shared" si="73"/>
        <v>1920</v>
      </c>
      <c r="H422">
        <f t="shared" si="74"/>
        <v>8</v>
      </c>
      <c r="I422">
        <f t="shared" si="75"/>
        <v>30</v>
      </c>
      <c r="J422" s="3">
        <f t="shared" si="76"/>
        <v>7548</v>
      </c>
      <c r="K422" s="4">
        <f t="shared" ca="1" si="77"/>
        <v>37429</v>
      </c>
      <c r="L422">
        <f t="shared" si="78"/>
        <v>1920</v>
      </c>
      <c r="M422" t="str">
        <f t="shared" si="79"/>
        <v>3</v>
      </c>
      <c r="N422" t="str">
        <f t="shared" si="80"/>
        <v>k</v>
      </c>
      <c r="O422">
        <f t="shared" si="81"/>
        <v>1</v>
      </c>
      <c r="P422">
        <f t="shared" si="82"/>
        <v>11</v>
      </c>
    </row>
    <row r="423" spans="1:16" x14ac:dyDescent="0.25">
      <c r="A423" s="1" t="s">
        <v>429</v>
      </c>
      <c r="B423" s="1" t="s">
        <v>7</v>
      </c>
      <c r="C423" s="2">
        <v>0.49652777777777773</v>
      </c>
      <c r="D423">
        <v>1</v>
      </c>
      <c r="E423">
        <f t="shared" si="71"/>
        <v>81</v>
      </c>
      <c r="F423">
        <f t="shared" si="72"/>
        <v>2</v>
      </c>
      <c r="G423">
        <f t="shared" si="73"/>
        <v>1981</v>
      </c>
      <c r="H423">
        <f t="shared" si="74"/>
        <v>2</v>
      </c>
      <c r="I423">
        <f t="shared" si="75"/>
        <v>3</v>
      </c>
      <c r="J423" s="3">
        <f t="shared" si="76"/>
        <v>29620</v>
      </c>
      <c r="K423" s="4">
        <f t="shared" ca="1" si="77"/>
        <v>15357</v>
      </c>
      <c r="L423">
        <f t="shared" si="78"/>
        <v>1980</v>
      </c>
      <c r="M423" t="str">
        <f t="shared" si="79"/>
        <v>7</v>
      </c>
      <c r="N423" t="str">
        <f t="shared" si="80"/>
        <v>k</v>
      </c>
      <c r="O423">
        <f t="shared" si="81"/>
        <v>1</v>
      </c>
      <c r="P423">
        <f t="shared" si="82"/>
        <v>11</v>
      </c>
    </row>
    <row r="424" spans="1:16" x14ac:dyDescent="0.25">
      <c r="A424" s="1" t="s">
        <v>430</v>
      </c>
      <c r="B424" s="1" t="s">
        <v>9</v>
      </c>
      <c r="C424" s="2">
        <v>0.49681712962962959</v>
      </c>
      <c r="D424">
        <v>1</v>
      </c>
      <c r="E424">
        <f t="shared" si="71"/>
        <v>68</v>
      </c>
      <c r="F424">
        <f t="shared" si="72"/>
        <v>3</v>
      </c>
      <c r="G424">
        <f t="shared" si="73"/>
        <v>1968</v>
      </c>
      <c r="H424">
        <f t="shared" si="74"/>
        <v>3</v>
      </c>
      <c r="I424">
        <f t="shared" si="75"/>
        <v>11</v>
      </c>
      <c r="J424" s="3">
        <f t="shared" si="76"/>
        <v>24908</v>
      </c>
      <c r="K424" s="4">
        <f t="shared" ca="1" si="77"/>
        <v>20069</v>
      </c>
      <c r="L424">
        <f t="shared" si="78"/>
        <v>1960</v>
      </c>
      <c r="M424" t="str">
        <f t="shared" si="79"/>
        <v>3</v>
      </c>
      <c r="N424" t="str">
        <f t="shared" si="80"/>
        <v>k</v>
      </c>
      <c r="O424">
        <f t="shared" si="81"/>
        <v>0</v>
      </c>
      <c r="P424">
        <f t="shared" si="82"/>
        <v>11</v>
      </c>
    </row>
    <row r="425" spans="1:16" x14ac:dyDescent="0.25">
      <c r="A425" s="1" t="s">
        <v>431</v>
      </c>
      <c r="B425" s="1" t="s">
        <v>7</v>
      </c>
      <c r="C425" s="2">
        <v>0.49710648148148145</v>
      </c>
      <c r="D425">
        <v>1</v>
      </c>
      <c r="E425">
        <f t="shared" si="71"/>
        <v>26</v>
      </c>
      <c r="F425">
        <f t="shared" si="72"/>
        <v>1</v>
      </c>
      <c r="G425">
        <f t="shared" si="73"/>
        <v>1926</v>
      </c>
      <c r="H425">
        <f t="shared" si="74"/>
        <v>1</v>
      </c>
      <c r="I425">
        <f t="shared" si="75"/>
        <v>9</v>
      </c>
      <c r="J425" s="3">
        <f t="shared" si="76"/>
        <v>9506</v>
      </c>
      <c r="K425" s="4">
        <f t="shared" ca="1" si="77"/>
        <v>35471</v>
      </c>
      <c r="L425">
        <f t="shared" si="78"/>
        <v>1920</v>
      </c>
      <c r="M425" t="str">
        <f t="shared" si="79"/>
        <v>9</v>
      </c>
      <c r="N425" t="str">
        <f t="shared" si="80"/>
        <v>k</v>
      </c>
      <c r="O425">
        <f t="shared" si="81"/>
        <v>1</v>
      </c>
      <c r="P425">
        <f t="shared" si="82"/>
        <v>11</v>
      </c>
    </row>
    <row r="426" spans="1:16" x14ac:dyDescent="0.25">
      <c r="A426" s="1" t="s">
        <v>432</v>
      </c>
      <c r="B426" s="1" t="s">
        <v>7</v>
      </c>
      <c r="C426" s="2">
        <v>0.49739583333333331</v>
      </c>
      <c r="D426">
        <v>1</v>
      </c>
      <c r="E426">
        <f t="shared" si="71"/>
        <v>39</v>
      </c>
      <c r="F426">
        <f t="shared" si="72"/>
        <v>10</v>
      </c>
      <c r="G426">
        <f t="shared" si="73"/>
        <v>1939</v>
      </c>
      <c r="H426">
        <f t="shared" si="74"/>
        <v>10</v>
      </c>
      <c r="I426">
        <f t="shared" si="75"/>
        <v>4</v>
      </c>
      <c r="J426" s="3">
        <f t="shared" si="76"/>
        <v>14522</v>
      </c>
      <c r="K426" s="4">
        <f t="shared" ca="1" si="77"/>
        <v>30455</v>
      </c>
      <c r="L426">
        <f t="shared" si="78"/>
        <v>1930</v>
      </c>
      <c r="M426" t="str">
        <f t="shared" si="79"/>
        <v>7</v>
      </c>
      <c r="N426" t="str">
        <f t="shared" si="80"/>
        <v>k</v>
      </c>
      <c r="O426">
        <f t="shared" si="81"/>
        <v>1</v>
      </c>
      <c r="P426">
        <f t="shared" si="82"/>
        <v>11</v>
      </c>
    </row>
    <row r="427" spans="1:16" x14ac:dyDescent="0.25">
      <c r="A427" s="1" t="s">
        <v>433</v>
      </c>
      <c r="B427" s="1" t="s">
        <v>9</v>
      </c>
      <c r="C427" s="2">
        <v>0.49768518518518517</v>
      </c>
      <c r="D427">
        <v>1</v>
      </c>
      <c r="E427">
        <f t="shared" si="71"/>
        <v>35</v>
      </c>
      <c r="F427">
        <f t="shared" si="72"/>
        <v>10</v>
      </c>
      <c r="G427">
        <f t="shared" si="73"/>
        <v>1935</v>
      </c>
      <c r="H427">
        <f t="shared" si="74"/>
        <v>10</v>
      </c>
      <c r="I427">
        <f t="shared" si="75"/>
        <v>1</v>
      </c>
      <c r="J427" s="3">
        <f t="shared" si="76"/>
        <v>13058</v>
      </c>
      <c r="K427" s="4">
        <f t="shared" ca="1" si="77"/>
        <v>31919</v>
      </c>
      <c r="L427">
        <f t="shared" si="78"/>
        <v>1930</v>
      </c>
      <c r="M427" t="str">
        <f t="shared" si="79"/>
        <v>1</v>
      </c>
      <c r="N427" t="str">
        <f t="shared" si="80"/>
        <v>k</v>
      </c>
      <c r="O427">
        <f t="shared" si="81"/>
        <v>0</v>
      </c>
      <c r="P427">
        <f t="shared" si="82"/>
        <v>11</v>
      </c>
    </row>
    <row r="428" spans="1:16" x14ac:dyDescent="0.25">
      <c r="A428" s="1" t="s">
        <v>434</v>
      </c>
      <c r="B428" s="1" t="s">
        <v>7</v>
      </c>
      <c r="C428" s="2">
        <v>0.49797453703703703</v>
      </c>
      <c r="D428">
        <v>1</v>
      </c>
      <c r="E428">
        <f t="shared" si="71"/>
        <v>0</v>
      </c>
      <c r="F428">
        <f t="shared" si="72"/>
        <v>31</v>
      </c>
      <c r="G428">
        <f t="shared" si="73"/>
        <v>2000</v>
      </c>
      <c r="H428">
        <f t="shared" si="74"/>
        <v>11</v>
      </c>
      <c r="I428">
        <f t="shared" si="75"/>
        <v>30</v>
      </c>
      <c r="J428" s="3">
        <f t="shared" si="76"/>
        <v>36860</v>
      </c>
      <c r="K428" s="4">
        <f t="shared" ca="1" si="77"/>
        <v>8117</v>
      </c>
      <c r="L428">
        <f t="shared" si="78"/>
        <v>2000</v>
      </c>
      <c r="M428" t="str">
        <f t="shared" si="79"/>
        <v>3</v>
      </c>
      <c r="N428" t="str">
        <f t="shared" si="80"/>
        <v>k</v>
      </c>
      <c r="O428">
        <f t="shared" si="81"/>
        <v>1</v>
      </c>
      <c r="P428">
        <f t="shared" si="82"/>
        <v>11</v>
      </c>
    </row>
    <row r="429" spans="1:16" x14ac:dyDescent="0.25">
      <c r="A429" s="1" t="s">
        <v>435</v>
      </c>
      <c r="B429" s="1" t="s">
        <v>5</v>
      </c>
      <c r="C429" s="2">
        <v>0.4982638888888889</v>
      </c>
      <c r="D429">
        <v>1</v>
      </c>
      <c r="E429">
        <f t="shared" si="71"/>
        <v>23</v>
      </c>
      <c r="F429">
        <f t="shared" si="72"/>
        <v>2</v>
      </c>
      <c r="G429">
        <f t="shared" si="73"/>
        <v>1923</v>
      </c>
      <c r="H429">
        <f t="shared" si="74"/>
        <v>2</v>
      </c>
      <c r="I429">
        <f t="shared" si="75"/>
        <v>1</v>
      </c>
      <c r="J429" s="3">
        <f t="shared" si="76"/>
        <v>8433</v>
      </c>
      <c r="K429" s="4">
        <f t="shared" ca="1" si="77"/>
        <v>36544</v>
      </c>
      <c r="L429">
        <f t="shared" si="78"/>
        <v>1920</v>
      </c>
      <c r="M429" t="str">
        <f t="shared" si="79"/>
        <v>6</v>
      </c>
      <c r="N429" t="str">
        <f t="shared" si="80"/>
        <v>m</v>
      </c>
      <c r="O429">
        <f t="shared" si="81"/>
        <v>0</v>
      </c>
      <c r="P429">
        <f t="shared" si="82"/>
        <v>11</v>
      </c>
    </row>
    <row r="430" spans="1:16" x14ac:dyDescent="0.25">
      <c r="A430" s="1" t="s">
        <v>436</v>
      </c>
      <c r="B430" s="1" t="s">
        <v>7</v>
      </c>
      <c r="C430" s="2">
        <v>0.49855324074074076</v>
      </c>
      <c r="D430">
        <v>1</v>
      </c>
      <c r="E430">
        <f t="shared" si="71"/>
        <v>53</v>
      </c>
      <c r="F430">
        <f t="shared" si="72"/>
        <v>2</v>
      </c>
      <c r="G430">
        <f t="shared" si="73"/>
        <v>1953</v>
      </c>
      <c r="H430">
        <f t="shared" si="74"/>
        <v>2</v>
      </c>
      <c r="I430">
        <f t="shared" si="75"/>
        <v>6</v>
      </c>
      <c r="J430" s="3">
        <f t="shared" si="76"/>
        <v>19396</v>
      </c>
      <c r="K430" s="4">
        <f t="shared" ca="1" si="77"/>
        <v>25581</v>
      </c>
      <c r="L430">
        <f t="shared" si="78"/>
        <v>1950</v>
      </c>
      <c r="M430" t="str">
        <f t="shared" si="79"/>
        <v>5</v>
      </c>
      <c r="N430" t="str">
        <f t="shared" si="80"/>
        <v>k</v>
      </c>
      <c r="O430">
        <f t="shared" si="81"/>
        <v>1</v>
      </c>
      <c r="P430">
        <f t="shared" si="82"/>
        <v>11</v>
      </c>
    </row>
    <row r="431" spans="1:16" x14ac:dyDescent="0.25">
      <c r="A431" s="1" t="s">
        <v>437</v>
      </c>
      <c r="B431" s="1" t="s">
        <v>7</v>
      </c>
      <c r="C431" s="2">
        <v>0.49884259259259256</v>
      </c>
      <c r="D431">
        <v>1</v>
      </c>
      <c r="E431">
        <f t="shared" si="71"/>
        <v>0</v>
      </c>
      <c r="F431">
        <f t="shared" si="72"/>
        <v>30</v>
      </c>
      <c r="G431">
        <f t="shared" si="73"/>
        <v>2000</v>
      </c>
      <c r="H431">
        <f t="shared" si="74"/>
        <v>10</v>
      </c>
      <c r="I431">
        <f t="shared" si="75"/>
        <v>21</v>
      </c>
      <c r="J431" s="3">
        <f t="shared" si="76"/>
        <v>36820</v>
      </c>
      <c r="K431" s="4">
        <f t="shared" ca="1" si="77"/>
        <v>8157</v>
      </c>
      <c r="L431">
        <f t="shared" si="78"/>
        <v>2000</v>
      </c>
      <c r="M431" t="str">
        <f t="shared" si="79"/>
        <v>2</v>
      </c>
      <c r="N431" t="str">
        <f t="shared" si="80"/>
        <v>m</v>
      </c>
      <c r="O431">
        <f t="shared" si="81"/>
        <v>1</v>
      </c>
      <c r="P431">
        <f t="shared" si="82"/>
        <v>11</v>
      </c>
    </row>
    <row r="432" spans="1:16" x14ac:dyDescent="0.25">
      <c r="A432" s="1" t="s">
        <v>438</v>
      </c>
      <c r="B432" s="1" t="s">
        <v>9</v>
      </c>
      <c r="C432" s="2">
        <v>0.49942129629629628</v>
      </c>
      <c r="D432">
        <v>2</v>
      </c>
      <c r="E432">
        <f t="shared" si="71"/>
        <v>73</v>
      </c>
      <c r="F432">
        <f t="shared" si="72"/>
        <v>5</v>
      </c>
      <c r="G432">
        <f t="shared" si="73"/>
        <v>1973</v>
      </c>
      <c r="H432">
        <f t="shared" si="74"/>
        <v>5</v>
      </c>
      <c r="I432">
        <f t="shared" si="75"/>
        <v>5</v>
      </c>
      <c r="J432" s="3">
        <f t="shared" si="76"/>
        <v>26789</v>
      </c>
      <c r="K432" s="4">
        <f t="shared" ca="1" si="77"/>
        <v>18188</v>
      </c>
      <c r="L432">
        <f t="shared" si="78"/>
        <v>1970</v>
      </c>
      <c r="M432" t="str">
        <f t="shared" si="79"/>
        <v>8</v>
      </c>
      <c r="N432" t="str">
        <f t="shared" si="80"/>
        <v>m</v>
      </c>
      <c r="O432">
        <f t="shared" si="81"/>
        <v>1</v>
      </c>
      <c r="P432">
        <f t="shared" si="82"/>
        <v>11</v>
      </c>
    </row>
    <row r="433" spans="1:16" x14ac:dyDescent="0.25">
      <c r="A433" s="1" t="s">
        <v>439</v>
      </c>
      <c r="B433" s="1" t="s">
        <v>7</v>
      </c>
      <c r="C433" s="2">
        <v>0.49971064814814814</v>
      </c>
      <c r="D433">
        <v>1</v>
      </c>
      <c r="E433">
        <f t="shared" si="71"/>
        <v>93</v>
      </c>
      <c r="F433">
        <f t="shared" si="72"/>
        <v>8</v>
      </c>
      <c r="G433">
        <f t="shared" si="73"/>
        <v>1993</v>
      </c>
      <c r="H433">
        <f t="shared" si="74"/>
        <v>8</v>
      </c>
      <c r="I433">
        <f t="shared" si="75"/>
        <v>3</v>
      </c>
      <c r="J433" s="3">
        <f t="shared" si="76"/>
        <v>34184</v>
      </c>
      <c r="K433" s="4">
        <f t="shared" ca="1" si="77"/>
        <v>10793</v>
      </c>
      <c r="L433">
        <f t="shared" si="78"/>
        <v>1990</v>
      </c>
      <c r="M433" t="str">
        <f t="shared" si="79"/>
        <v>6</v>
      </c>
      <c r="N433" t="str">
        <f t="shared" si="80"/>
        <v>m</v>
      </c>
      <c r="O433">
        <f t="shared" si="81"/>
        <v>1</v>
      </c>
      <c r="P433">
        <f t="shared" si="82"/>
        <v>11</v>
      </c>
    </row>
    <row r="434" spans="1:16" x14ac:dyDescent="0.25">
      <c r="A434" s="1" t="s">
        <v>440</v>
      </c>
      <c r="B434" s="1" t="s">
        <v>9</v>
      </c>
      <c r="C434" s="2">
        <v>0.50028935185185186</v>
      </c>
      <c r="D434">
        <v>2</v>
      </c>
      <c r="E434">
        <f t="shared" si="71"/>
        <v>58</v>
      </c>
      <c r="F434">
        <f t="shared" si="72"/>
        <v>11</v>
      </c>
      <c r="G434">
        <f t="shared" si="73"/>
        <v>1958</v>
      </c>
      <c r="H434">
        <f t="shared" si="74"/>
        <v>11</v>
      </c>
      <c r="I434">
        <f t="shared" si="75"/>
        <v>7</v>
      </c>
      <c r="J434" s="3">
        <f t="shared" si="76"/>
        <v>21496</v>
      </c>
      <c r="K434" s="4">
        <f t="shared" ca="1" si="77"/>
        <v>23481</v>
      </c>
      <c r="L434">
        <f t="shared" si="78"/>
        <v>1950</v>
      </c>
      <c r="M434" t="str">
        <f t="shared" si="79"/>
        <v>1</v>
      </c>
      <c r="N434" t="str">
        <f t="shared" si="80"/>
        <v>k</v>
      </c>
      <c r="O434">
        <f t="shared" si="81"/>
        <v>1</v>
      </c>
      <c r="P434">
        <f t="shared" si="82"/>
        <v>12</v>
      </c>
    </row>
    <row r="435" spans="1:16" x14ac:dyDescent="0.25">
      <c r="A435" s="1" t="s">
        <v>441</v>
      </c>
      <c r="B435" s="1" t="s">
        <v>5</v>
      </c>
      <c r="C435" s="2">
        <v>0.50057870370370372</v>
      </c>
      <c r="D435">
        <v>1</v>
      </c>
      <c r="E435">
        <f t="shared" si="71"/>
        <v>53</v>
      </c>
      <c r="F435">
        <f t="shared" si="72"/>
        <v>8</v>
      </c>
      <c r="G435">
        <f t="shared" si="73"/>
        <v>1953</v>
      </c>
      <c r="H435">
        <f t="shared" si="74"/>
        <v>8</v>
      </c>
      <c r="I435">
        <f t="shared" si="75"/>
        <v>30</v>
      </c>
      <c r="J435" s="3">
        <f t="shared" si="76"/>
        <v>19601</v>
      </c>
      <c r="K435" s="4">
        <f t="shared" ca="1" si="77"/>
        <v>25376</v>
      </c>
      <c r="L435">
        <f t="shared" si="78"/>
        <v>1950</v>
      </c>
      <c r="M435" t="str">
        <f t="shared" si="79"/>
        <v>8</v>
      </c>
      <c r="N435" t="str">
        <f t="shared" si="80"/>
        <v>m</v>
      </c>
      <c r="O435">
        <f t="shared" si="81"/>
        <v>0</v>
      </c>
      <c r="P435">
        <f t="shared" si="82"/>
        <v>12</v>
      </c>
    </row>
    <row r="436" spans="1:16" x14ac:dyDescent="0.25">
      <c r="A436" s="1" t="s">
        <v>442</v>
      </c>
      <c r="B436" s="1" t="s">
        <v>7</v>
      </c>
      <c r="C436" s="2">
        <v>0.50086805555555558</v>
      </c>
      <c r="D436">
        <v>1</v>
      </c>
      <c r="E436">
        <f t="shared" si="71"/>
        <v>47</v>
      </c>
      <c r="F436">
        <f t="shared" si="72"/>
        <v>6</v>
      </c>
      <c r="G436">
        <f t="shared" si="73"/>
        <v>1947</v>
      </c>
      <c r="H436">
        <f t="shared" si="74"/>
        <v>6</v>
      </c>
      <c r="I436">
        <f t="shared" si="75"/>
        <v>5</v>
      </c>
      <c r="J436" s="3">
        <f t="shared" si="76"/>
        <v>17323</v>
      </c>
      <c r="K436" s="4">
        <f t="shared" ca="1" si="77"/>
        <v>27654</v>
      </c>
      <c r="L436">
        <f t="shared" si="78"/>
        <v>1940</v>
      </c>
      <c r="M436" t="str">
        <f t="shared" si="79"/>
        <v>9</v>
      </c>
      <c r="N436" t="str">
        <f t="shared" si="80"/>
        <v>k</v>
      </c>
      <c r="O436">
        <f t="shared" si="81"/>
        <v>1</v>
      </c>
      <c r="P436">
        <f t="shared" si="82"/>
        <v>12</v>
      </c>
    </row>
    <row r="437" spans="1:16" x14ac:dyDescent="0.25">
      <c r="A437" s="1" t="s">
        <v>443</v>
      </c>
      <c r="B437" s="1" t="s">
        <v>5</v>
      </c>
      <c r="C437" s="2">
        <v>0.50115740740740744</v>
      </c>
      <c r="D437">
        <v>1</v>
      </c>
      <c r="E437">
        <f t="shared" si="71"/>
        <v>81</v>
      </c>
      <c r="F437">
        <f t="shared" si="72"/>
        <v>3</v>
      </c>
      <c r="G437">
        <f t="shared" si="73"/>
        <v>1981</v>
      </c>
      <c r="H437">
        <f t="shared" si="74"/>
        <v>3</v>
      </c>
      <c r="I437">
        <f t="shared" si="75"/>
        <v>7</v>
      </c>
      <c r="J437" s="3">
        <f t="shared" si="76"/>
        <v>29652</v>
      </c>
      <c r="K437" s="4">
        <f t="shared" ca="1" si="77"/>
        <v>15325</v>
      </c>
      <c r="L437">
        <f t="shared" si="78"/>
        <v>1980</v>
      </c>
      <c r="M437" t="str">
        <f t="shared" si="79"/>
        <v>4</v>
      </c>
      <c r="N437" t="str">
        <f t="shared" si="80"/>
        <v>m</v>
      </c>
      <c r="O437">
        <f t="shared" si="81"/>
        <v>0</v>
      </c>
      <c r="P437">
        <f t="shared" si="82"/>
        <v>12</v>
      </c>
    </row>
    <row r="438" spans="1:16" x14ac:dyDescent="0.25">
      <c r="A438" s="1" t="s">
        <v>444</v>
      </c>
      <c r="B438" s="1" t="s">
        <v>9</v>
      </c>
      <c r="C438" s="2">
        <v>0.50144675925925919</v>
      </c>
      <c r="D438">
        <v>1</v>
      </c>
      <c r="E438">
        <f t="shared" si="71"/>
        <v>23</v>
      </c>
      <c r="F438">
        <f t="shared" si="72"/>
        <v>2</v>
      </c>
      <c r="G438">
        <f t="shared" si="73"/>
        <v>1923</v>
      </c>
      <c r="H438">
        <f t="shared" si="74"/>
        <v>2</v>
      </c>
      <c r="I438">
        <f t="shared" si="75"/>
        <v>13</v>
      </c>
      <c r="J438" s="3">
        <f t="shared" si="76"/>
        <v>8445</v>
      </c>
      <c r="K438" s="4">
        <f t="shared" ca="1" si="77"/>
        <v>36532</v>
      </c>
      <c r="L438">
        <f t="shared" si="78"/>
        <v>1920</v>
      </c>
      <c r="M438" t="str">
        <f t="shared" si="79"/>
        <v>4</v>
      </c>
      <c r="N438" t="str">
        <f t="shared" si="80"/>
        <v>m</v>
      </c>
      <c r="O438">
        <f t="shared" si="81"/>
        <v>0</v>
      </c>
      <c r="P438">
        <f t="shared" si="82"/>
        <v>12</v>
      </c>
    </row>
    <row r="439" spans="1:16" x14ac:dyDescent="0.25">
      <c r="A439" s="1" t="s">
        <v>445</v>
      </c>
      <c r="B439" s="1" t="s">
        <v>27</v>
      </c>
      <c r="C439" s="2">
        <v>0.50173611111111105</v>
      </c>
      <c r="D439">
        <v>1</v>
      </c>
      <c r="E439">
        <f t="shared" si="71"/>
        <v>63</v>
      </c>
      <c r="F439">
        <f t="shared" si="72"/>
        <v>6</v>
      </c>
      <c r="G439">
        <f t="shared" si="73"/>
        <v>1963</v>
      </c>
      <c r="H439">
        <f t="shared" si="74"/>
        <v>6</v>
      </c>
      <c r="I439">
        <f t="shared" si="75"/>
        <v>25</v>
      </c>
      <c r="J439" s="3">
        <f t="shared" si="76"/>
        <v>23187</v>
      </c>
      <c r="K439" s="4">
        <f t="shared" ca="1" si="77"/>
        <v>21790</v>
      </c>
      <c r="L439">
        <f t="shared" si="78"/>
        <v>1960</v>
      </c>
      <c r="M439" t="str">
        <f t="shared" si="79"/>
        <v>9</v>
      </c>
      <c r="N439" t="str">
        <f t="shared" si="80"/>
        <v>k</v>
      </c>
      <c r="O439">
        <f t="shared" si="81"/>
        <v>0</v>
      </c>
      <c r="P439">
        <f t="shared" si="82"/>
        <v>12</v>
      </c>
    </row>
    <row r="440" spans="1:16" x14ac:dyDescent="0.25">
      <c r="A440" s="1" t="s">
        <v>446</v>
      </c>
      <c r="B440" s="1" t="s">
        <v>7</v>
      </c>
      <c r="C440" s="2">
        <v>0.50202546296296291</v>
      </c>
      <c r="D440">
        <v>1</v>
      </c>
      <c r="E440">
        <f t="shared" si="71"/>
        <v>86</v>
      </c>
      <c r="F440">
        <f t="shared" si="72"/>
        <v>3</v>
      </c>
      <c r="G440">
        <f t="shared" si="73"/>
        <v>1986</v>
      </c>
      <c r="H440">
        <f t="shared" si="74"/>
        <v>3</v>
      </c>
      <c r="I440">
        <f t="shared" si="75"/>
        <v>18</v>
      </c>
      <c r="J440" s="3">
        <f t="shared" si="76"/>
        <v>31489</v>
      </c>
      <c r="K440" s="4">
        <f t="shared" ca="1" si="77"/>
        <v>13488</v>
      </c>
      <c r="L440">
        <f t="shared" si="78"/>
        <v>1980</v>
      </c>
      <c r="M440" t="str">
        <f t="shared" si="79"/>
        <v>6</v>
      </c>
      <c r="N440" t="str">
        <f t="shared" si="80"/>
        <v>m</v>
      </c>
      <c r="O440">
        <f t="shared" si="81"/>
        <v>1</v>
      </c>
      <c r="P440">
        <f t="shared" si="82"/>
        <v>12</v>
      </c>
    </row>
    <row r="441" spans="1:16" x14ac:dyDescent="0.25">
      <c r="A441" s="1" t="s">
        <v>447</v>
      </c>
      <c r="B441" s="1" t="s">
        <v>9</v>
      </c>
      <c r="C441" s="2">
        <v>0.50260416666666663</v>
      </c>
      <c r="D441">
        <v>2</v>
      </c>
      <c r="E441">
        <f t="shared" si="71"/>
        <v>99</v>
      </c>
      <c r="F441">
        <f t="shared" si="72"/>
        <v>9</v>
      </c>
      <c r="G441">
        <f t="shared" si="73"/>
        <v>1999</v>
      </c>
      <c r="H441">
        <f t="shared" si="74"/>
        <v>9</v>
      </c>
      <c r="I441">
        <f t="shared" si="75"/>
        <v>12</v>
      </c>
      <c r="J441" s="3">
        <f t="shared" si="76"/>
        <v>36415</v>
      </c>
      <c r="K441" s="4">
        <f t="shared" ca="1" si="77"/>
        <v>8562</v>
      </c>
      <c r="L441">
        <f t="shared" si="78"/>
        <v>1990</v>
      </c>
      <c r="M441" t="str">
        <f t="shared" si="79"/>
        <v>4</v>
      </c>
      <c r="N441" t="str">
        <f t="shared" si="80"/>
        <v>m</v>
      </c>
      <c r="O441">
        <f t="shared" si="81"/>
        <v>1</v>
      </c>
      <c r="P441">
        <f t="shared" si="82"/>
        <v>12</v>
      </c>
    </row>
    <row r="442" spans="1:16" x14ac:dyDescent="0.25">
      <c r="A442" s="1" t="s">
        <v>448</v>
      </c>
      <c r="B442" s="1" t="s">
        <v>7</v>
      </c>
      <c r="C442" s="2">
        <v>0.50289351851851849</v>
      </c>
      <c r="D442">
        <v>1</v>
      </c>
      <c r="E442">
        <f t="shared" si="71"/>
        <v>5</v>
      </c>
      <c r="F442">
        <f t="shared" si="72"/>
        <v>24</v>
      </c>
      <c r="G442">
        <f t="shared" si="73"/>
        <v>2005</v>
      </c>
      <c r="H442">
        <f t="shared" si="74"/>
        <v>4</v>
      </c>
      <c r="I442">
        <f t="shared" si="75"/>
        <v>6</v>
      </c>
      <c r="J442" s="3">
        <f t="shared" si="76"/>
        <v>38448</v>
      </c>
      <c r="K442" s="4">
        <f t="shared" ca="1" si="77"/>
        <v>6529</v>
      </c>
      <c r="L442">
        <f t="shared" si="78"/>
        <v>2000</v>
      </c>
      <c r="M442" t="str">
        <f t="shared" si="79"/>
        <v>7</v>
      </c>
      <c r="N442" t="str">
        <f t="shared" si="80"/>
        <v>k</v>
      </c>
      <c r="O442">
        <f t="shared" si="81"/>
        <v>1</v>
      </c>
      <c r="P442">
        <f t="shared" si="82"/>
        <v>12</v>
      </c>
    </row>
    <row r="443" spans="1:16" x14ac:dyDescent="0.25">
      <c r="A443" s="1" t="s">
        <v>449</v>
      </c>
      <c r="B443" s="1" t="s">
        <v>5</v>
      </c>
      <c r="C443" s="2">
        <v>0.50347222222222221</v>
      </c>
      <c r="D443">
        <v>2</v>
      </c>
      <c r="E443">
        <f t="shared" si="71"/>
        <v>71</v>
      </c>
      <c r="F443">
        <f t="shared" si="72"/>
        <v>5</v>
      </c>
      <c r="G443">
        <f t="shared" si="73"/>
        <v>1971</v>
      </c>
      <c r="H443">
        <f t="shared" si="74"/>
        <v>5</v>
      </c>
      <c r="I443">
        <f t="shared" si="75"/>
        <v>10</v>
      </c>
      <c r="J443" s="3">
        <f t="shared" si="76"/>
        <v>26063</v>
      </c>
      <c r="K443" s="4">
        <f t="shared" ca="1" si="77"/>
        <v>18914</v>
      </c>
      <c r="L443">
        <f t="shared" si="78"/>
        <v>1970</v>
      </c>
      <c r="M443" t="str">
        <f t="shared" si="79"/>
        <v>4</v>
      </c>
      <c r="N443" t="str">
        <f t="shared" si="80"/>
        <v>m</v>
      </c>
      <c r="O443">
        <f t="shared" si="81"/>
        <v>1</v>
      </c>
      <c r="P443">
        <f t="shared" si="82"/>
        <v>12</v>
      </c>
    </row>
    <row r="444" spans="1:16" x14ac:dyDescent="0.25">
      <c r="A444" s="1" t="s">
        <v>450</v>
      </c>
      <c r="B444" s="1" t="s">
        <v>7</v>
      </c>
      <c r="C444" s="2">
        <v>0.50376157407407407</v>
      </c>
      <c r="D444">
        <v>1</v>
      </c>
      <c r="E444">
        <f t="shared" si="71"/>
        <v>70</v>
      </c>
      <c r="F444">
        <f t="shared" si="72"/>
        <v>3</v>
      </c>
      <c r="G444">
        <f t="shared" si="73"/>
        <v>1970</v>
      </c>
      <c r="H444">
        <f t="shared" si="74"/>
        <v>3</v>
      </c>
      <c r="I444">
        <f t="shared" si="75"/>
        <v>2</v>
      </c>
      <c r="J444" s="3">
        <f t="shared" si="76"/>
        <v>25629</v>
      </c>
      <c r="K444" s="4">
        <f t="shared" ca="1" si="77"/>
        <v>19348</v>
      </c>
      <c r="L444">
        <f t="shared" si="78"/>
        <v>1970</v>
      </c>
      <c r="M444" t="str">
        <f t="shared" si="79"/>
        <v>7</v>
      </c>
      <c r="N444" t="str">
        <f t="shared" si="80"/>
        <v>k</v>
      </c>
      <c r="O444">
        <f t="shared" si="81"/>
        <v>1</v>
      </c>
      <c r="P444">
        <f t="shared" si="82"/>
        <v>12</v>
      </c>
    </row>
    <row r="445" spans="1:16" x14ac:dyDescent="0.25">
      <c r="A445" s="1" t="s">
        <v>451</v>
      </c>
      <c r="B445" s="1" t="s">
        <v>9</v>
      </c>
      <c r="C445" s="2">
        <v>0.50405092592592593</v>
      </c>
      <c r="D445">
        <v>1</v>
      </c>
      <c r="E445">
        <f t="shared" si="71"/>
        <v>83</v>
      </c>
      <c r="F445">
        <f t="shared" si="72"/>
        <v>1</v>
      </c>
      <c r="G445">
        <f t="shared" si="73"/>
        <v>1983</v>
      </c>
      <c r="H445">
        <f t="shared" si="74"/>
        <v>1</v>
      </c>
      <c r="I445">
        <f t="shared" si="75"/>
        <v>13</v>
      </c>
      <c r="J445" s="3">
        <f t="shared" si="76"/>
        <v>30329</v>
      </c>
      <c r="K445" s="4">
        <f t="shared" ca="1" si="77"/>
        <v>14648</v>
      </c>
      <c r="L445">
        <f t="shared" si="78"/>
        <v>1980</v>
      </c>
      <c r="M445" t="str">
        <f t="shared" si="79"/>
        <v>4</v>
      </c>
      <c r="N445" t="str">
        <f t="shared" si="80"/>
        <v>m</v>
      </c>
      <c r="O445">
        <f t="shared" si="81"/>
        <v>0</v>
      </c>
      <c r="P445">
        <f t="shared" si="82"/>
        <v>12</v>
      </c>
    </row>
    <row r="446" spans="1:16" x14ac:dyDescent="0.25">
      <c r="A446" s="1" t="s">
        <v>452</v>
      </c>
      <c r="B446" s="1" t="s">
        <v>27</v>
      </c>
      <c r="C446" s="2">
        <v>0.50434027777777779</v>
      </c>
      <c r="D446">
        <v>1</v>
      </c>
      <c r="E446">
        <f t="shared" si="71"/>
        <v>87</v>
      </c>
      <c r="F446">
        <f t="shared" si="72"/>
        <v>9</v>
      </c>
      <c r="G446">
        <f t="shared" si="73"/>
        <v>1987</v>
      </c>
      <c r="H446">
        <f t="shared" si="74"/>
        <v>9</v>
      </c>
      <c r="I446">
        <f t="shared" si="75"/>
        <v>8</v>
      </c>
      <c r="J446" s="3">
        <f t="shared" si="76"/>
        <v>32028</v>
      </c>
      <c r="K446" s="4">
        <f t="shared" ca="1" si="77"/>
        <v>12949</v>
      </c>
      <c r="L446">
        <f t="shared" si="78"/>
        <v>1980</v>
      </c>
      <c r="M446" t="str">
        <f t="shared" si="79"/>
        <v>7</v>
      </c>
      <c r="N446" t="str">
        <f t="shared" si="80"/>
        <v>k</v>
      </c>
      <c r="O446">
        <f t="shared" si="81"/>
        <v>0</v>
      </c>
      <c r="P446">
        <f t="shared" si="82"/>
        <v>12</v>
      </c>
    </row>
    <row r="447" spans="1:16" x14ac:dyDescent="0.25">
      <c r="A447" s="1" t="s">
        <v>453</v>
      </c>
      <c r="B447" s="1" t="s">
        <v>7</v>
      </c>
      <c r="C447" s="2">
        <v>0.50462962962962965</v>
      </c>
      <c r="D447">
        <v>1</v>
      </c>
      <c r="E447">
        <f t="shared" si="71"/>
        <v>54</v>
      </c>
      <c r="F447">
        <f t="shared" si="72"/>
        <v>7</v>
      </c>
      <c r="G447">
        <f t="shared" si="73"/>
        <v>1954</v>
      </c>
      <c r="H447">
        <f t="shared" si="74"/>
        <v>7</v>
      </c>
      <c r="I447">
        <f t="shared" si="75"/>
        <v>26</v>
      </c>
      <c r="J447" s="3">
        <f t="shared" si="76"/>
        <v>19931</v>
      </c>
      <c r="K447" s="4">
        <f t="shared" ca="1" si="77"/>
        <v>25046</v>
      </c>
      <c r="L447">
        <f t="shared" si="78"/>
        <v>1950</v>
      </c>
      <c r="M447" t="str">
        <f t="shared" si="79"/>
        <v>4</v>
      </c>
      <c r="N447" t="str">
        <f t="shared" si="80"/>
        <v>m</v>
      </c>
      <c r="O447">
        <f t="shared" si="81"/>
        <v>1</v>
      </c>
      <c r="P447">
        <f t="shared" si="82"/>
        <v>12</v>
      </c>
    </row>
    <row r="448" spans="1:16" x14ac:dyDescent="0.25">
      <c r="A448" s="1" t="s">
        <v>454</v>
      </c>
      <c r="B448" s="1" t="s">
        <v>7</v>
      </c>
      <c r="C448" s="2">
        <v>0.50491898148148151</v>
      </c>
      <c r="D448">
        <v>1</v>
      </c>
      <c r="E448">
        <f t="shared" si="71"/>
        <v>70</v>
      </c>
      <c r="F448">
        <f t="shared" si="72"/>
        <v>11</v>
      </c>
      <c r="G448">
        <f t="shared" si="73"/>
        <v>1970</v>
      </c>
      <c r="H448">
        <f t="shared" si="74"/>
        <v>11</v>
      </c>
      <c r="I448">
        <f t="shared" si="75"/>
        <v>1</v>
      </c>
      <c r="J448" s="3">
        <f t="shared" si="76"/>
        <v>25873</v>
      </c>
      <c r="K448" s="4">
        <f t="shared" ca="1" si="77"/>
        <v>19104</v>
      </c>
      <c r="L448">
        <f t="shared" si="78"/>
        <v>1970</v>
      </c>
      <c r="M448" t="str">
        <f t="shared" si="79"/>
        <v>4</v>
      </c>
      <c r="N448" t="str">
        <f t="shared" si="80"/>
        <v>m</v>
      </c>
      <c r="O448">
        <f t="shared" si="81"/>
        <v>1</v>
      </c>
      <c r="P448">
        <f t="shared" si="82"/>
        <v>12</v>
      </c>
    </row>
    <row r="449" spans="1:16" x14ac:dyDescent="0.25">
      <c r="A449" s="1" t="s">
        <v>455</v>
      </c>
      <c r="B449" s="1" t="s">
        <v>9</v>
      </c>
      <c r="C449" s="2">
        <v>0.50549768518518523</v>
      </c>
      <c r="D449">
        <v>2</v>
      </c>
      <c r="E449">
        <f t="shared" si="71"/>
        <v>97</v>
      </c>
      <c r="F449">
        <f t="shared" si="72"/>
        <v>10</v>
      </c>
      <c r="G449">
        <f t="shared" si="73"/>
        <v>1997</v>
      </c>
      <c r="H449">
        <f t="shared" si="74"/>
        <v>10</v>
      </c>
      <c r="I449">
        <f t="shared" si="75"/>
        <v>1</v>
      </c>
      <c r="J449" s="3">
        <f t="shared" si="76"/>
        <v>35704</v>
      </c>
      <c r="K449" s="4">
        <f t="shared" ca="1" si="77"/>
        <v>9273</v>
      </c>
      <c r="L449">
        <f t="shared" si="78"/>
        <v>1990</v>
      </c>
      <c r="M449" t="str">
        <f t="shared" si="79"/>
        <v>9</v>
      </c>
      <c r="N449" t="str">
        <f t="shared" si="80"/>
        <v>k</v>
      </c>
      <c r="O449">
        <f t="shared" si="81"/>
        <v>1</v>
      </c>
      <c r="P449">
        <f t="shared" si="82"/>
        <v>12</v>
      </c>
    </row>
    <row r="450" spans="1:16" x14ac:dyDescent="0.25">
      <c r="A450" s="1" t="s">
        <v>456</v>
      </c>
      <c r="B450" s="1" t="s">
        <v>9</v>
      </c>
      <c r="C450" s="2">
        <v>0.50607638888888895</v>
      </c>
      <c r="D450">
        <v>2</v>
      </c>
      <c r="E450">
        <f t="shared" si="71"/>
        <v>65</v>
      </c>
      <c r="F450">
        <f t="shared" si="72"/>
        <v>3</v>
      </c>
      <c r="G450">
        <f t="shared" si="73"/>
        <v>1965</v>
      </c>
      <c r="H450">
        <f t="shared" si="74"/>
        <v>3</v>
      </c>
      <c r="I450">
        <f t="shared" si="75"/>
        <v>18</v>
      </c>
      <c r="J450" s="3">
        <f t="shared" si="76"/>
        <v>23819</v>
      </c>
      <c r="K450" s="4">
        <f t="shared" ca="1" si="77"/>
        <v>21158</v>
      </c>
      <c r="L450">
        <f t="shared" si="78"/>
        <v>1960</v>
      </c>
      <c r="M450" t="str">
        <f t="shared" si="79"/>
        <v>3</v>
      </c>
      <c r="N450" t="str">
        <f t="shared" si="80"/>
        <v>k</v>
      </c>
      <c r="O450">
        <f t="shared" si="81"/>
        <v>1</v>
      </c>
      <c r="P450">
        <f t="shared" si="82"/>
        <v>12</v>
      </c>
    </row>
    <row r="451" spans="1:16" x14ac:dyDescent="0.25">
      <c r="A451" s="1" t="s">
        <v>457</v>
      </c>
      <c r="B451" s="1" t="s">
        <v>5</v>
      </c>
      <c r="C451" s="2">
        <v>0.50636574074074081</v>
      </c>
      <c r="D451">
        <v>1</v>
      </c>
      <c r="E451">
        <f t="shared" ref="E451:E514" si="83">VALUE(LEFT(A451,2))</f>
        <v>73</v>
      </c>
      <c r="F451">
        <f t="shared" ref="F451:F514" si="84">VALUE(MID(A451,3,2))</f>
        <v>12</v>
      </c>
      <c r="G451">
        <f t="shared" ref="G451:G514" si="85">IF(F451&gt;12,2000+E451,1900+E451)</f>
        <v>1973</v>
      </c>
      <c r="H451">
        <f t="shared" ref="H451:H514" si="86">IF(F451&gt;12,F451-20,F451)</f>
        <v>12</v>
      </c>
      <c r="I451">
        <f t="shared" ref="I451:I514" si="87">VALUE(MID(A451,5,2))</f>
        <v>29</v>
      </c>
      <c r="J451" s="3">
        <f t="shared" ref="J451:J514" si="88">DATE(G451,H451,I451)</f>
        <v>27027</v>
      </c>
      <c r="K451" s="4">
        <f t="shared" ref="K451:K514" ca="1" si="89">VALUE(TODAY()-J451)</f>
        <v>17950</v>
      </c>
      <c r="L451">
        <f t="shared" ref="L451:L514" si="90">VLOOKUP(G451,$R$8:$R$18,1,TRUE)</f>
        <v>1970</v>
      </c>
      <c r="M451" t="str">
        <f t="shared" ref="M451:M514" si="91">MID(A451,10,1)</f>
        <v>1</v>
      </c>
      <c r="N451" t="str">
        <f t="shared" ref="N451:N514" si="92">IF(MOD(M451,2),"k","m")</f>
        <v>k</v>
      </c>
      <c r="O451">
        <f t="shared" ref="O451:O514" si="93">IF(B451="Johnson&amp;Johnson",1,IF(D451=2,1,0))</f>
        <v>0</v>
      </c>
      <c r="P451">
        <f t="shared" ref="P451:P514" si="94">HOUR(C451)</f>
        <v>12</v>
      </c>
    </row>
    <row r="452" spans="1:16" x14ac:dyDescent="0.25">
      <c r="A452" s="1" t="s">
        <v>458</v>
      </c>
      <c r="B452" s="1" t="s">
        <v>7</v>
      </c>
      <c r="C452" s="2">
        <v>0.50665509259259256</v>
      </c>
      <c r="D452">
        <v>1</v>
      </c>
      <c r="E452">
        <f t="shared" si="83"/>
        <v>55</v>
      </c>
      <c r="F452">
        <f t="shared" si="84"/>
        <v>11</v>
      </c>
      <c r="G452">
        <f t="shared" si="85"/>
        <v>1955</v>
      </c>
      <c r="H452">
        <f t="shared" si="86"/>
        <v>11</v>
      </c>
      <c r="I452">
        <f t="shared" si="87"/>
        <v>18</v>
      </c>
      <c r="J452" s="3">
        <f t="shared" si="88"/>
        <v>20411</v>
      </c>
      <c r="K452" s="4">
        <f t="shared" ca="1" si="89"/>
        <v>24566</v>
      </c>
      <c r="L452">
        <f t="shared" si="90"/>
        <v>1950</v>
      </c>
      <c r="M452" t="str">
        <f t="shared" si="91"/>
        <v>1</v>
      </c>
      <c r="N452" t="str">
        <f t="shared" si="92"/>
        <v>k</v>
      </c>
      <c r="O452">
        <f t="shared" si="93"/>
        <v>1</v>
      </c>
      <c r="P452">
        <f t="shared" si="94"/>
        <v>12</v>
      </c>
    </row>
    <row r="453" spans="1:16" x14ac:dyDescent="0.25">
      <c r="A453" s="1" t="s">
        <v>459</v>
      </c>
      <c r="B453" s="1" t="s">
        <v>7</v>
      </c>
      <c r="C453" s="2">
        <v>0.50694444444444442</v>
      </c>
      <c r="D453">
        <v>1</v>
      </c>
      <c r="E453">
        <f t="shared" si="83"/>
        <v>32</v>
      </c>
      <c r="F453">
        <f t="shared" si="84"/>
        <v>4</v>
      </c>
      <c r="G453">
        <f t="shared" si="85"/>
        <v>1932</v>
      </c>
      <c r="H453">
        <f t="shared" si="86"/>
        <v>4</v>
      </c>
      <c r="I453">
        <f t="shared" si="87"/>
        <v>12</v>
      </c>
      <c r="J453" s="3">
        <f t="shared" si="88"/>
        <v>11791</v>
      </c>
      <c r="K453" s="4">
        <f t="shared" ca="1" si="89"/>
        <v>33186</v>
      </c>
      <c r="L453">
        <f t="shared" si="90"/>
        <v>1930</v>
      </c>
      <c r="M453" t="str">
        <f t="shared" si="91"/>
        <v>7</v>
      </c>
      <c r="N453" t="str">
        <f t="shared" si="92"/>
        <v>k</v>
      </c>
      <c r="O453">
        <f t="shared" si="93"/>
        <v>1</v>
      </c>
      <c r="P453">
        <f t="shared" si="94"/>
        <v>12</v>
      </c>
    </row>
    <row r="454" spans="1:16" x14ac:dyDescent="0.25">
      <c r="A454" s="1" t="s">
        <v>460</v>
      </c>
      <c r="B454" s="1" t="s">
        <v>9</v>
      </c>
      <c r="C454" s="2">
        <v>0.50752314814814814</v>
      </c>
      <c r="D454">
        <v>2</v>
      </c>
      <c r="E454">
        <f t="shared" si="83"/>
        <v>42</v>
      </c>
      <c r="F454">
        <f t="shared" si="84"/>
        <v>11</v>
      </c>
      <c r="G454">
        <f t="shared" si="85"/>
        <v>1942</v>
      </c>
      <c r="H454">
        <f t="shared" si="86"/>
        <v>11</v>
      </c>
      <c r="I454">
        <f t="shared" si="87"/>
        <v>28</v>
      </c>
      <c r="J454" s="3">
        <f t="shared" si="88"/>
        <v>15673</v>
      </c>
      <c r="K454" s="4">
        <f t="shared" ca="1" si="89"/>
        <v>29304</v>
      </c>
      <c r="L454">
        <f t="shared" si="90"/>
        <v>1940</v>
      </c>
      <c r="M454" t="str">
        <f t="shared" si="91"/>
        <v>9</v>
      </c>
      <c r="N454" t="str">
        <f t="shared" si="92"/>
        <v>k</v>
      </c>
      <c r="O454">
        <f t="shared" si="93"/>
        <v>1</v>
      </c>
      <c r="P454">
        <f t="shared" si="94"/>
        <v>12</v>
      </c>
    </row>
    <row r="455" spans="1:16" x14ac:dyDescent="0.25">
      <c r="A455" s="1" t="s">
        <v>461</v>
      </c>
      <c r="B455" s="1" t="s">
        <v>5</v>
      </c>
      <c r="C455" s="2">
        <v>0.50810185185185186</v>
      </c>
      <c r="D455">
        <v>2</v>
      </c>
      <c r="E455">
        <f t="shared" si="83"/>
        <v>5</v>
      </c>
      <c r="F455">
        <f t="shared" si="84"/>
        <v>26</v>
      </c>
      <c r="G455">
        <f t="shared" si="85"/>
        <v>2005</v>
      </c>
      <c r="H455">
        <f t="shared" si="86"/>
        <v>6</v>
      </c>
      <c r="I455">
        <f t="shared" si="87"/>
        <v>17</v>
      </c>
      <c r="J455" s="3">
        <f t="shared" si="88"/>
        <v>38520</v>
      </c>
      <c r="K455" s="4">
        <f t="shared" ca="1" si="89"/>
        <v>6457</v>
      </c>
      <c r="L455">
        <f t="shared" si="90"/>
        <v>2000</v>
      </c>
      <c r="M455" t="str">
        <f t="shared" si="91"/>
        <v>9</v>
      </c>
      <c r="N455" t="str">
        <f t="shared" si="92"/>
        <v>k</v>
      </c>
      <c r="O455">
        <f t="shared" si="93"/>
        <v>1</v>
      </c>
      <c r="P455">
        <f t="shared" si="94"/>
        <v>12</v>
      </c>
    </row>
    <row r="456" spans="1:16" x14ac:dyDescent="0.25">
      <c r="A456" s="1" t="s">
        <v>462</v>
      </c>
      <c r="B456" s="1" t="s">
        <v>9</v>
      </c>
      <c r="C456" s="2">
        <v>0.50868055555555558</v>
      </c>
      <c r="D456">
        <v>2</v>
      </c>
      <c r="E456">
        <f t="shared" si="83"/>
        <v>69</v>
      </c>
      <c r="F456">
        <f t="shared" si="84"/>
        <v>8</v>
      </c>
      <c r="G456">
        <f t="shared" si="85"/>
        <v>1969</v>
      </c>
      <c r="H456">
        <f t="shared" si="86"/>
        <v>8</v>
      </c>
      <c r="I456">
        <f t="shared" si="87"/>
        <v>14</v>
      </c>
      <c r="J456" s="3">
        <f t="shared" si="88"/>
        <v>25429</v>
      </c>
      <c r="K456" s="4">
        <f t="shared" ca="1" si="89"/>
        <v>19548</v>
      </c>
      <c r="L456">
        <f t="shared" si="90"/>
        <v>1960</v>
      </c>
      <c r="M456" t="str">
        <f t="shared" si="91"/>
        <v>4</v>
      </c>
      <c r="N456" t="str">
        <f t="shared" si="92"/>
        <v>m</v>
      </c>
      <c r="O456">
        <f t="shared" si="93"/>
        <v>1</v>
      </c>
      <c r="P456">
        <f t="shared" si="94"/>
        <v>12</v>
      </c>
    </row>
    <row r="457" spans="1:16" x14ac:dyDescent="0.25">
      <c r="A457" s="1" t="s">
        <v>463</v>
      </c>
      <c r="B457" s="1" t="s">
        <v>5</v>
      </c>
      <c r="C457" s="2">
        <v>0.50925925925925919</v>
      </c>
      <c r="D457">
        <v>2</v>
      </c>
      <c r="E457">
        <f t="shared" si="83"/>
        <v>2</v>
      </c>
      <c r="F457">
        <f t="shared" si="84"/>
        <v>28</v>
      </c>
      <c r="G457">
        <f t="shared" si="85"/>
        <v>2002</v>
      </c>
      <c r="H457">
        <f t="shared" si="86"/>
        <v>8</v>
      </c>
      <c r="I457">
        <f t="shared" si="87"/>
        <v>6</v>
      </c>
      <c r="J457" s="3">
        <f t="shared" si="88"/>
        <v>37474</v>
      </c>
      <c r="K457" s="4">
        <f t="shared" ca="1" si="89"/>
        <v>7503</v>
      </c>
      <c r="L457">
        <f t="shared" si="90"/>
        <v>2000</v>
      </c>
      <c r="M457" t="str">
        <f t="shared" si="91"/>
        <v>4</v>
      </c>
      <c r="N457" t="str">
        <f t="shared" si="92"/>
        <v>m</v>
      </c>
      <c r="O457">
        <f t="shared" si="93"/>
        <v>1</v>
      </c>
      <c r="P457">
        <f t="shared" si="94"/>
        <v>12</v>
      </c>
    </row>
    <row r="458" spans="1:16" x14ac:dyDescent="0.25">
      <c r="A458" s="1" t="s">
        <v>464</v>
      </c>
      <c r="B458" s="1" t="s">
        <v>7</v>
      </c>
      <c r="C458" s="2">
        <v>0.50954861111111105</v>
      </c>
      <c r="D458">
        <v>1</v>
      </c>
      <c r="E458">
        <f t="shared" si="83"/>
        <v>84</v>
      </c>
      <c r="F458">
        <f t="shared" si="84"/>
        <v>2</v>
      </c>
      <c r="G458">
        <f t="shared" si="85"/>
        <v>1984</v>
      </c>
      <c r="H458">
        <f t="shared" si="86"/>
        <v>2</v>
      </c>
      <c r="I458">
        <f t="shared" si="87"/>
        <v>26</v>
      </c>
      <c r="J458" s="3">
        <f t="shared" si="88"/>
        <v>30738</v>
      </c>
      <c r="K458" s="4">
        <f t="shared" ca="1" si="89"/>
        <v>14239</v>
      </c>
      <c r="L458">
        <f t="shared" si="90"/>
        <v>1980</v>
      </c>
      <c r="M458" t="str">
        <f t="shared" si="91"/>
        <v>3</v>
      </c>
      <c r="N458" t="str">
        <f t="shared" si="92"/>
        <v>k</v>
      </c>
      <c r="O458">
        <f t="shared" si="93"/>
        <v>1</v>
      </c>
      <c r="P458">
        <f t="shared" si="94"/>
        <v>12</v>
      </c>
    </row>
    <row r="459" spans="1:16" x14ac:dyDescent="0.25">
      <c r="A459" s="1" t="s">
        <v>465</v>
      </c>
      <c r="B459" s="1" t="s">
        <v>5</v>
      </c>
      <c r="C459" s="2">
        <v>0.51012731481481477</v>
      </c>
      <c r="D459">
        <v>2</v>
      </c>
      <c r="E459">
        <f t="shared" si="83"/>
        <v>48</v>
      </c>
      <c r="F459">
        <f t="shared" si="84"/>
        <v>10</v>
      </c>
      <c r="G459">
        <f t="shared" si="85"/>
        <v>1948</v>
      </c>
      <c r="H459">
        <f t="shared" si="86"/>
        <v>10</v>
      </c>
      <c r="I459">
        <f t="shared" si="87"/>
        <v>17</v>
      </c>
      <c r="J459" s="3">
        <f t="shared" si="88"/>
        <v>17823</v>
      </c>
      <c r="K459" s="4">
        <f t="shared" ca="1" si="89"/>
        <v>27154</v>
      </c>
      <c r="L459">
        <f t="shared" si="90"/>
        <v>1940</v>
      </c>
      <c r="M459" t="str">
        <f t="shared" si="91"/>
        <v>5</v>
      </c>
      <c r="N459" t="str">
        <f t="shared" si="92"/>
        <v>k</v>
      </c>
      <c r="O459">
        <f t="shared" si="93"/>
        <v>1</v>
      </c>
      <c r="P459">
        <f t="shared" si="94"/>
        <v>12</v>
      </c>
    </row>
    <row r="460" spans="1:16" x14ac:dyDescent="0.25">
      <c r="A460" s="1" t="s">
        <v>466</v>
      </c>
      <c r="B460" s="1" t="s">
        <v>7</v>
      </c>
      <c r="C460" s="2">
        <v>0.51041666666666663</v>
      </c>
      <c r="D460">
        <v>1</v>
      </c>
      <c r="E460">
        <f t="shared" si="83"/>
        <v>2</v>
      </c>
      <c r="F460">
        <f t="shared" si="84"/>
        <v>21</v>
      </c>
      <c r="G460">
        <f t="shared" si="85"/>
        <v>2002</v>
      </c>
      <c r="H460">
        <f t="shared" si="86"/>
        <v>1</v>
      </c>
      <c r="I460">
        <f t="shared" si="87"/>
        <v>30</v>
      </c>
      <c r="J460" s="3">
        <f t="shared" si="88"/>
        <v>37286</v>
      </c>
      <c r="K460" s="4">
        <f t="shared" ca="1" si="89"/>
        <v>7691</v>
      </c>
      <c r="L460">
        <f t="shared" si="90"/>
        <v>2000</v>
      </c>
      <c r="M460" t="str">
        <f t="shared" si="91"/>
        <v>3</v>
      </c>
      <c r="N460" t="str">
        <f t="shared" si="92"/>
        <v>k</v>
      </c>
      <c r="O460">
        <f t="shared" si="93"/>
        <v>1</v>
      </c>
      <c r="P460">
        <f t="shared" si="94"/>
        <v>12</v>
      </c>
    </row>
    <row r="461" spans="1:16" x14ac:dyDescent="0.25">
      <c r="A461" s="1" t="s">
        <v>467</v>
      </c>
      <c r="B461" s="1" t="s">
        <v>7</v>
      </c>
      <c r="C461" s="2">
        <v>0.51070601851851849</v>
      </c>
      <c r="D461">
        <v>1</v>
      </c>
      <c r="E461">
        <f t="shared" si="83"/>
        <v>40</v>
      </c>
      <c r="F461">
        <f t="shared" si="84"/>
        <v>2</v>
      </c>
      <c r="G461">
        <f t="shared" si="85"/>
        <v>1940</v>
      </c>
      <c r="H461">
        <f t="shared" si="86"/>
        <v>2</v>
      </c>
      <c r="I461">
        <f t="shared" si="87"/>
        <v>22</v>
      </c>
      <c r="J461" s="3">
        <f t="shared" si="88"/>
        <v>14663</v>
      </c>
      <c r="K461" s="4">
        <f t="shared" ca="1" si="89"/>
        <v>30314</v>
      </c>
      <c r="L461">
        <f t="shared" si="90"/>
        <v>1940</v>
      </c>
      <c r="M461" t="str">
        <f t="shared" si="91"/>
        <v>7</v>
      </c>
      <c r="N461" t="str">
        <f t="shared" si="92"/>
        <v>k</v>
      </c>
      <c r="O461">
        <f t="shared" si="93"/>
        <v>1</v>
      </c>
      <c r="P461">
        <f t="shared" si="94"/>
        <v>12</v>
      </c>
    </row>
    <row r="462" spans="1:16" x14ac:dyDescent="0.25">
      <c r="A462" s="1" t="s">
        <v>468</v>
      </c>
      <c r="B462" s="1" t="s">
        <v>5</v>
      </c>
      <c r="C462" s="2">
        <v>0.51099537037037035</v>
      </c>
      <c r="D462">
        <v>1</v>
      </c>
      <c r="E462">
        <f t="shared" si="83"/>
        <v>48</v>
      </c>
      <c r="F462">
        <f t="shared" si="84"/>
        <v>8</v>
      </c>
      <c r="G462">
        <f t="shared" si="85"/>
        <v>1948</v>
      </c>
      <c r="H462">
        <f t="shared" si="86"/>
        <v>8</v>
      </c>
      <c r="I462">
        <f t="shared" si="87"/>
        <v>19</v>
      </c>
      <c r="J462" s="3">
        <f t="shared" si="88"/>
        <v>17764</v>
      </c>
      <c r="K462" s="4">
        <f t="shared" ca="1" si="89"/>
        <v>27213</v>
      </c>
      <c r="L462">
        <f t="shared" si="90"/>
        <v>1940</v>
      </c>
      <c r="M462" t="str">
        <f t="shared" si="91"/>
        <v>1</v>
      </c>
      <c r="N462" t="str">
        <f t="shared" si="92"/>
        <v>k</v>
      </c>
      <c r="O462">
        <f t="shared" si="93"/>
        <v>0</v>
      </c>
      <c r="P462">
        <f t="shared" si="94"/>
        <v>12</v>
      </c>
    </row>
    <row r="463" spans="1:16" x14ac:dyDescent="0.25">
      <c r="A463" s="1" t="s">
        <v>469</v>
      </c>
      <c r="B463" s="1" t="s">
        <v>5</v>
      </c>
      <c r="C463" s="2">
        <v>0.51128472222222221</v>
      </c>
      <c r="D463">
        <v>1</v>
      </c>
      <c r="E463">
        <f t="shared" si="83"/>
        <v>50</v>
      </c>
      <c r="F463">
        <f t="shared" si="84"/>
        <v>12</v>
      </c>
      <c r="G463">
        <f t="shared" si="85"/>
        <v>1950</v>
      </c>
      <c r="H463">
        <f t="shared" si="86"/>
        <v>12</v>
      </c>
      <c r="I463">
        <f t="shared" si="87"/>
        <v>15</v>
      </c>
      <c r="J463" s="3">
        <f t="shared" si="88"/>
        <v>18612</v>
      </c>
      <c r="K463" s="4">
        <f t="shared" ca="1" si="89"/>
        <v>26365</v>
      </c>
      <c r="L463">
        <f t="shared" si="90"/>
        <v>1950</v>
      </c>
      <c r="M463" t="str">
        <f t="shared" si="91"/>
        <v>4</v>
      </c>
      <c r="N463" t="str">
        <f t="shared" si="92"/>
        <v>m</v>
      </c>
      <c r="O463">
        <f t="shared" si="93"/>
        <v>0</v>
      </c>
      <c r="P463">
        <f t="shared" si="94"/>
        <v>12</v>
      </c>
    </row>
    <row r="464" spans="1:16" x14ac:dyDescent="0.25">
      <c r="A464" s="1" t="s">
        <v>470</v>
      </c>
      <c r="B464" s="1" t="s">
        <v>7</v>
      </c>
      <c r="C464" s="2">
        <v>0.51157407407407407</v>
      </c>
      <c r="D464">
        <v>1</v>
      </c>
      <c r="E464">
        <f t="shared" si="83"/>
        <v>43</v>
      </c>
      <c r="F464">
        <f t="shared" si="84"/>
        <v>3</v>
      </c>
      <c r="G464">
        <f t="shared" si="85"/>
        <v>1943</v>
      </c>
      <c r="H464">
        <f t="shared" si="86"/>
        <v>3</v>
      </c>
      <c r="I464">
        <f t="shared" si="87"/>
        <v>10</v>
      </c>
      <c r="J464" s="3">
        <f t="shared" si="88"/>
        <v>15775</v>
      </c>
      <c r="K464" s="4">
        <f t="shared" ca="1" si="89"/>
        <v>29202</v>
      </c>
      <c r="L464">
        <f t="shared" si="90"/>
        <v>1940</v>
      </c>
      <c r="M464" t="str">
        <f t="shared" si="91"/>
        <v>3</v>
      </c>
      <c r="N464" t="str">
        <f t="shared" si="92"/>
        <v>k</v>
      </c>
      <c r="O464">
        <f t="shared" si="93"/>
        <v>1</v>
      </c>
      <c r="P464">
        <f t="shared" si="94"/>
        <v>12</v>
      </c>
    </row>
    <row r="465" spans="1:16" x14ac:dyDescent="0.25">
      <c r="A465" s="1" t="s">
        <v>471</v>
      </c>
      <c r="B465" s="1" t="s">
        <v>5</v>
      </c>
      <c r="C465" s="2">
        <v>0.51186342592592593</v>
      </c>
      <c r="D465">
        <v>1</v>
      </c>
      <c r="E465">
        <f t="shared" si="83"/>
        <v>3</v>
      </c>
      <c r="F465">
        <f t="shared" si="84"/>
        <v>25</v>
      </c>
      <c r="G465">
        <f t="shared" si="85"/>
        <v>2003</v>
      </c>
      <c r="H465">
        <f t="shared" si="86"/>
        <v>5</v>
      </c>
      <c r="I465">
        <f t="shared" si="87"/>
        <v>11</v>
      </c>
      <c r="J465" s="3">
        <f t="shared" si="88"/>
        <v>37752</v>
      </c>
      <c r="K465" s="4">
        <f t="shared" ca="1" si="89"/>
        <v>7225</v>
      </c>
      <c r="L465">
        <f t="shared" si="90"/>
        <v>2000</v>
      </c>
      <c r="M465" t="str">
        <f t="shared" si="91"/>
        <v>3</v>
      </c>
      <c r="N465" t="str">
        <f t="shared" si="92"/>
        <v>k</v>
      </c>
      <c r="O465">
        <f t="shared" si="93"/>
        <v>0</v>
      </c>
      <c r="P465">
        <f t="shared" si="94"/>
        <v>12</v>
      </c>
    </row>
    <row r="466" spans="1:16" x14ac:dyDescent="0.25">
      <c r="A466" s="1" t="s">
        <v>472</v>
      </c>
      <c r="B466" s="1" t="s">
        <v>7</v>
      </c>
      <c r="C466" s="2">
        <v>0.51215277777777779</v>
      </c>
      <c r="D466">
        <v>1</v>
      </c>
      <c r="E466">
        <f t="shared" si="83"/>
        <v>80</v>
      </c>
      <c r="F466">
        <f t="shared" si="84"/>
        <v>6</v>
      </c>
      <c r="G466">
        <f t="shared" si="85"/>
        <v>1980</v>
      </c>
      <c r="H466">
        <f t="shared" si="86"/>
        <v>6</v>
      </c>
      <c r="I466">
        <f t="shared" si="87"/>
        <v>23</v>
      </c>
      <c r="J466" s="3">
        <f t="shared" si="88"/>
        <v>29395</v>
      </c>
      <c r="K466" s="4">
        <f t="shared" ca="1" si="89"/>
        <v>15582</v>
      </c>
      <c r="L466">
        <f t="shared" si="90"/>
        <v>1980</v>
      </c>
      <c r="M466" t="str">
        <f t="shared" si="91"/>
        <v>8</v>
      </c>
      <c r="N466" t="str">
        <f t="shared" si="92"/>
        <v>m</v>
      </c>
      <c r="O466">
        <f t="shared" si="93"/>
        <v>1</v>
      </c>
      <c r="P466">
        <f t="shared" si="94"/>
        <v>12</v>
      </c>
    </row>
    <row r="467" spans="1:16" x14ac:dyDescent="0.25">
      <c r="A467" s="1" t="s">
        <v>473</v>
      </c>
      <c r="B467" s="1" t="s">
        <v>5</v>
      </c>
      <c r="C467" s="2">
        <v>0.51273148148148151</v>
      </c>
      <c r="D467">
        <v>2</v>
      </c>
      <c r="E467">
        <f t="shared" si="83"/>
        <v>2</v>
      </c>
      <c r="F467">
        <f t="shared" si="84"/>
        <v>31</v>
      </c>
      <c r="G467">
        <f t="shared" si="85"/>
        <v>2002</v>
      </c>
      <c r="H467">
        <f t="shared" si="86"/>
        <v>11</v>
      </c>
      <c r="I467">
        <f t="shared" si="87"/>
        <v>15</v>
      </c>
      <c r="J467" s="3">
        <f t="shared" si="88"/>
        <v>37575</v>
      </c>
      <c r="K467" s="4">
        <f t="shared" ca="1" si="89"/>
        <v>7402</v>
      </c>
      <c r="L467">
        <f t="shared" si="90"/>
        <v>2000</v>
      </c>
      <c r="M467" t="str">
        <f t="shared" si="91"/>
        <v>8</v>
      </c>
      <c r="N467" t="str">
        <f t="shared" si="92"/>
        <v>m</v>
      </c>
      <c r="O467">
        <f t="shared" si="93"/>
        <v>1</v>
      </c>
      <c r="P467">
        <f t="shared" si="94"/>
        <v>12</v>
      </c>
    </row>
    <row r="468" spans="1:16" x14ac:dyDescent="0.25">
      <c r="A468" s="1" t="s">
        <v>474</v>
      </c>
      <c r="B468" s="1" t="s">
        <v>7</v>
      </c>
      <c r="C468" s="2">
        <v>0.51302083333333337</v>
      </c>
      <c r="D468">
        <v>1</v>
      </c>
      <c r="E468">
        <f t="shared" si="83"/>
        <v>25</v>
      </c>
      <c r="F468">
        <f t="shared" si="84"/>
        <v>11</v>
      </c>
      <c r="G468">
        <f t="shared" si="85"/>
        <v>1925</v>
      </c>
      <c r="H468">
        <f t="shared" si="86"/>
        <v>11</v>
      </c>
      <c r="I468">
        <f t="shared" si="87"/>
        <v>13</v>
      </c>
      <c r="J468" s="3">
        <f t="shared" si="88"/>
        <v>9449</v>
      </c>
      <c r="K468" s="4">
        <f t="shared" ca="1" si="89"/>
        <v>35528</v>
      </c>
      <c r="L468">
        <f t="shared" si="90"/>
        <v>1920</v>
      </c>
      <c r="M468" t="str">
        <f t="shared" si="91"/>
        <v>6</v>
      </c>
      <c r="N468" t="str">
        <f t="shared" si="92"/>
        <v>m</v>
      </c>
      <c r="O468">
        <f t="shared" si="93"/>
        <v>1</v>
      </c>
      <c r="P468">
        <f t="shared" si="94"/>
        <v>12</v>
      </c>
    </row>
    <row r="469" spans="1:16" x14ac:dyDescent="0.25">
      <c r="A469" s="1" t="s">
        <v>475</v>
      </c>
      <c r="B469" s="1" t="s">
        <v>7</v>
      </c>
      <c r="C469" s="2">
        <v>0.51331018518518523</v>
      </c>
      <c r="D469">
        <v>1</v>
      </c>
      <c r="E469">
        <f t="shared" si="83"/>
        <v>33</v>
      </c>
      <c r="F469">
        <f t="shared" si="84"/>
        <v>4</v>
      </c>
      <c r="G469">
        <f t="shared" si="85"/>
        <v>1933</v>
      </c>
      <c r="H469">
        <f t="shared" si="86"/>
        <v>4</v>
      </c>
      <c r="I469">
        <f t="shared" si="87"/>
        <v>28</v>
      </c>
      <c r="J469" s="3">
        <f t="shared" si="88"/>
        <v>12172</v>
      </c>
      <c r="K469" s="4">
        <f t="shared" ca="1" si="89"/>
        <v>32805</v>
      </c>
      <c r="L469">
        <f t="shared" si="90"/>
        <v>1930</v>
      </c>
      <c r="M469" t="str">
        <f t="shared" si="91"/>
        <v>1</v>
      </c>
      <c r="N469" t="str">
        <f t="shared" si="92"/>
        <v>k</v>
      </c>
      <c r="O469">
        <f t="shared" si="93"/>
        <v>1</v>
      </c>
      <c r="P469">
        <f t="shared" si="94"/>
        <v>12</v>
      </c>
    </row>
    <row r="470" spans="1:16" x14ac:dyDescent="0.25">
      <c r="A470" s="1" t="s">
        <v>476</v>
      </c>
      <c r="B470" s="1" t="s">
        <v>7</v>
      </c>
      <c r="C470" s="2">
        <v>0.51359953703703709</v>
      </c>
      <c r="D470">
        <v>1</v>
      </c>
      <c r="E470">
        <f t="shared" si="83"/>
        <v>28</v>
      </c>
      <c r="F470">
        <f t="shared" si="84"/>
        <v>10</v>
      </c>
      <c r="G470">
        <f t="shared" si="85"/>
        <v>1928</v>
      </c>
      <c r="H470">
        <f t="shared" si="86"/>
        <v>10</v>
      </c>
      <c r="I470">
        <f t="shared" si="87"/>
        <v>5</v>
      </c>
      <c r="J470" s="3">
        <f t="shared" si="88"/>
        <v>10506</v>
      </c>
      <c r="K470" s="4">
        <f t="shared" ca="1" si="89"/>
        <v>34471</v>
      </c>
      <c r="L470">
        <f t="shared" si="90"/>
        <v>1920</v>
      </c>
      <c r="M470" t="str">
        <f t="shared" si="91"/>
        <v>7</v>
      </c>
      <c r="N470" t="str">
        <f t="shared" si="92"/>
        <v>k</v>
      </c>
      <c r="O470">
        <f t="shared" si="93"/>
        <v>1</v>
      </c>
      <c r="P470">
        <f t="shared" si="94"/>
        <v>12</v>
      </c>
    </row>
    <row r="471" spans="1:16" x14ac:dyDescent="0.25">
      <c r="A471" s="1" t="s">
        <v>477</v>
      </c>
      <c r="B471" s="1" t="s">
        <v>7</v>
      </c>
      <c r="C471" s="2">
        <v>0.51388888888888895</v>
      </c>
      <c r="D471">
        <v>1</v>
      </c>
      <c r="E471">
        <f t="shared" si="83"/>
        <v>99</v>
      </c>
      <c r="F471">
        <f t="shared" si="84"/>
        <v>7</v>
      </c>
      <c r="G471">
        <f t="shared" si="85"/>
        <v>1999</v>
      </c>
      <c r="H471">
        <f t="shared" si="86"/>
        <v>7</v>
      </c>
      <c r="I471">
        <f t="shared" si="87"/>
        <v>28</v>
      </c>
      <c r="J471" s="3">
        <f t="shared" si="88"/>
        <v>36369</v>
      </c>
      <c r="K471" s="4">
        <f t="shared" ca="1" si="89"/>
        <v>8608</v>
      </c>
      <c r="L471">
        <f t="shared" si="90"/>
        <v>1990</v>
      </c>
      <c r="M471" t="str">
        <f t="shared" si="91"/>
        <v>1</v>
      </c>
      <c r="N471" t="str">
        <f t="shared" si="92"/>
        <v>k</v>
      </c>
      <c r="O471">
        <f t="shared" si="93"/>
        <v>1</v>
      </c>
      <c r="P471">
        <f t="shared" si="94"/>
        <v>12</v>
      </c>
    </row>
    <row r="472" spans="1:16" x14ac:dyDescent="0.25">
      <c r="A472" s="1" t="s">
        <v>478</v>
      </c>
      <c r="B472" s="1" t="s">
        <v>5</v>
      </c>
      <c r="C472" s="2">
        <v>0.51446759259259256</v>
      </c>
      <c r="D472">
        <v>2</v>
      </c>
      <c r="E472">
        <f t="shared" si="83"/>
        <v>1</v>
      </c>
      <c r="F472">
        <f t="shared" si="84"/>
        <v>25</v>
      </c>
      <c r="G472">
        <f t="shared" si="85"/>
        <v>2001</v>
      </c>
      <c r="H472">
        <f t="shared" si="86"/>
        <v>5</v>
      </c>
      <c r="I472">
        <f t="shared" si="87"/>
        <v>9</v>
      </c>
      <c r="J472" s="3">
        <f t="shared" si="88"/>
        <v>37020</v>
      </c>
      <c r="K472" s="4">
        <f t="shared" ca="1" si="89"/>
        <v>7957</v>
      </c>
      <c r="L472">
        <f t="shared" si="90"/>
        <v>2000</v>
      </c>
      <c r="M472" t="str">
        <f t="shared" si="91"/>
        <v>6</v>
      </c>
      <c r="N472" t="str">
        <f t="shared" si="92"/>
        <v>m</v>
      </c>
      <c r="O472">
        <f t="shared" si="93"/>
        <v>1</v>
      </c>
      <c r="P472">
        <f t="shared" si="94"/>
        <v>12</v>
      </c>
    </row>
    <row r="473" spans="1:16" x14ac:dyDescent="0.25">
      <c r="A473" s="1" t="s">
        <v>479</v>
      </c>
      <c r="B473" s="1" t="s">
        <v>9</v>
      </c>
      <c r="C473" s="2">
        <v>0.51475694444444442</v>
      </c>
      <c r="D473">
        <v>1</v>
      </c>
      <c r="E473">
        <f t="shared" si="83"/>
        <v>22</v>
      </c>
      <c r="F473">
        <f t="shared" si="84"/>
        <v>3</v>
      </c>
      <c r="G473">
        <f t="shared" si="85"/>
        <v>1922</v>
      </c>
      <c r="H473">
        <f t="shared" si="86"/>
        <v>3</v>
      </c>
      <c r="I473">
        <f t="shared" si="87"/>
        <v>20</v>
      </c>
      <c r="J473" s="3">
        <f t="shared" si="88"/>
        <v>8115</v>
      </c>
      <c r="K473" s="4">
        <f t="shared" ca="1" si="89"/>
        <v>36862</v>
      </c>
      <c r="L473">
        <f t="shared" si="90"/>
        <v>1920</v>
      </c>
      <c r="M473" t="str">
        <f t="shared" si="91"/>
        <v>7</v>
      </c>
      <c r="N473" t="str">
        <f t="shared" si="92"/>
        <v>k</v>
      </c>
      <c r="O473">
        <f t="shared" si="93"/>
        <v>0</v>
      </c>
      <c r="P473">
        <f t="shared" si="94"/>
        <v>12</v>
      </c>
    </row>
    <row r="474" spans="1:16" x14ac:dyDescent="0.25">
      <c r="A474" s="1" t="s">
        <v>480</v>
      </c>
      <c r="B474" s="1" t="s">
        <v>7</v>
      </c>
      <c r="C474" s="2">
        <v>0.51504629629629628</v>
      </c>
      <c r="D474">
        <v>1</v>
      </c>
      <c r="E474">
        <f t="shared" si="83"/>
        <v>81</v>
      </c>
      <c r="F474">
        <f t="shared" si="84"/>
        <v>11</v>
      </c>
      <c r="G474">
        <f t="shared" si="85"/>
        <v>1981</v>
      </c>
      <c r="H474">
        <f t="shared" si="86"/>
        <v>11</v>
      </c>
      <c r="I474">
        <f t="shared" si="87"/>
        <v>30</v>
      </c>
      <c r="J474" s="3">
        <f t="shared" si="88"/>
        <v>29920</v>
      </c>
      <c r="K474" s="4">
        <f t="shared" ca="1" si="89"/>
        <v>15057</v>
      </c>
      <c r="L474">
        <f t="shared" si="90"/>
        <v>1980</v>
      </c>
      <c r="M474" t="str">
        <f t="shared" si="91"/>
        <v>5</v>
      </c>
      <c r="N474" t="str">
        <f t="shared" si="92"/>
        <v>k</v>
      </c>
      <c r="O474">
        <f t="shared" si="93"/>
        <v>1</v>
      </c>
      <c r="P474">
        <f t="shared" si="94"/>
        <v>12</v>
      </c>
    </row>
    <row r="475" spans="1:16" x14ac:dyDescent="0.25">
      <c r="A475" s="1" t="s">
        <v>481</v>
      </c>
      <c r="B475" s="1" t="s">
        <v>9</v>
      </c>
      <c r="C475" s="2">
        <v>0.515625</v>
      </c>
      <c r="D475">
        <v>2</v>
      </c>
      <c r="E475">
        <f t="shared" si="83"/>
        <v>9</v>
      </c>
      <c r="F475">
        <f t="shared" si="84"/>
        <v>31</v>
      </c>
      <c r="G475">
        <f t="shared" si="85"/>
        <v>2009</v>
      </c>
      <c r="H475">
        <f t="shared" si="86"/>
        <v>11</v>
      </c>
      <c r="I475">
        <f t="shared" si="87"/>
        <v>10</v>
      </c>
      <c r="J475" s="3">
        <f t="shared" si="88"/>
        <v>40127</v>
      </c>
      <c r="K475" s="4">
        <f t="shared" ca="1" si="89"/>
        <v>4850</v>
      </c>
      <c r="L475">
        <f t="shared" si="90"/>
        <v>2000</v>
      </c>
      <c r="M475" t="str">
        <f t="shared" si="91"/>
        <v>7</v>
      </c>
      <c r="N475" t="str">
        <f t="shared" si="92"/>
        <v>k</v>
      </c>
      <c r="O475">
        <f t="shared" si="93"/>
        <v>1</v>
      </c>
      <c r="P475">
        <f t="shared" si="94"/>
        <v>12</v>
      </c>
    </row>
    <row r="476" spans="1:16" x14ac:dyDescent="0.25">
      <c r="A476" s="1" t="s">
        <v>482</v>
      </c>
      <c r="B476" s="1" t="s">
        <v>7</v>
      </c>
      <c r="C476" s="2">
        <v>0.51591435185185186</v>
      </c>
      <c r="D476">
        <v>1</v>
      </c>
      <c r="E476">
        <f t="shared" si="83"/>
        <v>39</v>
      </c>
      <c r="F476">
        <f t="shared" si="84"/>
        <v>7</v>
      </c>
      <c r="G476">
        <f t="shared" si="85"/>
        <v>1939</v>
      </c>
      <c r="H476">
        <f t="shared" si="86"/>
        <v>7</v>
      </c>
      <c r="I476">
        <f t="shared" si="87"/>
        <v>14</v>
      </c>
      <c r="J476" s="3">
        <f t="shared" si="88"/>
        <v>14440</v>
      </c>
      <c r="K476" s="4">
        <f t="shared" ca="1" si="89"/>
        <v>30537</v>
      </c>
      <c r="L476">
        <f t="shared" si="90"/>
        <v>1930</v>
      </c>
      <c r="M476" t="str">
        <f t="shared" si="91"/>
        <v>9</v>
      </c>
      <c r="N476" t="str">
        <f t="shared" si="92"/>
        <v>k</v>
      </c>
      <c r="O476">
        <f t="shared" si="93"/>
        <v>1</v>
      </c>
      <c r="P476">
        <f t="shared" si="94"/>
        <v>12</v>
      </c>
    </row>
    <row r="477" spans="1:16" x14ac:dyDescent="0.25">
      <c r="A477" s="1" t="s">
        <v>483</v>
      </c>
      <c r="B477" s="1" t="s">
        <v>7</v>
      </c>
      <c r="C477" s="2">
        <v>0.51620370370370372</v>
      </c>
      <c r="D477">
        <v>1</v>
      </c>
      <c r="E477">
        <f t="shared" si="83"/>
        <v>87</v>
      </c>
      <c r="F477">
        <f t="shared" si="84"/>
        <v>8</v>
      </c>
      <c r="G477">
        <f t="shared" si="85"/>
        <v>1987</v>
      </c>
      <c r="H477">
        <f t="shared" si="86"/>
        <v>8</v>
      </c>
      <c r="I477">
        <f t="shared" si="87"/>
        <v>20</v>
      </c>
      <c r="J477" s="3">
        <f t="shared" si="88"/>
        <v>32009</v>
      </c>
      <c r="K477" s="4">
        <f t="shared" ca="1" si="89"/>
        <v>12968</v>
      </c>
      <c r="L477">
        <f t="shared" si="90"/>
        <v>1980</v>
      </c>
      <c r="M477" t="str">
        <f t="shared" si="91"/>
        <v>5</v>
      </c>
      <c r="N477" t="str">
        <f t="shared" si="92"/>
        <v>k</v>
      </c>
      <c r="O477">
        <f t="shared" si="93"/>
        <v>1</v>
      </c>
      <c r="P477">
        <f t="shared" si="94"/>
        <v>12</v>
      </c>
    </row>
    <row r="478" spans="1:16" x14ac:dyDescent="0.25">
      <c r="A478" s="1" t="s">
        <v>484</v>
      </c>
      <c r="B478" s="1" t="s">
        <v>7</v>
      </c>
      <c r="C478" s="2">
        <v>0.51649305555555558</v>
      </c>
      <c r="D478">
        <v>1</v>
      </c>
      <c r="E478">
        <f t="shared" si="83"/>
        <v>93</v>
      </c>
      <c r="F478">
        <f t="shared" si="84"/>
        <v>4</v>
      </c>
      <c r="G478">
        <f t="shared" si="85"/>
        <v>1993</v>
      </c>
      <c r="H478">
        <f t="shared" si="86"/>
        <v>4</v>
      </c>
      <c r="I478">
        <f t="shared" si="87"/>
        <v>4</v>
      </c>
      <c r="J478" s="3">
        <f t="shared" si="88"/>
        <v>34063</v>
      </c>
      <c r="K478" s="4">
        <f t="shared" ca="1" si="89"/>
        <v>10914</v>
      </c>
      <c r="L478">
        <f t="shared" si="90"/>
        <v>1990</v>
      </c>
      <c r="M478" t="str">
        <f t="shared" si="91"/>
        <v>1</v>
      </c>
      <c r="N478" t="str">
        <f t="shared" si="92"/>
        <v>k</v>
      </c>
      <c r="O478">
        <f t="shared" si="93"/>
        <v>1</v>
      </c>
      <c r="P478">
        <f t="shared" si="94"/>
        <v>12</v>
      </c>
    </row>
    <row r="479" spans="1:16" x14ac:dyDescent="0.25">
      <c r="A479" s="1" t="s">
        <v>485</v>
      </c>
      <c r="B479" s="1" t="s">
        <v>5</v>
      </c>
      <c r="C479" s="2">
        <v>0.51678240740740744</v>
      </c>
      <c r="D479">
        <v>1</v>
      </c>
      <c r="E479">
        <f t="shared" si="83"/>
        <v>81</v>
      </c>
      <c r="F479">
        <f t="shared" si="84"/>
        <v>10</v>
      </c>
      <c r="G479">
        <f t="shared" si="85"/>
        <v>1981</v>
      </c>
      <c r="H479">
        <f t="shared" si="86"/>
        <v>10</v>
      </c>
      <c r="I479">
        <f t="shared" si="87"/>
        <v>4</v>
      </c>
      <c r="J479" s="3">
        <f t="shared" si="88"/>
        <v>29863</v>
      </c>
      <c r="K479" s="4">
        <f t="shared" ca="1" si="89"/>
        <v>15114</v>
      </c>
      <c r="L479">
        <f t="shared" si="90"/>
        <v>1980</v>
      </c>
      <c r="M479" t="str">
        <f t="shared" si="91"/>
        <v>4</v>
      </c>
      <c r="N479" t="str">
        <f t="shared" si="92"/>
        <v>m</v>
      </c>
      <c r="O479">
        <f t="shared" si="93"/>
        <v>0</v>
      </c>
      <c r="P479">
        <f t="shared" si="94"/>
        <v>12</v>
      </c>
    </row>
    <row r="480" spans="1:16" x14ac:dyDescent="0.25">
      <c r="A480" s="1" t="s">
        <v>486</v>
      </c>
      <c r="B480" s="1" t="s">
        <v>7</v>
      </c>
      <c r="C480" s="2">
        <v>0.51707175925925919</v>
      </c>
      <c r="D480">
        <v>1</v>
      </c>
      <c r="E480">
        <f t="shared" si="83"/>
        <v>38</v>
      </c>
      <c r="F480">
        <f t="shared" si="84"/>
        <v>8</v>
      </c>
      <c r="G480">
        <f t="shared" si="85"/>
        <v>1938</v>
      </c>
      <c r="H480">
        <f t="shared" si="86"/>
        <v>8</v>
      </c>
      <c r="I480">
        <f t="shared" si="87"/>
        <v>20</v>
      </c>
      <c r="J480" s="3">
        <f t="shared" si="88"/>
        <v>14112</v>
      </c>
      <c r="K480" s="4">
        <f t="shared" ca="1" si="89"/>
        <v>30865</v>
      </c>
      <c r="L480">
        <f t="shared" si="90"/>
        <v>1930</v>
      </c>
      <c r="M480" t="str">
        <f t="shared" si="91"/>
        <v>8</v>
      </c>
      <c r="N480" t="str">
        <f t="shared" si="92"/>
        <v>m</v>
      </c>
      <c r="O480">
        <f t="shared" si="93"/>
        <v>1</v>
      </c>
      <c r="P480">
        <f t="shared" si="94"/>
        <v>12</v>
      </c>
    </row>
    <row r="481" spans="1:16" x14ac:dyDescent="0.25">
      <c r="A481" s="1" t="s">
        <v>487</v>
      </c>
      <c r="B481" s="1" t="s">
        <v>7</v>
      </c>
      <c r="C481" s="2">
        <v>0.51736111111111105</v>
      </c>
      <c r="D481">
        <v>1</v>
      </c>
      <c r="E481">
        <f t="shared" si="83"/>
        <v>7</v>
      </c>
      <c r="F481">
        <f t="shared" si="84"/>
        <v>26</v>
      </c>
      <c r="G481">
        <f t="shared" si="85"/>
        <v>2007</v>
      </c>
      <c r="H481">
        <f t="shared" si="86"/>
        <v>6</v>
      </c>
      <c r="I481">
        <f t="shared" si="87"/>
        <v>12</v>
      </c>
      <c r="J481" s="3">
        <f t="shared" si="88"/>
        <v>39245</v>
      </c>
      <c r="K481" s="4">
        <f t="shared" ca="1" si="89"/>
        <v>5732</v>
      </c>
      <c r="L481">
        <f t="shared" si="90"/>
        <v>2000</v>
      </c>
      <c r="M481" t="str">
        <f t="shared" si="91"/>
        <v>9</v>
      </c>
      <c r="N481" t="str">
        <f t="shared" si="92"/>
        <v>k</v>
      </c>
      <c r="O481">
        <f t="shared" si="93"/>
        <v>1</v>
      </c>
      <c r="P481">
        <f t="shared" si="94"/>
        <v>12</v>
      </c>
    </row>
    <row r="482" spans="1:16" x14ac:dyDescent="0.25">
      <c r="A482" s="1" t="s">
        <v>488</v>
      </c>
      <c r="B482" s="1" t="s">
        <v>7</v>
      </c>
      <c r="C482" s="2">
        <v>0.51765046296296291</v>
      </c>
      <c r="D482">
        <v>1</v>
      </c>
      <c r="E482">
        <f t="shared" si="83"/>
        <v>46</v>
      </c>
      <c r="F482">
        <f t="shared" si="84"/>
        <v>2</v>
      </c>
      <c r="G482">
        <f t="shared" si="85"/>
        <v>1946</v>
      </c>
      <c r="H482">
        <f t="shared" si="86"/>
        <v>2</v>
      </c>
      <c r="I482">
        <f t="shared" si="87"/>
        <v>23</v>
      </c>
      <c r="J482" s="3">
        <f t="shared" si="88"/>
        <v>16856</v>
      </c>
      <c r="K482" s="4">
        <f t="shared" ca="1" si="89"/>
        <v>28121</v>
      </c>
      <c r="L482">
        <f t="shared" si="90"/>
        <v>1940</v>
      </c>
      <c r="M482" t="str">
        <f t="shared" si="91"/>
        <v>9</v>
      </c>
      <c r="N482" t="str">
        <f t="shared" si="92"/>
        <v>k</v>
      </c>
      <c r="O482">
        <f t="shared" si="93"/>
        <v>1</v>
      </c>
      <c r="P482">
        <f t="shared" si="94"/>
        <v>12</v>
      </c>
    </row>
    <row r="483" spans="1:16" x14ac:dyDescent="0.25">
      <c r="A483" s="1" t="s">
        <v>489</v>
      </c>
      <c r="B483" s="1" t="s">
        <v>7</v>
      </c>
      <c r="C483" s="2">
        <v>0.51793981481481477</v>
      </c>
      <c r="D483">
        <v>1</v>
      </c>
      <c r="E483">
        <f t="shared" si="83"/>
        <v>97</v>
      </c>
      <c r="F483">
        <f t="shared" si="84"/>
        <v>2</v>
      </c>
      <c r="G483">
        <f t="shared" si="85"/>
        <v>1997</v>
      </c>
      <c r="H483">
        <f t="shared" si="86"/>
        <v>2</v>
      </c>
      <c r="I483">
        <f t="shared" si="87"/>
        <v>3</v>
      </c>
      <c r="J483" s="3">
        <f t="shared" si="88"/>
        <v>35464</v>
      </c>
      <c r="K483" s="4">
        <f t="shared" ca="1" si="89"/>
        <v>9513</v>
      </c>
      <c r="L483">
        <f t="shared" si="90"/>
        <v>1990</v>
      </c>
      <c r="M483" t="str">
        <f t="shared" si="91"/>
        <v>4</v>
      </c>
      <c r="N483" t="str">
        <f t="shared" si="92"/>
        <v>m</v>
      </c>
      <c r="O483">
        <f t="shared" si="93"/>
        <v>1</v>
      </c>
      <c r="P483">
        <f t="shared" si="94"/>
        <v>12</v>
      </c>
    </row>
    <row r="484" spans="1:16" x14ac:dyDescent="0.25">
      <c r="A484" s="1" t="s">
        <v>490</v>
      </c>
      <c r="B484" s="1" t="s">
        <v>7</v>
      </c>
      <c r="C484" s="2">
        <v>0.51822916666666663</v>
      </c>
      <c r="D484">
        <v>1</v>
      </c>
      <c r="E484">
        <f t="shared" si="83"/>
        <v>8</v>
      </c>
      <c r="F484">
        <f t="shared" si="84"/>
        <v>23</v>
      </c>
      <c r="G484">
        <f t="shared" si="85"/>
        <v>2008</v>
      </c>
      <c r="H484">
        <f t="shared" si="86"/>
        <v>3</v>
      </c>
      <c r="I484">
        <f t="shared" si="87"/>
        <v>17</v>
      </c>
      <c r="J484" s="3">
        <f t="shared" si="88"/>
        <v>39524</v>
      </c>
      <c r="K484" s="4">
        <f t="shared" ca="1" si="89"/>
        <v>5453</v>
      </c>
      <c r="L484">
        <f t="shared" si="90"/>
        <v>2000</v>
      </c>
      <c r="M484" t="str">
        <f t="shared" si="91"/>
        <v>3</v>
      </c>
      <c r="N484" t="str">
        <f t="shared" si="92"/>
        <v>k</v>
      </c>
      <c r="O484">
        <f t="shared" si="93"/>
        <v>1</v>
      </c>
      <c r="P484">
        <f t="shared" si="94"/>
        <v>12</v>
      </c>
    </row>
    <row r="485" spans="1:16" x14ac:dyDescent="0.25">
      <c r="A485" s="1" t="s">
        <v>491</v>
      </c>
      <c r="B485" s="1" t="s">
        <v>9</v>
      </c>
      <c r="C485" s="2">
        <v>0.51880787037037035</v>
      </c>
      <c r="D485">
        <v>2</v>
      </c>
      <c r="E485">
        <f t="shared" si="83"/>
        <v>76</v>
      </c>
      <c r="F485">
        <f t="shared" si="84"/>
        <v>8</v>
      </c>
      <c r="G485">
        <f t="shared" si="85"/>
        <v>1976</v>
      </c>
      <c r="H485">
        <f t="shared" si="86"/>
        <v>8</v>
      </c>
      <c r="I485">
        <f t="shared" si="87"/>
        <v>11</v>
      </c>
      <c r="J485" s="3">
        <f t="shared" si="88"/>
        <v>27983</v>
      </c>
      <c r="K485" s="4">
        <f t="shared" ca="1" si="89"/>
        <v>16994</v>
      </c>
      <c r="L485">
        <f t="shared" si="90"/>
        <v>1970</v>
      </c>
      <c r="M485" t="str">
        <f t="shared" si="91"/>
        <v>8</v>
      </c>
      <c r="N485" t="str">
        <f t="shared" si="92"/>
        <v>m</v>
      </c>
      <c r="O485">
        <f t="shared" si="93"/>
        <v>1</v>
      </c>
      <c r="P485">
        <f t="shared" si="94"/>
        <v>12</v>
      </c>
    </row>
    <row r="486" spans="1:16" x14ac:dyDescent="0.25">
      <c r="A486" s="1" t="s">
        <v>492</v>
      </c>
      <c r="B486" s="1" t="s">
        <v>9</v>
      </c>
      <c r="C486" s="2">
        <v>0.51938657407407407</v>
      </c>
      <c r="D486">
        <v>2</v>
      </c>
      <c r="E486">
        <f t="shared" si="83"/>
        <v>93</v>
      </c>
      <c r="F486">
        <f t="shared" si="84"/>
        <v>5</v>
      </c>
      <c r="G486">
        <f t="shared" si="85"/>
        <v>1993</v>
      </c>
      <c r="H486">
        <f t="shared" si="86"/>
        <v>5</v>
      </c>
      <c r="I486">
        <f t="shared" si="87"/>
        <v>9</v>
      </c>
      <c r="J486" s="3">
        <f t="shared" si="88"/>
        <v>34098</v>
      </c>
      <c r="K486" s="4">
        <f t="shared" ca="1" si="89"/>
        <v>10879</v>
      </c>
      <c r="L486">
        <f t="shared" si="90"/>
        <v>1990</v>
      </c>
      <c r="M486" t="str">
        <f t="shared" si="91"/>
        <v>3</v>
      </c>
      <c r="N486" t="str">
        <f t="shared" si="92"/>
        <v>k</v>
      </c>
      <c r="O486">
        <f t="shared" si="93"/>
        <v>1</v>
      </c>
      <c r="P486">
        <f t="shared" si="94"/>
        <v>12</v>
      </c>
    </row>
    <row r="487" spans="1:16" x14ac:dyDescent="0.25">
      <c r="A487" s="1" t="s">
        <v>493</v>
      </c>
      <c r="B487" s="1" t="s">
        <v>9</v>
      </c>
      <c r="C487" s="2">
        <v>0.51996527777777779</v>
      </c>
      <c r="D487">
        <v>2</v>
      </c>
      <c r="E487">
        <f t="shared" si="83"/>
        <v>40</v>
      </c>
      <c r="F487">
        <f t="shared" si="84"/>
        <v>6</v>
      </c>
      <c r="G487">
        <f t="shared" si="85"/>
        <v>1940</v>
      </c>
      <c r="H487">
        <f t="shared" si="86"/>
        <v>6</v>
      </c>
      <c r="I487">
        <f t="shared" si="87"/>
        <v>1</v>
      </c>
      <c r="J487" s="3">
        <f t="shared" si="88"/>
        <v>14763</v>
      </c>
      <c r="K487" s="4">
        <f t="shared" ca="1" si="89"/>
        <v>30214</v>
      </c>
      <c r="L487">
        <f t="shared" si="90"/>
        <v>1940</v>
      </c>
      <c r="M487" t="str">
        <f t="shared" si="91"/>
        <v>1</v>
      </c>
      <c r="N487" t="str">
        <f t="shared" si="92"/>
        <v>k</v>
      </c>
      <c r="O487">
        <f t="shared" si="93"/>
        <v>1</v>
      </c>
      <c r="P487">
        <f t="shared" si="94"/>
        <v>12</v>
      </c>
    </row>
    <row r="488" spans="1:16" x14ac:dyDescent="0.25">
      <c r="A488" s="1" t="s">
        <v>494</v>
      </c>
      <c r="B488" s="1" t="s">
        <v>9</v>
      </c>
      <c r="C488" s="2">
        <v>0.52025462962962965</v>
      </c>
      <c r="D488">
        <v>1</v>
      </c>
      <c r="E488">
        <f t="shared" si="83"/>
        <v>55</v>
      </c>
      <c r="F488">
        <f t="shared" si="84"/>
        <v>1</v>
      </c>
      <c r="G488">
        <f t="shared" si="85"/>
        <v>1955</v>
      </c>
      <c r="H488">
        <f t="shared" si="86"/>
        <v>1</v>
      </c>
      <c r="I488">
        <f t="shared" si="87"/>
        <v>28</v>
      </c>
      <c r="J488" s="3">
        <f t="shared" si="88"/>
        <v>20117</v>
      </c>
      <c r="K488" s="4">
        <f t="shared" ca="1" si="89"/>
        <v>24860</v>
      </c>
      <c r="L488">
        <f t="shared" si="90"/>
        <v>1950</v>
      </c>
      <c r="M488" t="str">
        <f t="shared" si="91"/>
        <v>8</v>
      </c>
      <c r="N488" t="str">
        <f t="shared" si="92"/>
        <v>m</v>
      </c>
      <c r="O488">
        <f t="shared" si="93"/>
        <v>0</v>
      </c>
      <c r="P488">
        <f t="shared" si="94"/>
        <v>12</v>
      </c>
    </row>
    <row r="489" spans="1:16" x14ac:dyDescent="0.25">
      <c r="A489" s="1" t="s">
        <v>495</v>
      </c>
      <c r="B489" s="1" t="s">
        <v>5</v>
      </c>
      <c r="C489" s="2">
        <v>0.52054398148148151</v>
      </c>
      <c r="D489">
        <v>1</v>
      </c>
      <c r="E489">
        <f t="shared" si="83"/>
        <v>87</v>
      </c>
      <c r="F489">
        <f t="shared" si="84"/>
        <v>1</v>
      </c>
      <c r="G489">
        <f t="shared" si="85"/>
        <v>1987</v>
      </c>
      <c r="H489">
        <f t="shared" si="86"/>
        <v>1</v>
      </c>
      <c r="I489">
        <f t="shared" si="87"/>
        <v>14</v>
      </c>
      <c r="J489" s="3">
        <f t="shared" si="88"/>
        <v>31791</v>
      </c>
      <c r="K489" s="4">
        <f t="shared" ca="1" si="89"/>
        <v>13186</v>
      </c>
      <c r="L489">
        <f t="shared" si="90"/>
        <v>1980</v>
      </c>
      <c r="M489" t="str">
        <f t="shared" si="91"/>
        <v>1</v>
      </c>
      <c r="N489" t="str">
        <f t="shared" si="92"/>
        <v>k</v>
      </c>
      <c r="O489">
        <f t="shared" si="93"/>
        <v>0</v>
      </c>
      <c r="P489">
        <f t="shared" si="94"/>
        <v>12</v>
      </c>
    </row>
    <row r="490" spans="1:16" x14ac:dyDescent="0.25">
      <c r="A490" s="1" t="s">
        <v>496</v>
      </c>
      <c r="B490" s="1" t="s">
        <v>9</v>
      </c>
      <c r="C490" s="2">
        <v>0.52083333333333337</v>
      </c>
      <c r="D490">
        <v>1</v>
      </c>
      <c r="E490">
        <f t="shared" si="83"/>
        <v>5</v>
      </c>
      <c r="F490">
        <f t="shared" si="84"/>
        <v>28</v>
      </c>
      <c r="G490">
        <f t="shared" si="85"/>
        <v>2005</v>
      </c>
      <c r="H490">
        <f t="shared" si="86"/>
        <v>8</v>
      </c>
      <c r="I490">
        <f t="shared" si="87"/>
        <v>11</v>
      </c>
      <c r="J490" s="3">
        <f t="shared" si="88"/>
        <v>38575</v>
      </c>
      <c r="K490" s="4">
        <f t="shared" ca="1" si="89"/>
        <v>6402</v>
      </c>
      <c r="L490">
        <f t="shared" si="90"/>
        <v>2000</v>
      </c>
      <c r="M490" t="str">
        <f t="shared" si="91"/>
        <v>8</v>
      </c>
      <c r="N490" t="str">
        <f t="shared" si="92"/>
        <v>m</v>
      </c>
      <c r="O490">
        <f t="shared" si="93"/>
        <v>0</v>
      </c>
      <c r="P490">
        <f t="shared" si="94"/>
        <v>12</v>
      </c>
    </row>
    <row r="491" spans="1:16" x14ac:dyDescent="0.25">
      <c r="A491" s="1" t="s">
        <v>497</v>
      </c>
      <c r="B491" s="1" t="s">
        <v>9</v>
      </c>
      <c r="C491" s="2">
        <v>0.52141203703703709</v>
      </c>
      <c r="D491">
        <v>2</v>
      </c>
      <c r="E491">
        <f t="shared" si="83"/>
        <v>83</v>
      </c>
      <c r="F491">
        <f t="shared" si="84"/>
        <v>12</v>
      </c>
      <c r="G491">
        <f t="shared" si="85"/>
        <v>1983</v>
      </c>
      <c r="H491">
        <f t="shared" si="86"/>
        <v>12</v>
      </c>
      <c r="I491">
        <f t="shared" si="87"/>
        <v>20</v>
      </c>
      <c r="J491" s="3">
        <f t="shared" si="88"/>
        <v>30670</v>
      </c>
      <c r="K491" s="4">
        <f t="shared" ca="1" si="89"/>
        <v>14307</v>
      </c>
      <c r="L491">
        <f t="shared" si="90"/>
        <v>1980</v>
      </c>
      <c r="M491" t="str">
        <f t="shared" si="91"/>
        <v>2</v>
      </c>
      <c r="N491" t="str">
        <f t="shared" si="92"/>
        <v>m</v>
      </c>
      <c r="O491">
        <f t="shared" si="93"/>
        <v>1</v>
      </c>
      <c r="P491">
        <f t="shared" si="94"/>
        <v>12</v>
      </c>
    </row>
    <row r="492" spans="1:16" x14ac:dyDescent="0.25">
      <c r="A492" s="1" t="s">
        <v>498</v>
      </c>
      <c r="B492" s="1" t="s">
        <v>9</v>
      </c>
      <c r="C492" s="2">
        <v>0.52170138888888895</v>
      </c>
      <c r="D492">
        <v>1</v>
      </c>
      <c r="E492">
        <f t="shared" si="83"/>
        <v>45</v>
      </c>
      <c r="F492">
        <f t="shared" si="84"/>
        <v>4</v>
      </c>
      <c r="G492">
        <f t="shared" si="85"/>
        <v>1945</v>
      </c>
      <c r="H492">
        <f t="shared" si="86"/>
        <v>4</v>
      </c>
      <c r="I492">
        <f t="shared" si="87"/>
        <v>2</v>
      </c>
      <c r="J492" s="3">
        <f t="shared" si="88"/>
        <v>16529</v>
      </c>
      <c r="K492" s="4">
        <f t="shared" ca="1" si="89"/>
        <v>28448</v>
      </c>
      <c r="L492">
        <f t="shared" si="90"/>
        <v>1940</v>
      </c>
      <c r="M492" t="str">
        <f t="shared" si="91"/>
        <v>7</v>
      </c>
      <c r="N492" t="str">
        <f t="shared" si="92"/>
        <v>k</v>
      </c>
      <c r="O492">
        <f t="shared" si="93"/>
        <v>0</v>
      </c>
      <c r="P492">
        <f t="shared" si="94"/>
        <v>12</v>
      </c>
    </row>
    <row r="493" spans="1:16" x14ac:dyDescent="0.25">
      <c r="A493" s="1" t="s">
        <v>499</v>
      </c>
      <c r="B493" s="1" t="s">
        <v>5</v>
      </c>
      <c r="C493" s="2">
        <v>0.52199074074074081</v>
      </c>
      <c r="D493">
        <v>1</v>
      </c>
      <c r="E493">
        <f t="shared" si="83"/>
        <v>27</v>
      </c>
      <c r="F493">
        <f t="shared" si="84"/>
        <v>3</v>
      </c>
      <c r="G493">
        <f t="shared" si="85"/>
        <v>1927</v>
      </c>
      <c r="H493">
        <f t="shared" si="86"/>
        <v>3</v>
      </c>
      <c r="I493">
        <f t="shared" si="87"/>
        <v>25</v>
      </c>
      <c r="J493" s="3">
        <f t="shared" si="88"/>
        <v>9946</v>
      </c>
      <c r="K493" s="4">
        <f t="shared" ca="1" si="89"/>
        <v>35031</v>
      </c>
      <c r="L493">
        <f t="shared" si="90"/>
        <v>1920</v>
      </c>
      <c r="M493" t="str">
        <f t="shared" si="91"/>
        <v>7</v>
      </c>
      <c r="N493" t="str">
        <f t="shared" si="92"/>
        <v>k</v>
      </c>
      <c r="O493">
        <f t="shared" si="93"/>
        <v>0</v>
      </c>
      <c r="P493">
        <f t="shared" si="94"/>
        <v>12</v>
      </c>
    </row>
    <row r="494" spans="1:16" x14ac:dyDescent="0.25">
      <c r="A494" s="1" t="s">
        <v>500</v>
      </c>
      <c r="B494" s="1" t="s">
        <v>5</v>
      </c>
      <c r="C494" s="2">
        <v>0.52256944444444442</v>
      </c>
      <c r="D494">
        <v>2</v>
      </c>
      <c r="E494">
        <f t="shared" si="83"/>
        <v>88</v>
      </c>
      <c r="F494">
        <f t="shared" si="84"/>
        <v>11</v>
      </c>
      <c r="G494">
        <f t="shared" si="85"/>
        <v>1988</v>
      </c>
      <c r="H494">
        <f t="shared" si="86"/>
        <v>11</v>
      </c>
      <c r="I494">
        <f t="shared" si="87"/>
        <v>19</v>
      </c>
      <c r="J494" s="3">
        <f t="shared" si="88"/>
        <v>32466</v>
      </c>
      <c r="K494" s="4">
        <f t="shared" ca="1" si="89"/>
        <v>12511</v>
      </c>
      <c r="L494">
        <f t="shared" si="90"/>
        <v>1980</v>
      </c>
      <c r="M494" t="str">
        <f t="shared" si="91"/>
        <v>9</v>
      </c>
      <c r="N494" t="str">
        <f t="shared" si="92"/>
        <v>k</v>
      </c>
      <c r="O494">
        <f t="shared" si="93"/>
        <v>1</v>
      </c>
      <c r="P494">
        <f t="shared" si="94"/>
        <v>12</v>
      </c>
    </row>
    <row r="495" spans="1:16" x14ac:dyDescent="0.25">
      <c r="A495" s="1" t="s">
        <v>501</v>
      </c>
      <c r="B495" s="1" t="s">
        <v>7</v>
      </c>
      <c r="C495" s="2">
        <v>0.52285879629629628</v>
      </c>
      <c r="D495">
        <v>1</v>
      </c>
      <c r="E495">
        <f t="shared" si="83"/>
        <v>0</v>
      </c>
      <c r="F495">
        <f t="shared" si="84"/>
        <v>24</v>
      </c>
      <c r="G495">
        <f t="shared" si="85"/>
        <v>2000</v>
      </c>
      <c r="H495">
        <f t="shared" si="86"/>
        <v>4</v>
      </c>
      <c r="I495">
        <f t="shared" si="87"/>
        <v>16</v>
      </c>
      <c r="J495" s="3">
        <f t="shared" si="88"/>
        <v>36632</v>
      </c>
      <c r="K495" s="4">
        <f t="shared" ca="1" si="89"/>
        <v>8345</v>
      </c>
      <c r="L495">
        <f t="shared" si="90"/>
        <v>2000</v>
      </c>
      <c r="M495" t="str">
        <f t="shared" si="91"/>
        <v>9</v>
      </c>
      <c r="N495" t="str">
        <f t="shared" si="92"/>
        <v>k</v>
      </c>
      <c r="O495">
        <f t="shared" si="93"/>
        <v>1</v>
      </c>
      <c r="P495">
        <f t="shared" si="94"/>
        <v>12</v>
      </c>
    </row>
    <row r="496" spans="1:16" x14ac:dyDescent="0.25">
      <c r="A496" s="1" t="s">
        <v>502</v>
      </c>
      <c r="B496" s="1" t="s">
        <v>9</v>
      </c>
      <c r="C496" s="2">
        <v>0.5234375</v>
      </c>
      <c r="D496">
        <v>2</v>
      </c>
      <c r="E496">
        <f t="shared" si="83"/>
        <v>67</v>
      </c>
      <c r="F496">
        <f t="shared" si="84"/>
        <v>1</v>
      </c>
      <c r="G496">
        <f t="shared" si="85"/>
        <v>1967</v>
      </c>
      <c r="H496">
        <f t="shared" si="86"/>
        <v>1</v>
      </c>
      <c r="I496">
        <f t="shared" si="87"/>
        <v>8</v>
      </c>
      <c r="J496" s="3">
        <f t="shared" si="88"/>
        <v>24480</v>
      </c>
      <c r="K496" s="4">
        <f t="shared" ca="1" si="89"/>
        <v>20497</v>
      </c>
      <c r="L496">
        <f t="shared" si="90"/>
        <v>1960</v>
      </c>
      <c r="M496" t="str">
        <f t="shared" si="91"/>
        <v>4</v>
      </c>
      <c r="N496" t="str">
        <f t="shared" si="92"/>
        <v>m</v>
      </c>
      <c r="O496">
        <f t="shared" si="93"/>
        <v>1</v>
      </c>
      <c r="P496">
        <f t="shared" si="94"/>
        <v>12</v>
      </c>
    </row>
    <row r="497" spans="1:16" x14ac:dyDescent="0.25">
      <c r="A497" s="1" t="s">
        <v>503</v>
      </c>
      <c r="B497" s="1" t="s">
        <v>7</v>
      </c>
      <c r="C497" s="2">
        <v>0.52372685185185186</v>
      </c>
      <c r="D497">
        <v>1</v>
      </c>
      <c r="E497">
        <f t="shared" si="83"/>
        <v>96</v>
      </c>
      <c r="F497">
        <f t="shared" si="84"/>
        <v>3</v>
      </c>
      <c r="G497">
        <f t="shared" si="85"/>
        <v>1996</v>
      </c>
      <c r="H497">
        <f t="shared" si="86"/>
        <v>3</v>
      </c>
      <c r="I497">
        <f t="shared" si="87"/>
        <v>6</v>
      </c>
      <c r="J497" s="3">
        <f t="shared" si="88"/>
        <v>35130</v>
      </c>
      <c r="K497" s="4">
        <f t="shared" ca="1" si="89"/>
        <v>9847</v>
      </c>
      <c r="L497">
        <f t="shared" si="90"/>
        <v>1990</v>
      </c>
      <c r="M497" t="str">
        <f t="shared" si="91"/>
        <v>8</v>
      </c>
      <c r="N497" t="str">
        <f t="shared" si="92"/>
        <v>m</v>
      </c>
      <c r="O497">
        <f t="shared" si="93"/>
        <v>1</v>
      </c>
      <c r="P497">
        <f t="shared" si="94"/>
        <v>12</v>
      </c>
    </row>
    <row r="498" spans="1:16" x14ac:dyDescent="0.25">
      <c r="A498" s="1" t="s">
        <v>504</v>
      </c>
      <c r="B498" s="1" t="s">
        <v>9</v>
      </c>
      <c r="C498" s="2">
        <v>0.52401620370370372</v>
      </c>
      <c r="D498">
        <v>1</v>
      </c>
      <c r="E498">
        <f t="shared" si="83"/>
        <v>89</v>
      </c>
      <c r="F498">
        <f t="shared" si="84"/>
        <v>6</v>
      </c>
      <c r="G498">
        <f t="shared" si="85"/>
        <v>1989</v>
      </c>
      <c r="H498">
        <f t="shared" si="86"/>
        <v>6</v>
      </c>
      <c r="I498">
        <f t="shared" si="87"/>
        <v>25</v>
      </c>
      <c r="J498" s="3">
        <f t="shared" si="88"/>
        <v>32684</v>
      </c>
      <c r="K498" s="4">
        <f t="shared" ca="1" si="89"/>
        <v>12293</v>
      </c>
      <c r="L498">
        <f t="shared" si="90"/>
        <v>1980</v>
      </c>
      <c r="M498" t="str">
        <f t="shared" si="91"/>
        <v>7</v>
      </c>
      <c r="N498" t="str">
        <f t="shared" si="92"/>
        <v>k</v>
      </c>
      <c r="O498">
        <f t="shared" si="93"/>
        <v>0</v>
      </c>
      <c r="P498">
        <f t="shared" si="94"/>
        <v>12</v>
      </c>
    </row>
    <row r="499" spans="1:16" x14ac:dyDescent="0.25">
      <c r="A499" s="1" t="s">
        <v>505</v>
      </c>
      <c r="B499" s="1" t="s">
        <v>9</v>
      </c>
      <c r="C499" s="2">
        <v>0.52459490740740744</v>
      </c>
      <c r="D499">
        <v>2</v>
      </c>
      <c r="E499">
        <f t="shared" si="83"/>
        <v>46</v>
      </c>
      <c r="F499">
        <f t="shared" si="84"/>
        <v>5</v>
      </c>
      <c r="G499">
        <f t="shared" si="85"/>
        <v>1946</v>
      </c>
      <c r="H499">
        <f t="shared" si="86"/>
        <v>5</v>
      </c>
      <c r="I499">
        <f t="shared" si="87"/>
        <v>23</v>
      </c>
      <c r="J499" s="3">
        <f t="shared" si="88"/>
        <v>16945</v>
      </c>
      <c r="K499" s="4">
        <f t="shared" ca="1" si="89"/>
        <v>28032</v>
      </c>
      <c r="L499">
        <f t="shared" si="90"/>
        <v>1940</v>
      </c>
      <c r="M499" t="str">
        <f t="shared" si="91"/>
        <v>7</v>
      </c>
      <c r="N499" t="str">
        <f t="shared" si="92"/>
        <v>k</v>
      </c>
      <c r="O499">
        <f t="shared" si="93"/>
        <v>1</v>
      </c>
      <c r="P499">
        <f t="shared" si="94"/>
        <v>12</v>
      </c>
    </row>
    <row r="500" spans="1:16" x14ac:dyDescent="0.25">
      <c r="A500" s="1" t="s">
        <v>506</v>
      </c>
      <c r="B500" s="1" t="s">
        <v>7</v>
      </c>
      <c r="C500" s="2">
        <v>0.52488425925925919</v>
      </c>
      <c r="D500">
        <v>1</v>
      </c>
      <c r="E500">
        <f t="shared" si="83"/>
        <v>23</v>
      </c>
      <c r="F500">
        <f t="shared" si="84"/>
        <v>11</v>
      </c>
      <c r="G500">
        <f t="shared" si="85"/>
        <v>1923</v>
      </c>
      <c r="H500">
        <f t="shared" si="86"/>
        <v>11</v>
      </c>
      <c r="I500">
        <f t="shared" si="87"/>
        <v>18</v>
      </c>
      <c r="J500" s="3">
        <f t="shared" si="88"/>
        <v>8723</v>
      </c>
      <c r="K500" s="4">
        <f t="shared" ca="1" si="89"/>
        <v>36254</v>
      </c>
      <c r="L500">
        <f t="shared" si="90"/>
        <v>1920</v>
      </c>
      <c r="M500" t="str">
        <f t="shared" si="91"/>
        <v>2</v>
      </c>
      <c r="N500" t="str">
        <f t="shared" si="92"/>
        <v>m</v>
      </c>
      <c r="O500">
        <f t="shared" si="93"/>
        <v>1</v>
      </c>
      <c r="P500">
        <f t="shared" si="94"/>
        <v>12</v>
      </c>
    </row>
    <row r="501" spans="1:16" x14ac:dyDescent="0.25">
      <c r="A501" s="1" t="s">
        <v>507</v>
      </c>
      <c r="B501" s="1" t="s">
        <v>7</v>
      </c>
      <c r="C501" s="2">
        <v>0.52517361111111105</v>
      </c>
      <c r="D501">
        <v>1</v>
      </c>
      <c r="E501">
        <f t="shared" si="83"/>
        <v>30</v>
      </c>
      <c r="F501">
        <f t="shared" si="84"/>
        <v>2</v>
      </c>
      <c r="G501">
        <f t="shared" si="85"/>
        <v>1930</v>
      </c>
      <c r="H501">
        <f t="shared" si="86"/>
        <v>2</v>
      </c>
      <c r="I501">
        <f t="shared" si="87"/>
        <v>11</v>
      </c>
      <c r="J501" s="3">
        <f t="shared" si="88"/>
        <v>11000</v>
      </c>
      <c r="K501" s="4">
        <f t="shared" ca="1" si="89"/>
        <v>33977</v>
      </c>
      <c r="L501">
        <f t="shared" si="90"/>
        <v>1930</v>
      </c>
      <c r="M501" t="str">
        <f t="shared" si="91"/>
        <v>5</v>
      </c>
      <c r="N501" t="str">
        <f t="shared" si="92"/>
        <v>k</v>
      </c>
      <c r="O501">
        <f t="shared" si="93"/>
        <v>1</v>
      </c>
      <c r="P501">
        <f t="shared" si="94"/>
        <v>12</v>
      </c>
    </row>
    <row r="502" spans="1:16" x14ac:dyDescent="0.25">
      <c r="A502" s="1" t="s">
        <v>508</v>
      </c>
      <c r="B502" s="1" t="s">
        <v>27</v>
      </c>
      <c r="C502" s="2">
        <v>0.52575231481481477</v>
      </c>
      <c r="D502">
        <v>2</v>
      </c>
      <c r="E502">
        <f t="shared" si="83"/>
        <v>80</v>
      </c>
      <c r="F502">
        <f t="shared" si="84"/>
        <v>3</v>
      </c>
      <c r="G502">
        <f t="shared" si="85"/>
        <v>1980</v>
      </c>
      <c r="H502">
        <f t="shared" si="86"/>
        <v>3</v>
      </c>
      <c r="I502">
        <f t="shared" si="87"/>
        <v>19</v>
      </c>
      <c r="J502" s="3">
        <f t="shared" si="88"/>
        <v>29299</v>
      </c>
      <c r="K502" s="4">
        <f t="shared" ca="1" si="89"/>
        <v>15678</v>
      </c>
      <c r="L502">
        <f t="shared" si="90"/>
        <v>1980</v>
      </c>
      <c r="M502" t="str">
        <f t="shared" si="91"/>
        <v>1</v>
      </c>
      <c r="N502" t="str">
        <f t="shared" si="92"/>
        <v>k</v>
      </c>
      <c r="O502">
        <f t="shared" si="93"/>
        <v>1</v>
      </c>
      <c r="P502">
        <f t="shared" si="94"/>
        <v>12</v>
      </c>
    </row>
    <row r="503" spans="1:16" x14ac:dyDescent="0.25">
      <c r="A503" s="1" t="s">
        <v>509</v>
      </c>
      <c r="B503" s="1" t="s">
        <v>27</v>
      </c>
      <c r="C503" s="2">
        <v>0.52604166666666663</v>
      </c>
      <c r="D503">
        <v>1</v>
      </c>
      <c r="E503">
        <f t="shared" si="83"/>
        <v>78</v>
      </c>
      <c r="F503">
        <f t="shared" si="84"/>
        <v>6</v>
      </c>
      <c r="G503">
        <f t="shared" si="85"/>
        <v>1978</v>
      </c>
      <c r="H503">
        <f t="shared" si="86"/>
        <v>6</v>
      </c>
      <c r="I503">
        <f t="shared" si="87"/>
        <v>24</v>
      </c>
      <c r="J503" s="3">
        <f t="shared" si="88"/>
        <v>28665</v>
      </c>
      <c r="K503" s="4">
        <f t="shared" ca="1" si="89"/>
        <v>16312</v>
      </c>
      <c r="L503">
        <f t="shared" si="90"/>
        <v>1970</v>
      </c>
      <c r="M503" t="str">
        <f t="shared" si="91"/>
        <v>4</v>
      </c>
      <c r="N503" t="str">
        <f t="shared" si="92"/>
        <v>m</v>
      </c>
      <c r="O503">
        <f t="shared" si="93"/>
        <v>0</v>
      </c>
      <c r="P503">
        <f t="shared" si="94"/>
        <v>12</v>
      </c>
    </row>
    <row r="504" spans="1:16" x14ac:dyDescent="0.25">
      <c r="A504" s="1" t="s">
        <v>510</v>
      </c>
      <c r="B504" s="1" t="s">
        <v>27</v>
      </c>
      <c r="C504" s="2">
        <v>0.52633101851851849</v>
      </c>
      <c r="D504">
        <v>1</v>
      </c>
      <c r="E504">
        <f t="shared" si="83"/>
        <v>74</v>
      </c>
      <c r="F504">
        <f t="shared" si="84"/>
        <v>7</v>
      </c>
      <c r="G504">
        <f t="shared" si="85"/>
        <v>1974</v>
      </c>
      <c r="H504">
        <f t="shared" si="86"/>
        <v>7</v>
      </c>
      <c r="I504">
        <f t="shared" si="87"/>
        <v>2</v>
      </c>
      <c r="J504" s="3">
        <f t="shared" si="88"/>
        <v>27212</v>
      </c>
      <c r="K504" s="4">
        <f t="shared" ca="1" si="89"/>
        <v>17765</v>
      </c>
      <c r="L504">
        <f t="shared" si="90"/>
        <v>1970</v>
      </c>
      <c r="M504" t="str">
        <f t="shared" si="91"/>
        <v>6</v>
      </c>
      <c r="N504" t="str">
        <f t="shared" si="92"/>
        <v>m</v>
      </c>
      <c r="O504">
        <f t="shared" si="93"/>
        <v>0</v>
      </c>
      <c r="P504">
        <f t="shared" si="94"/>
        <v>12</v>
      </c>
    </row>
    <row r="505" spans="1:16" x14ac:dyDescent="0.25">
      <c r="A505" s="1" t="s">
        <v>511</v>
      </c>
      <c r="B505" s="1" t="s">
        <v>7</v>
      </c>
      <c r="C505" s="2">
        <v>0.52662037037037035</v>
      </c>
      <c r="D505">
        <v>1</v>
      </c>
      <c r="E505">
        <f t="shared" si="83"/>
        <v>35</v>
      </c>
      <c r="F505">
        <f t="shared" si="84"/>
        <v>11</v>
      </c>
      <c r="G505">
        <f t="shared" si="85"/>
        <v>1935</v>
      </c>
      <c r="H505">
        <f t="shared" si="86"/>
        <v>11</v>
      </c>
      <c r="I505">
        <f t="shared" si="87"/>
        <v>5</v>
      </c>
      <c r="J505" s="3">
        <f t="shared" si="88"/>
        <v>13093</v>
      </c>
      <c r="K505" s="4">
        <f t="shared" ca="1" si="89"/>
        <v>31884</v>
      </c>
      <c r="L505">
        <f t="shared" si="90"/>
        <v>1930</v>
      </c>
      <c r="M505" t="str">
        <f t="shared" si="91"/>
        <v>4</v>
      </c>
      <c r="N505" t="str">
        <f t="shared" si="92"/>
        <v>m</v>
      </c>
      <c r="O505">
        <f t="shared" si="93"/>
        <v>1</v>
      </c>
      <c r="P505">
        <f t="shared" si="94"/>
        <v>12</v>
      </c>
    </row>
    <row r="506" spans="1:16" x14ac:dyDescent="0.25">
      <c r="A506" s="1" t="s">
        <v>512</v>
      </c>
      <c r="B506" s="1" t="s">
        <v>9</v>
      </c>
      <c r="C506" s="2">
        <v>0.52690972222222221</v>
      </c>
      <c r="D506">
        <v>1</v>
      </c>
      <c r="E506">
        <f t="shared" si="83"/>
        <v>31</v>
      </c>
      <c r="F506">
        <f t="shared" si="84"/>
        <v>12</v>
      </c>
      <c r="G506">
        <f t="shared" si="85"/>
        <v>1931</v>
      </c>
      <c r="H506">
        <f t="shared" si="86"/>
        <v>12</v>
      </c>
      <c r="I506">
        <f t="shared" si="87"/>
        <v>15</v>
      </c>
      <c r="J506" s="3">
        <f t="shared" si="88"/>
        <v>11672</v>
      </c>
      <c r="K506" s="4">
        <f t="shared" ca="1" si="89"/>
        <v>33305</v>
      </c>
      <c r="L506">
        <f t="shared" si="90"/>
        <v>1930</v>
      </c>
      <c r="M506" t="str">
        <f t="shared" si="91"/>
        <v>7</v>
      </c>
      <c r="N506" t="str">
        <f t="shared" si="92"/>
        <v>k</v>
      </c>
      <c r="O506">
        <f t="shared" si="93"/>
        <v>0</v>
      </c>
      <c r="P506">
        <f t="shared" si="94"/>
        <v>12</v>
      </c>
    </row>
    <row r="507" spans="1:16" x14ac:dyDescent="0.25">
      <c r="A507" s="1" t="s">
        <v>513</v>
      </c>
      <c r="B507" s="1" t="s">
        <v>5</v>
      </c>
      <c r="C507" s="2">
        <v>0.52748842592592593</v>
      </c>
      <c r="D507">
        <v>2</v>
      </c>
      <c r="E507">
        <f t="shared" si="83"/>
        <v>79</v>
      </c>
      <c r="F507">
        <f t="shared" si="84"/>
        <v>1</v>
      </c>
      <c r="G507">
        <f t="shared" si="85"/>
        <v>1979</v>
      </c>
      <c r="H507">
        <f t="shared" si="86"/>
        <v>1</v>
      </c>
      <c r="I507">
        <f t="shared" si="87"/>
        <v>10</v>
      </c>
      <c r="J507" s="3">
        <f t="shared" si="88"/>
        <v>28865</v>
      </c>
      <c r="K507" s="4">
        <f t="shared" ca="1" si="89"/>
        <v>16112</v>
      </c>
      <c r="L507">
        <f t="shared" si="90"/>
        <v>1970</v>
      </c>
      <c r="M507" t="str">
        <f t="shared" si="91"/>
        <v>1</v>
      </c>
      <c r="N507" t="str">
        <f t="shared" si="92"/>
        <v>k</v>
      </c>
      <c r="O507">
        <f t="shared" si="93"/>
        <v>1</v>
      </c>
      <c r="P507">
        <f t="shared" si="94"/>
        <v>12</v>
      </c>
    </row>
    <row r="508" spans="1:16" x14ac:dyDescent="0.25">
      <c r="A508" s="1" t="s">
        <v>514</v>
      </c>
      <c r="B508" s="1" t="s">
        <v>7</v>
      </c>
      <c r="C508" s="2">
        <v>0.52777777777777779</v>
      </c>
      <c r="D508">
        <v>1</v>
      </c>
      <c r="E508">
        <f t="shared" si="83"/>
        <v>93</v>
      </c>
      <c r="F508">
        <f t="shared" si="84"/>
        <v>7</v>
      </c>
      <c r="G508">
        <f t="shared" si="85"/>
        <v>1993</v>
      </c>
      <c r="H508">
        <f t="shared" si="86"/>
        <v>7</v>
      </c>
      <c r="I508">
        <f t="shared" si="87"/>
        <v>13</v>
      </c>
      <c r="J508" s="3">
        <f t="shared" si="88"/>
        <v>34163</v>
      </c>
      <c r="K508" s="4">
        <f t="shared" ca="1" si="89"/>
        <v>10814</v>
      </c>
      <c r="L508">
        <f t="shared" si="90"/>
        <v>1990</v>
      </c>
      <c r="M508" t="str">
        <f t="shared" si="91"/>
        <v>1</v>
      </c>
      <c r="N508" t="str">
        <f t="shared" si="92"/>
        <v>k</v>
      </c>
      <c r="O508">
        <f t="shared" si="93"/>
        <v>1</v>
      </c>
      <c r="P508">
        <f t="shared" si="94"/>
        <v>12</v>
      </c>
    </row>
    <row r="509" spans="1:16" x14ac:dyDescent="0.25">
      <c r="A509" s="1" t="s">
        <v>515</v>
      </c>
      <c r="B509" s="1" t="s">
        <v>5</v>
      </c>
      <c r="C509" s="2">
        <v>0.52835648148148151</v>
      </c>
      <c r="D509">
        <v>2</v>
      </c>
      <c r="E509">
        <f t="shared" si="83"/>
        <v>20</v>
      </c>
      <c r="F509">
        <f t="shared" si="84"/>
        <v>2</v>
      </c>
      <c r="G509">
        <f t="shared" si="85"/>
        <v>1920</v>
      </c>
      <c r="H509">
        <f t="shared" si="86"/>
        <v>2</v>
      </c>
      <c r="I509">
        <f t="shared" si="87"/>
        <v>20</v>
      </c>
      <c r="J509" s="3">
        <f t="shared" si="88"/>
        <v>7356</v>
      </c>
      <c r="K509" s="4">
        <f t="shared" ca="1" si="89"/>
        <v>37621</v>
      </c>
      <c r="L509">
        <f t="shared" si="90"/>
        <v>1920</v>
      </c>
      <c r="M509" t="str">
        <f t="shared" si="91"/>
        <v>9</v>
      </c>
      <c r="N509" t="str">
        <f t="shared" si="92"/>
        <v>k</v>
      </c>
      <c r="O509">
        <f t="shared" si="93"/>
        <v>1</v>
      </c>
      <c r="P509">
        <f t="shared" si="94"/>
        <v>12</v>
      </c>
    </row>
    <row r="510" spans="1:16" x14ac:dyDescent="0.25">
      <c r="A510" s="1" t="s">
        <v>516</v>
      </c>
      <c r="B510" s="1" t="s">
        <v>9</v>
      </c>
      <c r="C510" s="2">
        <v>0.52864583333333337</v>
      </c>
      <c r="D510">
        <v>1</v>
      </c>
      <c r="E510">
        <f t="shared" si="83"/>
        <v>34</v>
      </c>
      <c r="F510">
        <f t="shared" si="84"/>
        <v>1</v>
      </c>
      <c r="G510">
        <f t="shared" si="85"/>
        <v>1934</v>
      </c>
      <c r="H510">
        <f t="shared" si="86"/>
        <v>1</v>
      </c>
      <c r="I510">
        <f t="shared" si="87"/>
        <v>5</v>
      </c>
      <c r="J510" s="3">
        <f t="shared" si="88"/>
        <v>12424</v>
      </c>
      <c r="K510" s="4">
        <f t="shared" ca="1" si="89"/>
        <v>32553</v>
      </c>
      <c r="L510">
        <f t="shared" si="90"/>
        <v>1930</v>
      </c>
      <c r="M510" t="str">
        <f t="shared" si="91"/>
        <v>6</v>
      </c>
      <c r="N510" t="str">
        <f t="shared" si="92"/>
        <v>m</v>
      </c>
      <c r="O510">
        <f t="shared" si="93"/>
        <v>0</v>
      </c>
      <c r="P510">
        <f t="shared" si="94"/>
        <v>12</v>
      </c>
    </row>
    <row r="511" spans="1:16" x14ac:dyDescent="0.25">
      <c r="A511" s="1" t="s">
        <v>517</v>
      </c>
      <c r="B511" s="1" t="s">
        <v>9</v>
      </c>
      <c r="C511" s="2">
        <v>0.52922453703703709</v>
      </c>
      <c r="D511">
        <v>2</v>
      </c>
      <c r="E511">
        <f t="shared" si="83"/>
        <v>87</v>
      </c>
      <c r="F511">
        <f t="shared" si="84"/>
        <v>3</v>
      </c>
      <c r="G511">
        <f t="shared" si="85"/>
        <v>1987</v>
      </c>
      <c r="H511">
        <f t="shared" si="86"/>
        <v>3</v>
      </c>
      <c r="I511">
        <f t="shared" si="87"/>
        <v>29</v>
      </c>
      <c r="J511" s="3">
        <f t="shared" si="88"/>
        <v>31865</v>
      </c>
      <c r="K511" s="4">
        <f t="shared" ca="1" si="89"/>
        <v>13112</v>
      </c>
      <c r="L511">
        <f t="shared" si="90"/>
        <v>1980</v>
      </c>
      <c r="M511" t="str">
        <f t="shared" si="91"/>
        <v>8</v>
      </c>
      <c r="N511" t="str">
        <f t="shared" si="92"/>
        <v>m</v>
      </c>
      <c r="O511">
        <f t="shared" si="93"/>
        <v>1</v>
      </c>
      <c r="P511">
        <f t="shared" si="94"/>
        <v>12</v>
      </c>
    </row>
    <row r="512" spans="1:16" x14ac:dyDescent="0.25">
      <c r="A512" s="1" t="s">
        <v>518</v>
      </c>
      <c r="B512" s="1" t="s">
        <v>27</v>
      </c>
      <c r="C512" s="2">
        <v>0.52980324074074081</v>
      </c>
      <c r="D512">
        <v>2</v>
      </c>
      <c r="E512">
        <f t="shared" si="83"/>
        <v>93</v>
      </c>
      <c r="F512">
        <f t="shared" si="84"/>
        <v>11</v>
      </c>
      <c r="G512">
        <f t="shared" si="85"/>
        <v>1993</v>
      </c>
      <c r="H512">
        <f t="shared" si="86"/>
        <v>11</v>
      </c>
      <c r="I512">
        <f t="shared" si="87"/>
        <v>19</v>
      </c>
      <c r="J512" s="3">
        <f t="shared" si="88"/>
        <v>34292</v>
      </c>
      <c r="K512" s="4">
        <f t="shared" ca="1" si="89"/>
        <v>10685</v>
      </c>
      <c r="L512">
        <f t="shared" si="90"/>
        <v>1990</v>
      </c>
      <c r="M512" t="str">
        <f t="shared" si="91"/>
        <v>7</v>
      </c>
      <c r="N512" t="str">
        <f t="shared" si="92"/>
        <v>k</v>
      </c>
      <c r="O512">
        <f t="shared" si="93"/>
        <v>1</v>
      </c>
      <c r="P512">
        <f t="shared" si="94"/>
        <v>12</v>
      </c>
    </row>
    <row r="513" spans="1:16" x14ac:dyDescent="0.25">
      <c r="A513" s="1" t="s">
        <v>519</v>
      </c>
      <c r="B513" s="1" t="s">
        <v>7</v>
      </c>
      <c r="C513" s="2">
        <v>0.53009259259259256</v>
      </c>
      <c r="D513">
        <v>1</v>
      </c>
      <c r="E513">
        <f t="shared" si="83"/>
        <v>32</v>
      </c>
      <c r="F513">
        <f t="shared" si="84"/>
        <v>8</v>
      </c>
      <c r="G513">
        <f t="shared" si="85"/>
        <v>1932</v>
      </c>
      <c r="H513">
        <f t="shared" si="86"/>
        <v>8</v>
      </c>
      <c r="I513">
        <f t="shared" si="87"/>
        <v>28</v>
      </c>
      <c r="J513" s="3">
        <f t="shared" si="88"/>
        <v>11929</v>
      </c>
      <c r="K513" s="4">
        <f t="shared" ca="1" si="89"/>
        <v>33048</v>
      </c>
      <c r="L513">
        <f t="shared" si="90"/>
        <v>1930</v>
      </c>
      <c r="M513" t="str">
        <f t="shared" si="91"/>
        <v>3</v>
      </c>
      <c r="N513" t="str">
        <f t="shared" si="92"/>
        <v>k</v>
      </c>
      <c r="O513">
        <f t="shared" si="93"/>
        <v>1</v>
      </c>
      <c r="P513">
        <f t="shared" si="94"/>
        <v>12</v>
      </c>
    </row>
    <row r="514" spans="1:16" x14ac:dyDescent="0.25">
      <c r="A514" s="1" t="s">
        <v>520</v>
      </c>
      <c r="B514" s="1" t="s">
        <v>9</v>
      </c>
      <c r="C514" s="2">
        <v>0.53038194444444442</v>
      </c>
      <c r="D514">
        <v>1</v>
      </c>
      <c r="E514">
        <f t="shared" si="83"/>
        <v>71</v>
      </c>
      <c r="F514">
        <f t="shared" si="84"/>
        <v>11</v>
      </c>
      <c r="G514">
        <f t="shared" si="85"/>
        <v>1971</v>
      </c>
      <c r="H514">
        <f t="shared" si="86"/>
        <v>11</v>
      </c>
      <c r="I514">
        <f t="shared" si="87"/>
        <v>21</v>
      </c>
      <c r="J514" s="3">
        <f t="shared" si="88"/>
        <v>26258</v>
      </c>
      <c r="K514" s="4">
        <f t="shared" ca="1" si="89"/>
        <v>18719</v>
      </c>
      <c r="L514">
        <f t="shared" si="90"/>
        <v>1970</v>
      </c>
      <c r="M514" t="str">
        <f t="shared" si="91"/>
        <v>3</v>
      </c>
      <c r="N514" t="str">
        <f t="shared" si="92"/>
        <v>k</v>
      </c>
      <c r="O514">
        <f t="shared" si="93"/>
        <v>0</v>
      </c>
      <c r="P514">
        <f t="shared" si="94"/>
        <v>12</v>
      </c>
    </row>
    <row r="515" spans="1:16" x14ac:dyDescent="0.25">
      <c r="A515" s="1" t="s">
        <v>521</v>
      </c>
      <c r="B515" s="1" t="s">
        <v>7</v>
      </c>
      <c r="C515" s="2">
        <v>0.53067129629629628</v>
      </c>
      <c r="D515">
        <v>1</v>
      </c>
      <c r="E515">
        <f t="shared" ref="E515:E578" si="95">VALUE(LEFT(A515,2))</f>
        <v>51</v>
      </c>
      <c r="F515">
        <f t="shared" ref="F515:F578" si="96">VALUE(MID(A515,3,2))</f>
        <v>4</v>
      </c>
      <c r="G515">
        <f t="shared" ref="G515:G578" si="97">IF(F515&gt;12,2000+E515,1900+E515)</f>
        <v>1951</v>
      </c>
      <c r="H515">
        <f t="shared" ref="H515:H578" si="98">IF(F515&gt;12,F515-20,F515)</f>
        <v>4</v>
      </c>
      <c r="I515">
        <f t="shared" ref="I515:I578" si="99">VALUE(MID(A515,5,2))</f>
        <v>16</v>
      </c>
      <c r="J515" s="3">
        <f t="shared" ref="J515:J578" si="100">DATE(G515,H515,I515)</f>
        <v>18734</v>
      </c>
      <c r="K515" s="4">
        <f t="shared" ref="K515:K578" ca="1" si="101">VALUE(TODAY()-J515)</f>
        <v>26243</v>
      </c>
      <c r="L515">
        <f t="shared" ref="L515:L578" si="102">VLOOKUP(G515,$R$8:$R$18,1,TRUE)</f>
        <v>1950</v>
      </c>
      <c r="M515" t="str">
        <f t="shared" ref="M515:M578" si="103">MID(A515,10,1)</f>
        <v>4</v>
      </c>
      <c r="N515" t="str">
        <f t="shared" ref="N515:N578" si="104">IF(MOD(M515,2),"k","m")</f>
        <v>m</v>
      </c>
      <c r="O515">
        <f t="shared" ref="O515:O578" si="105">IF(B515="Johnson&amp;Johnson",1,IF(D515=2,1,0))</f>
        <v>1</v>
      </c>
      <c r="P515">
        <f t="shared" ref="P515:P578" si="106">HOUR(C515)</f>
        <v>12</v>
      </c>
    </row>
    <row r="516" spans="1:16" x14ac:dyDescent="0.25">
      <c r="A516" s="1" t="s">
        <v>522</v>
      </c>
      <c r="B516" s="1" t="s">
        <v>5</v>
      </c>
      <c r="C516" s="2">
        <v>0.53125</v>
      </c>
      <c r="D516">
        <v>2</v>
      </c>
      <c r="E516">
        <f t="shared" si="95"/>
        <v>28</v>
      </c>
      <c r="F516">
        <f t="shared" si="96"/>
        <v>4</v>
      </c>
      <c r="G516">
        <f t="shared" si="97"/>
        <v>1928</v>
      </c>
      <c r="H516">
        <f t="shared" si="98"/>
        <v>4</v>
      </c>
      <c r="I516">
        <f t="shared" si="99"/>
        <v>24</v>
      </c>
      <c r="J516" s="3">
        <f t="shared" si="100"/>
        <v>10342</v>
      </c>
      <c r="K516" s="4">
        <f t="shared" ca="1" si="101"/>
        <v>34635</v>
      </c>
      <c r="L516">
        <f t="shared" si="102"/>
        <v>1920</v>
      </c>
      <c r="M516" t="str">
        <f t="shared" si="103"/>
        <v>2</v>
      </c>
      <c r="N516" t="str">
        <f t="shared" si="104"/>
        <v>m</v>
      </c>
      <c r="O516">
        <f t="shared" si="105"/>
        <v>1</v>
      </c>
      <c r="P516">
        <f t="shared" si="106"/>
        <v>12</v>
      </c>
    </row>
    <row r="517" spans="1:16" x14ac:dyDescent="0.25">
      <c r="A517" s="1" t="s">
        <v>523</v>
      </c>
      <c r="B517" s="1" t="s">
        <v>5</v>
      </c>
      <c r="C517" s="2">
        <v>0.53182870370370372</v>
      </c>
      <c r="D517">
        <v>2</v>
      </c>
      <c r="E517">
        <f t="shared" si="95"/>
        <v>8</v>
      </c>
      <c r="F517">
        <f t="shared" si="96"/>
        <v>21</v>
      </c>
      <c r="G517">
        <f t="shared" si="97"/>
        <v>2008</v>
      </c>
      <c r="H517">
        <f t="shared" si="98"/>
        <v>1</v>
      </c>
      <c r="I517">
        <f t="shared" si="99"/>
        <v>21</v>
      </c>
      <c r="J517" s="3">
        <f t="shared" si="100"/>
        <v>39468</v>
      </c>
      <c r="K517" s="4">
        <f t="shared" ca="1" si="101"/>
        <v>5509</v>
      </c>
      <c r="L517">
        <f t="shared" si="102"/>
        <v>2000</v>
      </c>
      <c r="M517" t="str">
        <f t="shared" si="103"/>
        <v>8</v>
      </c>
      <c r="N517" t="str">
        <f t="shared" si="104"/>
        <v>m</v>
      </c>
      <c r="O517">
        <f t="shared" si="105"/>
        <v>1</v>
      </c>
      <c r="P517">
        <f t="shared" si="106"/>
        <v>12</v>
      </c>
    </row>
    <row r="518" spans="1:16" x14ac:dyDescent="0.25">
      <c r="A518" s="1" t="s">
        <v>524</v>
      </c>
      <c r="B518" s="1" t="s">
        <v>9</v>
      </c>
      <c r="C518" s="2">
        <v>0.53240740740740744</v>
      </c>
      <c r="D518">
        <v>2</v>
      </c>
      <c r="E518">
        <f t="shared" si="95"/>
        <v>90</v>
      </c>
      <c r="F518">
        <f t="shared" si="96"/>
        <v>6</v>
      </c>
      <c r="G518">
        <f t="shared" si="97"/>
        <v>1990</v>
      </c>
      <c r="H518">
        <f t="shared" si="98"/>
        <v>6</v>
      </c>
      <c r="I518">
        <f t="shared" si="99"/>
        <v>19</v>
      </c>
      <c r="J518" s="3">
        <f t="shared" si="100"/>
        <v>33043</v>
      </c>
      <c r="K518" s="4">
        <f t="shared" ca="1" si="101"/>
        <v>11934</v>
      </c>
      <c r="L518">
        <f t="shared" si="102"/>
        <v>1990</v>
      </c>
      <c r="M518" t="str">
        <f t="shared" si="103"/>
        <v>2</v>
      </c>
      <c r="N518" t="str">
        <f t="shared" si="104"/>
        <v>m</v>
      </c>
      <c r="O518">
        <f t="shared" si="105"/>
        <v>1</v>
      </c>
      <c r="P518">
        <f t="shared" si="106"/>
        <v>12</v>
      </c>
    </row>
    <row r="519" spans="1:16" x14ac:dyDescent="0.25">
      <c r="A519" s="1" t="s">
        <v>525</v>
      </c>
      <c r="B519" s="1" t="s">
        <v>9</v>
      </c>
      <c r="C519" s="2">
        <v>0.53269675925925919</v>
      </c>
      <c r="D519">
        <v>1</v>
      </c>
      <c r="E519">
        <f t="shared" si="95"/>
        <v>22</v>
      </c>
      <c r="F519">
        <f t="shared" si="96"/>
        <v>6</v>
      </c>
      <c r="G519">
        <f t="shared" si="97"/>
        <v>1922</v>
      </c>
      <c r="H519">
        <f t="shared" si="98"/>
        <v>6</v>
      </c>
      <c r="I519">
        <f t="shared" si="99"/>
        <v>9</v>
      </c>
      <c r="J519" s="3">
        <f t="shared" si="100"/>
        <v>8196</v>
      </c>
      <c r="K519" s="4">
        <f t="shared" ca="1" si="101"/>
        <v>36781</v>
      </c>
      <c r="L519">
        <f t="shared" si="102"/>
        <v>1920</v>
      </c>
      <c r="M519" t="str">
        <f t="shared" si="103"/>
        <v>2</v>
      </c>
      <c r="N519" t="str">
        <f t="shared" si="104"/>
        <v>m</v>
      </c>
      <c r="O519">
        <f t="shared" si="105"/>
        <v>0</v>
      </c>
      <c r="P519">
        <f t="shared" si="106"/>
        <v>12</v>
      </c>
    </row>
    <row r="520" spans="1:16" x14ac:dyDescent="0.25">
      <c r="A520" s="1" t="s">
        <v>526</v>
      </c>
      <c r="B520" s="1" t="s">
        <v>9</v>
      </c>
      <c r="C520" s="2">
        <v>0.53327546296296291</v>
      </c>
      <c r="D520">
        <v>2</v>
      </c>
      <c r="E520">
        <f t="shared" si="95"/>
        <v>20</v>
      </c>
      <c r="F520">
        <f t="shared" si="96"/>
        <v>7</v>
      </c>
      <c r="G520">
        <f t="shared" si="97"/>
        <v>1920</v>
      </c>
      <c r="H520">
        <f t="shared" si="98"/>
        <v>7</v>
      </c>
      <c r="I520">
        <f t="shared" si="99"/>
        <v>12</v>
      </c>
      <c r="J520" s="3">
        <f t="shared" si="100"/>
        <v>7499</v>
      </c>
      <c r="K520" s="4">
        <f t="shared" ca="1" si="101"/>
        <v>37478</v>
      </c>
      <c r="L520">
        <f t="shared" si="102"/>
        <v>1920</v>
      </c>
      <c r="M520" t="str">
        <f t="shared" si="103"/>
        <v>4</v>
      </c>
      <c r="N520" t="str">
        <f t="shared" si="104"/>
        <v>m</v>
      </c>
      <c r="O520">
        <f t="shared" si="105"/>
        <v>1</v>
      </c>
      <c r="P520">
        <f t="shared" si="106"/>
        <v>12</v>
      </c>
    </row>
    <row r="521" spans="1:16" x14ac:dyDescent="0.25">
      <c r="A521" s="1" t="s">
        <v>527</v>
      </c>
      <c r="B521" s="1" t="s">
        <v>7</v>
      </c>
      <c r="C521" s="2">
        <v>0.53356481481481477</v>
      </c>
      <c r="D521">
        <v>1</v>
      </c>
      <c r="E521">
        <f t="shared" si="95"/>
        <v>93</v>
      </c>
      <c r="F521">
        <f t="shared" si="96"/>
        <v>9</v>
      </c>
      <c r="G521">
        <f t="shared" si="97"/>
        <v>1993</v>
      </c>
      <c r="H521">
        <f t="shared" si="98"/>
        <v>9</v>
      </c>
      <c r="I521">
        <f t="shared" si="99"/>
        <v>4</v>
      </c>
      <c r="J521" s="3">
        <f t="shared" si="100"/>
        <v>34216</v>
      </c>
      <c r="K521" s="4">
        <f t="shared" ca="1" si="101"/>
        <v>10761</v>
      </c>
      <c r="L521">
        <f t="shared" si="102"/>
        <v>1990</v>
      </c>
      <c r="M521" t="str">
        <f t="shared" si="103"/>
        <v>9</v>
      </c>
      <c r="N521" t="str">
        <f t="shared" si="104"/>
        <v>k</v>
      </c>
      <c r="O521">
        <f t="shared" si="105"/>
        <v>1</v>
      </c>
      <c r="P521">
        <f t="shared" si="106"/>
        <v>12</v>
      </c>
    </row>
    <row r="522" spans="1:16" x14ac:dyDescent="0.25">
      <c r="A522" s="1" t="s">
        <v>528</v>
      </c>
      <c r="B522" s="1" t="s">
        <v>9</v>
      </c>
      <c r="C522" s="2">
        <v>0.53385416666666663</v>
      </c>
      <c r="D522">
        <v>1</v>
      </c>
      <c r="E522">
        <f t="shared" si="95"/>
        <v>72</v>
      </c>
      <c r="F522">
        <f t="shared" si="96"/>
        <v>8</v>
      </c>
      <c r="G522">
        <f t="shared" si="97"/>
        <v>1972</v>
      </c>
      <c r="H522">
        <f t="shared" si="98"/>
        <v>8</v>
      </c>
      <c r="I522">
        <f t="shared" si="99"/>
        <v>6</v>
      </c>
      <c r="J522" s="3">
        <f t="shared" si="100"/>
        <v>26517</v>
      </c>
      <c r="K522" s="4">
        <f t="shared" ca="1" si="101"/>
        <v>18460</v>
      </c>
      <c r="L522">
        <f t="shared" si="102"/>
        <v>1970</v>
      </c>
      <c r="M522" t="str">
        <f t="shared" si="103"/>
        <v>8</v>
      </c>
      <c r="N522" t="str">
        <f t="shared" si="104"/>
        <v>m</v>
      </c>
      <c r="O522">
        <f t="shared" si="105"/>
        <v>0</v>
      </c>
      <c r="P522">
        <f t="shared" si="106"/>
        <v>12</v>
      </c>
    </row>
    <row r="523" spans="1:16" x14ac:dyDescent="0.25">
      <c r="A523" s="1" t="s">
        <v>529</v>
      </c>
      <c r="B523" s="1" t="s">
        <v>27</v>
      </c>
      <c r="C523" s="2">
        <v>0.53443287037037035</v>
      </c>
      <c r="D523">
        <v>2</v>
      </c>
      <c r="E523">
        <f t="shared" si="95"/>
        <v>54</v>
      </c>
      <c r="F523">
        <f t="shared" si="96"/>
        <v>2</v>
      </c>
      <c r="G523">
        <f t="shared" si="97"/>
        <v>1954</v>
      </c>
      <c r="H523">
        <f t="shared" si="98"/>
        <v>2</v>
      </c>
      <c r="I523">
        <f t="shared" si="99"/>
        <v>20</v>
      </c>
      <c r="J523" s="3">
        <f t="shared" si="100"/>
        <v>19775</v>
      </c>
      <c r="K523" s="4">
        <f t="shared" ca="1" si="101"/>
        <v>25202</v>
      </c>
      <c r="L523">
        <f t="shared" si="102"/>
        <v>1950</v>
      </c>
      <c r="M523" t="str">
        <f t="shared" si="103"/>
        <v>5</v>
      </c>
      <c r="N523" t="str">
        <f t="shared" si="104"/>
        <v>k</v>
      </c>
      <c r="O523">
        <f t="shared" si="105"/>
        <v>1</v>
      </c>
      <c r="P523">
        <f t="shared" si="106"/>
        <v>12</v>
      </c>
    </row>
    <row r="524" spans="1:16" x14ac:dyDescent="0.25">
      <c r="A524" s="1" t="s">
        <v>530</v>
      </c>
      <c r="B524" s="1" t="s">
        <v>7</v>
      </c>
      <c r="C524" s="2">
        <v>0.53472222222222221</v>
      </c>
      <c r="D524">
        <v>1</v>
      </c>
      <c r="E524">
        <f t="shared" si="95"/>
        <v>23</v>
      </c>
      <c r="F524">
        <f t="shared" si="96"/>
        <v>8</v>
      </c>
      <c r="G524">
        <f t="shared" si="97"/>
        <v>1923</v>
      </c>
      <c r="H524">
        <f t="shared" si="98"/>
        <v>8</v>
      </c>
      <c r="I524">
        <f t="shared" si="99"/>
        <v>13</v>
      </c>
      <c r="J524" s="3">
        <f t="shared" si="100"/>
        <v>8626</v>
      </c>
      <c r="K524" s="4">
        <f t="shared" ca="1" si="101"/>
        <v>36351</v>
      </c>
      <c r="L524">
        <f t="shared" si="102"/>
        <v>1920</v>
      </c>
      <c r="M524" t="str">
        <f t="shared" si="103"/>
        <v>7</v>
      </c>
      <c r="N524" t="str">
        <f t="shared" si="104"/>
        <v>k</v>
      </c>
      <c r="O524">
        <f t="shared" si="105"/>
        <v>1</v>
      </c>
      <c r="P524">
        <f t="shared" si="106"/>
        <v>12</v>
      </c>
    </row>
    <row r="525" spans="1:16" x14ac:dyDescent="0.25">
      <c r="A525" s="1" t="s">
        <v>531</v>
      </c>
      <c r="B525" s="1" t="s">
        <v>7</v>
      </c>
      <c r="C525" s="2">
        <v>0.53501157407407407</v>
      </c>
      <c r="D525">
        <v>1</v>
      </c>
      <c r="E525">
        <f t="shared" si="95"/>
        <v>52</v>
      </c>
      <c r="F525">
        <f t="shared" si="96"/>
        <v>1</v>
      </c>
      <c r="G525">
        <f t="shared" si="97"/>
        <v>1952</v>
      </c>
      <c r="H525">
        <f t="shared" si="98"/>
        <v>1</v>
      </c>
      <c r="I525">
        <f t="shared" si="99"/>
        <v>1</v>
      </c>
      <c r="J525" s="3">
        <f t="shared" si="100"/>
        <v>18994</v>
      </c>
      <c r="K525" s="4">
        <f t="shared" ca="1" si="101"/>
        <v>25983</v>
      </c>
      <c r="L525">
        <f t="shared" si="102"/>
        <v>1950</v>
      </c>
      <c r="M525" t="str">
        <f t="shared" si="103"/>
        <v>4</v>
      </c>
      <c r="N525" t="str">
        <f t="shared" si="104"/>
        <v>m</v>
      </c>
      <c r="O525">
        <f t="shared" si="105"/>
        <v>1</v>
      </c>
      <c r="P525">
        <f t="shared" si="106"/>
        <v>12</v>
      </c>
    </row>
    <row r="526" spans="1:16" x14ac:dyDescent="0.25">
      <c r="A526" s="1" t="s">
        <v>532</v>
      </c>
      <c r="B526" s="1" t="s">
        <v>9</v>
      </c>
      <c r="C526" s="2">
        <v>0.53530092592592593</v>
      </c>
      <c r="D526">
        <v>1</v>
      </c>
      <c r="E526">
        <f t="shared" si="95"/>
        <v>48</v>
      </c>
      <c r="F526">
        <f t="shared" si="96"/>
        <v>9</v>
      </c>
      <c r="G526">
        <f t="shared" si="97"/>
        <v>1948</v>
      </c>
      <c r="H526">
        <f t="shared" si="98"/>
        <v>9</v>
      </c>
      <c r="I526">
        <f t="shared" si="99"/>
        <v>21</v>
      </c>
      <c r="J526" s="3">
        <f t="shared" si="100"/>
        <v>17797</v>
      </c>
      <c r="K526" s="4">
        <f t="shared" ca="1" si="101"/>
        <v>27180</v>
      </c>
      <c r="L526">
        <f t="shared" si="102"/>
        <v>1940</v>
      </c>
      <c r="M526" t="str">
        <f t="shared" si="103"/>
        <v>5</v>
      </c>
      <c r="N526" t="str">
        <f t="shared" si="104"/>
        <v>k</v>
      </c>
      <c r="O526">
        <f t="shared" si="105"/>
        <v>0</v>
      </c>
      <c r="P526">
        <f t="shared" si="106"/>
        <v>12</v>
      </c>
    </row>
    <row r="527" spans="1:16" x14ac:dyDescent="0.25">
      <c r="A527" s="1" t="s">
        <v>533</v>
      </c>
      <c r="B527" s="1" t="s">
        <v>7</v>
      </c>
      <c r="C527" s="2">
        <v>0.53559027777777779</v>
      </c>
      <c r="D527">
        <v>1</v>
      </c>
      <c r="E527">
        <f t="shared" si="95"/>
        <v>52</v>
      </c>
      <c r="F527">
        <f t="shared" si="96"/>
        <v>6</v>
      </c>
      <c r="G527">
        <f t="shared" si="97"/>
        <v>1952</v>
      </c>
      <c r="H527">
        <f t="shared" si="98"/>
        <v>6</v>
      </c>
      <c r="I527">
        <f t="shared" si="99"/>
        <v>28</v>
      </c>
      <c r="J527" s="3">
        <f t="shared" si="100"/>
        <v>19173</v>
      </c>
      <c r="K527" s="4">
        <f t="shared" ca="1" si="101"/>
        <v>25804</v>
      </c>
      <c r="L527">
        <f t="shared" si="102"/>
        <v>1950</v>
      </c>
      <c r="M527" t="str">
        <f t="shared" si="103"/>
        <v>6</v>
      </c>
      <c r="N527" t="str">
        <f t="shared" si="104"/>
        <v>m</v>
      </c>
      <c r="O527">
        <f t="shared" si="105"/>
        <v>1</v>
      </c>
      <c r="P527">
        <f t="shared" si="106"/>
        <v>12</v>
      </c>
    </row>
    <row r="528" spans="1:16" x14ac:dyDescent="0.25">
      <c r="A528" s="1" t="s">
        <v>534</v>
      </c>
      <c r="B528" s="1" t="s">
        <v>5</v>
      </c>
      <c r="C528" s="2">
        <v>0.53587962962962965</v>
      </c>
      <c r="D528">
        <v>1</v>
      </c>
      <c r="E528">
        <f t="shared" si="95"/>
        <v>97</v>
      </c>
      <c r="F528">
        <f t="shared" si="96"/>
        <v>6</v>
      </c>
      <c r="G528">
        <f t="shared" si="97"/>
        <v>1997</v>
      </c>
      <c r="H528">
        <f t="shared" si="98"/>
        <v>6</v>
      </c>
      <c r="I528">
        <f t="shared" si="99"/>
        <v>8</v>
      </c>
      <c r="J528" s="3">
        <f t="shared" si="100"/>
        <v>35589</v>
      </c>
      <c r="K528" s="4">
        <f t="shared" ca="1" si="101"/>
        <v>9388</v>
      </c>
      <c r="L528">
        <f t="shared" si="102"/>
        <v>1990</v>
      </c>
      <c r="M528" t="str">
        <f t="shared" si="103"/>
        <v>4</v>
      </c>
      <c r="N528" t="str">
        <f t="shared" si="104"/>
        <v>m</v>
      </c>
      <c r="O528">
        <f t="shared" si="105"/>
        <v>0</v>
      </c>
      <c r="P528">
        <f t="shared" si="106"/>
        <v>12</v>
      </c>
    </row>
    <row r="529" spans="1:16" x14ac:dyDescent="0.25">
      <c r="A529" s="1" t="s">
        <v>535</v>
      </c>
      <c r="B529" s="1" t="s">
        <v>7</v>
      </c>
      <c r="C529" s="2">
        <v>0.53616898148148151</v>
      </c>
      <c r="D529">
        <v>1</v>
      </c>
      <c r="E529">
        <f t="shared" si="95"/>
        <v>96</v>
      </c>
      <c r="F529">
        <f t="shared" si="96"/>
        <v>12</v>
      </c>
      <c r="G529">
        <f t="shared" si="97"/>
        <v>1996</v>
      </c>
      <c r="H529">
        <f t="shared" si="98"/>
        <v>12</v>
      </c>
      <c r="I529">
        <f t="shared" si="99"/>
        <v>29</v>
      </c>
      <c r="J529" s="3">
        <f t="shared" si="100"/>
        <v>35428</v>
      </c>
      <c r="K529" s="4">
        <f t="shared" ca="1" si="101"/>
        <v>9549</v>
      </c>
      <c r="L529">
        <f t="shared" si="102"/>
        <v>1990</v>
      </c>
      <c r="M529" t="str">
        <f t="shared" si="103"/>
        <v>6</v>
      </c>
      <c r="N529" t="str">
        <f t="shared" si="104"/>
        <v>m</v>
      </c>
      <c r="O529">
        <f t="shared" si="105"/>
        <v>1</v>
      </c>
      <c r="P529">
        <f t="shared" si="106"/>
        <v>12</v>
      </c>
    </row>
    <row r="530" spans="1:16" x14ac:dyDescent="0.25">
      <c r="A530" s="1" t="s">
        <v>536</v>
      </c>
      <c r="B530" s="1" t="s">
        <v>9</v>
      </c>
      <c r="C530" s="2">
        <v>0.53674768518518523</v>
      </c>
      <c r="D530">
        <v>2</v>
      </c>
      <c r="E530">
        <f t="shared" si="95"/>
        <v>79</v>
      </c>
      <c r="F530">
        <f t="shared" si="96"/>
        <v>9</v>
      </c>
      <c r="G530">
        <f t="shared" si="97"/>
        <v>1979</v>
      </c>
      <c r="H530">
        <f t="shared" si="98"/>
        <v>9</v>
      </c>
      <c r="I530">
        <f t="shared" si="99"/>
        <v>11</v>
      </c>
      <c r="J530" s="3">
        <f t="shared" si="100"/>
        <v>29109</v>
      </c>
      <c r="K530" s="4">
        <f t="shared" ca="1" si="101"/>
        <v>15868</v>
      </c>
      <c r="L530">
        <f t="shared" si="102"/>
        <v>1970</v>
      </c>
      <c r="M530" t="str">
        <f t="shared" si="103"/>
        <v>7</v>
      </c>
      <c r="N530" t="str">
        <f t="shared" si="104"/>
        <v>k</v>
      </c>
      <c r="O530">
        <f t="shared" si="105"/>
        <v>1</v>
      </c>
      <c r="P530">
        <f t="shared" si="106"/>
        <v>12</v>
      </c>
    </row>
    <row r="531" spans="1:16" x14ac:dyDescent="0.25">
      <c r="A531" s="1" t="s">
        <v>537</v>
      </c>
      <c r="B531" s="1" t="s">
        <v>27</v>
      </c>
      <c r="C531" s="2">
        <v>0.53703703703703709</v>
      </c>
      <c r="D531">
        <v>1</v>
      </c>
      <c r="E531">
        <f t="shared" si="95"/>
        <v>2</v>
      </c>
      <c r="F531">
        <f t="shared" si="96"/>
        <v>30</v>
      </c>
      <c r="G531">
        <f t="shared" si="97"/>
        <v>2002</v>
      </c>
      <c r="H531">
        <f t="shared" si="98"/>
        <v>10</v>
      </c>
      <c r="I531">
        <f t="shared" si="99"/>
        <v>3</v>
      </c>
      <c r="J531" s="3">
        <f t="shared" si="100"/>
        <v>37532</v>
      </c>
      <c r="K531" s="4">
        <f t="shared" ca="1" si="101"/>
        <v>7445</v>
      </c>
      <c r="L531">
        <f t="shared" si="102"/>
        <v>2000</v>
      </c>
      <c r="M531" t="str">
        <f t="shared" si="103"/>
        <v>2</v>
      </c>
      <c r="N531" t="str">
        <f t="shared" si="104"/>
        <v>m</v>
      </c>
      <c r="O531">
        <f t="shared" si="105"/>
        <v>0</v>
      </c>
      <c r="P531">
        <f t="shared" si="106"/>
        <v>12</v>
      </c>
    </row>
    <row r="532" spans="1:16" x14ac:dyDescent="0.25">
      <c r="A532" s="1" t="s">
        <v>538</v>
      </c>
      <c r="B532" s="1" t="s">
        <v>27</v>
      </c>
      <c r="C532" s="2">
        <v>0.53732638888888895</v>
      </c>
      <c r="D532">
        <v>1</v>
      </c>
      <c r="E532">
        <f t="shared" si="95"/>
        <v>6</v>
      </c>
      <c r="F532">
        <f t="shared" si="96"/>
        <v>29</v>
      </c>
      <c r="G532">
        <f t="shared" si="97"/>
        <v>2006</v>
      </c>
      <c r="H532">
        <f t="shared" si="98"/>
        <v>9</v>
      </c>
      <c r="I532">
        <f t="shared" si="99"/>
        <v>5</v>
      </c>
      <c r="J532" s="3">
        <f t="shared" si="100"/>
        <v>38965</v>
      </c>
      <c r="K532" s="4">
        <f t="shared" ca="1" si="101"/>
        <v>6012</v>
      </c>
      <c r="L532">
        <f t="shared" si="102"/>
        <v>2000</v>
      </c>
      <c r="M532" t="str">
        <f t="shared" si="103"/>
        <v>9</v>
      </c>
      <c r="N532" t="str">
        <f t="shared" si="104"/>
        <v>k</v>
      </c>
      <c r="O532">
        <f t="shared" si="105"/>
        <v>0</v>
      </c>
      <c r="P532">
        <f t="shared" si="106"/>
        <v>12</v>
      </c>
    </row>
    <row r="533" spans="1:16" x14ac:dyDescent="0.25">
      <c r="A533" s="1" t="s">
        <v>539</v>
      </c>
      <c r="B533" s="1" t="s">
        <v>7</v>
      </c>
      <c r="C533" s="2">
        <v>0.53761574074074081</v>
      </c>
      <c r="D533">
        <v>1</v>
      </c>
      <c r="E533">
        <f t="shared" si="95"/>
        <v>43</v>
      </c>
      <c r="F533">
        <f t="shared" si="96"/>
        <v>7</v>
      </c>
      <c r="G533">
        <f t="shared" si="97"/>
        <v>1943</v>
      </c>
      <c r="H533">
        <f t="shared" si="98"/>
        <v>7</v>
      </c>
      <c r="I533">
        <f t="shared" si="99"/>
        <v>5</v>
      </c>
      <c r="J533" s="3">
        <f t="shared" si="100"/>
        <v>15892</v>
      </c>
      <c r="K533" s="4">
        <f t="shared" ca="1" si="101"/>
        <v>29085</v>
      </c>
      <c r="L533">
        <f t="shared" si="102"/>
        <v>1940</v>
      </c>
      <c r="M533" t="str">
        <f t="shared" si="103"/>
        <v>9</v>
      </c>
      <c r="N533" t="str">
        <f t="shared" si="104"/>
        <v>k</v>
      </c>
      <c r="O533">
        <f t="shared" si="105"/>
        <v>1</v>
      </c>
      <c r="P533">
        <f t="shared" si="106"/>
        <v>12</v>
      </c>
    </row>
    <row r="534" spans="1:16" x14ac:dyDescent="0.25">
      <c r="A534" s="1" t="s">
        <v>540</v>
      </c>
      <c r="B534" s="1" t="s">
        <v>9</v>
      </c>
      <c r="C534" s="2">
        <v>0.53790509259259256</v>
      </c>
      <c r="D534">
        <v>1</v>
      </c>
      <c r="E534">
        <f t="shared" si="95"/>
        <v>6</v>
      </c>
      <c r="F534">
        <f t="shared" si="96"/>
        <v>28</v>
      </c>
      <c r="G534">
        <f t="shared" si="97"/>
        <v>2006</v>
      </c>
      <c r="H534">
        <f t="shared" si="98"/>
        <v>8</v>
      </c>
      <c r="I534">
        <f t="shared" si="99"/>
        <v>15</v>
      </c>
      <c r="J534" s="3">
        <f t="shared" si="100"/>
        <v>38944</v>
      </c>
      <c r="K534" s="4">
        <f t="shared" ca="1" si="101"/>
        <v>6033</v>
      </c>
      <c r="L534">
        <f t="shared" si="102"/>
        <v>2000</v>
      </c>
      <c r="M534" t="str">
        <f t="shared" si="103"/>
        <v>1</v>
      </c>
      <c r="N534" t="str">
        <f t="shared" si="104"/>
        <v>k</v>
      </c>
      <c r="O534">
        <f t="shared" si="105"/>
        <v>0</v>
      </c>
      <c r="P534">
        <f t="shared" si="106"/>
        <v>12</v>
      </c>
    </row>
    <row r="535" spans="1:16" x14ac:dyDescent="0.25">
      <c r="A535" s="1" t="s">
        <v>541</v>
      </c>
      <c r="B535" s="1" t="s">
        <v>9</v>
      </c>
      <c r="C535" s="2">
        <v>0.53848379629629628</v>
      </c>
      <c r="D535">
        <v>2</v>
      </c>
      <c r="E535">
        <f t="shared" si="95"/>
        <v>6</v>
      </c>
      <c r="F535">
        <f t="shared" si="96"/>
        <v>23</v>
      </c>
      <c r="G535">
        <f t="shared" si="97"/>
        <v>2006</v>
      </c>
      <c r="H535">
        <f t="shared" si="98"/>
        <v>3</v>
      </c>
      <c r="I535">
        <f t="shared" si="99"/>
        <v>2</v>
      </c>
      <c r="J535" s="3">
        <f t="shared" si="100"/>
        <v>38778</v>
      </c>
      <c r="K535" s="4">
        <f t="shared" ca="1" si="101"/>
        <v>6199</v>
      </c>
      <c r="L535">
        <f t="shared" si="102"/>
        <v>2000</v>
      </c>
      <c r="M535" t="str">
        <f t="shared" si="103"/>
        <v>7</v>
      </c>
      <c r="N535" t="str">
        <f t="shared" si="104"/>
        <v>k</v>
      </c>
      <c r="O535">
        <f t="shared" si="105"/>
        <v>1</v>
      </c>
      <c r="P535">
        <f t="shared" si="106"/>
        <v>12</v>
      </c>
    </row>
    <row r="536" spans="1:16" x14ac:dyDescent="0.25">
      <c r="A536" s="1" t="s">
        <v>542</v>
      </c>
      <c r="B536" s="1" t="s">
        <v>7</v>
      </c>
      <c r="C536" s="2">
        <v>0.53877314814814814</v>
      </c>
      <c r="D536">
        <v>1</v>
      </c>
      <c r="E536">
        <f t="shared" si="95"/>
        <v>55</v>
      </c>
      <c r="F536">
        <f t="shared" si="96"/>
        <v>2</v>
      </c>
      <c r="G536">
        <f t="shared" si="97"/>
        <v>1955</v>
      </c>
      <c r="H536">
        <f t="shared" si="98"/>
        <v>2</v>
      </c>
      <c r="I536">
        <f t="shared" si="99"/>
        <v>11</v>
      </c>
      <c r="J536" s="3">
        <f t="shared" si="100"/>
        <v>20131</v>
      </c>
      <c r="K536" s="4">
        <f t="shared" ca="1" si="101"/>
        <v>24846</v>
      </c>
      <c r="L536">
        <f t="shared" si="102"/>
        <v>1950</v>
      </c>
      <c r="M536" t="str">
        <f t="shared" si="103"/>
        <v>4</v>
      </c>
      <c r="N536" t="str">
        <f t="shared" si="104"/>
        <v>m</v>
      </c>
      <c r="O536">
        <f t="shared" si="105"/>
        <v>1</v>
      </c>
      <c r="P536">
        <f t="shared" si="106"/>
        <v>12</v>
      </c>
    </row>
    <row r="537" spans="1:16" x14ac:dyDescent="0.25">
      <c r="A537" s="1" t="s">
        <v>543</v>
      </c>
      <c r="B537" s="1" t="s">
        <v>9</v>
      </c>
      <c r="C537" s="2">
        <v>0.53935185185185186</v>
      </c>
      <c r="D537">
        <v>2</v>
      </c>
      <c r="E537">
        <f t="shared" si="95"/>
        <v>44</v>
      </c>
      <c r="F537">
        <f t="shared" si="96"/>
        <v>6</v>
      </c>
      <c r="G537">
        <f t="shared" si="97"/>
        <v>1944</v>
      </c>
      <c r="H537">
        <f t="shared" si="98"/>
        <v>6</v>
      </c>
      <c r="I537">
        <f t="shared" si="99"/>
        <v>22</v>
      </c>
      <c r="J537" s="3">
        <f t="shared" si="100"/>
        <v>16245</v>
      </c>
      <c r="K537" s="4">
        <f t="shared" ca="1" si="101"/>
        <v>28732</v>
      </c>
      <c r="L537">
        <f t="shared" si="102"/>
        <v>1940</v>
      </c>
      <c r="M537" t="str">
        <f t="shared" si="103"/>
        <v>5</v>
      </c>
      <c r="N537" t="str">
        <f t="shared" si="104"/>
        <v>k</v>
      </c>
      <c r="O537">
        <f t="shared" si="105"/>
        <v>1</v>
      </c>
      <c r="P537">
        <f t="shared" si="106"/>
        <v>12</v>
      </c>
    </row>
    <row r="538" spans="1:16" x14ac:dyDescent="0.25">
      <c r="A538" s="1" t="s">
        <v>544</v>
      </c>
      <c r="B538" s="1" t="s">
        <v>7</v>
      </c>
      <c r="C538" s="2">
        <v>0.53964120370370372</v>
      </c>
      <c r="D538">
        <v>1</v>
      </c>
      <c r="E538">
        <f t="shared" si="95"/>
        <v>30</v>
      </c>
      <c r="F538">
        <f t="shared" si="96"/>
        <v>8</v>
      </c>
      <c r="G538">
        <f t="shared" si="97"/>
        <v>1930</v>
      </c>
      <c r="H538">
        <f t="shared" si="98"/>
        <v>8</v>
      </c>
      <c r="I538">
        <f t="shared" si="99"/>
        <v>3</v>
      </c>
      <c r="J538" s="3">
        <f t="shared" si="100"/>
        <v>11173</v>
      </c>
      <c r="K538" s="4">
        <f t="shared" ca="1" si="101"/>
        <v>33804</v>
      </c>
      <c r="L538">
        <f t="shared" si="102"/>
        <v>1930</v>
      </c>
      <c r="M538" t="str">
        <f t="shared" si="103"/>
        <v>9</v>
      </c>
      <c r="N538" t="str">
        <f t="shared" si="104"/>
        <v>k</v>
      </c>
      <c r="O538">
        <f t="shared" si="105"/>
        <v>1</v>
      </c>
      <c r="P538">
        <f t="shared" si="106"/>
        <v>12</v>
      </c>
    </row>
    <row r="539" spans="1:16" x14ac:dyDescent="0.25">
      <c r="A539" s="1" t="s">
        <v>545</v>
      </c>
      <c r="B539" s="1" t="s">
        <v>5</v>
      </c>
      <c r="C539" s="2">
        <v>0.54021990740740744</v>
      </c>
      <c r="D539">
        <v>2</v>
      </c>
      <c r="E539">
        <f t="shared" si="95"/>
        <v>3</v>
      </c>
      <c r="F539">
        <f t="shared" si="96"/>
        <v>24</v>
      </c>
      <c r="G539">
        <f t="shared" si="97"/>
        <v>2003</v>
      </c>
      <c r="H539">
        <f t="shared" si="98"/>
        <v>4</v>
      </c>
      <c r="I539">
        <f t="shared" si="99"/>
        <v>1</v>
      </c>
      <c r="J539" s="3">
        <f t="shared" si="100"/>
        <v>37712</v>
      </c>
      <c r="K539" s="4">
        <f t="shared" ca="1" si="101"/>
        <v>7265</v>
      </c>
      <c r="L539">
        <f t="shared" si="102"/>
        <v>2000</v>
      </c>
      <c r="M539" t="str">
        <f t="shared" si="103"/>
        <v>6</v>
      </c>
      <c r="N539" t="str">
        <f t="shared" si="104"/>
        <v>m</v>
      </c>
      <c r="O539">
        <f t="shared" si="105"/>
        <v>1</v>
      </c>
      <c r="P539">
        <f t="shared" si="106"/>
        <v>12</v>
      </c>
    </row>
    <row r="540" spans="1:16" x14ac:dyDescent="0.25">
      <c r="A540" s="1" t="s">
        <v>546</v>
      </c>
      <c r="B540" s="1" t="s">
        <v>9</v>
      </c>
      <c r="C540" s="2">
        <v>0.54050925925925919</v>
      </c>
      <c r="D540">
        <v>1</v>
      </c>
      <c r="E540">
        <f t="shared" si="95"/>
        <v>6</v>
      </c>
      <c r="F540">
        <f t="shared" si="96"/>
        <v>24</v>
      </c>
      <c r="G540">
        <f t="shared" si="97"/>
        <v>2006</v>
      </c>
      <c r="H540">
        <f t="shared" si="98"/>
        <v>4</v>
      </c>
      <c r="I540">
        <f t="shared" si="99"/>
        <v>11</v>
      </c>
      <c r="J540" s="3">
        <f t="shared" si="100"/>
        <v>38818</v>
      </c>
      <c r="K540" s="4">
        <f t="shared" ca="1" si="101"/>
        <v>6159</v>
      </c>
      <c r="L540">
        <f t="shared" si="102"/>
        <v>2000</v>
      </c>
      <c r="M540" t="str">
        <f t="shared" si="103"/>
        <v>4</v>
      </c>
      <c r="N540" t="str">
        <f t="shared" si="104"/>
        <v>m</v>
      </c>
      <c r="O540">
        <f t="shared" si="105"/>
        <v>0</v>
      </c>
      <c r="P540">
        <f t="shared" si="106"/>
        <v>12</v>
      </c>
    </row>
    <row r="541" spans="1:16" x14ac:dyDescent="0.25">
      <c r="A541" s="1" t="s">
        <v>547</v>
      </c>
      <c r="B541" s="1" t="s">
        <v>7</v>
      </c>
      <c r="C541" s="2">
        <v>0.54079861111111105</v>
      </c>
      <c r="D541">
        <v>1</v>
      </c>
      <c r="E541">
        <f t="shared" si="95"/>
        <v>44</v>
      </c>
      <c r="F541">
        <f t="shared" si="96"/>
        <v>10</v>
      </c>
      <c r="G541">
        <f t="shared" si="97"/>
        <v>1944</v>
      </c>
      <c r="H541">
        <f t="shared" si="98"/>
        <v>10</v>
      </c>
      <c r="I541">
        <f t="shared" si="99"/>
        <v>15</v>
      </c>
      <c r="J541" s="3">
        <f t="shared" si="100"/>
        <v>16360</v>
      </c>
      <c r="K541" s="4">
        <f t="shared" ca="1" si="101"/>
        <v>28617</v>
      </c>
      <c r="L541">
        <f t="shared" si="102"/>
        <v>1940</v>
      </c>
      <c r="M541" t="str">
        <f t="shared" si="103"/>
        <v>3</v>
      </c>
      <c r="N541" t="str">
        <f t="shared" si="104"/>
        <v>k</v>
      </c>
      <c r="O541">
        <f t="shared" si="105"/>
        <v>1</v>
      </c>
      <c r="P541">
        <f t="shared" si="106"/>
        <v>12</v>
      </c>
    </row>
    <row r="542" spans="1:16" x14ac:dyDescent="0.25">
      <c r="A542" s="1" t="s">
        <v>548</v>
      </c>
      <c r="B542" s="1" t="s">
        <v>5</v>
      </c>
      <c r="C542" s="2">
        <v>0.54108796296296291</v>
      </c>
      <c r="D542">
        <v>1</v>
      </c>
      <c r="E542">
        <f t="shared" si="95"/>
        <v>47</v>
      </c>
      <c r="F542">
        <f t="shared" si="96"/>
        <v>10</v>
      </c>
      <c r="G542">
        <f t="shared" si="97"/>
        <v>1947</v>
      </c>
      <c r="H542">
        <f t="shared" si="98"/>
        <v>10</v>
      </c>
      <c r="I542">
        <f t="shared" si="99"/>
        <v>24</v>
      </c>
      <c r="J542" s="3">
        <f t="shared" si="100"/>
        <v>17464</v>
      </c>
      <c r="K542" s="4">
        <f t="shared" ca="1" si="101"/>
        <v>27513</v>
      </c>
      <c r="L542">
        <f t="shared" si="102"/>
        <v>1940</v>
      </c>
      <c r="M542" t="str">
        <f t="shared" si="103"/>
        <v>6</v>
      </c>
      <c r="N542" t="str">
        <f t="shared" si="104"/>
        <v>m</v>
      </c>
      <c r="O542">
        <f t="shared" si="105"/>
        <v>0</v>
      </c>
      <c r="P542">
        <f t="shared" si="106"/>
        <v>12</v>
      </c>
    </row>
    <row r="543" spans="1:16" x14ac:dyDescent="0.25">
      <c r="A543" s="1" t="s">
        <v>549</v>
      </c>
      <c r="B543" s="1" t="s">
        <v>7</v>
      </c>
      <c r="C543" s="2">
        <v>0.54137731481481477</v>
      </c>
      <c r="D543">
        <v>1</v>
      </c>
      <c r="E543">
        <f t="shared" si="95"/>
        <v>6</v>
      </c>
      <c r="F543">
        <f t="shared" si="96"/>
        <v>28</v>
      </c>
      <c r="G543">
        <f t="shared" si="97"/>
        <v>2006</v>
      </c>
      <c r="H543">
        <f t="shared" si="98"/>
        <v>8</v>
      </c>
      <c r="I543">
        <f t="shared" si="99"/>
        <v>16</v>
      </c>
      <c r="J543" s="3">
        <f t="shared" si="100"/>
        <v>38945</v>
      </c>
      <c r="K543" s="4">
        <f t="shared" ca="1" si="101"/>
        <v>6032</v>
      </c>
      <c r="L543">
        <f t="shared" si="102"/>
        <v>2000</v>
      </c>
      <c r="M543" t="str">
        <f t="shared" si="103"/>
        <v>9</v>
      </c>
      <c r="N543" t="str">
        <f t="shared" si="104"/>
        <v>k</v>
      </c>
      <c r="O543">
        <f t="shared" si="105"/>
        <v>1</v>
      </c>
      <c r="P543">
        <f t="shared" si="106"/>
        <v>12</v>
      </c>
    </row>
    <row r="544" spans="1:16" x14ac:dyDescent="0.25">
      <c r="A544" s="1" t="s">
        <v>550</v>
      </c>
      <c r="B544" s="1" t="s">
        <v>9</v>
      </c>
      <c r="C544" s="2">
        <v>0.54166666666666663</v>
      </c>
      <c r="D544">
        <v>1</v>
      </c>
      <c r="E544">
        <f t="shared" si="95"/>
        <v>54</v>
      </c>
      <c r="F544">
        <f t="shared" si="96"/>
        <v>11</v>
      </c>
      <c r="G544">
        <f t="shared" si="97"/>
        <v>1954</v>
      </c>
      <c r="H544">
        <f t="shared" si="98"/>
        <v>11</v>
      </c>
      <c r="I544">
        <f t="shared" si="99"/>
        <v>8</v>
      </c>
      <c r="J544" s="3">
        <f t="shared" si="100"/>
        <v>20036</v>
      </c>
      <c r="K544" s="4">
        <f t="shared" ca="1" si="101"/>
        <v>24941</v>
      </c>
      <c r="L544">
        <f t="shared" si="102"/>
        <v>1950</v>
      </c>
      <c r="M544" t="str">
        <f t="shared" si="103"/>
        <v>8</v>
      </c>
      <c r="N544" t="str">
        <f t="shared" si="104"/>
        <v>m</v>
      </c>
      <c r="O544">
        <f t="shared" si="105"/>
        <v>0</v>
      </c>
      <c r="P544">
        <f t="shared" si="106"/>
        <v>13</v>
      </c>
    </row>
    <row r="545" spans="1:16" x14ac:dyDescent="0.25">
      <c r="A545" s="1" t="s">
        <v>551</v>
      </c>
      <c r="B545" s="1" t="s">
        <v>27</v>
      </c>
      <c r="C545" s="2">
        <v>0.54224537037037035</v>
      </c>
      <c r="D545">
        <v>2</v>
      </c>
      <c r="E545">
        <f t="shared" si="95"/>
        <v>74</v>
      </c>
      <c r="F545">
        <f t="shared" si="96"/>
        <v>4</v>
      </c>
      <c r="G545">
        <f t="shared" si="97"/>
        <v>1974</v>
      </c>
      <c r="H545">
        <f t="shared" si="98"/>
        <v>4</v>
      </c>
      <c r="I545">
        <f t="shared" si="99"/>
        <v>6</v>
      </c>
      <c r="J545" s="3">
        <f t="shared" si="100"/>
        <v>27125</v>
      </c>
      <c r="K545" s="4">
        <f t="shared" ca="1" si="101"/>
        <v>17852</v>
      </c>
      <c r="L545">
        <f t="shared" si="102"/>
        <v>1970</v>
      </c>
      <c r="M545" t="str">
        <f t="shared" si="103"/>
        <v>5</v>
      </c>
      <c r="N545" t="str">
        <f t="shared" si="104"/>
        <v>k</v>
      </c>
      <c r="O545">
        <f t="shared" si="105"/>
        <v>1</v>
      </c>
      <c r="P545">
        <f t="shared" si="106"/>
        <v>13</v>
      </c>
    </row>
    <row r="546" spans="1:16" x14ac:dyDescent="0.25">
      <c r="A546" s="1" t="s">
        <v>552</v>
      </c>
      <c r="B546" s="1" t="s">
        <v>7</v>
      </c>
      <c r="C546" s="2">
        <v>0.54253472222222221</v>
      </c>
      <c r="D546">
        <v>1</v>
      </c>
      <c r="E546">
        <f t="shared" si="95"/>
        <v>87</v>
      </c>
      <c r="F546">
        <f t="shared" si="96"/>
        <v>8</v>
      </c>
      <c r="G546">
        <f t="shared" si="97"/>
        <v>1987</v>
      </c>
      <c r="H546">
        <f t="shared" si="98"/>
        <v>8</v>
      </c>
      <c r="I546">
        <f t="shared" si="99"/>
        <v>7</v>
      </c>
      <c r="J546" s="3">
        <f t="shared" si="100"/>
        <v>31996</v>
      </c>
      <c r="K546" s="4">
        <f t="shared" ca="1" si="101"/>
        <v>12981</v>
      </c>
      <c r="L546">
        <f t="shared" si="102"/>
        <v>1980</v>
      </c>
      <c r="M546" t="str">
        <f t="shared" si="103"/>
        <v>9</v>
      </c>
      <c r="N546" t="str">
        <f t="shared" si="104"/>
        <v>k</v>
      </c>
      <c r="O546">
        <f t="shared" si="105"/>
        <v>1</v>
      </c>
      <c r="P546">
        <f t="shared" si="106"/>
        <v>13</v>
      </c>
    </row>
    <row r="547" spans="1:16" x14ac:dyDescent="0.25">
      <c r="A547" s="1" t="s">
        <v>553</v>
      </c>
      <c r="B547" s="1" t="s">
        <v>7</v>
      </c>
      <c r="C547" s="2">
        <v>0.54282407407407407</v>
      </c>
      <c r="D547">
        <v>1</v>
      </c>
      <c r="E547">
        <f t="shared" si="95"/>
        <v>31</v>
      </c>
      <c r="F547">
        <f t="shared" si="96"/>
        <v>9</v>
      </c>
      <c r="G547">
        <f t="shared" si="97"/>
        <v>1931</v>
      </c>
      <c r="H547">
        <f t="shared" si="98"/>
        <v>9</v>
      </c>
      <c r="I547">
        <f t="shared" si="99"/>
        <v>5</v>
      </c>
      <c r="J547" s="3">
        <f t="shared" si="100"/>
        <v>11571</v>
      </c>
      <c r="K547" s="4">
        <f t="shared" ca="1" si="101"/>
        <v>33406</v>
      </c>
      <c r="L547">
        <f t="shared" si="102"/>
        <v>1930</v>
      </c>
      <c r="M547" t="str">
        <f t="shared" si="103"/>
        <v>8</v>
      </c>
      <c r="N547" t="str">
        <f t="shared" si="104"/>
        <v>m</v>
      </c>
      <c r="O547">
        <f t="shared" si="105"/>
        <v>1</v>
      </c>
      <c r="P547">
        <f t="shared" si="106"/>
        <v>13</v>
      </c>
    </row>
    <row r="548" spans="1:16" x14ac:dyDescent="0.25">
      <c r="A548" s="1" t="s">
        <v>554</v>
      </c>
      <c r="B548" s="1" t="s">
        <v>5</v>
      </c>
      <c r="C548" s="2">
        <v>0.54340277777777779</v>
      </c>
      <c r="D548">
        <v>2</v>
      </c>
      <c r="E548">
        <f t="shared" si="95"/>
        <v>46</v>
      </c>
      <c r="F548">
        <f t="shared" si="96"/>
        <v>2</v>
      </c>
      <c r="G548">
        <f t="shared" si="97"/>
        <v>1946</v>
      </c>
      <c r="H548">
        <f t="shared" si="98"/>
        <v>2</v>
      </c>
      <c r="I548">
        <f t="shared" si="99"/>
        <v>26</v>
      </c>
      <c r="J548" s="3">
        <f t="shared" si="100"/>
        <v>16859</v>
      </c>
      <c r="K548" s="4">
        <f t="shared" ca="1" si="101"/>
        <v>28118</v>
      </c>
      <c r="L548">
        <f t="shared" si="102"/>
        <v>1940</v>
      </c>
      <c r="M548" t="str">
        <f t="shared" si="103"/>
        <v>8</v>
      </c>
      <c r="N548" t="str">
        <f t="shared" si="104"/>
        <v>m</v>
      </c>
      <c r="O548">
        <f t="shared" si="105"/>
        <v>1</v>
      </c>
      <c r="P548">
        <f t="shared" si="106"/>
        <v>13</v>
      </c>
    </row>
    <row r="549" spans="1:16" x14ac:dyDescent="0.25">
      <c r="A549" s="1" t="s">
        <v>555</v>
      </c>
      <c r="B549" s="1" t="s">
        <v>9</v>
      </c>
      <c r="C549" s="2">
        <v>0.54398148148148151</v>
      </c>
      <c r="D549">
        <v>2</v>
      </c>
      <c r="E549">
        <f t="shared" si="95"/>
        <v>58</v>
      </c>
      <c r="F549">
        <f t="shared" si="96"/>
        <v>1</v>
      </c>
      <c r="G549">
        <f t="shared" si="97"/>
        <v>1958</v>
      </c>
      <c r="H549">
        <f t="shared" si="98"/>
        <v>1</v>
      </c>
      <c r="I549">
        <f t="shared" si="99"/>
        <v>27</v>
      </c>
      <c r="J549" s="3">
        <f t="shared" si="100"/>
        <v>21212</v>
      </c>
      <c r="K549" s="4">
        <f t="shared" ca="1" si="101"/>
        <v>23765</v>
      </c>
      <c r="L549">
        <f t="shared" si="102"/>
        <v>1950</v>
      </c>
      <c r="M549" t="str">
        <f t="shared" si="103"/>
        <v>3</v>
      </c>
      <c r="N549" t="str">
        <f t="shared" si="104"/>
        <v>k</v>
      </c>
      <c r="O549">
        <f t="shared" si="105"/>
        <v>1</v>
      </c>
      <c r="P549">
        <f t="shared" si="106"/>
        <v>13</v>
      </c>
    </row>
    <row r="550" spans="1:16" x14ac:dyDescent="0.25">
      <c r="A550" s="1" t="s">
        <v>556</v>
      </c>
      <c r="B550" s="1" t="s">
        <v>9</v>
      </c>
      <c r="C550" s="2">
        <v>0.54427083333333337</v>
      </c>
      <c r="D550">
        <v>1</v>
      </c>
      <c r="E550">
        <f t="shared" si="95"/>
        <v>45</v>
      </c>
      <c r="F550">
        <f t="shared" si="96"/>
        <v>11</v>
      </c>
      <c r="G550">
        <f t="shared" si="97"/>
        <v>1945</v>
      </c>
      <c r="H550">
        <f t="shared" si="98"/>
        <v>11</v>
      </c>
      <c r="I550">
        <f t="shared" si="99"/>
        <v>23</v>
      </c>
      <c r="J550" s="3">
        <f t="shared" si="100"/>
        <v>16764</v>
      </c>
      <c r="K550" s="4">
        <f t="shared" ca="1" si="101"/>
        <v>28213</v>
      </c>
      <c r="L550">
        <f t="shared" si="102"/>
        <v>1940</v>
      </c>
      <c r="M550" t="str">
        <f t="shared" si="103"/>
        <v>7</v>
      </c>
      <c r="N550" t="str">
        <f t="shared" si="104"/>
        <v>k</v>
      </c>
      <c r="O550">
        <f t="shared" si="105"/>
        <v>0</v>
      </c>
      <c r="P550">
        <f t="shared" si="106"/>
        <v>13</v>
      </c>
    </row>
    <row r="551" spans="1:16" x14ac:dyDescent="0.25">
      <c r="A551" s="1" t="s">
        <v>557</v>
      </c>
      <c r="B551" s="1" t="s">
        <v>7</v>
      </c>
      <c r="C551" s="2">
        <v>0.54456018518518523</v>
      </c>
      <c r="D551">
        <v>1</v>
      </c>
      <c r="E551">
        <f t="shared" si="95"/>
        <v>23</v>
      </c>
      <c r="F551">
        <f t="shared" si="96"/>
        <v>3</v>
      </c>
      <c r="G551">
        <f t="shared" si="97"/>
        <v>1923</v>
      </c>
      <c r="H551">
        <f t="shared" si="98"/>
        <v>3</v>
      </c>
      <c r="I551">
        <f t="shared" si="99"/>
        <v>4</v>
      </c>
      <c r="J551" s="3">
        <f t="shared" si="100"/>
        <v>8464</v>
      </c>
      <c r="K551" s="4">
        <f t="shared" ca="1" si="101"/>
        <v>36513</v>
      </c>
      <c r="L551">
        <f t="shared" si="102"/>
        <v>1920</v>
      </c>
      <c r="M551" t="str">
        <f t="shared" si="103"/>
        <v>6</v>
      </c>
      <c r="N551" t="str">
        <f t="shared" si="104"/>
        <v>m</v>
      </c>
      <c r="O551">
        <f t="shared" si="105"/>
        <v>1</v>
      </c>
      <c r="P551">
        <f t="shared" si="106"/>
        <v>13</v>
      </c>
    </row>
    <row r="552" spans="1:16" x14ac:dyDescent="0.25">
      <c r="A552" s="1" t="s">
        <v>558</v>
      </c>
      <c r="B552" s="1" t="s">
        <v>9</v>
      </c>
      <c r="C552" s="2">
        <v>0.54513888888888895</v>
      </c>
      <c r="D552">
        <v>2</v>
      </c>
      <c r="E552">
        <f t="shared" si="95"/>
        <v>35</v>
      </c>
      <c r="F552">
        <f t="shared" si="96"/>
        <v>1</v>
      </c>
      <c r="G552">
        <f t="shared" si="97"/>
        <v>1935</v>
      </c>
      <c r="H552">
        <f t="shared" si="98"/>
        <v>1</v>
      </c>
      <c r="I552">
        <f t="shared" si="99"/>
        <v>27</v>
      </c>
      <c r="J552" s="3">
        <f t="shared" si="100"/>
        <v>12811</v>
      </c>
      <c r="K552" s="4">
        <f t="shared" ca="1" si="101"/>
        <v>32166</v>
      </c>
      <c r="L552">
        <f t="shared" si="102"/>
        <v>1930</v>
      </c>
      <c r="M552" t="str">
        <f t="shared" si="103"/>
        <v>5</v>
      </c>
      <c r="N552" t="str">
        <f t="shared" si="104"/>
        <v>k</v>
      </c>
      <c r="O552">
        <f t="shared" si="105"/>
        <v>1</v>
      </c>
      <c r="P552">
        <f t="shared" si="106"/>
        <v>13</v>
      </c>
    </row>
    <row r="553" spans="1:16" x14ac:dyDescent="0.25">
      <c r="A553" s="1" t="s">
        <v>559</v>
      </c>
      <c r="B553" s="1" t="s">
        <v>5</v>
      </c>
      <c r="C553" s="2">
        <v>0.54542824074074081</v>
      </c>
      <c r="D553">
        <v>1</v>
      </c>
      <c r="E553">
        <f t="shared" si="95"/>
        <v>86</v>
      </c>
      <c r="F553">
        <f t="shared" si="96"/>
        <v>12</v>
      </c>
      <c r="G553">
        <f t="shared" si="97"/>
        <v>1986</v>
      </c>
      <c r="H553">
        <f t="shared" si="98"/>
        <v>12</v>
      </c>
      <c r="I553">
        <f t="shared" si="99"/>
        <v>3</v>
      </c>
      <c r="J553" s="3">
        <f t="shared" si="100"/>
        <v>31749</v>
      </c>
      <c r="K553" s="4">
        <f t="shared" ca="1" si="101"/>
        <v>13228</v>
      </c>
      <c r="L553">
        <f t="shared" si="102"/>
        <v>1980</v>
      </c>
      <c r="M553" t="str">
        <f t="shared" si="103"/>
        <v>5</v>
      </c>
      <c r="N553" t="str">
        <f t="shared" si="104"/>
        <v>k</v>
      </c>
      <c r="O553">
        <f t="shared" si="105"/>
        <v>0</v>
      </c>
      <c r="P553">
        <f t="shared" si="106"/>
        <v>13</v>
      </c>
    </row>
    <row r="554" spans="1:16" x14ac:dyDescent="0.25">
      <c r="A554" s="1" t="s">
        <v>560</v>
      </c>
      <c r="B554" s="1" t="s">
        <v>5</v>
      </c>
      <c r="C554" s="2">
        <v>0.54600694444444442</v>
      </c>
      <c r="D554">
        <v>2</v>
      </c>
      <c r="E554">
        <f t="shared" si="95"/>
        <v>2</v>
      </c>
      <c r="F554">
        <f t="shared" si="96"/>
        <v>30</v>
      </c>
      <c r="G554">
        <f t="shared" si="97"/>
        <v>2002</v>
      </c>
      <c r="H554">
        <f t="shared" si="98"/>
        <v>10</v>
      </c>
      <c r="I554">
        <f t="shared" si="99"/>
        <v>10</v>
      </c>
      <c r="J554" s="3">
        <f t="shared" si="100"/>
        <v>37539</v>
      </c>
      <c r="K554" s="4">
        <f t="shared" ca="1" si="101"/>
        <v>7438</v>
      </c>
      <c r="L554">
        <f t="shared" si="102"/>
        <v>2000</v>
      </c>
      <c r="M554" t="str">
        <f t="shared" si="103"/>
        <v>6</v>
      </c>
      <c r="N554" t="str">
        <f t="shared" si="104"/>
        <v>m</v>
      </c>
      <c r="O554">
        <f t="shared" si="105"/>
        <v>1</v>
      </c>
      <c r="P554">
        <f t="shared" si="106"/>
        <v>13</v>
      </c>
    </row>
    <row r="555" spans="1:16" x14ac:dyDescent="0.25">
      <c r="A555" s="1" t="s">
        <v>561</v>
      </c>
      <c r="B555" s="1" t="s">
        <v>27</v>
      </c>
      <c r="C555" s="2">
        <v>0.54658564814814814</v>
      </c>
      <c r="D555">
        <v>2</v>
      </c>
      <c r="E555">
        <f t="shared" si="95"/>
        <v>75</v>
      </c>
      <c r="F555">
        <f t="shared" si="96"/>
        <v>3</v>
      </c>
      <c r="G555">
        <f t="shared" si="97"/>
        <v>1975</v>
      </c>
      <c r="H555">
        <f t="shared" si="98"/>
        <v>3</v>
      </c>
      <c r="I555">
        <f t="shared" si="99"/>
        <v>15</v>
      </c>
      <c r="J555" s="3">
        <f t="shared" si="100"/>
        <v>27468</v>
      </c>
      <c r="K555" s="4">
        <f t="shared" ca="1" si="101"/>
        <v>17509</v>
      </c>
      <c r="L555">
        <f t="shared" si="102"/>
        <v>1970</v>
      </c>
      <c r="M555" t="str">
        <f t="shared" si="103"/>
        <v>9</v>
      </c>
      <c r="N555" t="str">
        <f t="shared" si="104"/>
        <v>k</v>
      </c>
      <c r="O555">
        <f t="shared" si="105"/>
        <v>1</v>
      </c>
      <c r="P555">
        <f t="shared" si="106"/>
        <v>13</v>
      </c>
    </row>
    <row r="556" spans="1:16" x14ac:dyDescent="0.25">
      <c r="A556" s="1" t="s">
        <v>562</v>
      </c>
      <c r="B556" s="1" t="s">
        <v>7</v>
      </c>
      <c r="C556" s="2">
        <v>0.546875</v>
      </c>
      <c r="D556">
        <v>1</v>
      </c>
      <c r="E556">
        <f t="shared" si="95"/>
        <v>74</v>
      </c>
      <c r="F556">
        <f t="shared" si="96"/>
        <v>2</v>
      </c>
      <c r="G556">
        <f t="shared" si="97"/>
        <v>1974</v>
      </c>
      <c r="H556">
        <f t="shared" si="98"/>
        <v>2</v>
      </c>
      <c r="I556">
        <f t="shared" si="99"/>
        <v>20</v>
      </c>
      <c r="J556" s="3">
        <f t="shared" si="100"/>
        <v>27080</v>
      </c>
      <c r="K556" s="4">
        <f t="shared" ca="1" si="101"/>
        <v>17897</v>
      </c>
      <c r="L556">
        <f t="shared" si="102"/>
        <v>1970</v>
      </c>
      <c r="M556" t="str">
        <f t="shared" si="103"/>
        <v>9</v>
      </c>
      <c r="N556" t="str">
        <f t="shared" si="104"/>
        <v>k</v>
      </c>
      <c r="O556">
        <f t="shared" si="105"/>
        <v>1</v>
      </c>
      <c r="P556">
        <f t="shared" si="106"/>
        <v>13</v>
      </c>
    </row>
    <row r="557" spans="1:16" x14ac:dyDescent="0.25">
      <c r="A557" s="1" t="s">
        <v>563</v>
      </c>
      <c r="B557" s="1" t="s">
        <v>7</v>
      </c>
      <c r="C557" s="2">
        <v>0.54716435185185186</v>
      </c>
      <c r="D557">
        <v>1</v>
      </c>
      <c r="E557">
        <f t="shared" si="95"/>
        <v>4</v>
      </c>
      <c r="F557">
        <f t="shared" si="96"/>
        <v>27</v>
      </c>
      <c r="G557">
        <f t="shared" si="97"/>
        <v>2004</v>
      </c>
      <c r="H557">
        <f t="shared" si="98"/>
        <v>7</v>
      </c>
      <c r="I557">
        <f t="shared" si="99"/>
        <v>29</v>
      </c>
      <c r="J557" s="3">
        <f t="shared" si="100"/>
        <v>38197</v>
      </c>
      <c r="K557" s="4">
        <f t="shared" ca="1" si="101"/>
        <v>6780</v>
      </c>
      <c r="L557">
        <f t="shared" si="102"/>
        <v>2000</v>
      </c>
      <c r="M557" t="str">
        <f t="shared" si="103"/>
        <v>7</v>
      </c>
      <c r="N557" t="str">
        <f t="shared" si="104"/>
        <v>k</v>
      </c>
      <c r="O557">
        <f t="shared" si="105"/>
        <v>1</v>
      </c>
      <c r="P557">
        <f t="shared" si="106"/>
        <v>13</v>
      </c>
    </row>
    <row r="558" spans="1:16" x14ac:dyDescent="0.25">
      <c r="A558" s="1" t="s">
        <v>564</v>
      </c>
      <c r="B558" s="1" t="s">
        <v>27</v>
      </c>
      <c r="C558" s="2">
        <v>0.54774305555555558</v>
      </c>
      <c r="D558">
        <v>2</v>
      </c>
      <c r="E558">
        <f t="shared" si="95"/>
        <v>95</v>
      </c>
      <c r="F558">
        <f t="shared" si="96"/>
        <v>6</v>
      </c>
      <c r="G558">
        <f t="shared" si="97"/>
        <v>1995</v>
      </c>
      <c r="H558">
        <f t="shared" si="98"/>
        <v>6</v>
      </c>
      <c r="I558">
        <f t="shared" si="99"/>
        <v>21</v>
      </c>
      <c r="J558" s="3">
        <f t="shared" si="100"/>
        <v>34871</v>
      </c>
      <c r="K558" s="4">
        <f t="shared" ca="1" si="101"/>
        <v>10106</v>
      </c>
      <c r="L558">
        <f t="shared" si="102"/>
        <v>1990</v>
      </c>
      <c r="M558" t="str">
        <f t="shared" si="103"/>
        <v>7</v>
      </c>
      <c r="N558" t="str">
        <f t="shared" si="104"/>
        <v>k</v>
      </c>
      <c r="O558">
        <f t="shared" si="105"/>
        <v>1</v>
      </c>
      <c r="P558">
        <f t="shared" si="106"/>
        <v>13</v>
      </c>
    </row>
    <row r="559" spans="1:16" x14ac:dyDescent="0.25">
      <c r="A559" s="1" t="s">
        <v>565</v>
      </c>
      <c r="B559" s="1" t="s">
        <v>7</v>
      </c>
      <c r="C559" s="2">
        <v>0.54803240740740744</v>
      </c>
      <c r="D559">
        <v>1</v>
      </c>
      <c r="E559">
        <f t="shared" si="95"/>
        <v>48</v>
      </c>
      <c r="F559">
        <f t="shared" si="96"/>
        <v>2</v>
      </c>
      <c r="G559">
        <f t="shared" si="97"/>
        <v>1948</v>
      </c>
      <c r="H559">
        <f t="shared" si="98"/>
        <v>2</v>
      </c>
      <c r="I559">
        <f t="shared" si="99"/>
        <v>13</v>
      </c>
      <c r="J559" s="3">
        <f t="shared" si="100"/>
        <v>17576</v>
      </c>
      <c r="K559" s="4">
        <f t="shared" ca="1" si="101"/>
        <v>27401</v>
      </c>
      <c r="L559">
        <f t="shared" si="102"/>
        <v>1940</v>
      </c>
      <c r="M559" t="str">
        <f t="shared" si="103"/>
        <v>3</v>
      </c>
      <c r="N559" t="str">
        <f t="shared" si="104"/>
        <v>k</v>
      </c>
      <c r="O559">
        <f t="shared" si="105"/>
        <v>1</v>
      </c>
      <c r="P559">
        <f t="shared" si="106"/>
        <v>13</v>
      </c>
    </row>
    <row r="560" spans="1:16" x14ac:dyDescent="0.25">
      <c r="A560" s="1" t="s">
        <v>566</v>
      </c>
      <c r="B560" s="1" t="s">
        <v>5</v>
      </c>
      <c r="C560" s="2">
        <v>0.54832175925925919</v>
      </c>
      <c r="D560">
        <v>1</v>
      </c>
      <c r="E560">
        <f t="shared" si="95"/>
        <v>5</v>
      </c>
      <c r="F560">
        <f t="shared" si="96"/>
        <v>32</v>
      </c>
      <c r="G560">
        <f t="shared" si="97"/>
        <v>2005</v>
      </c>
      <c r="H560">
        <f t="shared" si="98"/>
        <v>12</v>
      </c>
      <c r="I560">
        <f t="shared" si="99"/>
        <v>8</v>
      </c>
      <c r="J560" s="3">
        <f t="shared" si="100"/>
        <v>38694</v>
      </c>
      <c r="K560" s="4">
        <f t="shared" ca="1" si="101"/>
        <v>6283</v>
      </c>
      <c r="L560">
        <f t="shared" si="102"/>
        <v>2000</v>
      </c>
      <c r="M560" t="str">
        <f t="shared" si="103"/>
        <v>2</v>
      </c>
      <c r="N560" t="str">
        <f t="shared" si="104"/>
        <v>m</v>
      </c>
      <c r="O560">
        <f t="shared" si="105"/>
        <v>0</v>
      </c>
      <c r="P560">
        <f t="shared" si="106"/>
        <v>13</v>
      </c>
    </row>
    <row r="561" spans="1:16" x14ac:dyDescent="0.25">
      <c r="A561" s="1" t="s">
        <v>567</v>
      </c>
      <c r="B561" s="1" t="s">
        <v>9</v>
      </c>
      <c r="C561" s="2">
        <v>0.54890046296296291</v>
      </c>
      <c r="D561">
        <v>2</v>
      </c>
      <c r="E561">
        <f t="shared" si="95"/>
        <v>87</v>
      </c>
      <c r="F561">
        <f t="shared" si="96"/>
        <v>4</v>
      </c>
      <c r="G561">
        <f t="shared" si="97"/>
        <v>1987</v>
      </c>
      <c r="H561">
        <f t="shared" si="98"/>
        <v>4</v>
      </c>
      <c r="I561">
        <f t="shared" si="99"/>
        <v>12</v>
      </c>
      <c r="J561" s="3">
        <f t="shared" si="100"/>
        <v>31879</v>
      </c>
      <c r="K561" s="4">
        <f t="shared" ca="1" si="101"/>
        <v>13098</v>
      </c>
      <c r="L561">
        <f t="shared" si="102"/>
        <v>1980</v>
      </c>
      <c r="M561" t="str">
        <f t="shared" si="103"/>
        <v>6</v>
      </c>
      <c r="N561" t="str">
        <f t="shared" si="104"/>
        <v>m</v>
      </c>
      <c r="O561">
        <f t="shared" si="105"/>
        <v>1</v>
      </c>
      <c r="P561">
        <f t="shared" si="106"/>
        <v>13</v>
      </c>
    </row>
    <row r="562" spans="1:16" x14ac:dyDescent="0.25">
      <c r="A562" s="1" t="s">
        <v>568</v>
      </c>
      <c r="B562" s="1" t="s">
        <v>7</v>
      </c>
      <c r="C562" s="2">
        <v>0.54918981481481477</v>
      </c>
      <c r="D562">
        <v>1</v>
      </c>
      <c r="E562">
        <f t="shared" si="95"/>
        <v>8</v>
      </c>
      <c r="F562">
        <f t="shared" si="96"/>
        <v>21</v>
      </c>
      <c r="G562">
        <f t="shared" si="97"/>
        <v>2008</v>
      </c>
      <c r="H562">
        <f t="shared" si="98"/>
        <v>1</v>
      </c>
      <c r="I562">
        <f t="shared" si="99"/>
        <v>12</v>
      </c>
      <c r="J562" s="3">
        <f t="shared" si="100"/>
        <v>39459</v>
      </c>
      <c r="K562" s="4">
        <f t="shared" ca="1" si="101"/>
        <v>5518</v>
      </c>
      <c r="L562">
        <f t="shared" si="102"/>
        <v>2000</v>
      </c>
      <c r="M562" t="str">
        <f t="shared" si="103"/>
        <v>6</v>
      </c>
      <c r="N562" t="str">
        <f t="shared" si="104"/>
        <v>m</v>
      </c>
      <c r="O562">
        <f t="shared" si="105"/>
        <v>1</v>
      </c>
      <c r="P562">
        <f t="shared" si="106"/>
        <v>13</v>
      </c>
    </row>
    <row r="563" spans="1:16" x14ac:dyDescent="0.25">
      <c r="A563" s="1" t="s">
        <v>569</v>
      </c>
      <c r="B563" s="1" t="s">
        <v>9</v>
      </c>
      <c r="C563" s="2">
        <v>0.54976851851851849</v>
      </c>
      <c r="D563">
        <v>2</v>
      </c>
      <c r="E563">
        <f t="shared" si="95"/>
        <v>94</v>
      </c>
      <c r="F563">
        <f t="shared" si="96"/>
        <v>4</v>
      </c>
      <c r="G563">
        <f t="shared" si="97"/>
        <v>1994</v>
      </c>
      <c r="H563">
        <f t="shared" si="98"/>
        <v>4</v>
      </c>
      <c r="I563">
        <f t="shared" si="99"/>
        <v>17</v>
      </c>
      <c r="J563" s="3">
        <f t="shared" si="100"/>
        <v>34441</v>
      </c>
      <c r="K563" s="4">
        <f t="shared" ca="1" si="101"/>
        <v>10536</v>
      </c>
      <c r="L563">
        <f t="shared" si="102"/>
        <v>1990</v>
      </c>
      <c r="M563" t="str">
        <f t="shared" si="103"/>
        <v>6</v>
      </c>
      <c r="N563" t="str">
        <f t="shared" si="104"/>
        <v>m</v>
      </c>
      <c r="O563">
        <f t="shared" si="105"/>
        <v>1</v>
      </c>
      <c r="P563">
        <f t="shared" si="106"/>
        <v>13</v>
      </c>
    </row>
    <row r="564" spans="1:16" x14ac:dyDescent="0.25">
      <c r="A564" s="1" t="s">
        <v>570</v>
      </c>
      <c r="B564" s="1" t="s">
        <v>5</v>
      </c>
      <c r="C564" s="2">
        <v>0.55005787037037035</v>
      </c>
      <c r="D564">
        <v>1</v>
      </c>
      <c r="E564">
        <f t="shared" si="95"/>
        <v>8</v>
      </c>
      <c r="F564">
        <f t="shared" si="96"/>
        <v>28</v>
      </c>
      <c r="G564">
        <f t="shared" si="97"/>
        <v>2008</v>
      </c>
      <c r="H564">
        <f t="shared" si="98"/>
        <v>8</v>
      </c>
      <c r="I564">
        <f t="shared" si="99"/>
        <v>5</v>
      </c>
      <c r="J564" s="3">
        <f t="shared" si="100"/>
        <v>39665</v>
      </c>
      <c r="K564" s="4">
        <f t="shared" ca="1" si="101"/>
        <v>5312</v>
      </c>
      <c r="L564">
        <f t="shared" si="102"/>
        <v>2000</v>
      </c>
      <c r="M564" t="str">
        <f t="shared" si="103"/>
        <v>2</v>
      </c>
      <c r="N564" t="str">
        <f t="shared" si="104"/>
        <v>m</v>
      </c>
      <c r="O564">
        <f t="shared" si="105"/>
        <v>0</v>
      </c>
      <c r="P564">
        <f t="shared" si="106"/>
        <v>13</v>
      </c>
    </row>
    <row r="565" spans="1:16" x14ac:dyDescent="0.25">
      <c r="A565" s="1" t="s">
        <v>571</v>
      </c>
      <c r="B565" s="1" t="s">
        <v>7</v>
      </c>
      <c r="C565" s="2">
        <v>0.55034722222222221</v>
      </c>
      <c r="D565">
        <v>1</v>
      </c>
      <c r="E565">
        <f t="shared" si="95"/>
        <v>28</v>
      </c>
      <c r="F565">
        <f t="shared" si="96"/>
        <v>11</v>
      </c>
      <c r="G565">
        <f t="shared" si="97"/>
        <v>1928</v>
      </c>
      <c r="H565">
        <f t="shared" si="98"/>
        <v>11</v>
      </c>
      <c r="I565">
        <f t="shared" si="99"/>
        <v>14</v>
      </c>
      <c r="J565" s="3">
        <f t="shared" si="100"/>
        <v>10546</v>
      </c>
      <c r="K565" s="4">
        <f t="shared" ca="1" si="101"/>
        <v>34431</v>
      </c>
      <c r="L565">
        <f t="shared" si="102"/>
        <v>1920</v>
      </c>
      <c r="M565" t="str">
        <f t="shared" si="103"/>
        <v>9</v>
      </c>
      <c r="N565" t="str">
        <f t="shared" si="104"/>
        <v>k</v>
      </c>
      <c r="O565">
        <f t="shared" si="105"/>
        <v>1</v>
      </c>
      <c r="P565">
        <f t="shared" si="106"/>
        <v>13</v>
      </c>
    </row>
    <row r="566" spans="1:16" x14ac:dyDescent="0.25">
      <c r="A566" s="1" t="s">
        <v>572</v>
      </c>
      <c r="B566" s="1" t="s">
        <v>9</v>
      </c>
      <c r="C566" s="2">
        <v>0.55092592592592593</v>
      </c>
      <c r="D566">
        <v>2</v>
      </c>
      <c r="E566">
        <f t="shared" si="95"/>
        <v>35</v>
      </c>
      <c r="F566">
        <f t="shared" si="96"/>
        <v>3</v>
      </c>
      <c r="G566">
        <f t="shared" si="97"/>
        <v>1935</v>
      </c>
      <c r="H566">
        <f t="shared" si="98"/>
        <v>3</v>
      </c>
      <c r="I566">
        <f t="shared" si="99"/>
        <v>8</v>
      </c>
      <c r="J566" s="3">
        <f t="shared" si="100"/>
        <v>12851</v>
      </c>
      <c r="K566" s="4">
        <f t="shared" ca="1" si="101"/>
        <v>32126</v>
      </c>
      <c r="L566">
        <f t="shared" si="102"/>
        <v>1930</v>
      </c>
      <c r="M566" t="str">
        <f t="shared" si="103"/>
        <v>9</v>
      </c>
      <c r="N566" t="str">
        <f t="shared" si="104"/>
        <v>k</v>
      </c>
      <c r="O566">
        <f t="shared" si="105"/>
        <v>1</v>
      </c>
      <c r="P566">
        <f t="shared" si="106"/>
        <v>13</v>
      </c>
    </row>
    <row r="567" spans="1:16" x14ac:dyDescent="0.25">
      <c r="A567" s="1" t="s">
        <v>573</v>
      </c>
      <c r="B567" s="1" t="s">
        <v>9</v>
      </c>
      <c r="C567" s="2">
        <v>0.55121527777777779</v>
      </c>
      <c r="D567">
        <v>1</v>
      </c>
      <c r="E567">
        <f t="shared" si="95"/>
        <v>92</v>
      </c>
      <c r="F567">
        <f t="shared" si="96"/>
        <v>8</v>
      </c>
      <c r="G567">
        <f t="shared" si="97"/>
        <v>1992</v>
      </c>
      <c r="H567">
        <f t="shared" si="98"/>
        <v>8</v>
      </c>
      <c r="I567">
        <f t="shared" si="99"/>
        <v>16</v>
      </c>
      <c r="J567" s="3">
        <f t="shared" si="100"/>
        <v>33832</v>
      </c>
      <c r="K567" s="4">
        <f t="shared" ca="1" si="101"/>
        <v>11145</v>
      </c>
      <c r="L567">
        <f t="shared" si="102"/>
        <v>1990</v>
      </c>
      <c r="M567" t="str">
        <f t="shared" si="103"/>
        <v>9</v>
      </c>
      <c r="N567" t="str">
        <f t="shared" si="104"/>
        <v>k</v>
      </c>
      <c r="O567">
        <f t="shared" si="105"/>
        <v>0</v>
      </c>
      <c r="P567">
        <f t="shared" si="106"/>
        <v>13</v>
      </c>
    </row>
    <row r="568" spans="1:16" x14ac:dyDescent="0.25">
      <c r="A568" s="1" t="s">
        <v>574</v>
      </c>
      <c r="B568" s="1" t="s">
        <v>9</v>
      </c>
      <c r="C568" s="2">
        <v>0.55179398148148151</v>
      </c>
      <c r="D568">
        <v>2</v>
      </c>
      <c r="E568">
        <f t="shared" si="95"/>
        <v>39</v>
      </c>
      <c r="F568">
        <f t="shared" si="96"/>
        <v>2</v>
      </c>
      <c r="G568">
        <f t="shared" si="97"/>
        <v>1939</v>
      </c>
      <c r="H568">
        <f t="shared" si="98"/>
        <v>2</v>
      </c>
      <c r="I568">
        <f t="shared" si="99"/>
        <v>19</v>
      </c>
      <c r="J568" s="3">
        <f t="shared" si="100"/>
        <v>14295</v>
      </c>
      <c r="K568" s="4">
        <f t="shared" ca="1" si="101"/>
        <v>30682</v>
      </c>
      <c r="L568">
        <f t="shared" si="102"/>
        <v>1930</v>
      </c>
      <c r="M568" t="str">
        <f t="shared" si="103"/>
        <v>7</v>
      </c>
      <c r="N568" t="str">
        <f t="shared" si="104"/>
        <v>k</v>
      </c>
      <c r="O568">
        <f t="shared" si="105"/>
        <v>1</v>
      </c>
      <c r="P568">
        <f t="shared" si="106"/>
        <v>13</v>
      </c>
    </row>
    <row r="569" spans="1:16" x14ac:dyDescent="0.25">
      <c r="A569" s="1" t="s">
        <v>575</v>
      </c>
      <c r="B569" s="1" t="s">
        <v>9</v>
      </c>
      <c r="C569" s="2">
        <v>0.55208333333333337</v>
      </c>
      <c r="D569">
        <v>1</v>
      </c>
      <c r="E569">
        <f t="shared" si="95"/>
        <v>80</v>
      </c>
      <c r="F569">
        <f t="shared" si="96"/>
        <v>7</v>
      </c>
      <c r="G569">
        <f t="shared" si="97"/>
        <v>1980</v>
      </c>
      <c r="H569">
        <f t="shared" si="98"/>
        <v>7</v>
      </c>
      <c r="I569">
        <f t="shared" si="99"/>
        <v>5</v>
      </c>
      <c r="J569" s="3">
        <f t="shared" si="100"/>
        <v>29407</v>
      </c>
      <c r="K569" s="4">
        <f t="shared" ca="1" si="101"/>
        <v>15570</v>
      </c>
      <c r="L569">
        <f t="shared" si="102"/>
        <v>1980</v>
      </c>
      <c r="M569" t="str">
        <f t="shared" si="103"/>
        <v>1</v>
      </c>
      <c r="N569" t="str">
        <f t="shared" si="104"/>
        <v>k</v>
      </c>
      <c r="O569">
        <f t="shared" si="105"/>
        <v>0</v>
      </c>
      <c r="P569">
        <f t="shared" si="106"/>
        <v>13</v>
      </c>
    </row>
    <row r="570" spans="1:16" x14ac:dyDescent="0.25">
      <c r="A570" s="1" t="s">
        <v>576</v>
      </c>
      <c r="B570" s="1" t="s">
        <v>27</v>
      </c>
      <c r="C570" s="2">
        <v>0.55237268518518523</v>
      </c>
      <c r="D570">
        <v>1</v>
      </c>
      <c r="E570">
        <f t="shared" si="95"/>
        <v>41</v>
      </c>
      <c r="F570">
        <f t="shared" si="96"/>
        <v>9</v>
      </c>
      <c r="G570">
        <f t="shared" si="97"/>
        <v>1941</v>
      </c>
      <c r="H570">
        <f t="shared" si="98"/>
        <v>9</v>
      </c>
      <c r="I570">
        <f t="shared" si="99"/>
        <v>3</v>
      </c>
      <c r="J570" s="3">
        <f t="shared" si="100"/>
        <v>15222</v>
      </c>
      <c r="K570" s="4">
        <f t="shared" ca="1" si="101"/>
        <v>29755</v>
      </c>
      <c r="L570">
        <f t="shared" si="102"/>
        <v>1940</v>
      </c>
      <c r="M570" t="str">
        <f t="shared" si="103"/>
        <v>1</v>
      </c>
      <c r="N570" t="str">
        <f t="shared" si="104"/>
        <v>k</v>
      </c>
      <c r="O570">
        <f t="shared" si="105"/>
        <v>0</v>
      </c>
      <c r="P570">
        <f t="shared" si="106"/>
        <v>13</v>
      </c>
    </row>
    <row r="571" spans="1:16" x14ac:dyDescent="0.25">
      <c r="A571" s="1" t="s">
        <v>577</v>
      </c>
      <c r="B571" s="1" t="s">
        <v>7</v>
      </c>
      <c r="C571" s="2">
        <v>0.55266203703703709</v>
      </c>
      <c r="D571">
        <v>1</v>
      </c>
      <c r="E571">
        <f t="shared" si="95"/>
        <v>62</v>
      </c>
      <c r="F571">
        <f t="shared" si="96"/>
        <v>9</v>
      </c>
      <c r="G571">
        <f t="shared" si="97"/>
        <v>1962</v>
      </c>
      <c r="H571">
        <f t="shared" si="98"/>
        <v>9</v>
      </c>
      <c r="I571">
        <f t="shared" si="99"/>
        <v>11</v>
      </c>
      <c r="J571" s="3">
        <f t="shared" si="100"/>
        <v>22900</v>
      </c>
      <c r="K571" s="4">
        <f t="shared" ca="1" si="101"/>
        <v>22077</v>
      </c>
      <c r="L571">
        <f t="shared" si="102"/>
        <v>1960</v>
      </c>
      <c r="M571" t="str">
        <f t="shared" si="103"/>
        <v>8</v>
      </c>
      <c r="N571" t="str">
        <f t="shared" si="104"/>
        <v>m</v>
      </c>
      <c r="O571">
        <f t="shared" si="105"/>
        <v>1</v>
      </c>
      <c r="P571">
        <f t="shared" si="106"/>
        <v>13</v>
      </c>
    </row>
    <row r="572" spans="1:16" x14ac:dyDescent="0.25">
      <c r="A572" s="1" t="s">
        <v>578</v>
      </c>
      <c r="B572" s="1" t="s">
        <v>7</v>
      </c>
      <c r="C572" s="2">
        <v>0.55295138888888895</v>
      </c>
      <c r="D572">
        <v>1</v>
      </c>
      <c r="E572">
        <f t="shared" si="95"/>
        <v>71</v>
      </c>
      <c r="F572">
        <f t="shared" si="96"/>
        <v>3</v>
      </c>
      <c r="G572">
        <f t="shared" si="97"/>
        <v>1971</v>
      </c>
      <c r="H572">
        <f t="shared" si="98"/>
        <v>3</v>
      </c>
      <c r="I572">
        <f t="shared" si="99"/>
        <v>2</v>
      </c>
      <c r="J572" s="3">
        <f t="shared" si="100"/>
        <v>25994</v>
      </c>
      <c r="K572" s="4">
        <f t="shared" ca="1" si="101"/>
        <v>18983</v>
      </c>
      <c r="L572">
        <f t="shared" si="102"/>
        <v>1970</v>
      </c>
      <c r="M572" t="str">
        <f t="shared" si="103"/>
        <v>7</v>
      </c>
      <c r="N572" t="str">
        <f t="shared" si="104"/>
        <v>k</v>
      </c>
      <c r="O572">
        <f t="shared" si="105"/>
        <v>1</v>
      </c>
      <c r="P572">
        <f t="shared" si="106"/>
        <v>13</v>
      </c>
    </row>
    <row r="573" spans="1:16" x14ac:dyDescent="0.25">
      <c r="A573" s="1" t="s">
        <v>579</v>
      </c>
      <c r="B573" s="1" t="s">
        <v>7</v>
      </c>
      <c r="C573" s="2">
        <v>0.55324074074074081</v>
      </c>
      <c r="D573">
        <v>1</v>
      </c>
      <c r="E573">
        <f t="shared" si="95"/>
        <v>37</v>
      </c>
      <c r="F573">
        <f t="shared" si="96"/>
        <v>6</v>
      </c>
      <c r="G573">
        <f t="shared" si="97"/>
        <v>1937</v>
      </c>
      <c r="H573">
        <f t="shared" si="98"/>
        <v>6</v>
      </c>
      <c r="I573">
        <f t="shared" si="99"/>
        <v>2</v>
      </c>
      <c r="J573" s="3">
        <f t="shared" si="100"/>
        <v>13668</v>
      </c>
      <c r="K573" s="4">
        <f t="shared" ca="1" si="101"/>
        <v>31309</v>
      </c>
      <c r="L573">
        <f t="shared" si="102"/>
        <v>1930</v>
      </c>
      <c r="M573" t="str">
        <f t="shared" si="103"/>
        <v>3</v>
      </c>
      <c r="N573" t="str">
        <f t="shared" si="104"/>
        <v>k</v>
      </c>
      <c r="O573">
        <f t="shared" si="105"/>
        <v>1</v>
      </c>
      <c r="P573">
        <f t="shared" si="106"/>
        <v>13</v>
      </c>
    </row>
    <row r="574" spans="1:16" x14ac:dyDescent="0.25">
      <c r="A574" s="1" t="s">
        <v>580</v>
      </c>
      <c r="B574" s="1" t="s">
        <v>7</v>
      </c>
      <c r="C574" s="2">
        <v>0.55353009259259256</v>
      </c>
      <c r="D574">
        <v>1</v>
      </c>
      <c r="E574">
        <f t="shared" si="95"/>
        <v>27</v>
      </c>
      <c r="F574">
        <f t="shared" si="96"/>
        <v>5</v>
      </c>
      <c r="G574">
        <f t="shared" si="97"/>
        <v>1927</v>
      </c>
      <c r="H574">
        <f t="shared" si="98"/>
        <v>5</v>
      </c>
      <c r="I574">
        <f t="shared" si="99"/>
        <v>24</v>
      </c>
      <c r="J574" s="3">
        <f t="shared" si="100"/>
        <v>10006</v>
      </c>
      <c r="K574" s="4">
        <f t="shared" ca="1" si="101"/>
        <v>34971</v>
      </c>
      <c r="L574">
        <f t="shared" si="102"/>
        <v>1920</v>
      </c>
      <c r="M574" t="str">
        <f t="shared" si="103"/>
        <v>6</v>
      </c>
      <c r="N574" t="str">
        <f t="shared" si="104"/>
        <v>m</v>
      </c>
      <c r="O574">
        <f t="shared" si="105"/>
        <v>1</v>
      </c>
      <c r="P574">
        <f t="shared" si="106"/>
        <v>13</v>
      </c>
    </row>
    <row r="575" spans="1:16" x14ac:dyDescent="0.25">
      <c r="A575" s="1" t="s">
        <v>581</v>
      </c>
      <c r="B575" s="1" t="s">
        <v>27</v>
      </c>
      <c r="C575" s="2">
        <v>0.55410879629629628</v>
      </c>
      <c r="D575">
        <v>2</v>
      </c>
      <c r="E575">
        <f t="shared" si="95"/>
        <v>93</v>
      </c>
      <c r="F575">
        <f t="shared" si="96"/>
        <v>1</v>
      </c>
      <c r="G575">
        <f t="shared" si="97"/>
        <v>1993</v>
      </c>
      <c r="H575">
        <f t="shared" si="98"/>
        <v>1</v>
      </c>
      <c r="I575">
        <f t="shared" si="99"/>
        <v>5</v>
      </c>
      <c r="J575" s="3">
        <f t="shared" si="100"/>
        <v>33974</v>
      </c>
      <c r="K575" s="4">
        <f t="shared" ca="1" si="101"/>
        <v>11003</v>
      </c>
      <c r="L575">
        <f t="shared" si="102"/>
        <v>1990</v>
      </c>
      <c r="M575" t="str">
        <f t="shared" si="103"/>
        <v>4</v>
      </c>
      <c r="N575" t="str">
        <f t="shared" si="104"/>
        <v>m</v>
      </c>
      <c r="O575">
        <f t="shared" si="105"/>
        <v>1</v>
      </c>
      <c r="P575">
        <f t="shared" si="106"/>
        <v>13</v>
      </c>
    </row>
    <row r="576" spans="1:16" x14ac:dyDescent="0.25">
      <c r="A576" s="1" t="s">
        <v>582</v>
      </c>
      <c r="B576" s="1" t="s">
        <v>27</v>
      </c>
      <c r="C576" s="2">
        <v>0.55439814814814814</v>
      </c>
      <c r="D576">
        <v>1</v>
      </c>
      <c r="E576">
        <f t="shared" si="95"/>
        <v>31</v>
      </c>
      <c r="F576">
        <f t="shared" si="96"/>
        <v>12</v>
      </c>
      <c r="G576">
        <f t="shared" si="97"/>
        <v>1931</v>
      </c>
      <c r="H576">
        <f t="shared" si="98"/>
        <v>12</v>
      </c>
      <c r="I576">
        <f t="shared" si="99"/>
        <v>1</v>
      </c>
      <c r="J576" s="3">
        <f t="shared" si="100"/>
        <v>11658</v>
      </c>
      <c r="K576" s="4">
        <f t="shared" ca="1" si="101"/>
        <v>33319</v>
      </c>
      <c r="L576">
        <f t="shared" si="102"/>
        <v>1930</v>
      </c>
      <c r="M576" t="str">
        <f t="shared" si="103"/>
        <v>1</v>
      </c>
      <c r="N576" t="str">
        <f t="shared" si="104"/>
        <v>k</v>
      </c>
      <c r="O576">
        <f t="shared" si="105"/>
        <v>0</v>
      </c>
      <c r="P576">
        <f t="shared" si="106"/>
        <v>13</v>
      </c>
    </row>
    <row r="577" spans="1:16" x14ac:dyDescent="0.25">
      <c r="A577" s="1" t="s">
        <v>583</v>
      </c>
      <c r="B577" s="1" t="s">
        <v>27</v>
      </c>
      <c r="C577" s="2">
        <v>0.55497685185185186</v>
      </c>
      <c r="D577">
        <v>2</v>
      </c>
      <c r="E577">
        <f t="shared" si="95"/>
        <v>94</v>
      </c>
      <c r="F577">
        <f t="shared" si="96"/>
        <v>6</v>
      </c>
      <c r="G577">
        <f t="shared" si="97"/>
        <v>1994</v>
      </c>
      <c r="H577">
        <f t="shared" si="98"/>
        <v>6</v>
      </c>
      <c r="I577">
        <f t="shared" si="99"/>
        <v>4</v>
      </c>
      <c r="J577" s="3">
        <f t="shared" si="100"/>
        <v>34489</v>
      </c>
      <c r="K577" s="4">
        <f t="shared" ca="1" si="101"/>
        <v>10488</v>
      </c>
      <c r="L577">
        <f t="shared" si="102"/>
        <v>1990</v>
      </c>
      <c r="M577" t="str">
        <f t="shared" si="103"/>
        <v>8</v>
      </c>
      <c r="N577" t="str">
        <f t="shared" si="104"/>
        <v>m</v>
      </c>
      <c r="O577">
        <f t="shared" si="105"/>
        <v>1</v>
      </c>
      <c r="P577">
        <f t="shared" si="106"/>
        <v>13</v>
      </c>
    </row>
    <row r="578" spans="1:16" x14ac:dyDescent="0.25">
      <c r="A578" s="1" t="s">
        <v>584</v>
      </c>
      <c r="B578" s="1" t="s">
        <v>7</v>
      </c>
      <c r="C578" s="2">
        <v>0.55526620370370372</v>
      </c>
      <c r="D578">
        <v>1</v>
      </c>
      <c r="E578">
        <f t="shared" si="95"/>
        <v>8</v>
      </c>
      <c r="F578">
        <f t="shared" si="96"/>
        <v>30</v>
      </c>
      <c r="G578">
        <f t="shared" si="97"/>
        <v>2008</v>
      </c>
      <c r="H578">
        <f t="shared" si="98"/>
        <v>10</v>
      </c>
      <c r="I578">
        <f t="shared" si="99"/>
        <v>9</v>
      </c>
      <c r="J578" s="3">
        <f t="shared" si="100"/>
        <v>39730</v>
      </c>
      <c r="K578" s="4">
        <f t="shared" ca="1" si="101"/>
        <v>5247</v>
      </c>
      <c r="L578">
        <f t="shared" si="102"/>
        <v>2000</v>
      </c>
      <c r="M578" t="str">
        <f t="shared" si="103"/>
        <v>1</v>
      </c>
      <c r="N578" t="str">
        <f t="shared" si="104"/>
        <v>k</v>
      </c>
      <c r="O578">
        <f t="shared" si="105"/>
        <v>1</v>
      </c>
      <c r="P578">
        <f t="shared" si="106"/>
        <v>13</v>
      </c>
    </row>
    <row r="579" spans="1:16" x14ac:dyDescent="0.25">
      <c r="A579" s="1" t="s">
        <v>585</v>
      </c>
      <c r="B579" s="1" t="s">
        <v>5</v>
      </c>
      <c r="C579" s="2">
        <v>0.55555555555555558</v>
      </c>
      <c r="D579">
        <v>1</v>
      </c>
      <c r="E579">
        <f t="shared" ref="E579:E642" si="107">VALUE(LEFT(A579,2))</f>
        <v>87</v>
      </c>
      <c r="F579">
        <f t="shared" ref="F579:F642" si="108">VALUE(MID(A579,3,2))</f>
        <v>7</v>
      </c>
      <c r="G579">
        <f t="shared" ref="G579:G642" si="109">IF(F579&gt;12,2000+E579,1900+E579)</f>
        <v>1987</v>
      </c>
      <c r="H579">
        <f t="shared" ref="H579:H642" si="110">IF(F579&gt;12,F579-20,F579)</f>
        <v>7</v>
      </c>
      <c r="I579">
        <f t="shared" ref="I579:I642" si="111">VALUE(MID(A579,5,2))</f>
        <v>17</v>
      </c>
      <c r="J579" s="3">
        <f t="shared" ref="J579:J642" si="112">DATE(G579,H579,I579)</f>
        <v>31975</v>
      </c>
      <c r="K579" s="4">
        <f t="shared" ref="K579:K642" ca="1" si="113">VALUE(TODAY()-J579)</f>
        <v>13002</v>
      </c>
      <c r="L579">
        <f t="shared" ref="L579:L642" si="114">VLOOKUP(G579,$R$8:$R$18,1,TRUE)</f>
        <v>1980</v>
      </c>
      <c r="M579" t="str">
        <f t="shared" ref="M579:M642" si="115">MID(A579,10,1)</f>
        <v>4</v>
      </c>
      <c r="N579" t="str">
        <f t="shared" ref="N579:N642" si="116">IF(MOD(M579,2),"k","m")</f>
        <v>m</v>
      </c>
      <c r="O579">
        <f t="shared" ref="O579:O642" si="117">IF(B579="Johnson&amp;Johnson",1,IF(D579=2,1,0))</f>
        <v>0</v>
      </c>
      <c r="P579">
        <f t="shared" ref="P579:P642" si="118">HOUR(C579)</f>
        <v>13</v>
      </c>
    </row>
    <row r="580" spans="1:16" x14ac:dyDescent="0.25">
      <c r="A580" s="1" t="s">
        <v>586</v>
      </c>
      <c r="B580" s="1" t="s">
        <v>5</v>
      </c>
      <c r="C580" s="2">
        <v>0.55613425925925919</v>
      </c>
      <c r="D580">
        <v>2</v>
      </c>
      <c r="E580">
        <f t="shared" si="107"/>
        <v>66</v>
      </c>
      <c r="F580">
        <f t="shared" si="108"/>
        <v>9</v>
      </c>
      <c r="G580">
        <f t="shared" si="109"/>
        <v>1966</v>
      </c>
      <c r="H580">
        <f t="shared" si="110"/>
        <v>9</v>
      </c>
      <c r="I580">
        <f t="shared" si="111"/>
        <v>13</v>
      </c>
      <c r="J580" s="3">
        <f t="shared" si="112"/>
        <v>24363</v>
      </c>
      <c r="K580" s="4">
        <f t="shared" ca="1" si="113"/>
        <v>20614</v>
      </c>
      <c r="L580">
        <f t="shared" si="114"/>
        <v>1960</v>
      </c>
      <c r="M580" t="str">
        <f t="shared" si="115"/>
        <v>4</v>
      </c>
      <c r="N580" t="str">
        <f t="shared" si="116"/>
        <v>m</v>
      </c>
      <c r="O580">
        <f t="shared" si="117"/>
        <v>1</v>
      </c>
      <c r="P580">
        <f t="shared" si="118"/>
        <v>13</v>
      </c>
    </row>
    <row r="581" spans="1:16" x14ac:dyDescent="0.25">
      <c r="A581" s="1" t="s">
        <v>587</v>
      </c>
      <c r="B581" s="1" t="s">
        <v>27</v>
      </c>
      <c r="C581" s="2">
        <v>0.55642361111111105</v>
      </c>
      <c r="D581">
        <v>1</v>
      </c>
      <c r="E581">
        <f t="shared" si="107"/>
        <v>48</v>
      </c>
      <c r="F581">
        <f t="shared" si="108"/>
        <v>12</v>
      </c>
      <c r="G581">
        <f t="shared" si="109"/>
        <v>1948</v>
      </c>
      <c r="H581">
        <f t="shared" si="110"/>
        <v>12</v>
      </c>
      <c r="I581">
        <f t="shared" si="111"/>
        <v>9</v>
      </c>
      <c r="J581" s="3">
        <f t="shared" si="112"/>
        <v>17876</v>
      </c>
      <c r="K581" s="4">
        <f t="shared" ca="1" si="113"/>
        <v>27101</v>
      </c>
      <c r="L581">
        <f t="shared" si="114"/>
        <v>1940</v>
      </c>
      <c r="M581" t="str">
        <f t="shared" si="115"/>
        <v>7</v>
      </c>
      <c r="N581" t="str">
        <f t="shared" si="116"/>
        <v>k</v>
      </c>
      <c r="O581">
        <f t="shared" si="117"/>
        <v>0</v>
      </c>
      <c r="P581">
        <f t="shared" si="118"/>
        <v>13</v>
      </c>
    </row>
    <row r="582" spans="1:16" x14ac:dyDescent="0.25">
      <c r="A582" s="1" t="s">
        <v>588</v>
      </c>
      <c r="B582" s="1" t="s">
        <v>7</v>
      </c>
      <c r="C582" s="2">
        <v>0.55671296296296291</v>
      </c>
      <c r="D582">
        <v>1</v>
      </c>
      <c r="E582">
        <f t="shared" si="107"/>
        <v>88</v>
      </c>
      <c r="F582">
        <f t="shared" si="108"/>
        <v>1</v>
      </c>
      <c r="G582">
        <f t="shared" si="109"/>
        <v>1988</v>
      </c>
      <c r="H582">
        <f t="shared" si="110"/>
        <v>1</v>
      </c>
      <c r="I582">
        <f t="shared" si="111"/>
        <v>13</v>
      </c>
      <c r="J582" s="3">
        <f t="shared" si="112"/>
        <v>32155</v>
      </c>
      <c r="K582" s="4">
        <f t="shared" ca="1" si="113"/>
        <v>12822</v>
      </c>
      <c r="L582">
        <f t="shared" si="114"/>
        <v>1980</v>
      </c>
      <c r="M582" t="str">
        <f t="shared" si="115"/>
        <v>6</v>
      </c>
      <c r="N582" t="str">
        <f t="shared" si="116"/>
        <v>m</v>
      </c>
      <c r="O582">
        <f t="shared" si="117"/>
        <v>1</v>
      </c>
      <c r="P582">
        <f t="shared" si="118"/>
        <v>13</v>
      </c>
    </row>
    <row r="583" spans="1:16" x14ac:dyDescent="0.25">
      <c r="A583" s="1" t="s">
        <v>589</v>
      </c>
      <c r="B583" s="1" t="s">
        <v>7</v>
      </c>
      <c r="C583" s="2">
        <v>0.55700231481481477</v>
      </c>
      <c r="D583">
        <v>1</v>
      </c>
      <c r="E583">
        <f t="shared" si="107"/>
        <v>59</v>
      </c>
      <c r="F583">
        <f t="shared" si="108"/>
        <v>4</v>
      </c>
      <c r="G583">
        <f t="shared" si="109"/>
        <v>1959</v>
      </c>
      <c r="H583">
        <f t="shared" si="110"/>
        <v>4</v>
      </c>
      <c r="I583">
        <f t="shared" si="111"/>
        <v>23</v>
      </c>
      <c r="J583" s="3">
        <f t="shared" si="112"/>
        <v>21663</v>
      </c>
      <c r="K583" s="4">
        <f t="shared" ca="1" si="113"/>
        <v>23314</v>
      </c>
      <c r="L583">
        <f t="shared" si="114"/>
        <v>1950</v>
      </c>
      <c r="M583" t="str">
        <f t="shared" si="115"/>
        <v>6</v>
      </c>
      <c r="N583" t="str">
        <f t="shared" si="116"/>
        <v>m</v>
      </c>
      <c r="O583">
        <f t="shared" si="117"/>
        <v>1</v>
      </c>
      <c r="P583">
        <f t="shared" si="118"/>
        <v>13</v>
      </c>
    </row>
    <row r="584" spans="1:16" x14ac:dyDescent="0.25">
      <c r="A584" s="1" t="s">
        <v>590</v>
      </c>
      <c r="B584" s="1" t="s">
        <v>5</v>
      </c>
      <c r="C584" s="2">
        <v>0.55729166666666663</v>
      </c>
      <c r="D584">
        <v>1</v>
      </c>
      <c r="E584">
        <f t="shared" si="107"/>
        <v>60</v>
      </c>
      <c r="F584">
        <f t="shared" si="108"/>
        <v>2</v>
      </c>
      <c r="G584">
        <f t="shared" si="109"/>
        <v>1960</v>
      </c>
      <c r="H584">
        <f t="shared" si="110"/>
        <v>2</v>
      </c>
      <c r="I584">
        <f t="shared" si="111"/>
        <v>1</v>
      </c>
      <c r="J584" s="3">
        <f t="shared" si="112"/>
        <v>21947</v>
      </c>
      <c r="K584" s="4">
        <f t="shared" ca="1" si="113"/>
        <v>23030</v>
      </c>
      <c r="L584">
        <f t="shared" si="114"/>
        <v>1960</v>
      </c>
      <c r="M584" t="str">
        <f t="shared" si="115"/>
        <v>9</v>
      </c>
      <c r="N584" t="str">
        <f t="shared" si="116"/>
        <v>k</v>
      </c>
      <c r="O584">
        <f t="shared" si="117"/>
        <v>0</v>
      </c>
      <c r="P584">
        <f t="shared" si="118"/>
        <v>13</v>
      </c>
    </row>
    <row r="585" spans="1:16" x14ac:dyDescent="0.25">
      <c r="A585" s="1" t="s">
        <v>591</v>
      </c>
      <c r="B585" s="1" t="s">
        <v>9</v>
      </c>
      <c r="C585" s="2">
        <v>0.55787037037037035</v>
      </c>
      <c r="D585">
        <v>2</v>
      </c>
      <c r="E585">
        <f t="shared" si="107"/>
        <v>54</v>
      </c>
      <c r="F585">
        <f t="shared" si="108"/>
        <v>5</v>
      </c>
      <c r="G585">
        <f t="shared" si="109"/>
        <v>1954</v>
      </c>
      <c r="H585">
        <f t="shared" si="110"/>
        <v>5</v>
      </c>
      <c r="I585">
        <f t="shared" si="111"/>
        <v>18</v>
      </c>
      <c r="J585" s="3">
        <f t="shared" si="112"/>
        <v>19862</v>
      </c>
      <c r="K585" s="4">
        <f t="shared" ca="1" si="113"/>
        <v>25115</v>
      </c>
      <c r="L585">
        <f t="shared" si="114"/>
        <v>1950</v>
      </c>
      <c r="M585" t="str">
        <f t="shared" si="115"/>
        <v>5</v>
      </c>
      <c r="N585" t="str">
        <f t="shared" si="116"/>
        <v>k</v>
      </c>
      <c r="O585">
        <f t="shared" si="117"/>
        <v>1</v>
      </c>
      <c r="P585">
        <f t="shared" si="118"/>
        <v>13</v>
      </c>
    </row>
    <row r="586" spans="1:16" x14ac:dyDescent="0.25">
      <c r="A586" s="1" t="s">
        <v>592</v>
      </c>
      <c r="B586" s="1" t="s">
        <v>9</v>
      </c>
      <c r="C586" s="2">
        <v>0.55815972222222221</v>
      </c>
      <c r="D586">
        <v>1</v>
      </c>
      <c r="E586">
        <f t="shared" si="107"/>
        <v>63</v>
      </c>
      <c r="F586">
        <f t="shared" si="108"/>
        <v>2</v>
      </c>
      <c r="G586">
        <f t="shared" si="109"/>
        <v>1963</v>
      </c>
      <c r="H586">
        <f t="shared" si="110"/>
        <v>2</v>
      </c>
      <c r="I586">
        <f t="shared" si="111"/>
        <v>26</v>
      </c>
      <c r="J586" s="3">
        <f t="shared" si="112"/>
        <v>23068</v>
      </c>
      <c r="K586" s="4">
        <f t="shared" ca="1" si="113"/>
        <v>21909</v>
      </c>
      <c r="L586">
        <f t="shared" si="114"/>
        <v>1960</v>
      </c>
      <c r="M586" t="str">
        <f t="shared" si="115"/>
        <v>8</v>
      </c>
      <c r="N586" t="str">
        <f t="shared" si="116"/>
        <v>m</v>
      </c>
      <c r="O586">
        <f t="shared" si="117"/>
        <v>0</v>
      </c>
      <c r="P586">
        <f t="shared" si="118"/>
        <v>13</v>
      </c>
    </row>
    <row r="587" spans="1:16" x14ac:dyDescent="0.25">
      <c r="A587" s="1" t="s">
        <v>593</v>
      </c>
      <c r="B587" s="1" t="s">
        <v>27</v>
      </c>
      <c r="C587" s="2">
        <v>0.55873842592592593</v>
      </c>
      <c r="D587">
        <v>2</v>
      </c>
      <c r="E587">
        <f t="shared" si="107"/>
        <v>66</v>
      </c>
      <c r="F587">
        <f t="shared" si="108"/>
        <v>3</v>
      </c>
      <c r="G587">
        <f t="shared" si="109"/>
        <v>1966</v>
      </c>
      <c r="H587">
        <f t="shared" si="110"/>
        <v>3</v>
      </c>
      <c r="I587">
        <f t="shared" si="111"/>
        <v>11</v>
      </c>
      <c r="J587" s="3">
        <f t="shared" si="112"/>
        <v>24177</v>
      </c>
      <c r="K587" s="4">
        <f t="shared" ca="1" si="113"/>
        <v>20800</v>
      </c>
      <c r="L587">
        <f t="shared" si="114"/>
        <v>1960</v>
      </c>
      <c r="M587" t="str">
        <f t="shared" si="115"/>
        <v>6</v>
      </c>
      <c r="N587" t="str">
        <f t="shared" si="116"/>
        <v>m</v>
      </c>
      <c r="O587">
        <f t="shared" si="117"/>
        <v>1</v>
      </c>
      <c r="P587">
        <f t="shared" si="118"/>
        <v>13</v>
      </c>
    </row>
    <row r="588" spans="1:16" x14ac:dyDescent="0.25">
      <c r="A588" s="1" t="s">
        <v>594</v>
      </c>
      <c r="B588" s="1" t="s">
        <v>7</v>
      </c>
      <c r="C588" s="2">
        <v>0.55902777777777779</v>
      </c>
      <c r="D588">
        <v>1</v>
      </c>
      <c r="E588">
        <f t="shared" si="107"/>
        <v>49</v>
      </c>
      <c r="F588">
        <f t="shared" si="108"/>
        <v>7</v>
      </c>
      <c r="G588">
        <f t="shared" si="109"/>
        <v>1949</v>
      </c>
      <c r="H588">
        <f t="shared" si="110"/>
        <v>7</v>
      </c>
      <c r="I588">
        <f t="shared" si="111"/>
        <v>29</v>
      </c>
      <c r="J588" s="3">
        <f t="shared" si="112"/>
        <v>18108</v>
      </c>
      <c r="K588" s="4">
        <f t="shared" ca="1" si="113"/>
        <v>26869</v>
      </c>
      <c r="L588">
        <f t="shared" si="114"/>
        <v>1940</v>
      </c>
      <c r="M588" t="str">
        <f t="shared" si="115"/>
        <v>2</v>
      </c>
      <c r="N588" t="str">
        <f t="shared" si="116"/>
        <v>m</v>
      </c>
      <c r="O588">
        <f t="shared" si="117"/>
        <v>1</v>
      </c>
      <c r="P588">
        <f t="shared" si="118"/>
        <v>13</v>
      </c>
    </row>
    <row r="589" spans="1:16" x14ac:dyDescent="0.25">
      <c r="A589" s="1" t="s">
        <v>595</v>
      </c>
      <c r="B589" s="1" t="s">
        <v>9</v>
      </c>
      <c r="C589" s="2">
        <v>0.55931712962962965</v>
      </c>
      <c r="D589">
        <v>1</v>
      </c>
      <c r="E589">
        <f t="shared" si="107"/>
        <v>9</v>
      </c>
      <c r="F589">
        <f t="shared" si="108"/>
        <v>29</v>
      </c>
      <c r="G589">
        <f t="shared" si="109"/>
        <v>2009</v>
      </c>
      <c r="H589">
        <f t="shared" si="110"/>
        <v>9</v>
      </c>
      <c r="I589">
        <f t="shared" si="111"/>
        <v>18</v>
      </c>
      <c r="J589" s="3">
        <f t="shared" si="112"/>
        <v>40074</v>
      </c>
      <c r="K589" s="4">
        <f t="shared" ca="1" si="113"/>
        <v>4903</v>
      </c>
      <c r="L589">
        <f t="shared" si="114"/>
        <v>2000</v>
      </c>
      <c r="M589" t="str">
        <f t="shared" si="115"/>
        <v>1</v>
      </c>
      <c r="N589" t="str">
        <f t="shared" si="116"/>
        <v>k</v>
      </c>
      <c r="O589">
        <f t="shared" si="117"/>
        <v>0</v>
      </c>
      <c r="P589">
        <f t="shared" si="118"/>
        <v>13</v>
      </c>
    </row>
    <row r="590" spans="1:16" x14ac:dyDescent="0.25">
      <c r="A590" s="1" t="s">
        <v>596</v>
      </c>
      <c r="B590" s="1" t="s">
        <v>5</v>
      </c>
      <c r="C590" s="2">
        <v>0.55960648148148151</v>
      </c>
      <c r="D590">
        <v>1</v>
      </c>
      <c r="E590">
        <f t="shared" si="107"/>
        <v>45</v>
      </c>
      <c r="F590">
        <f t="shared" si="108"/>
        <v>2</v>
      </c>
      <c r="G590">
        <f t="shared" si="109"/>
        <v>1945</v>
      </c>
      <c r="H590">
        <f t="shared" si="110"/>
        <v>2</v>
      </c>
      <c r="I590">
        <f t="shared" si="111"/>
        <v>8</v>
      </c>
      <c r="J590" s="3">
        <f t="shared" si="112"/>
        <v>16476</v>
      </c>
      <c r="K590" s="4">
        <f t="shared" ca="1" si="113"/>
        <v>28501</v>
      </c>
      <c r="L590">
        <f t="shared" si="114"/>
        <v>1940</v>
      </c>
      <c r="M590" t="str">
        <f t="shared" si="115"/>
        <v>2</v>
      </c>
      <c r="N590" t="str">
        <f t="shared" si="116"/>
        <v>m</v>
      </c>
      <c r="O590">
        <f t="shared" si="117"/>
        <v>0</v>
      </c>
      <c r="P590">
        <f t="shared" si="118"/>
        <v>13</v>
      </c>
    </row>
    <row r="591" spans="1:16" x14ac:dyDescent="0.25">
      <c r="A591" s="1" t="s">
        <v>597</v>
      </c>
      <c r="B591" s="1" t="s">
        <v>5</v>
      </c>
      <c r="C591" s="2">
        <v>0.56018518518518523</v>
      </c>
      <c r="D591">
        <v>2</v>
      </c>
      <c r="E591">
        <f t="shared" si="107"/>
        <v>35</v>
      </c>
      <c r="F591">
        <f t="shared" si="108"/>
        <v>3</v>
      </c>
      <c r="G591">
        <f t="shared" si="109"/>
        <v>1935</v>
      </c>
      <c r="H591">
        <f t="shared" si="110"/>
        <v>3</v>
      </c>
      <c r="I591">
        <f t="shared" si="111"/>
        <v>28</v>
      </c>
      <c r="J591" s="3">
        <f t="shared" si="112"/>
        <v>12871</v>
      </c>
      <c r="K591" s="4">
        <f t="shared" ca="1" si="113"/>
        <v>32106</v>
      </c>
      <c r="L591">
        <f t="shared" si="114"/>
        <v>1930</v>
      </c>
      <c r="M591" t="str">
        <f t="shared" si="115"/>
        <v>5</v>
      </c>
      <c r="N591" t="str">
        <f t="shared" si="116"/>
        <v>k</v>
      </c>
      <c r="O591">
        <f t="shared" si="117"/>
        <v>1</v>
      </c>
      <c r="P591">
        <f t="shared" si="118"/>
        <v>13</v>
      </c>
    </row>
    <row r="592" spans="1:16" x14ac:dyDescent="0.25">
      <c r="A592" s="1" t="s">
        <v>598</v>
      </c>
      <c r="B592" s="1" t="s">
        <v>7</v>
      </c>
      <c r="C592" s="2">
        <v>0.56047453703703709</v>
      </c>
      <c r="D592">
        <v>1</v>
      </c>
      <c r="E592">
        <f t="shared" si="107"/>
        <v>34</v>
      </c>
      <c r="F592">
        <f t="shared" si="108"/>
        <v>8</v>
      </c>
      <c r="G592">
        <f t="shared" si="109"/>
        <v>1934</v>
      </c>
      <c r="H592">
        <f t="shared" si="110"/>
        <v>8</v>
      </c>
      <c r="I592">
        <f t="shared" si="111"/>
        <v>13</v>
      </c>
      <c r="J592" s="3">
        <f t="shared" si="112"/>
        <v>12644</v>
      </c>
      <c r="K592" s="4">
        <f t="shared" ca="1" si="113"/>
        <v>32333</v>
      </c>
      <c r="L592">
        <f t="shared" si="114"/>
        <v>1930</v>
      </c>
      <c r="M592" t="str">
        <f t="shared" si="115"/>
        <v>3</v>
      </c>
      <c r="N592" t="str">
        <f t="shared" si="116"/>
        <v>k</v>
      </c>
      <c r="O592">
        <f t="shared" si="117"/>
        <v>1</v>
      </c>
      <c r="P592">
        <f t="shared" si="118"/>
        <v>13</v>
      </c>
    </row>
    <row r="593" spans="1:16" x14ac:dyDescent="0.25">
      <c r="A593" s="1" t="s">
        <v>599</v>
      </c>
      <c r="B593" s="1" t="s">
        <v>5</v>
      </c>
      <c r="C593" s="2">
        <v>0.56076388888888895</v>
      </c>
      <c r="D593">
        <v>1</v>
      </c>
      <c r="E593">
        <f t="shared" si="107"/>
        <v>20</v>
      </c>
      <c r="F593">
        <f t="shared" si="108"/>
        <v>5</v>
      </c>
      <c r="G593">
        <f t="shared" si="109"/>
        <v>1920</v>
      </c>
      <c r="H593">
        <f t="shared" si="110"/>
        <v>5</v>
      </c>
      <c r="I593">
        <f t="shared" si="111"/>
        <v>19</v>
      </c>
      <c r="J593" s="3">
        <f t="shared" si="112"/>
        <v>7445</v>
      </c>
      <c r="K593" s="4">
        <f t="shared" ca="1" si="113"/>
        <v>37532</v>
      </c>
      <c r="L593">
        <f t="shared" si="114"/>
        <v>1920</v>
      </c>
      <c r="M593" t="str">
        <f t="shared" si="115"/>
        <v>3</v>
      </c>
      <c r="N593" t="str">
        <f t="shared" si="116"/>
        <v>k</v>
      </c>
      <c r="O593">
        <f t="shared" si="117"/>
        <v>0</v>
      </c>
      <c r="P593">
        <f t="shared" si="118"/>
        <v>13</v>
      </c>
    </row>
    <row r="594" spans="1:16" x14ac:dyDescent="0.25">
      <c r="A594" s="1" t="s">
        <v>600</v>
      </c>
      <c r="B594" s="1" t="s">
        <v>9</v>
      </c>
      <c r="C594" s="2">
        <v>0.56134259259259256</v>
      </c>
      <c r="D594">
        <v>2</v>
      </c>
      <c r="E594">
        <f t="shared" si="107"/>
        <v>58</v>
      </c>
      <c r="F594">
        <f t="shared" si="108"/>
        <v>2</v>
      </c>
      <c r="G594">
        <f t="shared" si="109"/>
        <v>1958</v>
      </c>
      <c r="H594">
        <f t="shared" si="110"/>
        <v>2</v>
      </c>
      <c r="I594">
        <f t="shared" si="111"/>
        <v>21</v>
      </c>
      <c r="J594" s="3">
        <f t="shared" si="112"/>
        <v>21237</v>
      </c>
      <c r="K594" s="4">
        <f t="shared" ca="1" si="113"/>
        <v>23740</v>
      </c>
      <c r="L594">
        <f t="shared" si="114"/>
        <v>1950</v>
      </c>
      <c r="M594" t="str">
        <f t="shared" si="115"/>
        <v>7</v>
      </c>
      <c r="N594" t="str">
        <f t="shared" si="116"/>
        <v>k</v>
      </c>
      <c r="O594">
        <f t="shared" si="117"/>
        <v>1</v>
      </c>
      <c r="P594">
        <f t="shared" si="118"/>
        <v>13</v>
      </c>
    </row>
    <row r="595" spans="1:16" x14ac:dyDescent="0.25">
      <c r="A595" s="1" t="s">
        <v>601</v>
      </c>
      <c r="B595" s="1" t="s">
        <v>27</v>
      </c>
      <c r="C595" s="2">
        <v>0.56192129629629628</v>
      </c>
      <c r="D595">
        <v>2</v>
      </c>
      <c r="E595">
        <f t="shared" si="107"/>
        <v>33</v>
      </c>
      <c r="F595">
        <f t="shared" si="108"/>
        <v>9</v>
      </c>
      <c r="G595">
        <f t="shared" si="109"/>
        <v>1933</v>
      </c>
      <c r="H595">
        <f t="shared" si="110"/>
        <v>9</v>
      </c>
      <c r="I595">
        <f t="shared" si="111"/>
        <v>29</v>
      </c>
      <c r="J595" s="3">
        <f t="shared" si="112"/>
        <v>12326</v>
      </c>
      <c r="K595" s="4">
        <f t="shared" ca="1" si="113"/>
        <v>32651</v>
      </c>
      <c r="L595">
        <f t="shared" si="114"/>
        <v>1930</v>
      </c>
      <c r="M595" t="str">
        <f t="shared" si="115"/>
        <v>5</v>
      </c>
      <c r="N595" t="str">
        <f t="shared" si="116"/>
        <v>k</v>
      </c>
      <c r="O595">
        <f t="shared" si="117"/>
        <v>1</v>
      </c>
      <c r="P595">
        <f t="shared" si="118"/>
        <v>13</v>
      </c>
    </row>
    <row r="596" spans="1:16" x14ac:dyDescent="0.25">
      <c r="A596" s="1" t="s">
        <v>602</v>
      </c>
      <c r="B596" s="1" t="s">
        <v>7</v>
      </c>
      <c r="C596" s="2">
        <v>0.56221064814814814</v>
      </c>
      <c r="D596">
        <v>1</v>
      </c>
      <c r="E596">
        <f t="shared" si="107"/>
        <v>31</v>
      </c>
      <c r="F596">
        <f t="shared" si="108"/>
        <v>7</v>
      </c>
      <c r="G596">
        <f t="shared" si="109"/>
        <v>1931</v>
      </c>
      <c r="H596">
        <f t="shared" si="110"/>
        <v>7</v>
      </c>
      <c r="I596">
        <f t="shared" si="111"/>
        <v>11</v>
      </c>
      <c r="J596" s="3">
        <f t="shared" si="112"/>
        <v>11515</v>
      </c>
      <c r="K596" s="4">
        <f t="shared" ca="1" si="113"/>
        <v>33462</v>
      </c>
      <c r="L596">
        <f t="shared" si="114"/>
        <v>1930</v>
      </c>
      <c r="M596" t="str">
        <f t="shared" si="115"/>
        <v>5</v>
      </c>
      <c r="N596" t="str">
        <f t="shared" si="116"/>
        <v>k</v>
      </c>
      <c r="O596">
        <f t="shared" si="117"/>
        <v>1</v>
      </c>
      <c r="P596">
        <f t="shared" si="118"/>
        <v>13</v>
      </c>
    </row>
    <row r="597" spans="1:16" x14ac:dyDescent="0.25">
      <c r="A597" s="1" t="s">
        <v>603</v>
      </c>
      <c r="B597" s="1" t="s">
        <v>7</v>
      </c>
      <c r="C597" s="2">
        <v>0.5625</v>
      </c>
      <c r="D597">
        <v>1</v>
      </c>
      <c r="E597">
        <f t="shared" si="107"/>
        <v>88</v>
      </c>
      <c r="F597">
        <f t="shared" si="108"/>
        <v>1</v>
      </c>
      <c r="G597">
        <f t="shared" si="109"/>
        <v>1988</v>
      </c>
      <c r="H597">
        <f t="shared" si="110"/>
        <v>1</v>
      </c>
      <c r="I597">
        <f t="shared" si="111"/>
        <v>21</v>
      </c>
      <c r="J597" s="3">
        <f t="shared" si="112"/>
        <v>32163</v>
      </c>
      <c r="K597" s="4">
        <f t="shared" ca="1" si="113"/>
        <v>12814</v>
      </c>
      <c r="L597">
        <f t="shared" si="114"/>
        <v>1980</v>
      </c>
      <c r="M597" t="str">
        <f t="shared" si="115"/>
        <v>1</v>
      </c>
      <c r="N597" t="str">
        <f t="shared" si="116"/>
        <v>k</v>
      </c>
      <c r="O597">
        <f t="shared" si="117"/>
        <v>1</v>
      </c>
      <c r="P597">
        <f t="shared" si="118"/>
        <v>13</v>
      </c>
    </row>
    <row r="598" spans="1:16" x14ac:dyDescent="0.25">
      <c r="A598" s="1" t="s">
        <v>604</v>
      </c>
      <c r="B598" s="1" t="s">
        <v>7</v>
      </c>
      <c r="C598" s="2">
        <v>0.56278935185185186</v>
      </c>
      <c r="D598">
        <v>1</v>
      </c>
      <c r="E598">
        <f t="shared" si="107"/>
        <v>20</v>
      </c>
      <c r="F598">
        <f t="shared" si="108"/>
        <v>5</v>
      </c>
      <c r="G598">
        <f t="shared" si="109"/>
        <v>1920</v>
      </c>
      <c r="H598">
        <f t="shared" si="110"/>
        <v>5</v>
      </c>
      <c r="I598">
        <f t="shared" si="111"/>
        <v>27</v>
      </c>
      <c r="J598" s="3">
        <f t="shared" si="112"/>
        <v>7453</v>
      </c>
      <c r="K598" s="4">
        <f t="shared" ca="1" si="113"/>
        <v>37524</v>
      </c>
      <c r="L598">
        <f t="shared" si="114"/>
        <v>1920</v>
      </c>
      <c r="M598" t="str">
        <f t="shared" si="115"/>
        <v>8</v>
      </c>
      <c r="N598" t="str">
        <f t="shared" si="116"/>
        <v>m</v>
      </c>
      <c r="O598">
        <f t="shared" si="117"/>
        <v>1</v>
      </c>
      <c r="P598">
        <f t="shared" si="118"/>
        <v>13</v>
      </c>
    </row>
    <row r="599" spans="1:16" x14ac:dyDescent="0.25">
      <c r="A599" s="1" t="s">
        <v>605</v>
      </c>
      <c r="B599" s="1" t="s">
        <v>27</v>
      </c>
      <c r="C599" s="2">
        <v>0.56336805555555558</v>
      </c>
      <c r="D599">
        <v>2</v>
      </c>
      <c r="E599">
        <f t="shared" si="107"/>
        <v>7</v>
      </c>
      <c r="F599">
        <f t="shared" si="108"/>
        <v>23</v>
      </c>
      <c r="G599">
        <f t="shared" si="109"/>
        <v>2007</v>
      </c>
      <c r="H599">
        <f t="shared" si="110"/>
        <v>3</v>
      </c>
      <c r="I599">
        <f t="shared" si="111"/>
        <v>9</v>
      </c>
      <c r="J599" s="3">
        <f t="shared" si="112"/>
        <v>39150</v>
      </c>
      <c r="K599" s="4">
        <f t="shared" ca="1" si="113"/>
        <v>5827</v>
      </c>
      <c r="L599">
        <f t="shared" si="114"/>
        <v>2000</v>
      </c>
      <c r="M599" t="str">
        <f t="shared" si="115"/>
        <v>2</v>
      </c>
      <c r="N599" t="str">
        <f t="shared" si="116"/>
        <v>m</v>
      </c>
      <c r="O599">
        <f t="shared" si="117"/>
        <v>1</v>
      </c>
      <c r="P599">
        <f t="shared" si="118"/>
        <v>13</v>
      </c>
    </row>
    <row r="600" spans="1:16" x14ac:dyDescent="0.25">
      <c r="A600" s="1" t="s">
        <v>606</v>
      </c>
      <c r="B600" s="1" t="s">
        <v>7</v>
      </c>
      <c r="C600" s="2">
        <v>0.56365740740740744</v>
      </c>
      <c r="D600">
        <v>1</v>
      </c>
      <c r="E600">
        <f t="shared" si="107"/>
        <v>61</v>
      </c>
      <c r="F600">
        <f t="shared" si="108"/>
        <v>7</v>
      </c>
      <c r="G600">
        <f t="shared" si="109"/>
        <v>1961</v>
      </c>
      <c r="H600">
        <f t="shared" si="110"/>
        <v>7</v>
      </c>
      <c r="I600">
        <f t="shared" si="111"/>
        <v>1</v>
      </c>
      <c r="J600" s="3">
        <f t="shared" si="112"/>
        <v>22463</v>
      </c>
      <c r="K600" s="4">
        <f t="shared" ca="1" si="113"/>
        <v>22514</v>
      </c>
      <c r="L600">
        <f t="shared" si="114"/>
        <v>1960</v>
      </c>
      <c r="M600" t="str">
        <f t="shared" si="115"/>
        <v>5</v>
      </c>
      <c r="N600" t="str">
        <f t="shared" si="116"/>
        <v>k</v>
      </c>
      <c r="O600">
        <f t="shared" si="117"/>
        <v>1</v>
      </c>
      <c r="P600">
        <f t="shared" si="118"/>
        <v>13</v>
      </c>
    </row>
    <row r="601" spans="1:16" x14ac:dyDescent="0.25">
      <c r="A601" s="1" t="s">
        <v>607</v>
      </c>
      <c r="B601" s="1" t="s">
        <v>9</v>
      </c>
      <c r="C601" s="2">
        <v>0.56423611111111105</v>
      </c>
      <c r="D601">
        <v>2</v>
      </c>
      <c r="E601">
        <f t="shared" si="107"/>
        <v>48</v>
      </c>
      <c r="F601">
        <f t="shared" si="108"/>
        <v>1</v>
      </c>
      <c r="G601">
        <f t="shared" si="109"/>
        <v>1948</v>
      </c>
      <c r="H601">
        <f t="shared" si="110"/>
        <v>1</v>
      </c>
      <c r="I601">
        <f t="shared" si="111"/>
        <v>14</v>
      </c>
      <c r="J601" s="3">
        <f t="shared" si="112"/>
        <v>17546</v>
      </c>
      <c r="K601" s="4">
        <f t="shared" ca="1" si="113"/>
        <v>27431</v>
      </c>
      <c r="L601">
        <f t="shared" si="114"/>
        <v>1940</v>
      </c>
      <c r="M601" t="str">
        <f t="shared" si="115"/>
        <v>8</v>
      </c>
      <c r="N601" t="str">
        <f t="shared" si="116"/>
        <v>m</v>
      </c>
      <c r="O601">
        <f t="shared" si="117"/>
        <v>1</v>
      </c>
      <c r="P601">
        <f t="shared" si="118"/>
        <v>13</v>
      </c>
    </row>
    <row r="602" spans="1:16" x14ac:dyDescent="0.25">
      <c r="A602" s="1" t="s">
        <v>608</v>
      </c>
      <c r="B602" s="1" t="s">
        <v>9</v>
      </c>
      <c r="C602" s="2">
        <v>0.56452546296296291</v>
      </c>
      <c r="D602">
        <v>1</v>
      </c>
      <c r="E602">
        <f t="shared" si="107"/>
        <v>68</v>
      </c>
      <c r="F602">
        <f t="shared" si="108"/>
        <v>10</v>
      </c>
      <c r="G602">
        <f t="shared" si="109"/>
        <v>1968</v>
      </c>
      <c r="H602">
        <f t="shared" si="110"/>
        <v>10</v>
      </c>
      <c r="I602">
        <f t="shared" si="111"/>
        <v>21</v>
      </c>
      <c r="J602" s="3">
        <f t="shared" si="112"/>
        <v>25132</v>
      </c>
      <c r="K602" s="4">
        <f t="shared" ca="1" si="113"/>
        <v>19845</v>
      </c>
      <c r="L602">
        <f t="shared" si="114"/>
        <v>1960</v>
      </c>
      <c r="M602" t="str">
        <f t="shared" si="115"/>
        <v>9</v>
      </c>
      <c r="N602" t="str">
        <f t="shared" si="116"/>
        <v>k</v>
      </c>
      <c r="O602">
        <f t="shared" si="117"/>
        <v>0</v>
      </c>
      <c r="P602">
        <f t="shared" si="118"/>
        <v>13</v>
      </c>
    </row>
    <row r="603" spans="1:16" x14ac:dyDescent="0.25">
      <c r="A603" s="1" t="s">
        <v>609</v>
      </c>
      <c r="B603" s="1" t="s">
        <v>7</v>
      </c>
      <c r="C603" s="2">
        <v>0.56481481481481477</v>
      </c>
      <c r="D603">
        <v>1</v>
      </c>
      <c r="E603">
        <f t="shared" si="107"/>
        <v>49</v>
      </c>
      <c r="F603">
        <f t="shared" si="108"/>
        <v>6</v>
      </c>
      <c r="G603">
        <f t="shared" si="109"/>
        <v>1949</v>
      </c>
      <c r="H603">
        <f t="shared" si="110"/>
        <v>6</v>
      </c>
      <c r="I603">
        <f t="shared" si="111"/>
        <v>23</v>
      </c>
      <c r="J603" s="3">
        <f t="shared" si="112"/>
        <v>18072</v>
      </c>
      <c r="K603" s="4">
        <f t="shared" ca="1" si="113"/>
        <v>26905</v>
      </c>
      <c r="L603">
        <f t="shared" si="114"/>
        <v>1940</v>
      </c>
      <c r="M603" t="str">
        <f t="shared" si="115"/>
        <v>1</v>
      </c>
      <c r="N603" t="str">
        <f t="shared" si="116"/>
        <v>k</v>
      </c>
      <c r="O603">
        <f t="shared" si="117"/>
        <v>1</v>
      </c>
      <c r="P603">
        <f t="shared" si="118"/>
        <v>13</v>
      </c>
    </row>
    <row r="604" spans="1:16" x14ac:dyDescent="0.25">
      <c r="A604" s="1" t="s">
        <v>610</v>
      </c>
      <c r="B604" s="1" t="s">
        <v>7</v>
      </c>
      <c r="C604" s="2">
        <v>0.56510416666666663</v>
      </c>
      <c r="D604">
        <v>1</v>
      </c>
      <c r="E604">
        <f t="shared" si="107"/>
        <v>48</v>
      </c>
      <c r="F604">
        <f t="shared" si="108"/>
        <v>12</v>
      </c>
      <c r="G604">
        <f t="shared" si="109"/>
        <v>1948</v>
      </c>
      <c r="H604">
        <f t="shared" si="110"/>
        <v>12</v>
      </c>
      <c r="I604">
        <f t="shared" si="111"/>
        <v>30</v>
      </c>
      <c r="J604" s="3">
        <f t="shared" si="112"/>
        <v>17897</v>
      </c>
      <c r="K604" s="4">
        <f t="shared" ca="1" si="113"/>
        <v>27080</v>
      </c>
      <c r="L604">
        <f t="shared" si="114"/>
        <v>1940</v>
      </c>
      <c r="M604" t="str">
        <f t="shared" si="115"/>
        <v>1</v>
      </c>
      <c r="N604" t="str">
        <f t="shared" si="116"/>
        <v>k</v>
      </c>
      <c r="O604">
        <f t="shared" si="117"/>
        <v>1</v>
      </c>
      <c r="P604">
        <f t="shared" si="118"/>
        <v>13</v>
      </c>
    </row>
    <row r="605" spans="1:16" x14ac:dyDescent="0.25">
      <c r="A605" s="1" t="s">
        <v>611</v>
      </c>
      <c r="B605" s="1" t="s">
        <v>9</v>
      </c>
      <c r="C605" s="2">
        <v>0.56539351851851849</v>
      </c>
      <c r="D605">
        <v>1</v>
      </c>
      <c r="E605">
        <f t="shared" si="107"/>
        <v>77</v>
      </c>
      <c r="F605">
        <f t="shared" si="108"/>
        <v>8</v>
      </c>
      <c r="G605">
        <f t="shared" si="109"/>
        <v>1977</v>
      </c>
      <c r="H605">
        <f t="shared" si="110"/>
        <v>8</v>
      </c>
      <c r="I605">
        <f t="shared" si="111"/>
        <v>13</v>
      </c>
      <c r="J605" s="3">
        <f t="shared" si="112"/>
        <v>28350</v>
      </c>
      <c r="K605" s="4">
        <f t="shared" ca="1" si="113"/>
        <v>16627</v>
      </c>
      <c r="L605">
        <f t="shared" si="114"/>
        <v>1970</v>
      </c>
      <c r="M605" t="str">
        <f t="shared" si="115"/>
        <v>7</v>
      </c>
      <c r="N605" t="str">
        <f t="shared" si="116"/>
        <v>k</v>
      </c>
      <c r="O605">
        <f t="shared" si="117"/>
        <v>0</v>
      </c>
      <c r="P605">
        <f t="shared" si="118"/>
        <v>13</v>
      </c>
    </row>
    <row r="606" spans="1:16" x14ac:dyDescent="0.25">
      <c r="A606" s="1" t="s">
        <v>612</v>
      </c>
      <c r="B606" s="1" t="s">
        <v>7</v>
      </c>
      <c r="C606" s="2">
        <v>0.56568287037037035</v>
      </c>
      <c r="D606">
        <v>1</v>
      </c>
      <c r="E606">
        <f t="shared" si="107"/>
        <v>98</v>
      </c>
      <c r="F606">
        <f t="shared" si="108"/>
        <v>3</v>
      </c>
      <c r="G606">
        <f t="shared" si="109"/>
        <v>1998</v>
      </c>
      <c r="H606">
        <f t="shared" si="110"/>
        <v>3</v>
      </c>
      <c r="I606">
        <f t="shared" si="111"/>
        <v>30</v>
      </c>
      <c r="J606" s="3">
        <f t="shared" si="112"/>
        <v>35884</v>
      </c>
      <c r="K606" s="4">
        <f t="shared" ca="1" si="113"/>
        <v>9093</v>
      </c>
      <c r="L606">
        <f t="shared" si="114"/>
        <v>1990</v>
      </c>
      <c r="M606" t="str">
        <f t="shared" si="115"/>
        <v>5</v>
      </c>
      <c r="N606" t="str">
        <f t="shared" si="116"/>
        <v>k</v>
      </c>
      <c r="O606">
        <f t="shared" si="117"/>
        <v>1</v>
      </c>
      <c r="P606">
        <f t="shared" si="118"/>
        <v>13</v>
      </c>
    </row>
    <row r="607" spans="1:16" x14ac:dyDescent="0.25">
      <c r="A607" s="1" t="s">
        <v>613</v>
      </c>
      <c r="B607" s="1" t="s">
        <v>27</v>
      </c>
      <c r="C607" s="2">
        <v>0.56597222222222221</v>
      </c>
      <c r="D607">
        <v>1</v>
      </c>
      <c r="E607">
        <f t="shared" si="107"/>
        <v>75</v>
      </c>
      <c r="F607">
        <f t="shared" si="108"/>
        <v>3</v>
      </c>
      <c r="G607">
        <f t="shared" si="109"/>
        <v>1975</v>
      </c>
      <c r="H607">
        <f t="shared" si="110"/>
        <v>3</v>
      </c>
      <c r="I607">
        <f t="shared" si="111"/>
        <v>30</v>
      </c>
      <c r="J607" s="3">
        <f t="shared" si="112"/>
        <v>27483</v>
      </c>
      <c r="K607" s="4">
        <f t="shared" ca="1" si="113"/>
        <v>17494</v>
      </c>
      <c r="L607">
        <f t="shared" si="114"/>
        <v>1970</v>
      </c>
      <c r="M607" t="str">
        <f t="shared" si="115"/>
        <v>1</v>
      </c>
      <c r="N607" t="str">
        <f t="shared" si="116"/>
        <v>k</v>
      </c>
      <c r="O607">
        <f t="shared" si="117"/>
        <v>0</v>
      </c>
      <c r="P607">
        <f t="shared" si="118"/>
        <v>13</v>
      </c>
    </row>
    <row r="608" spans="1:16" x14ac:dyDescent="0.25">
      <c r="A608" s="1" t="s">
        <v>614</v>
      </c>
      <c r="B608" s="1" t="s">
        <v>7</v>
      </c>
      <c r="C608" s="2">
        <v>0.56626157407407407</v>
      </c>
      <c r="D608">
        <v>1</v>
      </c>
      <c r="E608">
        <f t="shared" si="107"/>
        <v>77</v>
      </c>
      <c r="F608">
        <f t="shared" si="108"/>
        <v>11</v>
      </c>
      <c r="G608">
        <f t="shared" si="109"/>
        <v>1977</v>
      </c>
      <c r="H608">
        <f t="shared" si="110"/>
        <v>11</v>
      </c>
      <c r="I608">
        <f t="shared" si="111"/>
        <v>29</v>
      </c>
      <c r="J608" s="3">
        <f t="shared" si="112"/>
        <v>28458</v>
      </c>
      <c r="K608" s="4">
        <f t="shared" ca="1" si="113"/>
        <v>16519</v>
      </c>
      <c r="L608">
        <f t="shared" si="114"/>
        <v>1970</v>
      </c>
      <c r="M608" t="str">
        <f t="shared" si="115"/>
        <v>8</v>
      </c>
      <c r="N608" t="str">
        <f t="shared" si="116"/>
        <v>m</v>
      </c>
      <c r="O608">
        <f t="shared" si="117"/>
        <v>1</v>
      </c>
      <c r="P608">
        <f t="shared" si="118"/>
        <v>13</v>
      </c>
    </row>
    <row r="609" spans="1:16" x14ac:dyDescent="0.25">
      <c r="A609" s="1" t="s">
        <v>615</v>
      </c>
      <c r="B609" s="1" t="s">
        <v>9</v>
      </c>
      <c r="C609" s="2">
        <v>0.56684027777777779</v>
      </c>
      <c r="D609">
        <v>2</v>
      </c>
      <c r="E609">
        <f t="shared" si="107"/>
        <v>32</v>
      </c>
      <c r="F609">
        <f t="shared" si="108"/>
        <v>8</v>
      </c>
      <c r="G609">
        <f t="shared" si="109"/>
        <v>1932</v>
      </c>
      <c r="H609">
        <f t="shared" si="110"/>
        <v>8</v>
      </c>
      <c r="I609">
        <f t="shared" si="111"/>
        <v>29</v>
      </c>
      <c r="J609" s="3">
        <f t="shared" si="112"/>
        <v>11930</v>
      </c>
      <c r="K609" s="4">
        <f t="shared" ca="1" si="113"/>
        <v>33047</v>
      </c>
      <c r="L609">
        <f t="shared" si="114"/>
        <v>1930</v>
      </c>
      <c r="M609" t="str">
        <f t="shared" si="115"/>
        <v>2</v>
      </c>
      <c r="N609" t="str">
        <f t="shared" si="116"/>
        <v>m</v>
      </c>
      <c r="O609">
        <f t="shared" si="117"/>
        <v>1</v>
      </c>
      <c r="P609">
        <f t="shared" si="118"/>
        <v>13</v>
      </c>
    </row>
    <row r="610" spans="1:16" x14ac:dyDescent="0.25">
      <c r="A610" s="1" t="s">
        <v>616</v>
      </c>
      <c r="B610" s="1" t="s">
        <v>9</v>
      </c>
      <c r="C610" s="2">
        <v>0.56712962962962965</v>
      </c>
      <c r="D610">
        <v>1</v>
      </c>
      <c r="E610">
        <f t="shared" si="107"/>
        <v>7</v>
      </c>
      <c r="F610">
        <f t="shared" si="108"/>
        <v>32</v>
      </c>
      <c r="G610">
        <f t="shared" si="109"/>
        <v>2007</v>
      </c>
      <c r="H610">
        <f t="shared" si="110"/>
        <v>12</v>
      </c>
      <c r="I610">
        <f t="shared" si="111"/>
        <v>16</v>
      </c>
      <c r="J610" s="3">
        <f t="shared" si="112"/>
        <v>39432</v>
      </c>
      <c r="K610" s="4">
        <f t="shared" ca="1" si="113"/>
        <v>5545</v>
      </c>
      <c r="L610">
        <f t="shared" si="114"/>
        <v>2000</v>
      </c>
      <c r="M610" t="str">
        <f t="shared" si="115"/>
        <v>2</v>
      </c>
      <c r="N610" t="str">
        <f t="shared" si="116"/>
        <v>m</v>
      </c>
      <c r="O610">
        <f t="shared" si="117"/>
        <v>0</v>
      </c>
      <c r="P610">
        <f t="shared" si="118"/>
        <v>13</v>
      </c>
    </row>
    <row r="611" spans="1:16" x14ac:dyDescent="0.25">
      <c r="A611" s="1" t="s">
        <v>617</v>
      </c>
      <c r="B611" s="1" t="s">
        <v>9</v>
      </c>
      <c r="C611" s="2">
        <v>0.56741898148148151</v>
      </c>
      <c r="D611">
        <v>1</v>
      </c>
      <c r="E611">
        <f t="shared" si="107"/>
        <v>97</v>
      </c>
      <c r="F611">
        <f t="shared" si="108"/>
        <v>5</v>
      </c>
      <c r="G611">
        <f t="shared" si="109"/>
        <v>1997</v>
      </c>
      <c r="H611">
        <f t="shared" si="110"/>
        <v>5</v>
      </c>
      <c r="I611">
        <f t="shared" si="111"/>
        <v>14</v>
      </c>
      <c r="J611" s="3">
        <f t="shared" si="112"/>
        <v>35564</v>
      </c>
      <c r="K611" s="4">
        <f t="shared" ca="1" si="113"/>
        <v>9413</v>
      </c>
      <c r="L611">
        <f t="shared" si="114"/>
        <v>1990</v>
      </c>
      <c r="M611" t="str">
        <f t="shared" si="115"/>
        <v>7</v>
      </c>
      <c r="N611" t="str">
        <f t="shared" si="116"/>
        <v>k</v>
      </c>
      <c r="O611">
        <f t="shared" si="117"/>
        <v>0</v>
      </c>
      <c r="P611">
        <f t="shared" si="118"/>
        <v>13</v>
      </c>
    </row>
    <row r="612" spans="1:16" x14ac:dyDescent="0.25">
      <c r="A612" s="1" t="s">
        <v>618</v>
      </c>
      <c r="B612" s="1" t="s">
        <v>5</v>
      </c>
      <c r="C612" s="2">
        <v>0.56770833333333337</v>
      </c>
      <c r="D612">
        <v>1</v>
      </c>
      <c r="E612">
        <f t="shared" si="107"/>
        <v>83</v>
      </c>
      <c r="F612">
        <f t="shared" si="108"/>
        <v>4</v>
      </c>
      <c r="G612">
        <f t="shared" si="109"/>
        <v>1983</v>
      </c>
      <c r="H612">
        <f t="shared" si="110"/>
        <v>4</v>
      </c>
      <c r="I612">
        <f t="shared" si="111"/>
        <v>1</v>
      </c>
      <c r="J612" s="3">
        <f t="shared" si="112"/>
        <v>30407</v>
      </c>
      <c r="K612" s="4">
        <f t="shared" ca="1" si="113"/>
        <v>14570</v>
      </c>
      <c r="L612">
        <f t="shared" si="114"/>
        <v>1980</v>
      </c>
      <c r="M612" t="str">
        <f t="shared" si="115"/>
        <v>1</v>
      </c>
      <c r="N612" t="str">
        <f t="shared" si="116"/>
        <v>k</v>
      </c>
      <c r="O612">
        <f t="shared" si="117"/>
        <v>0</v>
      </c>
      <c r="P612">
        <f t="shared" si="118"/>
        <v>13</v>
      </c>
    </row>
    <row r="613" spans="1:16" x14ac:dyDescent="0.25">
      <c r="A613" s="1" t="s">
        <v>619</v>
      </c>
      <c r="B613" s="1" t="s">
        <v>7</v>
      </c>
      <c r="C613" s="2">
        <v>0.56799768518518523</v>
      </c>
      <c r="D613">
        <v>1</v>
      </c>
      <c r="E613">
        <f t="shared" si="107"/>
        <v>56</v>
      </c>
      <c r="F613">
        <f t="shared" si="108"/>
        <v>7</v>
      </c>
      <c r="G613">
        <f t="shared" si="109"/>
        <v>1956</v>
      </c>
      <c r="H613">
        <f t="shared" si="110"/>
        <v>7</v>
      </c>
      <c r="I613">
        <f t="shared" si="111"/>
        <v>14</v>
      </c>
      <c r="J613" s="3">
        <f t="shared" si="112"/>
        <v>20650</v>
      </c>
      <c r="K613" s="4">
        <f t="shared" ca="1" si="113"/>
        <v>24327</v>
      </c>
      <c r="L613">
        <f t="shared" si="114"/>
        <v>1950</v>
      </c>
      <c r="M613" t="str">
        <f t="shared" si="115"/>
        <v>3</v>
      </c>
      <c r="N613" t="str">
        <f t="shared" si="116"/>
        <v>k</v>
      </c>
      <c r="O613">
        <f t="shared" si="117"/>
        <v>1</v>
      </c>
      <c r="P613">
        <f t="shared" si="118"/>
        <v>13</v>
      </c>
    </row>
    <row r="614" spans="1:16" x14ac:dyDescent="0.25">
      <c r="A614" s="1" t="s">
        <v>620</v>
      </c>
      <c r="B614" s="1" t="s">
        <v>9</v>
      </c>
      <c r="C614" s="2">
        <v>0.56828703703703709</v>
      </c>
      <c r="D614">
        <v>1</v>
      </c>
      <c r="E614">
        <f t="shared" si="107"/>
        <v>0</v>
      </c>
      <c r="F614">
        <f t="shared" si="108"/>
        <v>29</v>
      </c>
      <c r="G614">
        <f t="shared" si="109"/>
        <v>2000</v>
      </c>
      <c r="H614">
        <f t="shared" si="110"/>
        <v>9</v>
      </c>
      <c r="I614">
        <f t="shared" si="111"/>
        <v>24</v>
      </c>
      <c r="J614" s="3">
        <f t="shared" si="112"/>
        <v>36793</v>
      </c>
      <c r="K614" s="4">
        <f t="shared" ca="1" si="113"/>
        <v>8184</v>
      </c>
      <c r="L614">
        <f t="shared" si="114"/>
        <v>2000</v>
      </c>
      <c r="M614" t="str">
        <f t="shared" si="115"/>
        <v>3</v>
      </c>
      <c r="N614" t="str">
        <f t="shared" si="116"/>
        <v>k</v>
      </c>
      <c r="O614">
        <f t="shared" si="117"/>
        <v>0</v>
      </c>
      <c r="P614">
        <f t="shared" si="118"/>
        <v>13</v>
      </c>
    </row>
    <row r="615" spans="1:16" x14ac:dyDescent="0.25">
      <c r="A615" s="1" t="s">
        <v>621</v>
      </c>
      <c r="B615" s="1" t="s">
        <v>7</v>
      </c>
      <c r="C615" s="2">
        <v>0.56857638888888895</v>
      </c>
      <c r="D615">
        <v>1</v>
      </c>
      <c r="E615">
        <f t="shared" si="107"/>
        <v>73</v>
      </c>
      <c r="F615">
        <f t="shared" si="108"/>
        <v>2</v>
      </c>
      <c r="G615">
        <f t="shared" si="109"/>
        <v>1973</v>
      </c>
      <c r="H615">
        <f t="shared" si="110"/>
        <v>2</v>
      </c>
      <c r="I615">
        <f t="shared" si="111"/>
        <v>28</v>
      </c>
      <c r="J615" s="3">
        <f t="shared" si="112"/>
        <v>26723</v>
      </c>
      <c r="K615" s="4">
        <f t="shared" ca="1" si="113"/>
        <v>18254</v>
      </c>
      <c r="L615">
        <f t="shared" si="114"/>
        <v>1970</v>
      </c>
      <c r="M615" t="str">
        <f t="shared" si="115"/>
        <v>5</v>
      </c>
      <c r="N615" t="str">
        <f t="shared" si="116"/>
        <v>k</v>
      </c>
      <c r="O615">
        <f t="shared" si="117"/>
        <v>1</v>
      </c>
      <c r="P615">
        <f t="shared" si="118"/>
        <v>13</v>
      </c>
    </row>
    <row r="616" spans="1:16" x14ac:dyDescent="0.25">
      <c r="A616" s="1" t="s">
        <v>622</v>
      </c>
      <c r="B616" s="1" t="s">
        <v>5</v>
      </c>
      <c r="C616" s="2">
        <v>0.56915509259259256</v>
      </c>
      <c r="D616">
        <v>2</v>
      </c>
      <c r="E616">
        <f t="shared" si="107"/>
        <v>97</v>
      </c>
      <c r="F616">
        <f t="shared" si="108"/>
        <v>5</v>
      </c>
      <c r="G616">
        <f t="shared" si="109"/>
        <v>1997</v>
      </c>
      <c r="H616">
        <f t="shared" si="110"/>
        <v>5</v>
      </c>
      <c r="I616">
        <f t="shared" si="111"/>
        <v>18</v>
      </c>
      <c r="J616" s="3">
        <f t="shared" si="112"/>
        <v>35568</v>
      </c>
      <c r="K616" s="4">
        <f t="shared" ca="1" si="113"/>
        <v>9409</v>
      </c>
      <c r="L616">
        <f t="shared" si="114"/>
        <v>1990</v>
      </c>
      <c r="M616" t="str">
        <f t="shared" si="115"/>
        <v>1</v>
      </c>
      <c r="N616" t="str">
        <f t="shared" si="116"/>
        <v>k</v>
      </c>
      <c r="O616">
        <f t="shared" si="117"/>
        <v>1</v>
      </c>
      <c r="P616">
        <f t="shared" si="118"/>
        <v>13</v>
      </c>
    </row>
    <row r="617" spans="1:16" x14ac:dyDescent="0.25">
      <c r="A617" s="1" t="s">
        <v>623</v>
      </c>
      <c r="B617" s="1" t="s">
        <v>9</v>
      </c>
      <c r="C617" s="2">
        <v>0.56944444444444442</v>
      </c>
      <c r="D617">
        <v>1</v>
      </c>
      <c r="E617">
        <f t="shared" si="107"/>
        <v>98</v>
      </c>
      <c r="F617">
        <f t="shared" si="108"/>
        <v>8</v>
      </c>
      <c r="G617">
        <f t="shared" si="109"/>
        <v>1998</v>
      </c>
      <c r="H617">
        <f t="shared" si="110"/>
        <v>8</v>
      </c>
      <c r="I617">
        <f t="shared" si="111"/>
        <v>24</v>
      </c>
      <c r="J617" s="3">
        <f t="shared" si="112"/>
        <v>36031</v>
      </c>
      <c r="K617" s="4">
        <f t="shared" ca="1" si="113"/>
        <v>8946</v>
      </c>
      <c r="L617">
        <f t="shared" si="114"/>
        <v>1990</v>
      </c>
      <c r="M617" t="str">
        <f t="shared" si="115"/>
        <v>2</v>
      </c>
      <c r="N617" t="str">
        <f t="shared" si="116"/>
        <v>m</v>
      </c>
      <c r="O617">
        <f t="shared" si="117"/>
        <v>0</v>
      </c>
      <c r="P617">
        <f t="shared" si="118"/>
        <v>13</v>
      </c>
    </row>
    <row r="618" spans="1:16" x14ac:dyDescent="0.25">
      <c r="A618" s="1" t="s">
        <v>624</v>
      </c>
      <c r="B618" s="1" t="s">
        <v>7</v>
      </c>
      <c r="C618" s="2">
        <v>0.56973379629629628</v>
      </c>
      <c r="D618">
        <v>1</v>
      </c>
      <c r="E618">
        <f t="shared" si="107"/>
        <v>27</v>
      </c>
      <c r="F618">
        <f t="shared" si="108"/>
        <v>4</v>
      </c>
      <c r="G618">
        <f t="shared" si="109"/>
        <v>1927</v>
      </c>
      <c r="H618">
        <f t="shared" si="110"/>
        <v>4</v>
      </c>
      <c r="I618">
        <f t="shared" si="111"/>
        <v>13</v>
      </c>
      <c r="J618" s="3">
        <f t="shared" si="112"/>
        <v>9965</v>
      </c>
      <c r="K618" s="4">
        <f t="shared" ca="1" si="113"/>
        <v>35012</v>
      </c>
      <c r="L618">
        <f t="shared" si="114"/>
        <v>1920</v>
      </c>
      <c r="M618" t="str">
        <f t="shared" si="115"/>
        <v>6</v>
      </c>
      <c r="N618" t="str">
        <f t="shared" si="116"/>
        <v>m</v>
      </c>
      <c r="O618">
        <f t="shared" si="117"/>
        <v>1</v>
      </c>
      <c r="P618">
        <f t="shared" si="118"/>
        <v>13</v>
      </c>
    </row>
    <row r="619" spans="1:16" x14ac:dyDescent="0.25">
      <c r="A619" s="1" t="s">
        <v>625</v>
      </c>
      <c r="B619" s="1" t="s">
        <v>5</v>
      </c>
      <c r="C619" s="2">
        <v>0.5703125</v>
      </c>
      <c r="D619">
        <v>2</v>
      </c>
      <c r="E619">
        <f t="shared" si="107"/>
        <v>52</v>
      </c>
      <c r="F619">
        <f t="shared" si="108"/>
        <v>1</v>
      </c>
      <c r="G619">
        <f t="shared" si="109"/>
        <v>1952</v>
      </c>
      <c r="H619">
        <f t="shared" si="110"/>
        <v>1</v>
      </c>
      <c r="I619">
        <f t="shared" si="111"/>
        <v>10</v>
      </c>
      <c r="J619" s="3">
        <f t="shared" si="112"/>
        <v>19003</v>
      </c>
      <c r="K619" s="4">
        <f t="shared" ca="1" si="113"/>
        <v>25974</v>
      </c>
      <c r="L619">
        <f t="shared" si="114"/>
        <v>1950</v>
      </c>
      <c r="M619" t="str">
        <f t="shared" si="115"/>
        <v>4</v>
      </c>
      <c r="N619" t="str">
        <f t="shared" si="116"/>
        <v>m</v>
      </c>
      <c r="O619">
        <f t="shared" si="117"/>
        <v>1</v>
      </c>
      <c r="P619">
        <f t="shared" si="118"/>
        <v>13</v>
      </c>
    </row>
    <row r="620" spans="1:16" x14ac:dyDescent="0.25">
      <c r="A620" s="1" t="s">
        <v>626</v>
      </c>
      <c r="B620" s="1" t="s">
        <v>5</v>
      </c>
      <c r="C620" s="2">
        <v>0.57060185185185186</v>
      </c>
      <c r="D620">
        <v>1</v>
      </c>
      <c r="E620">
        <f t="shared" si="107"/>
        <v>40</v>
      </c>
      <c r="F620">
        <f t="shared" si="108"/>
        <v>11</v>
      </c>
      <c r="G620">
        <f t="shared" si="109"/>
        <v>1940</v>
      </c>
      <c r="H620">
        <f t="shared" si="110"/>
        <v>11</v>
      </c>
      <c r="I620">
        <f t="shared" si="111"/>
        <v>29</v>
      </c>
      <c r="J620" s="3">
        <f t="shared" si="112"/>
        <v>14944</v>
      </c>
      <c r="K620" s="4">
        <f t="shared" ca="1" si="113"/>
        <v>30033</v>
      </c>
      <c r="L620">
        <f t="shared" si="114"/>
        <v>1940</v>
      </c>
      <c r="M620" t="str">
        <f t="shared" si="115"/>
        <v>7</v>
      </c>
      <c r="N620" t="str">
        <f t="shared" si="116"/>
        <v>k</v>
      </c>
      <c r="O620">
        <f t="shared" si="117"/>
        <v>0</v>
      </c>
      <c r="P620">
        <f t="shared" si="118"/>
        <v>13</v>
      </c>
    </row>
    <row r="621" spans="1:16" x14ac:dyDescent="0.25">
      <c r="A621" s="1" t="s">
        <v>627</v>
      </c>
      <c r="B621" s="1" t="s">
        <v>7</v>
      </c>
      <c r="C621" s="2">
        <v>0.57089120370370372</v>
      </c>
      <c r="D621">
        <v>1</v>
      </c>
      <c r="E621">
        <f t="shared" si="107"/>
        <v>38</v>
      </c>
      <c r="F621">
        <f t="shared" si="108"/>
        <v>9</v>
      </c>
      <c r="G621">
        <f t="shared" si="109"/>
        <v>1938</v>
      </c>
      <c r="H621">
        <f t="shared" si="110"/>
        <v>9</v>
      </c>
      <c r="I621">
        <f t="shared" si="111"/>
        <v>18</v>
      </c>
      <c r="J621" s="3">
        <f t="shared" si="112"/>
        <v>14141</v>
      </c>
      <c r="K621" s="4">
        <f t="shared" ca="1" si="113"/>
        <v>30836</v>
      </c>
      <c r="L621">
        <f t="shared" si="114"/>
        <v>1930</v>
      </c>
      <c r="M621" t="str">
        <f t="shared" si="115"/>
        <v>1</v>
      </c>
      <c r="N621" t="str">
        <f t="shared" si="116"/>
        <v>k</v>
      </c>
      <c r="O621">
        <f t="shared" si="117"/>
        <v>1</v>
      </c>
      <c r="P621">
        <f t="shared" si="118"/>
        <v>13</v>
      </c>
    </row>
    <row r="622" spans="1:16" x14ac:dyDescent="0.25">
      <c r="A622" s="1" t="s">
        <v>628</v>
      </c>
      <c r="B622" s="1" t="s">
        <v>9</v>
      </c>
      <c r="C622" s="2">
        <v>0.57118055555555558</v>
      </c>
      <c r="D622">
        <v>1</v>
      </c>
      <c r="E622">
        <f t="shared" si="107"/>
        <v>83</v>
      </c>
      <c r="F622">
        <f t="shared" si="108"/>
        <v>5</v>
      </c>
      <c r="G622">
        <f t="shared" si="109"/>
        <v>1983</v>
      </c>
      <c r="H622">
        <f t="shared" si="110"/>
        <v>5</v>
      </c>
      <c r="I622">
        <f t="shared" si="111"/>
        <v>10</v>
      </c>
      <c r="J622" s="3">
        <f t="shared" si="112"/>
        <v>30446</v>
      </c>
      <c r="K622" s="4">
        <f t="shared" ca="1" si="113"/>
        <v>14531</v>
      </c>
      <c r="L622">
        <f t="shared" si="114"/>
        <v>1980</v>
      </c>
      <c r="M622" t="str">
        <f t="shared" si="115"/>
        <v>8</v>
      </c>
      <c r="N622" t="str">
        <f t="shared" si="116"/>
        <v>m</v>
      </c>
      <c r="O622">
        <f t="shared" si="117"/>
        <v>0</v>
      </c>
      <c r="P622">
        <f t="shared" si="118"/>
        <v>13</v>
      </c>
    </row>
    <row r="623" spans="1:16" x14ac:dyDescent="0.25">
      <c r="A623" s="1" t="s">
        <v>629</v>
      </c>
      <c r="B623" s="1" t="s">
        <v>7</v>
      </c>
      <c r="C623" s="2">
        <v>0.57146990740740744</v>
      </c>
      <c r="D623">
        <v>1</v>
      </c>
      <c r="E623">
        <f t="shared" si="107"/>
        <v>78</v>
      </c>
      <c r="F623">
        <f t="shared" si="108"/>
        <v>6</v>
      </c>
      <c r="G623">
        <f t="shared" si="109"/>
        <v>1978</v>
      </c>
      <c r="H623">
        <f t="shared" si="110"/>
        <v>6</v>
      </c>
      <c r="I623">
        <f t="shared" si="111"/>
        <v>22</v>
      </c>
      <c r="J623" s="3">
        <f t="shared" si="112"/>
        <v>28663</v>
      </c>
      <c r="K623" s="4">
        <f t="shared" ca="1" si="113"/>
        <v>16314</v>
      </c>
      <c r="L623">
        <f t="shared" si="114"/>
        <v>1970</v>
      </c>
      <c r="M623" t="str">
        <f t="shared" si="115"/>
        <v>2</v>
      </c>
      <c r="N623" t="str">
        <f t="shared" si="116"/>
        <v>m</v>
      </c>
      <c r="O623">
        <f t="shared" si="117"/>
        <v>1</v>
      </c>
      <c r="P623">
        <f t="shared" si="118"/>
        <v>13</v>
      </c>
    </row>
    <row r="624" spans="1:16" x14ac:dyDescent="0.25">
      <c r="A624" s="1" t="s">
        <v>630</v>
      </c>
      <c r="B624" s="1" t="s">
        <v>9</v>
      </c>
      <c r="C624" s="2">
        <v>0.57204861111111105</v>
      </c>
      <c r="D624">
        <v>2</v>
      </c>
      <c r="E624">
        <f t="shared" si="107"/>
        <v>25</v>
      </c>
      <c r="F624">
        <f t="shared" si="108"/>
        <v>10</v>
      </c>
      <c r="G624">
        <f t="shared" si="109"/>
        <v>1925</v>
      </c>
      <c r="H624">
        <f t="shared" si="110"/>
        <v>10</v>
      </c>
      <c r="I624">
        <f t="shared" si="111"/>
        <v>15</v>
      </c>
      <c r="J624" s="3">
        <f t="shared" si="112"/>
        <v>9420</v>
      </c>
      <c r="K624" s="4">
        <f t="shared" ca="1" si="113"/>
        <v>35557</v>
      </c>
      <c r="L624">
        <f t="shared" si="114"/>
        <v>1920</v>
      </c>
      <c r="M624" t="str">
        <f t="shared" si="115"/>
        <v>5</v>
      </c>
      <c r="N624" t="str">
        <f t="shared" si="116"/>
        <v>k</v>
      </c>
      <c r="O624">
        <f t="shared" si="117"/>
        <v>1</v>
      </c>
      <c r="P624">
        <f t="shared" si="118"/>
        <v>13</v>
      </c>
    </row>
    <row r="625" spans="1:16" x14ac:dyDescent="0.25">
      <c r="A625" s="1" t="s">
        <v>631</v>
      </c>
      <c r="B625" s="1" t="s">
        <v>7</v>
      </c>
      <c r="C625" s="2">
        <v>0.57233796296296291</v>
      </c>
      <c r="D625">
        <v>1</v>
      </c>
      <c r="E625">
        <f t="shared" si="107"/>
        <v>56</v>
      </c>
      <c r="F625">
        <f t="shared" si="108"/>
        <v>7</v>
      </c>
      <c r="G625">
        <f t="shared" si="109"/>
        <v>1956</v>
      </c>
      <c r="H625">
        <f t="shared" si="110"/>
        <v>7</v>
      </c>
      <c r="I625">
        <f t="shared" si="111"/>
        <v>4</v>
      </c>
      <c r="J625" s="3">
        <f t="shared" si="112"/>
        <v>20640</v>
      </c>
      <c r="K625" s="4">
        <f t="shared" ca="1" si="113"/>
        <v>24337</v>
      </c>
      <c r="L625">
        <f t="shared" si="114"/>
        <v>1950</v>
      </c>
      <c r="M625" t="str">
        <f t="shared" si="115"/>
        <v>4</v>
      </c>
      <c r="N625" t="str">
        <f t="shared" si="116"/>
        <v>m</v>
      </c>
      <c r="O625">
        <f t="shared" si="117"/>
        <v>1</v>
      </c>
      <c r="P625">
        <f t="shared" si="118"/>
        <v>13</v>
      </c>
    </row>
    <row r="626" spans="1:16" x14ac:dyDescent="0.25">
      <c r="A626" s="1" t="s">
        <v>632</v>
      </c>
      <c r="B626" s="1" t="s">
        <v>5</v>
      </c>
      <c r="C626" s="2">
        <v>0.57291666666666663</v>
      </c>
      <c r="D626">
        <v>2</v>
      </c>
      <c r="E626">
        <f t="shared" si="107"/>
        <v>9</v>
      </c>
      <c r="F626">
        <f t="shared" si="108"/>
        <v>28</v>
      </c>
      <c r="G626">
        <f t="shared" si="109"/>
        <v>2009</v>
      </c>
      <c r="H626">
        <f t="shared" si="110"/>
        <v>8</v>
      </c>
      <c r="I626">
        <f t="shared" si="111"/>
        <v>5</v>
      </c>
      <c r="J626" s="3">
        <f t="shared" si="112"/>
        <v>40030</v>
      </c>
      <c r="K626" s="4">
        <f t="shared" ca="1" si="113"/>
        <v>4947</v>
      </c>
      <c r="L626">
        <f t="shared" si="114"/>
        <v>2000</v>
      </c>
      <c r="M626" t="str">
        <f t="shared" si="115"/>
        <v>7</v>
      </c>
      <c r="N626" t="str">
        <f t="shared" si="116"/>
        <v>k</v>
      </c>
      <c r="O626">
        <f t="shared" si="117"/>
        <v>1</v>
      </c>
      <c r="P626">
        <f t="shared" si="118"/>
        <v>13</v>
      </c>
    </row>
    <row r="627" spans="1:16" x14ac:dyDescent="0.25">
      <c r="A627" s="1" t="s">
        <v>633</v>
      </c>
      <c r="B627" s="1" t="s">
        <v>5</v>
      </c>
      <c r="C627" s="2">
        <v>0.57320601851851849</v>
      </c>
      <c r="D627">
        <v>1</v>
      </c>
      <c r="E627">
        <f t="shared" si="107"/>
        <v>89</v>
      </c>
      <c r="F627">
        <f t="shared" si="108"/>
        <v>9</v>
      </c>
      <c r="G627">
        <f t="shared" si="109"/>
        <v>1989</v>
      </c>
      <c r="H627">
        <f t="shared" si="110"/>
        <v>9</v>
      </c>
      <c r="I627">
        <f t="shared" si="111"/>
        <v>6</v>
      </c>
      <c r="J627" s="3">
        <f t="shared" si="112"/>
        <v>32757</v>
      </c>
      <c r="K627" s="4">
        <f t="shared" ca="1" si="113"/>
        <v>12220</v>
      </c>
      <c r="L627">
        <f t="shared" si="114"/>
        <v>1980</v>
      </c>
      <c r="M627" t="str">
        <f t="shared" si="115"/>
        <v>5</v>
      </c>
      <c r="N627" t="str">
        <f t="shared" si="116"/>
        <v>k</v>
      </c>
      <c r="O627">
        <f t="shared" si="117"/>
        <v>0</v>
      </c>
      <c r="P627">
        <f t="shared" si="118"/>
        <v>13</v>
      </c>
    </row>
    <row r="628" spans="1:16" x14ac:dyDescent="0.25">
      <c r="A628" s="1" t="s">
        <v>634</v>
      </c>
      <c r="B628" s="1" t="s">
        <v>7</v>
      </c>
      <c r="C628" s="2">
        <v>0.57349537037037035</v>
      </c>
      <c r="D628">
        <v>1</v>
      </c>
      <c r="E628">
        <f t="shared" si="107"/>
        <v>40</v>
      </c>
      <c r="F628">
        <f t="shared" si="108"/>
        <v>2</v>
      </c>
      <c r="G628">
        <f t="shared" si="109"/>
        <v>1940</v>
      </c>
      <c r="H628">
        <f t="shared" si="110"/>
        <v>2</v>
      </c>
      <c r="I628">
        <f t="shared" si="111"/>
        <v>28</v>
      </c>
      <c r="J628" s="3">
        <f t="shared" si="112"/>
        <v>14669</v>
      </c>
      <c r="K628" s="4">
        <f t="shared" ca="1" si="113"/>
        <v>30308</v>
      </c>
      <c r="L628">
        <f t="shared" si="114"/>
        <v>1940</v>
      </c>
      <c r="M628" t="str">
        <f t="shared" si="115"/>
        <v>9</v>
      </c>
      <c r="N628" t="str">
        <f t="shared" si="116"/>
        <v>k</v>
      </c>
      <c r="O628">
        <f t="shared" si="117"/>
        <v>1</v>
      </c>
      <c r="P628">
        <f t="shared" si="118"/>
        <v>13</v>
      </c>
    </row>
    <row r="629" spans="1:16" x14ac:dyDescent="0.25">
      <c r="A629" s="1" t="s">
        <v>635</v>
      </c>
      <c r="B629" s="1" t="s">
        <v>9</v>
      </c>
      <c r="C629" s="2">
        <v>0.57378472222222221</v>
      </c>
      <c r="D629">
        <v>1</v>
      </c>
      <c r="E629">
        <f t="shared" si="107"/>
        <v>27</v>
      </c>
      <c r="F629">
        <f t="shared" si="108"/>
        <v>1</v>
      </c>
      <c r="G629">
        <f t="shared" si="109"/>
        <v>1927</v>
      </c>
      <c r="H629">
        <f t="shared" si="110"/>
        <v>1</v>
      </c>
      <c r="I629">
        <f t="shared" si="111"/>
        <v>13</v>
      </c>
      <c r="J629" s="3">
        <f t="shared" si="112"/>
        <v>9875</v>
      </c>
      <c r="K629" s="4">
        <f t="shared" ca="1" si="113"/>
        <v>35102</v>
      </c>
      <c r="L629">
        <f t="shared" si="114"/>
        <v>1920</v>
      </c>
      <c r="M629" t="str">
        <f t="shared" si="115"/>
        <v>3</v>
      </c>
      <c r="N629" t="str">
        <f t="shared" si="116"/>
        <v>k</v>
      </c>
      <c r="O629">
        <f t="shared" si="117"/>
        <v>0</v>
      </c>
      <c r="P629">
        <f t="shared" si="118"/>
        <v>13</v>
      </c>
    </row>
    <row r="630" spans="1:16" x14ac:dyDescent="0.25">
      <c r="A630" s="1" t="s">
        <v>636</v>
      </c>
      <c r="B630" s="1" t="s">
        <v>7</v>
      </c>
      <c r="C630" s="2">
        <v>0.57407407407407407</v>
      </c>
      <c r="D630">
        <v>1</v>
      </c>
      <c r="E630">
        <f t="shared" si="107"/>
        <v>48</v>
      </c>
      <c r="F630">
        <f t="shared" si="108"/>
        <v>8</v>
      </c>
      <c r="G630">
        <f t="shared" si="109"/>
        <v>1948</v>
      </c>
      <c r="H630">
        <f t="shared" si="110"/>
        <v>8</v>
      </c>
      <c r="I630">
        <f t="shared" si="111"/>
        <v>25</v>
      </c>
      <c r="J630" s="3">
        <f t="shared" si="112"/>
        <v>17770</v>
      </c>
      <c r="K630" s="4">
        <f t="shared" ca="1" si="113"/>
        <v>27207</v>
      </c>
      <c r="L630">
        <f t="shared" si="114"/>
        <v>1940</v>
      </c>
      <c r="M630" t="str">
        <f t="shared" si="115"/>
        <v>6</v>
      </c>
      <c r="N630" t="str">
        <f t="shared" si="116"/>
        <v>m</v>
      </c>
      <c r="O630">
        <f t="shared" si="117"/>
        <v>1</v>
      </c>
      <c r="P630">
        <f t="shared" si="118"/>
        <v>13</v>
      </c>
    </row>
    <row r="631" spans="1:16" x14ac:dyDescent="0.25">
      <c r="A631" s="1" t="s">
        <v>637</v>
      </c>
      <c r="B631" s="1" t="s">
        <v>7</v>
      </c>
      <c r="C631" s="2">
        <v>0.57436342592592593</v>
      </c>
      <c r="D631">
        <v>1</v>
      </c>
      <c r="E631">
        <f t="shared" si="107"/>
        <v>98</v>
      </c>
      <c r="F631">
        <f t="shared" si="108"/>
        <v>7</v>
      </c>
      <c r="G631">
        <f t="shared" si="109"/>
        <v>1998</v>
      </c>
      <c r="H631">
        <f t="shared" si="110"/>
        <v>7</v>
      </c>
      <c r="I631">
        <f t="shared" si="111"/>
        <v>10</v>
      </c>
      <c r="J631" s="3">
        <f t="shared" si="112"/>
        <v>35986</v>
      </c>
      <c r="K631" s="4">
        <f t="shared" ca="1" si="113"/>
        <v>8991</v>
      </c>
      <c r="L631">
        <f t="shared" si="114"/>
        <v>1990</v>
      </c>
      <c r="M631" t="str">
        <f t="shared" si="115"/>
        <v>9</v>
      </c>
      <c r="N631" t="str">
        <f t="shared" si="116"/>
        <v>k</v>
      </c>
      <c r="O631">
        <f t="shared" si="117"/>
        <v>1</v>
      </c>
      <c r="P631">
        <f t="shared" si="118"/>
        <v>13</v>
      </c>
    </row>
    <row r="632" spans="1:16" x14ac:dyDescent="0.25">
      <c r="A632" s="1" t="s">
        <v>638</v>
      </c>
      <c r="B632" s="1" t="s">
        <v>9</v>
      </c>
      <c r="C632" s="2">
        <v>0.57494212962962965</v>
      </c>
      <c r="D632">
        <v>2</v>
      </c>
      <c r="E632">
        <f t="shared" si="107"/>
        <v>64</v>
      </c>
      <c r="F632">
        <f t="shared" si="108"/>
        <v>4</v>
      </c>
      <c r="G632">
        <f t="shared" si="109"/>
        <v>1964</v>
      </c>
      <c r="H632">
        <f t="shared" si="110"/>
        <v>4</v>
      </c>
      <c r="I632">
        <f t="shared" si="111"/>
        <v>18</v>
      </c>
      <c r="J632" s="3">
        <f t="shared" si="112"/>
        <v>23485</v>
      </c>
      <c r="K632" s="4">
        <f t="shared" ca="1" si="113"/>
        <v>21492</v>
      </c>
      <c r="L632">
        <f t="shared" si="114"/>
        <v>1960</v>
      </c>
      <c r="M632" t="str">
        <f t="shared" si="115"/>
        <v>2</v>
      </c>
      <c r="N632" t="str">
        <f t="shared" si="116"/>
        <v>m</v>
      </c>
      <c r="O632">
        <f t="shared" si="117"/>
        <v>1</v>
      </c>
      <c r="P632">
        <f t="shared" si="118"/>
        <v>13</v>
      </c>
    </row>
    <row r="633" spans="1:16" x14ac:dyDescent="0.25">
      <c r="A633" s="1" t="s">
        <v>639</v>
      </c>
      <c r="B633" s="1" t="s">
        <v>7</v>
      </c>
      <c r="C633" s="2">
        <v>0.57523148148148151</v>
      </c>
      <c r="D633">
        <v>1</v>
      </c>
      <c r="E633">
        <f t="shared" si="107"/>
        <v>91</v>
      </c>
      <c r="F633">
        <f t="shared" si="108"/>
        <v>11</v>
      </c>
      <c r="G633">
        <f t="shared" si="109"/>
        <v>1991</v>
      </c>
      <c r="H633">
        <f t="shared" si="110"/>
        <v>11</v>
      </c>
      <c r="I633">
        <f t="shared" si="111"/>
        <v>22</v>
      </c>
      <c r="J633" s="3">
        <f t="shared" si="112"/>
        <v>33564</v>
      </c>
      <c r="K633" s="4">
        <f t="shared" ca="1" si="113"/>
        <v>11413</v>
      </c>
      <c r="L633">
        <f t="shared" si="114"/>
        <v>1990</v>
      </c>
      <c r="M633" t="str">
        <f t="shared" si="115"/>
        <v>1</v>
      </c>
      <c r="N633" t="str">
        <f t="shared" si="116"/>
        <v>k</v>
      </c>
      <c r="O633">
        <f t="shared" si="117"/>
        <v>1</v>
      </c>
      <c r="P633">
        <f t="shared" si="118"/>
        <v>13</v>
      </c>
    </row>
    <row r="634" spans="1:16" x14ac:dyDescent="0.25">
      <c r="A634" s="1" t="s">
        <v>640</v>
      </c>
      <c r="B634" s="1" t="s">
        <v>5</v>
      </c>
      <c r="C634" s="2">
        <v>0.57581018518518523</v>
      </c>
      <c r="D634">
        <v>2</v>
      </c>
      <c r="E634">
        <f t="shared" si="107"/>
        <v>21</v>
      </c>
      <c r="F634">
        <f t="shared" si="108"/>
        <v>1</v>
      </c>
      <c r="G634">
        <f t="shared" si="109"/>
        <v>1921</v>
      </c>
      <c r="H634">
        <f t="shared" si="110"/>
        <v>1</v>
      </c>
      <c r="I634">
        <f t="shared" si="111"/>
        <v>20</v>
      </c>
      <c r="J634" s="3">
        <f t="shared" si="112"/>
        <v>7691</v>
      </c>
      <c r="K634" s="4">
        <f t="shared" ca="1" si="113"/>
        <v>37286</v>
      </c>
      <c r="L634">
        <f t="shared" si="114"/>
        <v>1920</v>
      </c>
      <c r="M634" t="str">
        <f t="shared" si="115"/>
        <v>1</v>
      </c>
      <c r="N634" t="str">
        <f t="shared" si="116"/>
        <v>k</v>
      </c>
      <c r="O634">
        <f t="shared" si="117"/>
        <v>1</v>
      </c>
      <c r="P634">
        <f t="shared" si="118"/>
        <v>13</v>
      </c>
    </row>
    <row r="635" spans="1:16" x14ac:dyDescent="0.25">
      <c r="A635" s="1" t="s">
        <v>641</v>
      </c>
      <c r="B635" s="1" t="s">
        <v>7</v>
      </c>
      <c r="C635" s="2">
        <v>0.57609953703703709</v>
      </c>
      <c r="D635">
        <v>1</v>
      </c>
      <c r="E635">
        <f t="shared" si="107"/>
        <v>32</v>
      </c>
      <c r="F635">
        <f t="shared" si="108"/>
        <v>10</v>
      </c>
      <c r="G635">
        <f t="shared" si="109"/>
        <v>1932</v>
      </c>
      <c r="H635">
        <f t="shared" si="110"/>
        <v>10</v>
      </c>
      <c r="I635">
        <f t="shared" si="111"/>
        <v>7</v>
      </c>
      <c r="J635" s="3">
        <f t="shared" si="112"/>
        <v>11969</v>
      </c>
      <c r="K635" s="4">
        <f t="shared" ca="1" si="113"/>
        <v>33008</v>
      </c>
      <c r="L635">
        <f t="shared" si="114"/>
        <v>1930</v>
      </c>
      <c r="M635" t="str">
        <f t="shared" si="115"/>
        <v>4</v>
      </c>
      <c r="N635" t="str">
        <f t="shared" si="116"/>
        <v>m</v>
      </c>
      <c r="O635">
        <f t="shared" si="117"/>
        <v>1</v>
      </c>
      <c r="P635">
        <f t="shared" si="118"/>
        <v>13</v>
      </c>
    </row>
    <row r="636" spans="1:16" x14ac:dyDescent="0.25">
      <c r="A636" s="1" t="s">
        <v>642</v>
      </c>
      <c r="B636" s="1" t="s">
        <v>7</v>
      </c>
      <c r="C636" s="2">
        <v>0.57638888888888895</v>
      </c>
      <c r="D636">
        <v>1</v>
      </c>
      <c r="E636">
        <f t="shared" si="107"/>
        <v>24</v>
      </c>
      <c r="F636">
        <f t="shared" si="108"/>
        <v>9</v>
      </c>
      <c r="G636">
        <f t="shared" si="109"/>
        <v>1924</v>
      </c>
      <c r="H636">
        <f t="shared" si="110"/>
        <v>9</v>
      </c>
      <c r="I636">
        <f t="shared" si="111"/>
        <v>7</v>
      </c>
      <c r="J636" s="3">
        <f t="shared" si="112"/>
        <v>9017</v>
      </c>
      <c r="K636" s="4">
        <f t="shared" ca="1" si="113"/>
        <v>35960</v>
      </c>
      <c r="L636">
        <f t="shared" si="114"/>
        <v>1920</v>
      </c>
      <c r="M636" t="str">
        <f t="shared" si="115"/>
        <v>5</v>
      </c>
      <c r="N636" t="str">
        <f t="shared" si="116"/>
        <v>k</v>
      </c>
      <c r="O636">
        <f t="shared" si="117"/>
        <v>1</v>
      </c>
      <c r="P636">
        <f t="shared" si="118"/>
        <v>13</v>
      </c>
    </row>
    <row r="637" spans="1:16" x14ac:dyDescent="0.25">
      <c r="A637" s="1" t="s">
        <v>643</v>
      </c>
      <c r="B637" s="1" t="s">
        <v>5</v>
      </c>
      <c r="C637" s="2">
        <v>0.57696759259259256</v>
      </c>
      <c r="D637">
        <v>2</v>
      </c>
      <c r="E637">
        <f t="shared" si="107"/>
        <v>60</v>
      </c>
      <c r="F637">
        <f t="shared" si="108"/>
        <v>11</v>
      </c>
      <c r="G637">
        <f t="shared" si="109"/>
        <v>1960</v>
      </c>
      <c r="H637">
        <f t="shared" si="110"/>
        <v>11</v>
      </c>
      <c r="I637">
        <f t="shared" si="111"/>
        <v>10</v>
      </c>
      <c r="J637" s="3">
        <f t="shared" si="112"/>
        <v>22230</v>
      </c>
      <c r="K637" s="4">
        <f t="shared" ca="1" si="113"/>
        <v>22747</v>
      </c>
      <c r="L637">
        <f t="shared" si="114"/>
        <v>1960</v>
      </c>
      <c r="M637" t="str">
        <f t="shared" si="115"/>
        <v>9</v>
      </c>
      <c r="N637" t="str">
        <f t="shared" si="116"/>
        <v>k</v>
      </c>
      <c r="O637">
        <f t="shared" si="117"/>
        <v>1</v>
      </c>
      <c r="P637">
        <f t="shared" si="118"/>
        <v>13</v>
      </c>
    </row>
    <row r="638" spans="1:16" x14ac:dyDescent="0.25">
      <c r="A638" s="1" t="s">
        <v>644</v>
      </c>
      <c r="B638" s="1" t="s">
        <v>27</v>
      </c>
      <c r="C638" s="2">
        <v>0.57754629629629628</v>
      </c>
      <c r="D638">
        <v>2</v>
      </c>
      <c r="E638">
        <f t="shared" si="107"/>
        <v>76</v>
      </c>
      <c r="F638">
        <f t="shared" si="108"/>
        <v>10</v>
      </c>
      <c r="G638">
        <f t="shared" si="109"/>
        <v>1976</v>
      </c>
      <c r="H638">
        <f t="shared" si="110"/>
        <v>10</v>
      </c>
      <c r="I638">
        <f t="shared" si="111"/>
        <v>21</v>
      </c>
      <c r="J638" s="3">
        <f t="shared" si="112"/>
        <v>28054</v>
      </c>
      <c r="K638" s="4">
        <f t="shared" ca="1" si="113"/>
        <v>16923</v>
      </c>
      <c r="L638">
        <f t="shared" si="114"/>
        <v>1970</v>
      </c>
      <c r="M638" t="str">
        <f t="shared" si="115"/>
        <v>5</v>
      </c>
      <c r="N638" t="str">
        <f t="shared" si="116"/>
        <v>k</v>
      </c>
      <c r="O638">
        <f t="shared" si="117"/>
        <v>1</v>
      </c>
      <c r="P638">
        <f t="shared" si="118"/>
        <v>13</v>
      </c>
    </row>
    <row r="639" spans="1:16" x14ac:dyDescent="0.25">
      <c r="A639" s="1" t="s">
        <v>645</v>
      </c>
      <c r="B639" s="1" t="s">
        <v>7</v>
      </c>
      <c r="C639" s="2">
        <v>0.57783564814814814</v>
      </c>
      <c r="D639">
        <v>1</v>
      </c>
      <c r="E639">
        <f t="shared" si="107"/>
        <v>36</v>
      </c>
      <c r="F639">
        <f t="shared" si="108"/>
        <v>5</v>
      </c>
      <c r="G639">
        <f t="shared" si="109"/>
        <v>1936</v>
      </c>
      <c r="H639">
        <f t="shared" si="110"/>
        <v>5</v>
      </c>
      <c r="I639">
        <f t="shared" si="111"/>
        <v>19</v>
      </c>
      <c r="J639" s="3">
        <f t="shared" si="112"/>
        <v>13289</v>
      </c>
      <c r="K639" s="4">
        <f t="shared" ca="1" si="113"/>
        <v>31688</v>
      </c>
      <c r="L639">
        <f t="shared" si="114"/>
        <v>1930</v>
      </c>
      <c r="M639" t="str">
        <f t="shared" si="115"/>
        <v>3</v>
      </c>
      <c r="N639" t="str">
        <f t="shared" si="116"/>
        <v>k</v>
      </c>
      <c r="O639">
        <f t="shared" si="117"/>
        <v>1</v>
      </c>
      <c r="P639">
        <f t="shared" si="118"/>
        <v>13</v>
      </c>
    </row>
    <row r="640" spans="1:16" x14ac:dyDescent="0.25">
      <c r="A640" s="1" t="s">
        <v>646</v>
      </c>
      <c r="B640" s="1" t="s">
        <v>7</v>
      </c>
      <c r="C640" s="2">
        <v>0.578125</v>
      </c>
      <c r="D640">
        <v>1</v>
      </c>
      <c r="E640">
        <f t="shared" si="107"/>
        <v>91</v>
      </c>
      <c r="F640">
        <f t="shared" si="108"/>
        <v>6</v>
      </c>
      <c r="G640">
        <f t="shared" si="109"/>
        <v>1991</v>
      </c>
      <c r="H640">
        <f t="shared" si="110"/>
        <v>6</v>
      </c>
      <c r="I640">
        <f t="shared" si="111"/>
        <v>12</v>
      </c>
      <c r="J640" s="3">
        <f t="shared" si="112"/>
        <v>33401</v>
      </c>
      <c r="K640" s="4">
        <f t="shared" ca="1" si="113"/>
        <v>11576</v>
      </c>
      <c r="L640">
        <f t="shared" si="114"/>
        <v>1990</v>
      </c>
      <c r="M640" t="str">
        <f t="shared" si="115"/>
        <v>1</v>
      </c>
      <c r="N640" t="str">
        <f t="shared" si="116"/>
        <v>k</v>
      </c>
      <c r="O640">
        <f t="shared" si="117"/>
        <v>1</v>
      </c>
      <c r="P640">
        <f t="shared" si="118"/>
        <v>13</v>
      </c>
    </row>
    <row r="641" spans="1:16" x14ac:dyDescent="0.25">
      <c r="A641" s="1" t="s">
        <v>647</v>
      </c>
      <c r="B641" s="1" t="s">
        <v>9</v>
      </c>
      <c r="C641" s="2">
        <v>0.57841435185185186</v>
      </c>
      <c r="D641">
        <v>1</v>
      </c>
      <c r="E641">
        <f t="shared" si="107"/>
        <v>53</v>
      </c>
      <c r="F641">
        <f t="shared" si="108"/>
        <v>6</v>
      </c>
      <c r="G641">
        <f t="shared" si="109"/>
        <v>1953</v>
      </c>
      <c r="H641">
        <f t="shared" si="110"/>
        <v>6</v>
      </c>
      <c r="I641">
        <f t="shared" si="111"/>
        <v>27</v>
      </c>
      <c r="J641" s="3">
        <f t="shared" si="112"/>
        <v>19537</v>
      </c>
      <c r="K641" s="4">
        <f t="shared" ca="1" si="113"/>
        <v>25440</v>
      </c>
      <c r="L641">
        <f t="shared" si="114"/>
        <v>1950</v>
      </c>
      <c r="M641" t="str">
        <f t="shared" si="115"/>
        <v>1</v>
      </c>
      <c r="N641" t="str">
        <f t="shared" si="116"/>
        <v>k</v>
      </c>
      <c r="O641">
        <f t="shared" si="117"/>
        <v>0</v>
      </c>
      <c r="P641">
        <f t="shared" si="118"/>
        <v>13</v>
      </c>
    </row>
    <row r="642" spans="1:16" x14ac:dyDescent="0.25">
      <c r="A642" s="1" t="s">
        <v>648</v>
      </c>
      <c r="B642" s="1" t="s">
        <v>9</v>
      </c>
      <c r="C642" s="2">
        <v>0.57899305555555558</v>
      </c>
      <c r="D642">
        <v>2</v>
      </c>
      <c r="E642">
        <f t="shared" si="107"/>
        <v>52</v>
      </c>
      <c r="F642">
        <f t="shared" si="108"/>
        <v>5</v>
      </c>
      <c r="G642">
        <f t="shared" si="109"/>
        <v>1952</v>
      </c>
      <c r="H642">
        <f t="shared" si="110"/>
        <v>5</v>
      </c>
      <c r="I642">
        <f t="shared" si="111"/>
        <v>19</v>
      </c>
      <c r="J642" s="3">
        <f t="shared" si="112"/>
        <v>19133</v>
      </c>
      <c r="K642" s="4">
        <f t="shared" ca="1" si="113"/>
        <v>25844</v>
      </c>
      <c r="L642">
        <f t="shared" si="114"/>
        <v>1950</v>
      </c>
      <c r="M642" t="str">
        <f t="shared" si="115"/>
        <v>4</v>
      </c>
      <c r="N642" t="str">
        <f t="shared" si="116"/>
        <v>m</v>
      </c>
      <c r="O642">
        <f t="shared" si="117"/>
        <v>1</v>
      </c>
      <c r="P642">
        <f t="shared" si="118"/>
        <v>13</v>
      </c>
    </row>
    <row r="643" spans="1:16" x14ac:dyDescent="0.25">
      <c r="A643" s="1" t="s">
        <v>649</v>
      </c>
      <c r="B643" s="1" t="s">
        <v>27</v>
      </c>
      <c r="C643" s="2">
        <v>0.57957175925925919</v>
      </c>
      <c r="D643">
        <v>2</v>
      </c>
      <c r="E643">
        <f t="shared" ref="E643:E706" si="119">VALUE(LEFT(A643,2))</f>
        <v>83</v>
      </c>
      <c r="F643">
        <f t="shared" ref="F643:F706" si="120">VALUE(MID(A643,3,2))</f>
        <v>8</v>
      </c>
      <c r="G643">
        <f t="shared" ref="G643:G706" si="121">IF(F643&gt;12,2000+E643,1900+E643)</f>
        <v>1983</v>
      </c>
      <c r="H643">
        <f t="shared" ref="H643:H706" si="122">IF(F643&gt;12,F643-20,F643)</f>
        <v>8</v>
      </c>
      <c r="I643">
        <f t="shared" ref="I643:I706" si="123">VALUE(MID(A643,5,2))</f>
        <v>28</v>
      </c>
      <c r="J643" s="3">
        <f t="shared" ref="J643:J706" si="124">DATE(G643,H643,I643)</f>
        <v>30556</v>
      </c>
      <c r="K643" s="4">
        <f t="shared" ref="K643:K706" ca="1" si="125">VALUE(TODAY()-J643)</f>
        <v>14421</v>
      </c>
      <c r="L643">
        <f t="shared" ref="L643:L706" si="126">VLOOKUP(G643,$R$8:$R$18,1,TRUE)</f>
        <v>1980</v>
      </c>
      <c r="M643" t="str">
        <f t="shared" ref="M643:M706" si="127">MID(A643,10,1)</f>
        <v>7</v>
      </c>
      <c r="N643" t="str">
        <f t="shared" ref="N643:N706" si="128">IF(MOD(M643,2),"k","m")</f>
        <v>k</v>
      </c>
      <c r="O643">
        <f t="shared" ref="O643:O706" si="129">IF(B643="Johnson&amp;Johnson",1,IF(D643=2,1,0))</f>
        <v>1</v>
      </c>
      <c r="P643">
        <f t="shared" ref="P643:P706" si="130">HOUR(C643)</f>
        <v>13</v>
      </c>
    </row>
    <row r="644" spans="1:16" x14ac:dyDescent="0.25">
      <c r="A644" s="1" t="s">
        <v>650</v>
      </c>
      <c r="B644" s="1" t="s">
        <v>27</v>
      </c>
      <c r="C644" s="2">
        <v>0.58015046296296291</v>
      </c>
      <c r="D644">
        <v>2</v>
      </c>
      <c r="E644">
        <f t="shared" si="119"/>
        <v>64</v>
      </c>
      <c r="F644">
        <f t="shared" si="120"/>
        <v>2</v>
      </c>
      <c r="G644">
        <f t="shared" si="121"/>
        <v>1964</v>
      </c>
      <c r="H644">
        <f t="shared" si="122"/>
        <v>2</v>
      </c>
      <c r="I644">
        <f t="shared" si="123"/>
        <v>18</v>
      </c>
      <c r="J644" s="3">
        <f t="shared" si="124"/>
        <v>23425</v>
      </c>
      <c r="K644" s="4">
        <f t="shared" ca="1" si="125"/>
        <v>21552</v>
      </c>
      <c r="L644">
        <f t="shared" si="126"/>
        <v>1960</v>
      </c>
      <c r="M644" t="str">
        <f t="shared" si="127"/>
        <v>5</v>
      </c>
      <c r="N644" t="str">
        <f t="shared" si="128"/>
        <v>k</v>
      </c>
      <c r="O644">
        <f t="shared" si="129"/>
        <v>1</v>
      </c>
      <c r="P644">
        <f t="shared" si="130"/>
        <v>13</v>
      </c>
    </row>
    <row r="645" spans="1:16" x14ac:dyDescent="0.25">
      <c r="A645" s="1" t="s">
        <v>651</v>
      </c>
      <c r="B645" s="1" t="s">
        <v>7</v>
      </c>
      <c r="C645" s="2">
        <v>0.58043981481481477</v>
      </c>
      <c r="D645">
        <v>1</v>
      </c>
      <c r="E645">
        <f t="shared" si="119"/>
        <v>79</v>
      </c>
      <c r="F645">
        <f t="shared" si="120"/>
        <v>7</v>
      </c>
      <c r="G645">
        <f t="shared" si="121"/>
        <v>1979</v>
      </c>
      <c r="H645">
        <f t="shared" si="122"/>
        <v>7</v>
      </c>
      <c r="I645">
        <f t="shared" si="123"/>
        <v>8</v>
      </c>
      <c r="J645" s="3">
        <f t="shared" si="124"/>
        <v>29044</v>
      </c>
      <c r="K645" s="4">
        <f t="shared" ca="1" si="125"/>
        <v>15933</v>
      </c>
      <c r="L645">
        <f t="shared" si="126"/>
        <v>1970</v>
      </c>
      <c r="M645" t="str">
        <f t="shared" si="127"/>
        <v>8</v>
      </c>
      <c r="N645" t="str">
        <f t="shared" si="128"/>
        <v>m</v>
      </c>
      <c r="O645">
        <f t="shared" si="129"/>
        <v>1</v>
      </c>
      <c r="P645">
        <f t="shared" si="130"/>
        <v>13</v>
      </c>
    </row>
    <row r="646" spans="1:16" x14ac:dyDescent="0.25">
      <c r="A646" s="1" t="s">
        <v>652</v>
      </c>
      <c r="B646" s="1" t="s">
        <v>7</v>
      </c>
      <c r="C646" s="2">
        <v>0.58072916666666663</v>
      </c>
      <c r="D646">
        <v>1</v>
      </c>
      <c r="E646">
        <f t="shared" si="119"/>
        <v>97</v>
      </c>
      <c r="F646">
        <f t="shared" si="120"/>
        <v>9</v>
      </c>
      <c r="G646">
        <f t="shared" si="121"/>
        <v>1997</v>
      </c>
      <c r="H646">
        <f t="shared" si="122"/>
        <v>9</v>
      </c>
      <c r="I646">
        <f t="shared" si="123"/>
        <v>23</v>
      </c>
      <c r="J646" s="3">
        <f t="shared" si="124"/>
        <v>35696</v>
      </c>
      <c r="K646" s="4">
        <f t="shared" ca="1" si="125"/>
        <v>9281</v>
      </c>
      <c r="L646">
        <f t="shared" si="126"/>
        <v>1990</v>
      </c>
      <c r="M646" t="str">
        <f t="shared" si="127"/>
        <v>2</v>
      </c>
      <c r="N646" t="str">
        <f t="shared" si="128"/>
        <v>m</v>
      </c>
      <c r="O646">
        <f t="shared" si="129"/>
        <v>1</v>
      </c>
      <c r="P646">
        <f t="shared" si="130"/>
        <v>13</v>
      </c>
    </row>
    <row r="647" spans="1:16" x14ac:dyDescent="0.25">
      <c r="A647" s="1" t="s">
        <v>653</v>
      </c>
      <c r="B647" s="1" t="s">
        <v>27</v>
      </c>
      <c r="C647" s="2">
        <v>0.58130787037037035</v>
      </c>
      <c r="D647">
        <v>2</v>
      </c>
      <c r="E647">
        <f t="shared" si="119"/>
        <v>75</v>
      </c>
      <c r="F647">
        <f t="shared" si="120"/>
        <v>10</v>
      </c>
      <c r="G647">
        <f t="shared" si="121"/>
        <v>1975</v>
      </c>
      <c r="H647">
        <f t="shared" si="122"/>
        <v>10</v>
      </c>
      <c r="I647">
        <f t="shared" si="123"/>
        <v>6</v>
      </c>
      <c r="J647" s="3">
        <f t="shared" si="124"/>
        <v>27673</v>
      </c>
      <c r="K647" s="4">
        <f t="shared" ca="1" si="125"/>
        <v>17304</v>
      </c>
      <c r="L647">
        <f t="shared" si="126"/>
        <v>1970</v>
      </c>
      <c r="M647" t="str">
        <f t="shared" si="127"/>
        <v>3</v>
      </c>
      <c r="N647" t="str">
        <f t="shared" si="128"/>
        <v>k</v>
      </c>
      <c r="O647">
        <f t="shared" si="129"/>
        <v>1</v>
      </c>
      <c r="P647">
        <f t="shared" si="130"/>
        <v>13</v>
      </c>
    </row>
    <row r="648" spans="1:16" x14ac:dyDescent="0.25">
      <c r="A648" s="1" t="s">
        <v>654</v>
      </c>
      <c r="B648" s="1" t="s">
        <v>27</v>
      </c>
      <c r="C648" s="2">
        <v>0.58188657407407407</v>
      </c>
      <c r="D648">
        <v>2</v>
      </c>
      <c r="E648">
        <f t="shared" si="119"/>
        <v>60</v>
      </c>
      <c r="F648">
        <f t="shared" si="120"/>
        <v>5</v>
      </c>
      <c r="G648">
        <f t="shared" si="121"/>
        <v>1960</v>
      </c>
      <c r="H648">
        <f t="shared" si="122"/>
        <v>5</v>
      </c>
      <c r="I648">
        <f t="shared" si="123"/>
        <v>28</v>
      </c>
      <c r="J648" s="3">
        <f t="shared" si="124"/>
        <v>22064</v>
      </c>
      <c r="K648" s="4">
        <f t="shared" ca="1" si="125"/>
        <v>22913</v>
      </c>
      <c r="L648">
        <f t="shared" si="126"/>
        <v>1960</v>
      </c>
      <c r="M648" t="str">
        <f t="shared" si="127"/>
        <v>6</v>
      </c>
      <c r="N648" t="str">
        <f t="shared" si="128"/>
        <v>m</v>
      </c>
      <c r="O648">
        <f t="shared" si="129"/>
        <v>1</v>
      </c>
      <c r="P648">
        <f t="shared" si="130"/>
        <v>13</v>
      </c>
    </row>
    <row r="649" spans="1:16" x14ac:dyDescent="0.25">
      <c r="A649" s="1" t="s">
        <v>655</v>
      </c>
      <c r="B649" s="1" t="s">
        <v>27</v>
      </c>
      <c r="C649" s="2">
        <v>0.58246527777777779</v>
      </c>
      <c r="D649">
        <v>2</v>
      </c>
      <c r="E649">
        <f t="shared" si="119"/>
        <v>82</v>
      </c>
      <c r="F649">
        <f t="shared" si="120"/>
        <v>5</v>
      </c>
      <c r="G649">
        <f t="shared" si="121"/>
        <v>1982</v>
      </c>
      <c r="H649">
        <f t="shared" si="122"/>
        <v>5</v>
      </c>
      <c r="I649">
        <f t="shared" si="123"/>
        <v>6</v>
      </c>
      <c r="J649" s="3">
        <f t="shared" si="124"/>
        <v>30077</v>
      </c>
      <c r="K649" s="4">
        <f t="shared" ca="1" si="125"/>
        <v>14900</v>
      </c>
      <c r="L649">
        <f t="shared" si="126"/>
        <v>1980</v>
      </c>
      <c r="M649" t="str">
        <f t="shared" si="127"/>
        <v>3</v>
      </c>
      <c r="N649" t="str">
        <f t="shared" si="128"/>
        <v>k</v>
      </c>
      <c r="O649">
        <f t="shared" si="129"/>
        <v>1</v>
      </c>
      <c r="P649">
        <f t="shared" si="130"/>
        <v>13</v>
      </c>
    </row>
    <row r="650" spans="1:16" x14ac:dyDescent="0.25">
      <c r="A650" s="1" t="s">
        <v>656</v>
      </c>
      <c r="B650" s="1" t="s">
        <v>7</v>
      </c>
      <c r="C650" s="2">
        <v>0.58275462962962965</v>
      </c>
      <c r="D650">
        <v>1</v>
      </c>
      <c r="E650">
        <f t="shared" si="119"/>
        <v>87</v>
      </c>
      <c r="F650">
        <f t="shared" si="120"/>
        <v>10</v>
      </c>
      <c r="G650">
        <f t="shared" si="121"/>
        <v>1987</v>
      </c>
      <c r="H650">
        <f t="shared" si="122"/>
        <v>10</v>
      </c>
      <c r="I650">
        <f t="shared" si="123"/>
        <v>23</v>
      </c>
      <c r="J650" s="3">
        <f t="shared" si="124"/>
        <v>32073</v>
      </c>
      <c r="K650" s="4">
        <f t="shared" ca="1" si="125"/>
        <v>12904</v>
      </c>
      <c r="L650">
        <f t="shared" si="126"/>
        <v>1980</v>
      </c>
      <c r="M650" t="str">
        <f t="shared" si="127"/>
        <v>5</v>
      </c>
      <c r="N650" t="str">
        <f t="shared" si="128"/>
        <v>k</v>
      </c>
      <c r="O650">
        <f t="shared" si="129"/>
        <v>1</v>
      </c>
      <c r="P650">
        <f t="shared" si="130"/>
        <v>13</v>
      </c>
    </row>
    <row r="651" spans="1:16" x14ac:dyDescent="0.25">
      <c r="A651" s="1" t="s">
        <v>657</v>
      </c>
      <c r="B651" s="1" t="s">
        <v>5</v>
      </c>
      <c r="C651" s="2">
        <v>0.58333333333333337</v>
      </c>
      <c r="D651">
        <v>2</v>
      </c>
      <c r="E651">
        <f t="shared" si="119"/>
        <v>30</v>
      </c>
      <c r="F651">
        <f t="shared" si="120"/>
        <v>12</v>
      </c>
      <c r="G651">
        <f t="shared" si="121"/>
        <v>1930</v>
      </c>
      <c r="H651">
        <f t="shared" si="122"/>
        <v>12</v>
      </c>
      <c r="I651">
        <f t="shared" si="123"/>
        <v>24</v>
      </c>
      <c r="J651" s="3">
        <f t="shared" si="124"/>
        <v>11316</v>
      </c>
      <c r="K651" s="4">
        <f t="shared" ca="1" si="125"/>
        <v>33661</v>
      </c>
      <c r="L651">
        <f t="shared" si="126"/>
        <v>1930</v>
      </c>
      <c r="M651" t="str">
        <f t="shared" si="127"/>
        <v>4</v>
      </c>
      <c r="N651" t="str">
        <f t="shared" si="128"/>
        <v>m</v>
      </c>
      <c r="O651">
        <f t="shared" si="129"/>
        <v>1</v>
      </c>
      <c r="P651">
        <f t="shared" si="130"/>
        <v>14</v>
      </c>
    </row>
    <row r="652" spans="1:16" x14ac:dyDescent="0.25">
      <c r="A652" s="1" t="s">
        <v>658</v>
      </c>
      <c r="B652" s="1" t="s">
        <v>5</v>
      </c>
      <c r="C652" s="2">
        <v>0.58391203703703709</v>
      </c>
      <c r="D652">
        <v>2</v>
      </c>
      <c r="E652">
        <f t="shared" si="119"/>
        <v>69</v>
      </c>
      <c r="F652">
        <f t="shared" si="120"/>
        <v>7</v>
      </c>
      <c r="G652">
        <f t="shared" si="121"/>
        <v>1969</v>
      </c>
      <c r="H652">
        <f t="shared" si="122"/>
        <v>7</v>
      </c>
      <c r="I652">
        <f t="shared" si="123"/>
        <v>13</v>
      </c>
      <c r="J652" s="3">
        <f t="shared" si="124"/>
        <v>25397</v>
      </c>
      <c r="K652" s="4">
        <f t="shared" ca="1" si="125"/>
        <v>19580</v>
      </c>
      <c r="L652">
        <f t="shared" si="126"/>
        <v>1960</v>
      </c>
      <c r="M652" t="str">
        <f t="shared" si="127"/>
        <v>9</v>
      </c>
      <c r="N652" t="str">
        <f t="shared" si="128"/>
        <v>k</v>
      </c>
      <c r="O652">
        <f t="shared" si="129"/>
        <v>1</v>
      </c>
      <c r="P652">
        <f t="shared" si="130"/>
        <v>14</v>
      </c>
    </row>
    <row r="653" spans="1:16" x14ac:dyDescent="0.25">
      <c r="A653" s="1" t="s">
        <v>659</v>
      </c>
      <c r="B653" s="1" t="s">
        <v>5</v>
      </c>
      <c r="C653" s="2">
        <v>0.58449074074074081</v>
      </c>
      <c r="D653">
        <v>2</v>
      </c>
      <c r="E653">
        <f t="shared" si="119"/>
        <v>59</v>
      </c>
      <c r="F653">
        <f t="shared" si="120"/>
        <v>9</v>
      </c>
      <c r="G653">
        <f t="shared" si="121"/>
        <v>1959</v>
      </c>
      <c r="H653">
        <f t="shared" si="122"/>
        <v>9</v>
      </c>
      <c r="I653">
        <f t="shared" si="123"/>
        <v>4</v>
      </c>
      <c r="J653" s="3">
        <f t="shared" si="124"/>
        <v>21797</v>
      </c>
      <c r="K653" s="4">
        <f t="shared" ca="1" si="125"/>
        <v>23180</v>
      </c>
      <c r="L653">
        <f t="shared" si="126"/>
        <v>1950</v>
      </c>
      <c r="M653" t="str">
        <f t="shared" si="127"/>
        <v>7</v>
      </c>
      <c r="N653" t="str">
        <f t="shared" si="128"/>
        <v>k</v>
      </c>
      <c r="O653">
        <f t="shared" si="129"/>
        <v>1</v>
      </c>
      <c r="P653">
        <f t="shared" si="130"/>
        <v>14</v>
      </c>
    </row>
    <row r="654" spans="1:16" x14ac:dyDescent="0.25">
      <c r="A654" s="1" t="s">
        <v>660</v>
      </c>
      <c r="B654" s="1" t="s">
        <v>9</v>
      </c>
      <c r="C654" s="2">
        <v>0.58478009259259256</v>
      </c>
      <c r="D654">
        <v>1</v>
      </c>
      <c r="E654">
        <f t="shared" si="119"/>
        <v>40</v>
      </c>
      <c r="F654">
        <f t="shared" si="120"/>
        <v>7</v>
      </c>
      <c r="G654">
        <f t="shared" si="121"/>
        <v>1940</v>
      </c>
      <c r="H654">
        <f t="shared" si="122"/>
        <v>7</v>
      </c>
      <c r="I654">
        <f t="shared" si="123"/>
        <v>28</v>
      </c>
      <c r="J654" s="3">
        <f t="shared" si="124"/>
        <v>14820</v>
      </c>
      <c r="K654" s="4">
        <f t="shared" ca="1" si="125"/>
        <v>30157</v>
      </c>
      <c r="L654">
        <f t="shared" si="126"/>
        <v>1940</v>
      </c>
      <c r="M654" t="str">
        <f t="shared" si="127"/>
        <v>1</v>
      </c>
      <c r="N654" t="str">
        <f t="shared" si="128"/>
        <v>k</v>
      </c>
      <c r="O654">
        <f t="shared" si="129"/>
        <v>0</v>
      </c>
      <c r="P654">
        <f t="shared" si="130"/>
        <v>14</v>
      </c>
    </row>
    <row r="655" spans="1:16" x14ac:dyDescent="0.25">
      <c r="A655" s="1" t="s">
        <v>661</v>
      </c>
      <c r="B655" s="1" t="s">
        <v>9</v>
      </c>
      <c r="C655" s="2">
        <v>0.58535879629629628</v>
      </c>
      <c r="D655">
        <v>2</v>
      </c>
      <c r="E655">
        <f t="shared" si="119"/>
        <v>92</v>
      </c>
      <c r="F655">
        <f t="shared" si="120"/>
        <v>1</v>
      </c>
      <c r="G655">
        <f t="shared" si="121"/>
        <v>1992</v>
      </c>
      <c r="H655">
        <f t="shared" si="122"/>
        <v>1</v>
      </c>
      <c r="I655">
        <f t="shared" si="123"/>
        <v>19</v>
      </c>
      <c r="J655" s="3">
        <f t="shared" si="124"/>
        <v>33622</v>
      </c>
      <c r="K655" s="4">
        <f t="shared" ca="1" si="125"/>
        <v>11355</v>
      </c>
      <c r="L655">
        <f t="shared" si="126"/>
        <v>1990</v>
      </c>
      <c r="M655" t="str">
        <f t="shared" si="127"/>
        <v>4</v>
      </c>
      <c r="N655" t="str">
        <f t="shared" si="128"/>
        <v>m</v>
      </c>
      <c r="O655">
        <f t="shared" si="129"/>
        <v>1</v>
      </c>
      <c r="P655">
        <f t="shared" si="130"/>
        <v>14</v>
      </c>
    </row>
    <row r="656" spans="1:16" x14ac:dyDescent="0.25">
      <c r="A656" s="1" t="s">
        <v>662</v>
      </c>
      <c r="B656" s="1" t="s">
        <v>7</v>
      </c>
      <c r="C656" s="2">
        <v>0.58564814814814814</v>
      </c>
      <c r="D656">
        <v>1</v>
      </c>
      <c r="E656">
        <f t="shared" si="119"/>
        <v>35</v>
      </c>
      <c r="F656">
        <f t="shared" si="120"/>
        <v>7</v>
      </c>
      <c r="G656">
        <f t="shared" si="121"/>
        <v>1935</v>
      </c>
      <c r="H656">
        <f t="shared" si="122"/>
        <v>7</v>
      </c>
      <c r="I656">
        <f t="shared" si="123"/>
        <v>21</v>
      </c>
      <c r="J656" s="3">
        <f t="shared" si="124"/>
        <v>12986</v>
      </c>
      <c r="K656" s="4">
        <f t="shared" ca="1" si="125"/>
        <v>31991</v>
      </c>
      <c r="L656">
        <f t="shared" si="126"/>
        <v>1930</v>
      </c>
      <c r="M656" t="str">
        <f t="shared" si="127"/>
        <v>2</v>
      </c>
      <c r="N656" t="str">
        <f t="shared" si="128"/>
        <v>m</v>
      </c>
      <c r="O656">
        <f t="shared" si="129"/>
        <v>1</v>
      </c>
      <c r="P656">
        <f t="shared" si="130"/>
        <v>14</v>
      </c>
    </row>
    <row r="657" spans="1:16" x14ac:dyDescent="0.25">
      <c r="A657" s="1" t="s">
        <v>663</v>
      </c>
      <c r="B657" s="1" t="s">
        <v>9</v>
      </c>
      <c r="C657" s="2">
        <v>0.58622685185185186</v>
      </c>
      <c r="D657">
        <v>2</v>
      </c>
      <c r="E657">
        <f t="shared" si="119"/>
        <v>81</v>
      </c>
      <c r="F657">
        <f t="shared" si="120"/>
        <v>2</v>
      </c>
      <c r="G657">
        <f t="shared" si="121"/>
        <v>1981</v>
      </c>
      <c r="H657">
        <f t="shared" si="122"/>
        <v>2</v>
      </c>
      <c r="I657">
        <f t="shared" si="123"/>
        <v>11</v>
      </c>
      <c r="J657" s="3">
        <f t="shared" si="124"/>
        <v>29628</v>
      </c>
      <c r="K657" s="4">
        <f t="shared" ca="1" si="125"/>
        <v>15349</v>
      </c>
      <c r="L657">
        <f t="shared" si="126"/>
        <v>1980</v>
      </c>
      <c r="M657" t="str">
        <f t="shared" si="127"/>
        <v>4</v>
      </c>
      <c r="N657" t="str">
        <f t="shared" si="128"/>
        <v>m</v>
      </c>
      <c r="O657">
        <f t="shared" si="129"/>
        <v>1</v>
      </c>
      <c r="P657">
        <f t="shared" si="130"/>
        <v>14</v>
      </c>
    </row>
    <row r="658" spans="1:16" x14ac:dyDescent="0.25">
      <c r="A658" s="1" t="s">
        <v>664</v>
      </c>
      <c r="B658" s="1" t="s">
        <v>7</v>
      </c>
      <c r="C658" s="2">
        <v>0.58651620370370372</v>
      </c>
      <c r="D658">
        <v>1</v>
      </c>
      <c r="E658">
        <f t="shared" si="119"/>
        <v>35</v>
      </c>
      <c r="F658">
        <f t="shared" si="120"/>
        <v>3</v>
      </c>
      <c r="G658">
        <f t="shared" si="121"/>
        <v>1935</v>
      </c>
      <c r="H658">
        <f t="shared" si="122"/>
        <v>3</v>
      </c>
      <c r="I658">
        <f t="shared" si="123"/>
        <v>19</v>
      </c>
      <c r="J658" s="3">
        <f t="shared" si="124"/>
        <v>12862</v>
      </c>
      <c r="K658" s="4">
        <f t="shared" ca="1" si="125"/>
        <v>32115</v>
      </c>
      <c r="L658">
        <f t="shared" si="126"/>
        <v>1930</v>
      </c>
      <c r="M658" t="str">
        <f t="shared" si="127"/>
        <v>8</v>
      </c>
      <c r="N658" t="str">
        <f t="shared" si="128"/>
        <v>m</v>
      </c>
      <c r="O658">
        <f t="shared" si="129"/>
        <v>1</v>
      </c>
      <c r="P658">
        <f t="shared" si="130"/>
        <v>14</v>
      </c>
    </row>
    <row r="659" spans="1:16" x14ac:dyDescent="0.25">
      <c r="A659" s="1" t="s">
        <v>665</v>
      </c>
      <c r="B659" s="1" t="s">
        <v>7</v>
      </c>
      <c r="C659" s="2">
        <v>0.58680555555555558</v>
      </c>
      <c r="D659">
        <v>1</v>
      </c>
      <c r="E659">
        <f t="shared" si="119"/>
        <v>0</v>
      </c>
      <c r="F659">
        <f t="shared" si="120"/>
        <v>24</v>
      </c>
      <c r="G659">
        <f t="shared" si="121"/>
        <v>2000</v>
      </c>
      <c r="H659">
        <f t="shared" si="122"/>
        <v>4</v>
      </c>
      <c r="I659">
        <f t="shared" si="123"/>
        <v>23</v>
      </c>
      <c r="J659" s="3">
        <f t="shared" si="124"/>
        <v>36639</v>
      </c>
      <c r="K659" s="4">
        <f t="shared" ca="1" si="125"/>
        <v>8338</v>
      </c>
      <c r="L659">
        <f t="shared" si="126"/>
        <v>2000</v>
      </c>
      <c r="M659" t="str">
        <f t="shared" si="127"/>
        <v>4</v>
      </c>
      <c r="N659" t="str">
        <f t="shared" si="128"/>
        <v>m</v>
      </c>
      <c r="O659">
        <f t="shared" si="129"/>
        <v>1</v>
      </c>
      <c r="P659">
        <f t="shared" si="130"/>
        <v>14</v>
      </c>
    </row>
    <row r="660" spans="1:16" x14ac:dyDescent="0.25">
      <c r="A660" s="1" t="s">
        <v>666</v>
      </c>
      <c r="B660" s="1" t="s">
        <v>27</v>
      </c>
      <c r="C660" s="2">
        <v>0.58709490740740744</v>
      </c>
      <c r="D660">
        <v>1</v>
      </c>
      <c r="E660">
        <f t="shared" si="119"/>
        <v>93</v>
      </c>
      <c r="F660">
        <f t="shared" si="120"/>
        <v>4</v>
      </c>
      <c r="G660">
        <f t="shared" si="121"/>
        <v>1993</v>
      </c>
      <c r="H660">
        <f t="shared" si="122"/>
        <v>4</v>
      </c>
      <c r="I660">
        <f t="shared" si="123"/>
        <v>20</v>
      </c>
      <c r="J660" s="3">
        <f t="shared" si="124"/>
        <v>34079</v>
      </c>
      <c r="K660" s="4">
        <f t="shared" ca="1" si="125"/>
        <v>10898</v>
      </c>
      <c r="L660">
        <f t="shared" si="126"/>
        <v>1990</v>
      </c>
      <c r="M660" t="str">
        <f t="shared" si="127"/>
        <v>7</v>
      </c>
      <c r="N660" t="str">
        <f t="shared" si="128"/>
        <v>k</v>
      </c>
      <c r="O660">
        <f t="shared" si="129"/>
        <v>0</v>
      </c>
      <c r="P660">
        <f t="shared" si="130"/>
        <v>14</v>
      </c>
    </row>
    <row r="661" spans="1:16" x14ac:dyDescent="0.25">
      <c r="A661" s="1" t="s">
        <v>667</v>
      </c>
      <c r="B661" s="1" t="s">
        <v>27</v>
      </c>
      <c r="C661" s="2">
        <v>0.58738425925925919</v>
      </c>
      <c r="D661">
        <v>1</v>
      </c>
      <c r="E661">
        <f t="shared" si="119"/>
        <v>83</v>
      </c>
      <c r="F661">
        <f t="shared" si="120"/>
        <v>8</v>
      </c>
      <c r="G661">
        <f t="shared" si="121"/>
        <v>1983</v>
      </c>
      <c r="H661">
        <f t="shared" si="122"/>
        <v>8</v>
      </c>
      <c r="I661">
        <f t="shared" si="123"/>
        <v>4</v>
      </c>
      <c r="J661" s="3">
        <f t="shared" si="124"/>
        <v>30532</v>
      </c>
      <c r="K661" s="4">
        <f t="shared" ca="1" si="125"/>
        <v>14445</v>
      </c>
      <c r="L661">
        <f t="shared" si="126"/>
        <v>1980</v>
      </c>
      <c r="M661" t="str">
        <f t="shared" si="127"/>
        <v>9</v>
      </c>
      <c r="N661" t="str">
        <f t="shared" si="128"/>
        <v>k</v>
      </c>
      <c r="O661">
        <f t="shared" si="129"/>
        <v>0</v>
      </c>
      <c r="P661">
        <f t="shared" si="130"/>
        <v>14</v>
      </c>
    </row>
    <row r="662" spans="1:16" x14ac:dyDescent="0.25">
      <c r="A662" s="1" t="s">
        <v>668</v>
      </c>
      <c r="B662" s="1" t="s">
        <v>7</v>
      </c>
      <c r="C662" s="2">
        <v>0.58767361111111105</v>
      </c>
      <c r="D662">
        <v>1</v>
      </c>
      <c r="E662">
        <f t="shared" si="119"/>
        <v>59</v>
      </c>
      <c r="F662">
        <f t="shared" si="120"/>
        <v>6</v>
      </c>
      <c r="G662">
        <f t="shared" si="121"/>
        <v>1959</v>
      </c>
      <c r="H662">
        <f t="shared" si="122"/>
        <v>6</v>
      </c>
      <c r="I662">
        <f t="shared" si="123"/>
        <v>11</v>
      </c>
      <c r="J662" s="3">
        <f t="shared" si="124"/>
        <v>21712</v>
      </c>
      <c r="K662" s="4">
        <f t="shared" ca="1" si="125"/>
        <v>23265</v>
      </c>
      <c r="L662">
        <f t="shared" si="126"/>
        <v>1950</v>
      </c>
      <c r="M662" t="str">
        <f t="shared" si="127"/>
        <v>4</v>
      </c>
      <c r="N662" t="str">
        <f t="shared" si="128"/>
        <v>m</v>
      </c>
      <c r="O662">
        <f t="shared" si="129"/>
        <v>1</v>
      </c>
      <c r="P662">
        <f t="shared" si="130"/>
        <v>14</v>
      </c>
    </row>
    <row r="663" spans="1:16" x14ac:dyDescent="0.25">
      <c r="A663" s="1" t="s">
        <v>669</v>
      </c>
      <c r="B663" s="1" t="s">
        <v>9</v>
      </c>
      <c r="C663" s="2">
        <v>0.58796296296296291</v>
      </c>
      <c r="D663">
        <v>1</v>
      </c>
      <c r="E663">
        <f t="shared" si="119"/>
        <v>6</v>
      </c>
      <c r="F663">
        <f t="shared" si="120"/>
        <v>24</v>
      </c>
      <c r="G663">
        <f t="shared" si="121"/>
        <v>2006</v>
      </c>
      <c r="H663">
        <f t="shared" si="122"/>
        <v>4</v>
      </c>
      <c r="I663">
        <f t="shared" si="123"/>
        <v>16</v>
      </c>
      <c r="J663" s="3">
        <f t="shared" si="124"/>
        <v>38823</v>
      </c>
      <c r="K663" s="4">
        <f t="shared" ca="1" si="125"/>
        <v>6154</v>
      </c>
      <c r="L663">
        <f t="shared" si="126"/>
        <v>2000</v>
      </c>
      <c r="M663" t="str">
        <f t="shared" si="127"/>
        <v>3</v>
      </c>
      <c r="N663" t="str">
        <f t="shared" si="128"/>
        <v>k</v>
      </c>
      <c r="O663">
        <f t="shared" si="129"/>
        <v>0</v>
      </c>
      <c r="P663">
        <f t="shared" si="130"/>
        <v>14</v>
      </c>
    </row>
    <row r="664" spans="1:16" x14ac:dyDescent="0.25">
      <c r="A664" s="1" t="s">
        <v>670</v>
      </c>
      <c r="B664" s="1" t="s">
        <v>9</v>
      </c>
      <c r="C664" s="2">
        <v>0.58854166666666663</v>
      </c>
      <c r="D664">
        <v>2</v>
      </c>
      <c r="E664">
        <f t="shared" si="119"/>
        <v>99</v>
      </c>
      <c r="F664">
        <f t="shared" si="120"/>
        <v>5</v>
      </c>
      <c r="G664">
        <f t="shared" si="121"/>
        <v>1999</v>
      </c>
      <c r="H664">
        <f t="shared" si="122"/>
        <v>5</v>
      </c>
      <c r="I664">
        <f t="shared" si="123"/>
        <v>26</v>
      </c>
      <c r="J664" s="3">
        <f t="shared" si="124"/>
        <v>36306</v>
      </c>
      <c r="K664" s="4">
        <f t="shared" ca="1" si="125"/>
        <v>8671</v>
      </c>
      <c r="L664">
        <f t="shared" si="126"/>
        <v>1990</v>
      </c>
      <c r="M664" t="str">
        <f t="shared" si="127"/>
        <v>5</v>
      </c>
      <c r="N664" t="str">
        <f t="shared" si="128"/>
        <v>k</v>
      </c>
      <c r="O664">
        <f t="shared" si="129"/>
        <v>1</v>
      </c>
      <c r="P664">
        <f t="shared" si="130"/>
        <v>14</v>
      </c>
    </row>
    <row r="665" spans="1:16" x14ac:dyDescent="0.25">
      <c r="A665" s="1" t="s">
        <v>671</v>
      </c>
      <c r="B665" s="1" t="s">
        <v>9</v>
      </c>
      <c r="C665" s="2">
        <v>0.58883101851851849</v>
      </c>
      <c r="D665">
        <v>1</v>
      </c>
      <c r="E665">
        <f t="shared" si="119"/>
        <v>95</v>
      </c>
      <c r="F665">
        <f t="shared" si="120"/>
        <v>9</v>
      </c>
      <c r="G665">
        <f t="shared" si="121"/>
        <v>1995</v>
      </c>
      <c r="H665">
        <f t="shared" si="122"/>
        <v>9</v>
      </c>
      <c r="I665">
        <f t="shared" si="123"/>
        <v>13</v>
      </c>
      <c r="J665" s="3">
        <f t="shared" si="124"/>
        <v>34955</v>
      </c>
      <c r="K665" s="4">
        <f t="shared" ca="1" si="125"/>
        <v>10022</v>
      </c>
      <c r="L665">
        <f t="shared" si="126"/>
        <v>1990</v>
      </c>
      <c r="M665" t="str">
        <f t="shared" si="127"/>
        <v>8</v>
      </c>
      <c r="N665" t="str">
        <f t="shared" si="128"/>
        <v>m</v>
      </c>
      <c r="O665">
        <f t="shared" si="129"/>
        <v>0</v>
      </c>
      <c r="P665">
        <f t="shared" si="130"/>
        <v>14</v>
      </c>
    </row>
    <row r="666" spans="1:16" x14ac:dyDescent="0.25">
      <c r="A666" s="1" t="s">
        <v>672</v>
      </c>
      <c r="B666" s="1" t="s">
        <v>5</v>
      </c>
      <c r="C666" s="2">
        <v>0.58940972222222221</v>
      </c>
      <c r="D666">
        <v>2</v>
      </c>
      <c r="E666">
        <f t="shared" si="119"/>
        <v>78</v>
      </c>
      <c r="F666">
        <f t="shared" si="120"/>
        <v>8</v>
      </c>
      <c r="G666">
        <f t="shared" si="121"/>
        <v>1978</v>
      </c>
      <c r="H666">
        <f t="shared" si="122"/>
        <v>8</v>
      </c>
      <c r="I666">
        <f t="shared" si="123"/>
        <v>4</v>
      </c>
      <c r="J666" s="3">
        <f t="shared" si="124"/>
        <v>28706</v>
      </c>
      <c r="K666" s="4">
        <f t="shared" ca="1" si="125"/>
        <v>16271</v>
      </c>
      <c r="L666">
        <f t="shared" si="126"/>
        <v>1970</v>
      </c>
      <c r="M666" t="str">
        <f t="shared" si="127"/>
        <v>9</v>
      </c>
      <c r="N666" t="str">
        <f t="shared" si="128"/>
        <v>k</v>
      </c>
      <c r="O666">
        <f t="shared" si="129"/>
        <v>1</v>
      </c>
      <c r="P666">
        <f t="shared" si="130"/>
        <v>14</v>
      </c>
    </row>
    <row r="667" spans="1:16" x14ac:dyDescent="0.25">
      <c r="A667" s="1" t="s">
        <v>673</v>
      </c>
      <c r="B667" s="1" t="s">
        <v>9</v>
      </c>
      <c r="C667" s="2">
        <v>0.58998842592592593</v>
      </c>
      <c r="D667">
        <v>2</v>
      </c>
      <c r="E667">
        <f t="shared" si="119"/>
        <v>86</v>
      </c>
      <c r="F667">
        <f t="shared" si="120"/>
        <v>7</v>
      </c>
      <c r="G667">
        <f t="shared" si="121"/>
        <v>1986</v>
      </c>
      <c r="H667">
        <f t="shared" si="122"/>
        <v>7</v>
      </c>
      <c r="I667">
        <f t="shared" si="123"/>
        <v>27</v>
      </c>
      <c r="J667" s="3">
        <f t="shared" si="124"/>
        <v>31620</v>
      </c>
      <c r="K667" s="4">
        <f t="shared" ca="1" si="125"/>
        <v>13357</v>
      </c>
      <c r="L667">
        <f t="shared" si="126"/>
        <v>1980</v>
      </c>
      <c r="M667" t="str">
        <f t="shared" si="127"/>
        <v>6</v>
      </c>
      <c r="N667" t="str">
        <f t="shared" si="128"/>
        <v>m</v>
      </c>
      <c r="O667">
        <f t="shared" si="129"/>
        <v>1</v>
      </c>
      <c r="P667">
        <f t="shared" si="130"/>
        <v>14</v>
      </c>
    </row>
    <row r="668" spans="1:16" x14ac:dyDescent="0.25">
      <c r="A668" s="1" t="s">
        <v>674</v>
      </c>
      <c r="B668" s="1" t="s">
        <v>7</v>
      </c>
      <c r="C668" s="2">
        <v>0.59027777777777779</v>
      </c>
      <c r="D668">
        <v>1</v>
      </c>
      <c r="E668">
        <f t="shared" si="119"/>
        <v>93</v>
      </c>
      <c r="F668">
        <f t="shared" si="120"/>
        <v>11</v>
      </c>
      <c r="G668">
        <f t="shared" si="121"/>
        <v>1993</v>
      </c>
      <c r="H668">
        <f t="shared" si="122"/>
        <v>11</v>
      </c>
      <c r="I668">
        <f t="shared" si="123"/>
        <v>22</v>
      </c>
      <c r="J668" s="3">
        <f t="shared" si="124"/>
        <v>34295</v>
      </c>
      <c r="K668" s="4">
        <f t="shared" ca="1" si="125"/>
        <v>10682</v>
      </c>
      <c r="L668">
        <f t="shared" si="126"/>
        <v>1990</v>
      </c>
      <c r="M668" t="str">
        <f t="shared" si="127"/>
        <v>2</v>
      </c>
      <c r="N668" t="str">
        <f t="shared" si="128"/>
        <v>m</v>
      </c>
      <c r="O668">
        <f t="shared" si="129"/>
        <v>1</v>
      </c>
      <c r="P668">
        <f t="shared" si="130"/>
        <v>14</v>
      </c>
    </row>
    <row r="669" spans="1:16" x14ac:dyDescent="0.25">
      <c r="A669" s="1" t="s">
        <v>675</v>
      </c>
      <c r="B669" s="1" t="s">
        <v>9</v>
      </c>
      <c r="C669" s="2">
        <v>0.59056712962962965</v>
      </c>
      <c r="D669">
        <v>1</v>
      </c>
      <c r="E669">
        <f t="shared" si="119"/>
        <v>99</v>
      </c>
      <c r="F669">
        <f t="shared" si="120"/>
        <v>11</v>
      </c>
      <c r="G669">
        <f t="shared" si="121"/>
        <v>1999</v>
      </c>
      <c r="H669">
        <f t="shared" si="122"/>
        <v>11</v>
      </c>
      <c r="I669">
        <f t="shared" si="123"/>
        <v>3</v>
      </c>
      <c r="J669" s="3">
        <f t="shared" si="124"/>
        <v>36467</v>
      </c>
      <c r="K669" s="4">
        <f t="shared" ca="1" si="125"/>
        <v>8510</v>
      </c>
      <c r="L669">
        <f t="shared" si="126"/>
        <v>1990</v>
      </c>
      <c r="M669" t="str">
        <f t="shared" si="127"/>
        <v>3</v>
      </c>
      <c r="N669" t="str">
        <f t="shared" si="128"/>
        <v>k</v>
      </c>
      <c r="O669">
        <f t="shared" si="129"/>
        <v>0</v>
      </c>
      <c r="P669">
        <f t="shared" si="130"/>
        <v>14</v>
      </c>
    </row>
    <row r="670" spans="1:16" x14ac:dyDescent="0.25">
      <c r="A670" s="1" t="s">
        <v>676</v>
      </c>
      <c r="B670" s="1" t="s">
        <v>9</v>
      </c>
      <c r="C670" s="2">
        <v>0.59114583333333337</v>
      </c>
      <c r="D670">
        <v>2</v>
      </c>
      <c r="E670">
        <f t="shared" si="119"/>
        <v>78</v>
      </c>
      <c r="F670">
        <f t="shared" si="120"/>
        <v>7</v>
      </c>
      <c r="G670">
        <f t="shared" si="121"/>
        <v>1978</v>
      </c>
      <c r="H670">
        <f t="shared" si="122"/>
        <v>7</v>
      </c>
      <c r="I670">
        <f t="shared" si="123"/>
        <v>12</v>
      </c>
      <c r="J670" s="3">
        <f t="shared" si="124"/>
        <v>28683</v>
      </c>
      <c r="K670" s="4">
        <f t="shared" ca="1" si="125"/>
        <v>16294</v>
      </c>
      <c r="L670">
        <f t="shared" si="126"/>
        <v>1970</v>
      </c>
      <c r="M670" t="str">
        <f t="shared" si="127"/>
        <v>1</v>
      </c>
      <c r="N670" t="str">
        <f t="shared" si="128"/>
        <v>k</v>
      </c>
      <c r="O670">
        <f t="shared" si="129"/>
        <v>1</v>
      </c>
      <c r="P670">
        <f t="shared" si="130"/>
        <v>14</v>
      </c>
    </row>
    <row r="671" spans="1:16" x14ac:dyDescent="0.25">
      <c r="A671" s="1" t="s">
        <v>677</v>
      </c>
      <c r="B671" s="1" t="s">
        <v>9</v>
      </c>
      <c r="C671" s="2">
        <v>0.59143518518518523</v>
      </c>
      <c r="D671">
        <v>1</v>
      </c>
      <c r="E671">
        <f t="shared" si="119"/>
        <v>66</v>
      </c>
      <c r="F671">
        <f t="shared" si="120"/>
        <v>1</v>
      </c>
      <c r="G671">
        <f t="shared" si="121"/>
        <v>1966</v>
      </c>
      <c r="H671">
        <f t="shared" si="122"/>
        <v>1</v>
      </c>
      <c r="I671">
        <f t="shared" si="123"/>
        <v>15</v>
      </c>
      <c r="J671" s="3">
        <f t="shared" si="124"/>
        <v>24122</v>
      </c>
      <c r="K671" s="4">
        <f t="shared" ca="1" si="125"/>
        <v>20855</v>
      </c>
      <c r="L671">
        <f t="shared" si="126"/>
        <v>1960</v>
      </c>
      <c r="M671" t="str">
        <f t="shared" si="127"/>
        <v>9</v>
      </c>
      <c r="N671" t="str">
        <f t="shared" si="128"/>
        <v>k</v>
      </c>
      <c r="O671">
        <f t="shared" si="129"/>
        <v>0</v>
      </c>
      <c r="P671">
        <f t="shared" si="130"/>
        <v>14</v>
      </c>
    </row>
    <row r="672" spans="1:16" x14ac:dyDescent="0.25">
      <c r="A672" s="1" t="s">
        <v>678</v>
      </c>
      <c r="B672" s="1" t="s">
        <v>7</v>
      </c>
      <c r="C672" s="2">
        <v>0.59172453703703709</v>
      </c>
      <c r="D672">
        <v>1</v>
      </c>
      <c r="E672">
        <f t="shared" si="119"/>
        <v>92</v>
      </c>
      <c r="F672">
        <f t="shared" si="120"/>
        <v>3</v>
      </c>
      <c r="G672">
        <f t="shared" si="121"/>
        <v>1992</v>
      </c>
      <c r="H672">
        <f t="shared" si="122"/>
        <v>3</v>
      </c>
      <c r="I672">
        <f t="shared" si="123"/>
        <v>12</v>
      </c>
      <c r="J672" s="3">
        <f t="shared" si="124"/>
        <v>33675</v>
      </c>
      <c r="K672" s="4">
        <f t="shared" ca="1" si="125"/>
        <v>11302</v>
      </c>
      <c r="L672">
        <f t="shared" si="126"/>
        <v>1990</v>
      </c>
      <c r="M672" t="str">
        <f t="shared" si="127"/>
        <v>1</v>
      </c>
      <c r="N672" t="str">
        <f t="shared" si="128"/>
        <v>k</v>
      </c>
      <c r="O672">
        <f t="shared" si="129"/>
        <v>1</v>
      </c>
      <c r="P672">
        <f t="shared" si="130"/>
        <v>14</v>
      </c>
    </row>
    <row r="673" spans="1:16" x14ac:dyDescent="0.25">
      <c r="A673" s="1" t="s">
        <v>679</v>
      </c>
      <c r="B673" s="1" t="s">
        <v>9</v>
      </c>
      <c r="C673" s="2">
        <v>0.59230324074074081</v>
      </c>
      <c r="D673">
        <v>2</v>
      </c>
      <c r="E673">
        <f t="shared" si="119"/>
        <v>95</v>
      </c>
      <c r="F673">
        <f t="shared" si="120"/>
        <v>5</v>
      </c>
      <c r="G673">
        <f t="shared" si="121"/>
        <v>1995</v>
      </c>
      <c r="H673">
        <f t="shared" si="122"/>
        <v>5</v>
      </c>
      <c r="I673">
        <f t="shared" si="123"/>
        <v>30</v>
      </c>
      <c r="J673" s="3">
        <f t="shared" si="124"/>
        <v>34849</v>
      </c>
      <c r="K673" s="4">
        <f t="shared" ca="1" si="125"/>
        <v>10128</v>
      </c>
      <c r="L673">
        <f t="shared" si="126"/>
        <v>1990</v>
      </c>
      <c r="M673" t="str">
        <f t="shared" si="127"/>
        <v>8</v>
      </c>
      <c r="N673" t="str">
        <f t="shared" si="128"/>
        <v>m</v>
      </c>
      <c r="O673">
        <f t="shared" si="129"/>
        <v>1</v>
      </c>
      <c r="P673">
        <f t="shared" si="130"/>
        <v>14</v>
      </c>
    </row>
    <row r="674" spans="1:16" x14ac:dyDescent="0.25">
      <c r="A674" s="1" t="s">
        <v>680</v>
      </c>
      <c r="B674" s="1" t="s">
        <v>7</v>
      </c>
      <c r="C674" s="2">
        <v>0.59259259259259256</v>
      </c>
      <c r="D674">
        <v>1</v>
      </c>
      <c r="E674">
        <f t="shared" si="119"/>
        <v>2</v>
      </c>
      <c r="F674">
        <f t="shared" si="120"/>
        <v>31</v>
      </c>
      <c r="G674">
        <f t="shared" si="121"/>
        <v>2002</v>
      </c>
      <c r="H674">
        <f t="shared" si="122"/>
        <v>11</v>
      </c>
      <c r="I674">
        <f t="shared" si="123"/>
        <v>20</v>
      </c>
      <c r="J674" s="3">
        <f t="shared" si="124"/>
        <v>37580</v>
      </c>
      <c r="K674" s="4">
        <f t="shared" ca="1" si="125"/>
        <v>7397</v>
      </c>
      <c r="L674">
        <f t="shared" si="126"/>
        <v>2000</v>
      </c>
      <c r="M674" t="str">
        <f t="shared" si="127"/>
        <v>1</v>
      </c>
      <c r="N674" t="str">
        <f t="shared" si="128"/>
        <v>k</v>
      </c>
      <c r="O674">
        <f t="shared" si="129"/>
        <v>1</v>
      </c>
      <c r="P674">
        <f t="shared" si="130"/>
        <v>14</v>
      </c>
    </row>
    <row r="675" spans="1:16" x14ac:dyDescent="0.25">
      <c r="A675" s="1" t="s">
        <v>681</v>
      </c>
      <c r="B675" s="1" t="s">
        <v>5</v>
      </c>
      <c r="C675" s="2">
        <v>0.59288194444444442</v>
      </c>
      <c r="D675">
        <v>1</v>
      </c>
      <c r="E675">
        <f t="shared" si="119"/>
        <v>35</v>
      </c>
      <c r="F675">
        <f t="shared" si="120"/>
        <v>9</v>
      </c>
      <c r="G675">
        <f t="shared" si="121"/>
        <v>1935</v>
      </c>
      <c r="H675">
        <f t="shared" si="122"/>
        <v>9</v>
      </c>
      <c r="I675">
        <f t="shared" si="123"/>
        <v>23</v>
      </c>
      <c r="J675" s="3">
        <f t="shared" si="124"/>
        <v>13050</v>
      </c>
      <c r="K675" s="4">
        <f t="shared" ca="1" si="125"/>
        <v>31927</v>
      </c>
      <c r="L675">
        <f t="shared" si="126"/>
        <v>1930</v>
      </c>
      <c r="M675" t="str">
        <f t="shared" si="127"/>
        <v>1</v>
      </c>
      <c r="N675" t="str">
        <f t="shared" si="128"/>
        <v>k</v>
      </c>
      <c r="O675">
        <f t="shared" si="129"/>
        <v>0</v>
      </c>
      <c r="P675">
        <f t="shared" si="130"/>
        <v>14</v>
      </c>
    </row>
    <row r="676" spans="1:16" x14ac:dyDescent="0.25">
      <c r="A676" s="1" t="s">
        <v>682</v>
      </c>
      <c r="B676" s="1" t="s">
        <v>27</v>
      </c>
      <c r="C676" s="2">
        <v>0.59317129629629628</v>
      </c>
      <c r="D676">
        <v>1</v>
      </c>
      <c r="E676">
        <f t="shared" si="119"/>
        <v>65</v>
      </c>
      <c r="F676">
        <f t="shared" si="120"/>
        <v>1</v>
      </c>
      <c r="G676">
        <f t="shared" si="121"/>
        <v>1965</v>
      </c>
      <c r="H676">
        <f t="shared" si="122"/>
        <v>1</v>
      </c>
      <c r="I676">
        <f t="shared" si="123"/>
        <v>4</v>
      </c>
      <c r="J676" s="3">
        <f t="shared" si="124"/>
        <v>23746</v>
      </c>
      <c r="K676" s="4">
        <f t="shared" ca="1" si="125"/>
        <v>21231</v>
      </c>
      <c r="L676">
        <f t="shared" si="126"/>
        <v>1960</v>
      </c>
      <c r="M676" t="str">
        <f t="shared" si="127"/>
        <v>5</v>
      </c>
      <c r="N676" t="str">
        <f t="shared" si="128"/>
        <v>k</v>
      </c>
      <c r="O676">
        <f t="shared" si="129"/>
        <v>0</v>
      </c>
      <c r="P676">
        <f t="shared" si="130"/>
        <v>14</v>
      </c>
    </row>
    <row r="677" spans="1:16" x14ac:dyDescent="0.25">
      <c r="A677" s="1" t="s">
        <v>683</v>
      </c>
      <c r="B677" s="1" t="s">
        <v>27</v>
      </c>
      <c r="C677" s="2">
        <v>0.59346064814814814</v>
      </c>
      <c r="D677">
        <v>1</v>
      </c>
      <c r="E677">
        <f t="shared" si="119"/>
        <v>25</v>
      </c>
      <c r="F677">
        <f t="shared" si="120"/>
        <v>4</v>
      </c>
      <c r="G677">
        <f t="shared" si="121"/>
        <v>1925</v>
      </c>
      <c r="H677">
        <f t="shared" si="122"/>
        <v>4</v>
      </c>
      <c r="I677">
        <f t="shared" si="123"/>
        <v>10</v>
      </c>
      <c r="J677" s="3">
        <f t="shared" si="124"/>
        <v>9232</v>
      </c>
      <c r="K677" s="4">
        <f t="shared" ca="1" si="125"/>
        <v>35745</v>
      </c>
      <c r="L677">
        <f t="shared" si="126"/>
        <v>1920</v>
      </c>
      <c r="M677" t="str">
        <f t="shared" si="127"/>
        <v>1</v>
      </c>
      <c r="N677" t="str">
        <f t="shared" si="128"/>
        <v>k</v>
      </c>
      <c r="O677">
        <f t="shared" si="129"/>
        <v>0</v>
      </c>
      <c r="P677">
        <f t="shared" si="130"/>
        <v>14</v>
      </c>
    </row>
    <row r="678" spans="1:16" x14ac:dyDescent="0.25">
      <c r="A678" s="1" t="s">
        <v>684</v>
      </c>
      <c r="B678" s="1" t="s">
        <v>7</v>
      </c>
      <c r="C678" s="2">
        <v>0.59375</v>
      </c>
      <c r="D678">
        <v>1</v>
      </c>
      <c r="E678">
        <f t="shared" si="119"/>
        <v>49</v>
      </c>
      <c r="F678">
        <f t="shared" si="120"/>
        <v>8</v>
      </c>
      <c r="G678">
        <f t="shared" si="121"/>
        <v>1949</v>
      </c>
      <c r="H678">
        <f t="shared" si="122"/>
        <v>8</v>
      </c>
      <c r="I678">
        <f t="shared" si="123"/>
        <v>29</v>
      </c>
      <c r="J678" s="3">
        <f t="shared" si="124"/>
        <v>18139</v>
      </c>
      <c r="K678" s="4">
        <f t="shared" ca="1" si="125"/>
        <v>26838</v>
      </c>
      <c r="L678">
        <f t="shared" si="126"/>
        <v>1940</v>
      </c>
      <c r="M678" t="str">
        <f t="shared" si="127"/>
        <v>8</v>
      </c>
      <c r="N678" t="str">
        <f t="shared" si="128"/>
        <v>m</v>
      </c>
      <c r="O678">
        <f t="shared" si="129"/>
        <v>1</v>
      </c>
      <c r="P678">
        <f t="shared" si="130"/>
        <v>14</v>
      </c>
    </row>
    <row r="679" spans="1:16" x14ac:dyDescent="0.25">
      <c r="A679" s="1" t="s">
        <v>685</v>
      </c>
      <c r="B679" s="1" t="s">
        <v>9</v>
      </c>
      <c r="C679" s="2">
        <v>0.59432870370370372</v>
      </c>
      <c r="D679">
        <v>2</v>
      </c>
      <c r="E679">
        <f t="shared" si="119"/>
        <v>98</v>
      </c>
      <c r="F679">
        <f t="shared" si="120"/>
        <v>9</v>
      </c>
      <c r="G679">
        <f t="shared" si="121"/>
        <v>1998</v>
      </c>
      <c r="H679">
        <f t="shared" si="122"/>
        <v>9</v>
      </c>
      <c r="I679">
        <f t="shared" si="123"/>
        <v>25</v>
      </c>
      <c r="J679" s="3">
        <f t="shared" si="124"/>
        <v>36063</v>
      </c>
      <c r="K679" s="4">
        <f t="shared" ca="1" si="125"/>
        <v>8914</v>
      </c>
      <c r="L679">
        <f t="shared" si="126"/>
        <v>1990</v>
      </c>
      <c r="M679" t="str">
        <f t="shared" si="127"/>
        <v>2</v>
      </c>
      <c r="N679" t="str">
        <f t="shared" si="128"/>
        <v>m</v>
      </c>
      <c r="O679">
        <f t="shared" si="129"/>
        <v>1</v>
      </c>
      <c r="P679">
        <f t="shared" si="130"/>
        <v>14</v>
      </c>
    </row>
    <row r="680" spans="1:16" x14ac:dyDescent="0.25">
      <c r="A680" s="1" t="s">
        <v>686</v>
      </c>
      <c r="B680" s="1" t="s">
        <v>5</v>
      </c>
      <c r="C680" s="2">
        <v>0.59461805555555558</v>
      </c>
      <c r="D680">
        <v>1</v>
      </c>
      <c r="E680">
        <f t="shared" si="119"/>
        <v>57</v>
      </c>
      <c r="F680">
        <f t="shared" si="120"/>
        <v>11</v>
      </c>
      <c r="G680">
        <f t="shared" si="121"/>
        <v>1957</v>
      </c>
      <c r="H680">
        <f t="shared" si="122"/>
        <v>11</v>
      </c>
      <c r="I680">
        <f t="shared" si="123"/>
        <v>27</v>
      </c>
      <c r="J680" s="3">
        <f t="shared" si="124"/>
        <v>21151</v>
      </c>
      <c r="K680" s="4">
        <f t="shared" ca="1" si="125"/>
        <v>23826</v>
      </c>
      <c r="L680">
        <f t="shared" si="126"/>
        <v>1950</v>
      </c>
      <c r="M680" t="str">
        <f t="shared" si="127"/>
        <v>7</v>
      </c>
      <c r="N680" t="str">
        <f t="shared" si="128"/>
        <v>k</v>
      </c>
      <c r="O680">
        <f t="shared" si="129"/>
        <v>0</v>
      </c>
      <c r="P680">
        <f t="shared" si="130"/>
        <v>14</v>
      </c>
    </row>
    <row r="681" spans="1:16" x14ac:dyDescent="0.25">
      <c r="A681" s="1" t="s">
        <v>687</v>
      </c>
      <c r="B681" s="1" t="s">
        <v>7</v>
      </c>
      <c r="C681" s="2">
        <v>0.59490740740740744</v>
      </c>
      <c r="D681">
        <v>1</v>
      </c>
      <c r="E681">
        <f t="shared" si="119"/>
        <v>25</v>
      </c>
      <c r="F681">
        <f t="shared" si="120"/>
        <v>7</v>
      </c>
      <c r="G681">
        <f t="shared" si="121"/>
        <v>1925</v>
      </c>
      <c r="H681">
        <f t="shared" si="122"/>
        <v>7</v>
      </c>
      <c r="I681">
        <f t="shared" si="123"/>
        <v>3</v>
      </c>
      <c r="J681" s="3">
        <f t="shared" si="124"/>
        <v>9316</v>
      </c>
      <c r="K681" s="4">
        <f t="shared" ca="1" si="125"/>
        <v>35661</v>
      </c>
      <c r="L681">
        <f t="shared" si="126"/>
        <v>1920</v>
      </c>
      <c r="M681" t="str">
        <f t="shared" si="127"/>
        <v>9</v>
      </c>
      <c r="N681" t="str">
        <f t="shared" si="128"/>
        <v>k</v>
      </c>
      <c r="O681">
        <f t="shared" si="129"/>
        <v>1</v>
      </c>
      <c r="P681">
        <f t="shared" si="130"/>
        <v>14</v>
      </c>
    </row>
    <row r="682" spans="1:16" x14ac:dyDescent="0.25">
      <c r="A682" s="1" t="s">
        <v>688</v>
      </c>
      <c r="B682" s="1" t="s">
        <v>7</v>
      </c>
      <c r="C682" s="2">
        <v>0.59519675925925919</v>
      </c>
      <c r="D682">
        <v>1</v>
      </c>
      <c r="E682">
        <f t="shared" si="119"/>
        <v>61</v>
      </c>
      <c r="F682">
        <f t="shared" si="120"/>
        <v>9</v>
      </c>
      <c r="G682">
        <f t="shared" si="121"/>
        <v>1961</v>
      </c>
      <c r="H682">
        <f t="shared" si="122"/>
        <v>9</v>
      </c>
      <c r="I682">
        <f t="shared" si="123"/>
        <v>1</v>
      </c>
      <c r="J682" s="3">
        <f t="shared" si="124"/>
        <v>22525</v>
      </c>
      <c r="K682" s="4">
        <f t="shared" ca="1" si="125"/>
        <v>22452</v>
      </c>
      <c r="L682">
        <f t="shared" si="126"/>
        <v>1960</v>
      </c>
      <c r="M682" t="str">
        <f t="shared" si="127"/>
        <v>1</v>
      </c>
      <c r="N682" t="str">
        <f t="shared" si="128"/>
        <v>k</v>
      </c>
      <c r="O682">
        <f t="shared" si="129"/>
        <v>1</v>
      </c>
      <c r="P682">
        <f t="shared" si="130"/>
        <v>14</v>
      </c>
    </row>
    <row r="683" spans="1:16" x14ac:dyDescent="0.25">
      <c r="A683" s="1" t="s">
        <v>689</v>
      </c>
      <c r="B683" s="1" t="s">
        <v>27</v>
      </c>
      <c r="C683" s="2">
        <v>0.59577546296296291</v>
      </c>
      <c r="D683">
        <v>2</v>
      </c>
      <c r="E683">
        <f t="shared" si="119"/>
        <v>60</v>
      </c>
      <c r="F683">
        <f t="shared" si="120"/>
        <v>10</v>
      </c>
      <c r="G683">
        <f t="shared" si="121"/>
        <v>1960</v>
      </c>
      <c r="H683">
        <f t="shared" si="122"/>
        <v>10</v>
      </c>
      <c r="I683">
        <f t="shared" si="123"/>
        <v>17</v>
      </c>
      <c r="J683" s="3">
        <f t="shared" si="124"/>
        <v>22206</v>
      </c>
      <c r="K683" s="4">
        <f t="shared" ca="1" si="125"/>
        <v>22771</v>
      </c>
      <c r="L683">
        <f t="shared" si="126"/>
        <v>1960</v>
      </c>
      <c r="M683" t="str">
        <f t="shared" si="127"/>
        <v>2</v>
      </c>
      <c r="N683" t="str">
        <f t="shared" si="128"/>
        <v>m</v>
      </c>
      <c r="O683">
        <f t="shared" si="129"/>
        <v>1</v>
      </c>
      <c r="P683">
        <f t="shared" si="130"/>
        <v>14</v>
      </c>
    </row>
    <row r="684" spans="1:16" x14ac:dyDescent="0.25">
      <c r="A684" s="1" t="s">
        <v>690</v>
      </c>
      <c r="B684" s="1" t="s">
        <v>7</v>
      </c>
      <c r="C684" s="2">
        <v>0.59606481481481477</v>
      </c>
      <c r="D684">
        <v>1</v>
      </c>
      <c r="E684">
        <f t="shared" si="119"/>
        <v>96</v>
      </c>
      <c r="F684">
        <f t="shared" si="120"/>
        <v>2</v>
      </c>
      <c r="G684">
        <f t="shared" si="121"/>
        <v>1996</v>
      </c>
      <c r="H684">
        <f t="shared" si="122"/>
        <v>2</v>
      </c>
      <c r="I684">
        <f t="shared" si="123"/>
        <v>6</v>
      </c>
      <c r="J684" s="3">
        <f t="shared" si="124"/>
        <v>35101</v>
      </c>
      <c r="K684" s="4">
        <f t="shared" ca="1" si="125"/>
        <v>9876</v>
      </c>
      <c r="L684">
        <f t="shared" si="126"/>
        <v>1990</v>
      </c>
      <c r="M684" t="str">
        <f t="shared" si="127"/>
        <v>3</v>
      </c>
      <c r="N684" t="str">
        <f t="shared" si="128"/>
        <v>k</v>
      </c>
      <c r="O684">
        <f t="shared" si="129"/>
        <v>1</v>
      </c>
      <c r="P684">
        <f t="shared" si="130"/>
        <v>14</v>
      </c>
    </row>
    <row r="685" spans="1:16" x14ac:dyDescent="0.25">
      <c r="A685" s="1" t="s">
        <v>691</v>
      </c>
      <c r="B685" s="1" t="s">
        <v>9</v>
      </c>
      <c r="C685" s="2">
        <v>0.59635416666666663</v>
      </c>
      <c r="D685">
        <v>1</v>
      </c>
      <c r="E685">
        <f t="shared" si="119"/>
        <v>80</v>
      </c>
      <c r="F685">
        <f t="shared" si="120"/>
        <v>12</v>
      </c>
      <c r="G685">
        <f t="shared" si="121"/>
        <v>1980</v>
      </c>
      <c r="H685">
        <f t="shared" si="122"/>
        <v>12</v>
      </c>
      <c r="I685">
        <f t="shared" si="123"/>
        <v>23</v>
      </c>
      <c r="J685" s="3">
        <f t="shared" si="124"/>
        <v>29578</v>
      </c>
      <c r="K685" s="4">
        <f t="shared" ca="1" si="125"/>
        <v>15399</v>
      </c>
      <c r="L685">
        <f t="shared" si="126"/>
        <v>1980</v>
      </c>
      <c r="M685" t="str">
        <f t="shared" si="127"/>
        <v>6</v>
      </c>
      <c r="N685" t="str">
        <f t="shared" si="128"/>
        <v>m</v>
      </c>
      <c r="O685">
        <f t="shared" si="129"/>
        <v>0</v>
      </c>
      <c r="P685">
        <f t="shared" si="130"/>
        <v>14</v>
      </c>
    </row>
    <row r="686" spans="1:16" x14ac:dyDescent="0.25">
      <c r="A686" s="1" t="s">
        <v>692</v>
      </c>
      <c r="B686" s="1" t="s">
        <v>9</v>
      </c>
      <c r="C686" s="2">
        <v>0.59664351851851849</v>
      </c>
      <c r="D686">
        <v>1</v>
      </c>
      <c r="E686">
        <f t="shared" si="119"/>
        <v>97</v>
      </c>
      <c r="F686">
        <f t="shared" si="120"/>
        <v>10</v>
      </c>
      <c r="G686">
        <f t="shared" si="121"/>
        <v>1997</v>
      </c>
      <c r="H686">
        <f t="shared" si="122"/>
        <v>10</v>
      </c>
      <c r="I686">
        <f t="shared" si="123"/>
        <v>7</v>
      </c>
      <c r="J686" s="3">
        <f t="shared" si="124"/>
        <v>35710</v>
      </c>
      <c r="K686" s="4">
        <f t="shared" ca="1" si="125"/>
        <v>9267</v>
      </c>
      <c r="L686">
        <f t="shared" si="126"/>
        <v>1990</v>
      </c>
      <c r="M686" t="str">
        <f t="shared" si="127"/>
        <v>4</v>
      </c>
      <c r="N686" t="str">
        <f t="shared" si="128"/>
        <v>m</v>
      </c>
      <c r="O686">
        <f t="shared" si="129"/>
        <v>0</v>
      </c>
      <c r="P686">
        <f t="shared" si="130"/>
        <v>14</v>
      </c>
    </row>
    <row r="687" spans="1:16" x14ac:dyDescent="0.25">
      <c r="A687" s="1" t="s">
        <v>693</v>
      </c>
      <c r="B687" s="1" t="s">
        <v>27</v>
      </c>
      <c r="C687" s="2">
        <v>0.59722222222222221</v>
      </c>
      <c r="D687">
        <v>2</v>
      </c>
      <c r="E687">
        <f t="shared" si="119"/>
        <v>74</v>
      </c>
      <c r="F687">
        <f t="shared" si="120"/>
        <v>4</v>
      </c>
      <c r="G687">
        <f t="shared" si="121"/>
        <v>1974</v>
      </c>
      <c r="H687">
        <f t="shared" si="122"/>
        <v>4</v>
      </c>
      <c r="I687">
        <f t="shared" si="123"/>
        <v>10</v>
      </c>
      <c r="J687" s="3">
        <f t="shared" si="124"/>
        <v>27129</v>
      </c>
      <c r="K687" s="4">
        <f t="shared" ca="1" si="125"/>
        <v>17848</v>
      </c>
      <c r="L687">
        <f t="shared" si="126"/>
        <v>1970</v>
      </c>
      <c r="M687" t="str">
        <f t="shared" si="127"/>
        <v>3</v>
      </c>
      <c r="N687" t="str">
        <f t="shared" si="128"/>
        <v>k</v>
      </c>
      <c r="O687">
        <f t="shared" si="129"/>
        <v>1</v>
      </c>
      <c r="P687">
        <f t="shared" si="130"/>
        <v>14</v>
      </c>
    </row>
    <row r="688" spans="1:16" x14ac:dyDescent="0.25">
      <c r="A688" s="1" t="s">
        <v>694</v>
      </c>
      <c r="B688" s="1" t="s">
        <v>7</v>
      </c>
      <c r="C688" s="2">
        <v>0.59751157407407407</v>
      </c>
      <c r="D688">
        <v>1</v>
      </c>
      <c r="E688">
        <f t="shared" si="119"/>
        <v>38</v>
      </c>
      <c r="F688">
        <f t="shared" si="120"/>
        <v>3</v>
      </c>
      <c r="G688">
        <f t="shared" si="121"/>
        <v>1938</v>
      </c>
      <c r="H688">
        <f t="shared" si="122"/>
        <v>3</v>
      </c>
      <c r="I688">
        <f t="shared" si="123"/>
        <v>8</v>
      </c>
      <c r="J688" s="3">
        <f t="shared" si="124"/>
        <v>13947</v>
      </c>
      <c r="K688" s="4">
        <f t="shared" ca="1" si="125"/>
        <v>31030</v>
      </c>
      <c r="L688">
        <f t="shared" si="126"/>
        <v>1930</v>
      </c>
      <c r="M688" t="str">
        <f t="shared" si="127"/>
        <v>2</v>
      </c>
      <c r="N688" t="str">
        <f t="shared" si="128"/>
        <v>m</v>
      </c>
      <c r="O688">
        <f t="shared" si="129"/>
        <v>1</v>
      </c>
      <c r="P688">
        <f t="shared" si="130"/>
        <v>14</v>
      </c>
    </row>
    <row r="689" spans="1:16" x14ac:dyDescent="0.25">
      <c r="A689" s="1" t="s">
        <v>695</v>
      </c>
      <c r="B689" s="1" t="s">
        <v>27</v>
      </c>
      <c r="C689" s="2">
        <v>0.59809027777777779</v>
      </c>
      <c r="D689">
        <v>2</v>
      </c>
      <c r="E689">
        <f t="shared" si="119"/>
        <v>82</v>
      </c>
      <c r="F689">
        <f t="shared" si="120"/>
        <v>11</v>
      </c>
      <c r="G689">
        <f t="shared" si="121"/>
        <v>1982</v>
      </c>
      <c r="H689">
        <f t="shared" si="122"/>
        <v>11</v>
      </c>
      <c r="I689">
        <f t="shared" si="123"/>
        <v>10</v>
      </c>
      <c r="J689" s="3">
        <f t="shared" si="124"/>
        <v>30265</v>
      </c>
      <c r="K689" s="4">
        <f t="shared" ca="1" si="125"/>
        <v>14712</v>
      </c>
      <c r="L689">
        <f t="shared" si="126"/>
        <v>1980</v>
      </c>
      <c r="M689" t="str">
        <f t="shared" si="127"/>
        <v>6</v>
      </c>
      <c r="N689" t="str">
        <f t="shared" si="128"/>
        <v>m</v>
      </c>
      <c r="O689">
        <f t="shared" si="129"/>
        <v>1</v>
      </c>
      <c r="P689">
        <f t="shared" si="130"/>
        <v>14</v>
      </c>
    </row>
    <row r="690" spans="1:16" x14ac:dyDescent="0.25">
      <c r="A690" s="1" t="s">
        <v>696</v>
      </c>
      <c r="B690" s="1" t="s">
        <v>7</v>
      </c>
      <c r="C690" s="2">
        <v>0.59837962962962965</v>
      </c>
      <c r="D690">
        <v>1</v>
      </c>
      <c r="E690">
        <f t="shared" si="119"/>
        <v>90</v>
      </c>
      <c r="F690">
        <f t="shared" si="120"/>
        <v>8</v>
      </c>
      <c r="G690">
        <f t="shared" si="121"/>
        <v>1990</v>
      </c>
      <c r="H690">
        <f t="shared" si="122"/>
        <v>8</v>
      </c>
      <c r="I690">
        <f t="shared" si="123"/>
        <v>12</v>
      </c>
      <c r="J690" s="3">
        <f t="shared" si="124"/>
        <v>33097</v>
      </c>
      <c r="K690" s="4">
        <f t="shared" ca="1" si="125"/>
        <v>11880</v>
      </c>
      <c r="L690">
        <f t="shared" si="126"/>
        <v>1990</v>
      </c>
      <c r="M690" t="str">
        <f t="shared" si="127"/>
        <v>1</v>
      </c>
      <c r="N690" t="str">
        <f t="shared" si="128"/>
        <v>k</v>
      </c>
      <c r="O690">
        <f t="shared" si="129"/>
        <v>1</v>
      </c>
      <c r="P690">
        <f t="shared" si="130"/>
        <v>14</v>
      </c>
    </row>
    <row r="691" spans="1:16" x14ac:dyDescent="0.25">
      <c r="A691" s="1" t="s">
        <v>697</v>
      </c>
      <c r="B691" s="1" t="s">
        <v>9</v>
      </c>
      <c r="C691" s="2">
        <v>0.59866898148148151</v>
      </c>
      <c r="D691">
        <v>1</v>
      </c>
      <c r="E691">
        <f t="shared" si="119"/>
        <v>68</v>
      </c>
      <c r="F691">
        <f t="shared" si="120"/>
        <v>8</v>
      </c>
      <c r="G691">
        <f t="shared" si="121"/>
        <v>1968</v>
      </c>
      <c r="H691">
        <f t="shared" si="122"/>
        <v>8</v>
      </c>
      <c r="I691">
        <f t="shared" si="123"/>
        <v>11</v>
      </c>
      <c r="J691" s="3">
        <f t="shared" si="124"/>
        <v>25061</v>
      </c>
      <c r="K691" s="4">
        <f t="shared" ca="1" si="125"/>
        <v>19916</v>
      </c>
      <c r="L691">
        <f t="shared" si="126"/>
        <v>1960</v>
      </c>
      <c r="M691" t="str">
        <f t="shared" si="127"/>
        <v>5</v>
      </c>
      <c r="N691" t="str">
        <f t="shared" si="128"/>
        <v>k</v>
      </c>
      <c r="O691">
        <f t="shared" si="129"/>
        <v>0</v>
      </c>
      <c r="P691">
        <f t="shared" si="130"/>
        <v>14</v>
      </c>
    </row>
    <row r="692" spans="1:16" x14ac:dyDescent="0.25">
      <c r="A692" s="1" t="s">
        <v>698</v>
      </c>
      <c r="B692" s="1" t="s">
        <v>5</v>
      </c>
      <c r="C692" s="2">
        <v>0.59895833333333337</v>
      </c>
      <c r="D692">
        <v>1</v>
      </c>
      <c r="E692">
        <f t="shared" si="119"/>
        <v>86</v>
      </c>
      <c r="F692">
        <f t="shared" si="120"/>
        <v>11</v>
      </c>
      <c r="G692">
        <f t="shared" si="121"/>
        <v>1986</v>
      </c>
      <c r="H692">
        <f t="shared" si="122"/>
        <v>11</v>
      </c>
      <c r="I692">
        <f t="shared" si="123"/>
        <v>24</v>
      </c>
      <c r="J692" s="3">
        <f t="shared" si="124"/>
        <v>31740</v>
      </c>
      <c r="K692" s="4">
        <f t="shared" ca="1" si="125"/>
        <v>13237</v>
      </c>
      <c r="L692">
        <f t="shared" si="126"/>
        <v>1980</v>
      </c>
      <c r="M692" t="str">
        <f t="shared" si="127"/>
        <v>4</v>
      </c>
      <c r="N692" t="str">
        <f t="shared" si="128"/>
        <v>m</v>
      </c>
      <c r="O692">
        <f t="shared" si="129"/>
        <v>0</v>
      </c>
      <c r="P692">
        <f t="shared" si="130"/>
        <v>14</v>
      </c>
    </row>
    <row r="693" spans="1:16" x14ac:dyDescent="0.25">
      <c r="A693" s="1" t="s">
        <v>699</v>
      </c>
      <c r="B693" s="1" t="s">
        <v>27</v>
      </c>
      <c r="C693" s="2">
        <v>0.59924768518518523</v>
      </c>
      <c r="D693">
        <v>1</v>
      </c>
      <c r="E693">
        <f t="shared" si="119"/>
        <v>24</v>
      </c>
      <c r="F693">
        <f t="shared" si="120"/>
        <v>9</v>
      </c>
      <c r="G693">
        <f t="shared" si="121"/>
        <v>1924</v>
      </c>
      <c r="H693">
        <f t="shared" si="122"/>
        <v>9</v>
      </c>
      <c r="I693">
        <f t="shared" si="123"/>
        <v>24</v>
      </c>
      <c r="J693" s="3">
        <f t="shared" si="124"/>
        <v>9034</v>
      </c>
      <c r="K693" s="4">
        <f t="shared" ca="1" si="125"/>
        <v>35943</v>
      </c>
      <c r="L693">
        <f t="shared" si="126"/>
        <v>1920</v>
      </c>
      <c r="M693" t="str">
        <f t="shared" si="127"/>
        <v>3</v>
      </c>
      <c r="N693" t="str">
        <f t="shared" si="128"/>
        <v>k</v>
      </c>
      <c r="O693">
        <f t="shared" si="129"/>
        <v>0</v>
      </c>
      <c r="P693">
        <f t="shared" si="130"/>
        <v>14</v>
      </c>
    </row>
    <row r="694" spans="1:16" x14ac:dyDescent="0.25">
      <c r="A694" s="1" t="s">
        <v>700</v>
      </c>
      <c r="B694" s="1" t="s">
        <v>7</v>
      </c>
      <c r="C694" s="2">
        <v>0.59953703703703709</v>
      </c>
      <c r="D694">
        <v>1</v>
      </c>
      <c r="E694">
        <f t="shared" si="119"/>
        <v>92</v>
      </c>
      <c r="F694">
        <f t="shared" si="120"/>
        <v>11</v>
      </c>
      <c r="G694">
        <f t="shared" si="121"/>
        <v>1992</v>
      </c>
      <c r="H694">
        <f t="shared" si="122"/>
        <v>11</v>
      </c>
      <c r="I694">
        <f t="shared" si="123"/>
        <v>7</v>
      </c>
      <c r="J694" s="3">
        <f t="shared" si="124"/>
        <v>33915</v>
      </c>
      <c r="K694" s="4">
        <f t="shared" ca="1" si="125"/>
        <v>11062</v>
      </c>
      <c r="L694">
        <f t="shared" si="126"/>
        <v>1990</v>
      </c>
      <c r="M694" t="str">
        <f t="shared" si="127"/>
        <v>1</v>
      </c>
      <c r="N694" t="str">
        <f t="shared" si="128"/>
        <v>k</v>
      </c>
      <c r="O694">
        <f t="shared" si="129"/>
        <v>1</v>
      </c>
      <c r="P694">
        <f t="shared" si="130"/>
        <v>14</v>
      </c>
    </row>
    <row r="695" spans="1:16" x14ac:dyDescent="0.25">
      <c r="A695" s="1" t="s">
        <v>701</v>
      </c>
      <c r="B695" s="1" t="s">
        <v>27</v>
      </c>
      <c r="C695" s="2">
        <v>0.60011574074074081</v>
      </c>
      <c r="D695">
        <v>2</v>
      </c>
      <c r="E695">
        <f t="shared" si="119"/>
        <v>8</v>
      </c>
      <c r="F695">
        <f t="shared" si="120"/>
        <v>26</v>
      </c>
      <c r="G695">
        <f t="shared" si="121"/>
        <v>2008</v>
      </c>
      <c r="H695">
        <f t="shared" si="122"/>
        <v>6</v>
      </c>
      <c r="I695">
        <f t="shared" si="123"/>
        <v>13</v>
      </c>
      <c r="J695" s="3">
        <f t="shared" si="124"/>
        <v>39612</v>
      </c>
      <c r="K695" s="4">
        <f t="shared" ca="1" si="125"/>
        <v>5365</v>
      </c>
      <c r="L695">
        <f t="shared" si="126"/>
        <v>2000</v>
      </c>
      <c r="M695" t="str">
        <f t="shared" si="127"/>
        <v>7</v>
      </c>
      <c r="N695" t="str">
        <f t="shared" si="128"/>
        <v>k</v>
      </c>
      <c r="O695">
        <f t="shared" si="129"/>
        <v>1</v>
      </c>
      <c r="P695">
        <f t="shared" si="130"/>
        <v>14</v>
      </c>
    </row>
    <row r="696" spans="1:16" x14ac:dyDescent="0.25">
      <c r="A696" s="1" t="s">
        <v>702</v>
      </c>
      <c r="B696" s="1" t="s">
        <v>7</v>
      </c>
      <c r="C696" s="2">
        <v>0.60040509259259256</v>
      </c>
      <c r="D696">
        <v>1</v>
      </c>
      <c r="E696">
        <f t="shared" si="119"/>
        <v>36</v>
      </c>
      <c r="F696">
        <f t="shared" si="120"/>
        <v>4</v>
      </c>
      <c r="G696">
        <f t="shared" si="121"/>
        <v>1936</v>
      </c>
      <c r="H696">
        <f t="shared" si="122"/>
        <v>4</v>
      </c>
      <c r="I696">
        <f t="shared" si="123"/>
        <v>19</v>
      </c>
      <c r="J696" s="3">
        <f t="shared" si="124"/>
        <v>13259</v>
      </c>
      <c r="K696" s="4">
        <f t="shared" ca="1" si="125"/>
        <v>31718</v>
      </c>
      <c r="L696">
        <f t="shared" si="126"/>
        <v>1930</v>
      </c>
      <c r="M696" t="str">
        <f t="shared" si="127"/>
        <v>6</v>
      </c>
      <c r="N696" t="str">
        <f t="shared" si="128"/>
        <v>m</v>
      </c>
      <c r="O696">
        <f t="shared" si="129"/>
        <v>1</v>
      </c>
      <c r="P696">
        <f t="shared" si="130"/>
        <v>14</v>
      </c>
    </row>
    <row r="697" spans="1:16" x14ac:dyDescent="0.25">
      <c r="A697" s="1" t="s">
        <v>703</v>
      </c>
      <c r="B697" s="1" t="s">
        <v>9</v>
      </c>
      <c r="C697" s="2">
        <v>0.60069444444444442</v>
      </c>
      <c r="D697">
        <v>1</v>
      </c>
      <c r="E697">
        <f t="shared" si="119"/>
        <v>6</v>
      </c>
      <c r="F697">
        <f t="shared" si="120"/>
        <v>23</v>
      </c>
      <c r="G697">
        <f t="shared" si="121"/>
        <v>2006</v>
      </c>
      <c r="H697">
        <f t="shared" si="122"/>
        <v>3</v>
      </c>
      <c r="I697">
        <f t="shared" si="123"/>
        <v>17</v>
      </c>
      <c r="J697" s="3">
        <f t="shared" si="124"/>
        <v>38793</v>
      </c>
      <c r="K697" s="4">
        <f t="shared" ca="1" si="125"/>
        <v>6184</v>
      </c>
      <c r="L697">
        <f t="shared" si="126"/>
        <v>2000</v>
      </c>
      <c r="M697" t="str">
        <f t="shared" si="127"/>
        <v>5</v>
      </c>
      <c r="N697" t="str">
        <f t="shared" si="128"/>
        <v>k</v>
      </c>
      <c r="O697">
        <f t="shared" si="129"/>
        <v>0</v>
      </c>
      <c r="P697">
        <f t="shared" si="130"/>
        <v>14</v>
      </c>
    </row>
    <row r="698" spans="1:16" x14ac:dyDescent="0.25">
      <c r="A698" s="1" t="s">
        <v>704</v>
      </c>
      <c r="B698" s="1" t="s">
        <v>7</v>
      </c>
      <c r="C698" s="2">
        <v>0.60098379629629628</v>
      </c>
      <c r="D698">
        <v>1</v>
      </c>
      <c r="E698">
        <f t="shared" si="119"/>
        <v>75</v>
      </c>
      <c r="F698">
        <f t="shared" si="120"/>
        <v>3</v>
      </c>
      <c r="G698">
        <f t="shared" si="121"/>
        <v>1975</v>
      </c>
      <c r="H698">
        <f t="shared" si="122"/>
        <v>3</v>
      </c>
      <c r="I698">
        <f t="shared" si="123"/>
        <v>12</v>
      </c>
      <c r="J698" s="3">
        <f t="shared" si="124"/>
        <v>27465</v>
      </c>
      <c r="K698" s="4">
        <f t="shared" ca="1" si="125"/>
        <v>17512</v>
      </c>
      <c r="L698">
        <f t="shared" si="126"/>
        <v>1970</v>
      </c>
      <c r="M698" t="str">
        <f t="shared" si="127"/>
        <v>1</v>
      </c>
      <c r="N698" t="str">
        <f t="shared" si="128"/>
        <v>k</v>
      </c>
      <c r="O698">
        <f t="shared" si="129"/>
        <v>1</v>
      </c>
      <c r="P698">
        <f t="shared" si="130"/>
        <v>14</v>
      </c>
    </row>
    <row r="699" spans="1:16" x14ac:dyDescent="0.25">
      <c r="A699" s="1" t="s">
        <v>705</v>
      </c>
      <c r="B699" s="1" t="s">
        <v>9</v>
      </c>
      <c r="C699" s="2">
        <v>0.60127314814814814</v>
      </c>
      <c r="D699">
        <v>1</v>
      </c>
      <c r="E699">
        <f t="shared" si="119"/>
        <v>48</v>
      </c>
      <c r="F699">
        <f t="shared" si="120"/>
        <v>5</v>
      </c>
      <c r="G699">
        <f t="shared" si="121"/>
        <v>1948</v>
      </c>
      <c r="H699">
        <f t="shared" si="122"/>
        <v>5</v>
      </c>
      <c r="I699">
        <f t="shared" si="123"/>
        <v>13</v>
      </c>
      <c r="J699" s="3">
        <f t="shared" si="124"/>
        <v>17666</v>
      </c>
      <c r="K699" s="4">
        <f t="shared" ca="1" si="125"/>
        <v>27311</v>
      </c>
      <c r="L699">
        <f t="shared" si="126"/>
        <v>1940</v>
      </c>
      <c r="M699" t="str">
        <f t="shared" si="127"/>
        <v>9</v>
      </c>
      <c r="N699" t="str">
        <f t="shared" si="128"/>
        <v>k</v>
      </c>
      <c r="O699">
        <f t="shared" si="129"/>
        <v>0</v>
      </c>
      <c r="P699">
        <f t="shared" si="130"/>
        <v>14</v>
      </c>
    </row>
    <row r="700" spans="1:16" x14ac:dyDescent="0.25">
      <c r="A700" s="1" t="s">
        <v>706</v>
      </c>
      <c r="B700" s="1" t="s">
        <v>7</v>
      </c>
      <c r="C700" s="2">
        <v>0.6015625</v>
      </c>
      <c r="D700">
        <v>1</v>
      </c>
      <c r="E700">
        <f t="shared" si="119"/>
        <v>32</v>
      </c>
      <c r="F700">
        <f t="shared" si="120"/>
        <v>2</v>
      </c>
      <c r="G700">
        <f t="shared" si="121"/>
        <v>1932</v>
      </c>
      <c r="H700">
        <f t="shared" si="122"/>
        <v>2</v>
      </c>
      <c r="I700">
        <f t="shared" si="123"/>
        <v>6</v>
      </c>
      <c r="J700" s="3">
        <f t="shared" si="124"/>
        <v>11725</v>
      </c>
      <c r="K700" s="4">
        <f t="shared" ca="1" si="125"/>
        <v>33252</v>
      </c>
      <c r="L700">
        <f t="shared" si="126"/>
        <v>1930</v>
      </c>
      <c r="M700" t="str">
        <f t="shared" si="127"/>
        <v>8</v>
      </c>
      <c r="N700" t="str">
        <f t="shared" si="128"/>
        <v>m</v>
      </c>
      <c r="O700">
        <f t="shared" si="129"/>
        <v>1</v>
      </c>
      <c r="P700">
        <f t="shared" si="130"/>
        <v>14</v>
      </c>
    </row>
    <row r="701" spans="1:16" x14ac:dyDescent="0.25">
      <c r="A701" s="1" t="s">
        <v>707</v>
      </c>
      <c r="B701" s="1" t="s">
        <v>5</v>
      </c>
      <c r="C701" s="2">
        <v>0.60214120370370372</v>
      </c>
      <c r="D701">
        <v>2</v>
      </c>
      <c r="E701">
        <f t="shared" si="119"/>
        <v>45</v>
      </c>
      <c r="F701">
        <f t="shared" si="120"/>
        <v>11</v>
      </c>
      <c r="G701">
        <f t="shared" si="121"/>
        <v>1945</v>
      </c>
      <c r="H701">
        <f t="shared" si="122"/>
        <v>11</v>
      </c>
      <c r="I701">
        <f t="shared" si="123"/>
        <v>7</v>
      </c>
      <c r="J701" s="3">
        <f t="shared" si="124"/>
        <v>16748</v>
      </c>
      <c r="K701" s="4">
        <f t="shared" ca="1" si="125"/>
        <v>28229</v>
      </c>
      <c r="L701">
        <f t="shared" si="126"/>
        <v>1940</v>
      </c>
      <c r="M701" t="str">
        <f t="shared" si="127"/>
        <v>7</v>
      </c>
      <c r="N701" t="str">
        <f t="shared" si="128"/>
        <v>k</v>
      </c>
      <c r="O701">
        <f t="shared" si="129"/>
        <v>1</v>
      </c>
      <c r="P701">
        <f t="shared" si="130"/>
        <v>14</v>
      </c>
    </row>
    <row r="702" spans="1:16" x14ac:dyDescent="0.25">
      <c r="A702" s="1" t="s">
        <v>708</v>
      </c>
      <c r="B702" s="1" t="s">
        <v>7</v>
      </c>
      <c r="C702" s="2">
        <v>0.60243055555555558</v>
      </c>
      <c r="D702">
        <v>1</v>
      </c>
      <c r="E702">
        <f t="shared" si="119"/>
        <v>68</v>
      </c>
      <c r="F702">
        <f t="shared" si="120"/>
        <v>5</v>
      </c>
      <c r="G702">
        <f t="shared" si="121"/>
        <v>1968</v>
      </c>
      <c r="H702">
        <f t="shared" si="122"/>
        <v>5</v>
      </c>
      <c r="I702">
        <f t="shared" si="123"/>
        <v>17</v>
      </c>
      <c r="J702" s="3">
        <f t="shared" si="124"/>
        <v>24975</v>
      </c>
      <c r="K702" s="4">
        <f t="shared" ca="1" si="125"/>
        <v>20002</v>
      </c>
      <c r="L702">
        <f t="shared" si="126"/>
        <v>1960</v>
      </c>
      <c r="M702" t="str">
        <f t="shared" si="127"/>
        <v>4</v>
      </c>
      <c r="N702" t="str">
        <f t="shared" si="128"/>
        <v>m</v>
      </c>
      <c r="O702">
        <f t="shared" si="129"/>
        <v>1</v>
      </c>
      <c r="P702">
        <f t="shared" si="130"/>
        <v>14</v>
      </c>
    </row>
    <row r="703" spans="1:16" x14ac:dyDescent="0.25">
      <c r="A703" s="1" t="s">
        <v>709</v>
      </c>
      <c r="B703" s="1" t="s">
        <v>27</v>
      </c>
      <c r="C703" s="2">
        <v>0.60271990740740744</v>
      </c>
      <c r="D703">
        <v>1</v>
      </c>
      <c r="E703">
        <f t="shared" si="119"/>
        <v>44</v>
      </c>
      <c r="F703">
        <f t="shared" si="120"/>
        <v>11</v>
      </c>
      <c r="G703">
        <f t="shared" si="121"/>
        <v>1944</v>
      </c>
      <c r="H703">
        <f t="shared" si="122"/>
        <v>11</v>
      </c>
      <c r="I703">
        <f t="shared" si="123"/>
        <v>11</v>
      </c>
      <c r="J703" s="3">
        <f t="shared" si="124"/>
        <v>16387</v>
      </c>
      <c r="K703" s="4">
        <f t="shared" ca="1" si="125"/>
        <v>28590</v>
      </c>
      <c r="L703">
        <f t="shared" si="126"/>
        <v>1940</v>
      </c>
      <c r="M703" t="str">
        <f t="shared" si="127"/>
        <v>3</v>
      </c>
      <c r="N703" t="str">
        <f t="shared" si="128"/>
        <v>k</v>
      </c>
      <c r="O703">
        <f t="shared" si="129"/>
        <v>0</v>
      </c>
      <c r="P703">
        <f t="shared" si="130"/>
        <v>14</v>
      </c>
    </row>
    <row r="704" spans="1:16" x14ac:dyDescent="0.25">
      <c r="A704" s="1" t="s">
        <v>710</v>
      </c>
      <c r="B704" s="1" t="s">
        <v>27</v>
      </c>
      <c r="C704" s="2">
        <v>0.60329861111111105</v>
      </c>
      <c r="D704">
        <v>2</v>
      </c>
      <c r="E704">
        <f t="shared" si="119"/>
        <v>84</v>
      </c>
      <c r="F704">
        <f t="shared" si="120"/>
        <v>7</v>
      </c>
      <c r="G704">
        <f t="shared" si="121"/>
        <v>1984</v>
      </c>
      <c r="H704">
        <f t="shared" si="122"/>
        <v>7</v>
      </c>
      <c r="I704">
        <f t="shared" si="123"/>
        <v>14</v>
      </c>
      <c r="J704" s="3">
        <f t="shared" si="124"/>
        <v>30877</v>
      </c>
      <c r="K704" s="4">
        <f t="shared" ca="1" si="125"/>
        <v>14100</v>
      </c>
      <c r="L704">
        <f t="shared" si="126"/>
        <v>1980</v>
      </c>
      <c r="M704" t="str">
        <f t="shared" si="127"/>
        <v>5</v>
      </c>
      <c r="N704" t="str">
        <f t="shared" si="128"/>
        <v>k</v>
      </c>
      <c r="O704">
        <f t="shared" si="129"/>
        <v>1</v>
      </c>
      <c r="P704">
        <f t="shared" si="130"/>
        <v>14</v>
      </c>
    </row>
    <row r="705" spans="1:16" x14ac:dyDescent="0.25">
      <c r="A705" s="1" t="s">
        <v>711</v>
      </c>
      <c r="B705" s="1" t="s">
        <v>7</v>
      </c>
      <c r="C705" s="2">
        <v>0.60358796296296291</v>
      </c>
      <c r="D705">
        <v>1</v>
      </c>
      <c r="E705">
        <f t="shared" si="119"/>
        <v>51</v>
      </c>
      <c r="F705">
        <f t="shared" si="120"/>
        <v>10</v>
      </c>
      <c r="G705">
        <f t="shared" si="121"/>
        <v>1951</v>
      </c>
      <c r="H705">
        <f t="shared" si="122"/>
        <v>10</v>
      </c>
      <c r="I705">
        <f t="shared" si="123"/>
        <v>2</v>
      </c>
      <c r="J705" s="3">
        <f t="shared" si="124"/>
        <v>18903</v>
      </c>
      <c r="K705" s="4">
        <f t="shared" ca="1" si="125"/>
        <v>26074</v>
      </c>
      <c r="L705">
        <f t="shared" si="126"/>
        <v>1950</v>
      </c>
      <c r="M705" t="str">
        <f t="shared" si="127"/>
        <v>9</v>
      </c>
      <c r="N705" t="str">
        <f t="shared" si="128"/>
        <v>k</v>
      </c>
      <c r="O705">
        <f t="shared" si="129"/>
        <v>1</v>
      </c>
      <c r="P705">
        <f t="shared" si="130"/>
        <v>14</v>
      </c>
    </row>
    <row r="706" spans="1:16" x14ac:dyDescent="0.25">
      <c r="A706" s="1" t="s">
        <v>712</v>
      </c>
      <c r="B706" s="1" t="s">
        <v>7</v>
      </c>
      <c r="C706" s="2">
        <v>0.60387731481481477</v>
      </c>
      <c r="D706">
        <v>1</v>
      </c>
      <c r="E706">
        <f t="shared" si="119"/>
        <v>50</v>
      </c>
      <c r="F706">
        <f t="shared" si="120"/>
        <v>12</v>
      </c>
      <c r="G706">
        <f t="shared" si="121"/>
        <v>1950</v>
      </c>
      <c r="H706">
        <f t="shared" si="122"/>
        <v>12</v>
      </c>
      <c r="I706">
        <f t="shared" si="123"/>
        <v>29</v>
      </c>
      <c r="J706" s="3">
        <f t="shared" si="124"/>
        <v>18626</v>
      </c>
      <c r="K706" s="4">
        <f t="shared" ca="1" si="125"/>
        <v>26351</v>
      </c>
      <c r="L706">
        <f t="shared" si="126"/>
        <v>1950</v>
      </c>
      <c r="M706" t="str">
        <f t="shared" si="127"/>
        <v>3</v>
      </c>
      <c r="N706" t="str">
        <f t="shared" si="128"/>
        <v>k</v>
      </c>
      <c r="O706">
        <f t="shared" si="129"/>
        <v>1</v>
      </c>
      <c r="P706">
        <f t="shared" si="130"/>
        <v>14</v>
      </c>
    </row>
    <row r="707" spans="1:16" x14ac:dyDescent="0.25">
      <c r="A707" s="1" t="s">
        <v>713</v>
      </c>
      <c r="B707" s="1" t="s">
        <v>7</v>
      </c>
      <c r="C707" s="2">
        <v>0.60416666666666663</v>
      </c>
      <c r="D707">
        <v>1</v>
      </c>
      <c r="E707">
        <f t="shared" ref="E707:E770" si="131">VALUE(LEFT(A707,2))</f>
        <v>77</v>
      </c>
      <c r="F707">
        <f t="shared" ref="F707:F770" si="132">VALUE(MID(A707,3,2))</f>
        <v>2</v>
      </c>
      <c r="G707">
        <f t="shared" ref="G707:G770" si="133">IF(F707&gt;12,2000+E707,1900+E707)</f>
        <v>1977</v>
      </c>
      <c r="H707">
        <f t="shared" ref="H707:H770" si="134">IF(F707&gt;12,F707-20,F707)</f>
        <v>2</v>
      </c>
      <c r="I707">
        <f t="shared" ref="I707:I770" si="135">VALUE(MID(A707,5,2))</f>
        <v>5</v>
      </c>
      <c r="J707" s="3">
        <f t="shared" ref="J707:J770" si="136">DATE(G707,H707,I707)</f>
        <v>28161</v>
      </c>
      <c r="K707" s="4">
        <f t="shared" ref="K707:K770" ca="1" si="137">VALUE(TODAY()-J707)</f>
        <v>16816</v>
      </c>
      <c r="L707">
        <f t="shared" ref="L707:L770" si="138">VLOOKUP(G707,$R$8:$R$18,1,TRUE)</f>
        <v>1970</v>
      </c>
      <c r="M707" t="str">
        <f t="shared" ref="M707:M770" si="139">MID(A707,10,1)</f>
        <v>4</v>
      </c>
      <c r="N707" t="str">
        <f t="shared" ref="N707:N770" si="140">IF(MOD(M707,2),"k","m")</f>
        <v>m</v>
      </c>
      <c r="O707">
        <f t="shared" ref="O707:O770" si="141">IF(B707="Johnson&amp;Johnson",1,IF(D707=2,1,0))</f>
        <v>1</v>
      </c>
      <c r="P707">
        <f t="shared" ref="P707:P770" si="142">HOUR(C707)</f>
        <v>14</v>
      </c>
    </row>
    <row r="708" spans="1:16" x14ac:dyDescent="0.25">
      <c r="A708" s="1" t="s">
        <v>714</v>
      </c>
      <c r="B708" s="1" t="s">
        <v>9</v>
      </c>
      <c r="C708" s="2">
        <v>0.60445601851851849</v>
      </c>
      <c r="D708">
        <v>1</v>
      </c>
      <c r="E708">
        <f t="shared" si="131"/>
        <v>56</v>
      </c>
      <c r="F708">
        <f t="shared" si="132"/>
        <v>10</v>
      </c>
      <c r="G708">
        <f t="shared" si="133"/>
        <v>1956</v>
      </c>
      <c r="H708">
        <f t="shared" si="134"/>
        <v>10</v>
      </c>
      <c r="I708">
        <f t="shared" si="135"/>
        <v>8</v>
      </c>
      <c r="J708" s="3">
        <f t="shared" si="136"/>
        <v>20736</v>
      </c>
      <c r="K708" s="4">
        <f t="shared" ca="1" si="137"/>
        <v>24241</v>
      </c>
      <c r="L708">
        <f t="shared" si="138"/>
        <v>1950</v>
      </c>
      <c r="M708" t="str">
        <f t="shared" si="139"/>
        <v>7</v>
      </c>
      <c r="N708" t="str">
        <f t="shared" si="140"/>
        <v>k</v>
      </c>
      <c r="O708">
        <f t="shared" si="141"/>
        <v>0</v>
      </c>
      <c r="P708">
        <f t="shared" si="142"/>
        <v>14</v>
      </c>
    </row>
    <row r="709" spans="1:16" x14ac:dyDescent="0.25">
      <c r="A709" s="1" t="s">
        <v>715</v>
      </c>
      <c r="B709" s="1" t="s">
        <v>7</v>
      </c>
      <c r="C709" s="2">
        <v>0.60474537037037035</v>
      </c>
      <c r="D709">
        <v>1</v>
      </c>
      <c r="E709">
        <f t="shared" si="131"/>
        <v>45</v>
      </c>
      <c r="F709">
        <f t="shared" si="132"/>
        <v>1</v>
      </c>
      <c r="G709">
        <f t="shared" si="133"/>
        <v>1945</v>
      </c>
      <c r="H709">
        <f t="shared" si="134"/>
        <v>1</v>
      </c>
      <c r="I709">
        <f t="shared" si="135"/>
        <v>19</v>
      </c>
      <c r="J709" s="3">
        <f t="shared" si="136"/>
        <v>16456</v>
      </c>
      <c r="K709" s="4">
        <f t="shared" ca="1" si="137"/>
        <v>28521</v>
      </c>
      <c r="L709">
        <f t="shared" si="138"/>
        <v>1940</v>
      </c>
      <c r="M709" t="str">
        <f t="shared" si="139"/>
        <v>1</v>
      </c>
      <c r="N709" t="str">
        <f t="shared" si="140"/>
        <v>k</v>
      </c>
      <c r="O709">
        <f t="shared" si="141"/>
        <v>1</v>
      </c>
      <c r="P709">
        <f t="shared" si="142"/>
        <v>14</v>
      </c>
    </row>
    <row r="710" spans="1:16" x14ac:dyDescent="0.25">
      <c r="A710" s="1" t="s">
        <v>716</v>
      </c>
      <c r="B710" s="1" t="s">
        <v>9</v>
      </c>
      <c r="C710" s="2">
        <v>0.60532407407407407</v>
      </c>
      <c r="D710">
        <v>2</v>
      </c>
      <c r="E710">
        <f t="shared" si="131"/>
        <v>81</v>
      </c>
      <c r="F710">
        <f t="shared" si="132"/>
        <v>9</v>
      </c>
      <c r="G710">
        <f t="shared" si="133"/>
        <v>1981</v>
      </c>
      <c r="H710">
        <f t="shared" si="134"/>
        <v>9</v>
      </c>
      <c r="I710">
        <f t="shared" si="135"/>
        <v>4</v>
      </c>
      <c r="J710" s="3">
        <f t="shared" si="136"/>
        <v>29833</v>
      </c>
      <c r="K710" s="4">
        <f t="shared" ca="1" si="137"/>
        <v>15144</v>
      </c>
      <c r="L710">
        <f t="shared" si="138"/>
        <v>1980</v>
      </c>
      <c r="M710" t="str">
        <f t="shared" si="139"/>
        <v>2</v>
      </c>
      <c r="N710" t="str">
        <f t="shared" si="140"/>
        <v>m</v>
      </c>
      <c r="O710">
        <f t="shared" si="141"/>
        <v>1</v>
      </c>
      <c r="P710">
        <f t="shared" si="142"/>
        <v>14</v>
      </c>
    </row>
    <row r="711" spans="1:16" x14ac:dyDescent="0.25">
      <c r="A711" s="1" t="s">
        <v>717</v>
      </c>
      <c r="B711" s="1" t="s">
        <v>7</v>
      </c>
      <c r="C711" s="2">
        <v>0.60561342592592593</v>
      </c>
      <c r="D711">
        <v>1</v>
      </c>
      <c r="E711">
        <f t="shared" si="131"/>
        <v>70</v>
      </c>
      <c r="F711">
        <f t="shared" si="132"/>
        <v>12</v>
      </c>
      <c r="G711">
        <f t="shared" si="133"/>
        <v>1970</v>
      </c>
      <c r="H711">
        <f t="shared" si="134"/>
        <v>12</v>
      </c>
      <c r="I711">
        <f t="shared" si="135"/>
        <v>22</v>
      </c>
      <c r="J711" s="3">
        <f t="shared" si="136"/>
        <v>25924</v>
      </c>
      <c r="K711" s="4">
        <f t="shared" ca="1" si="137"/>
        <v>19053</v>
      </c>
      <c r="L711">
        <f t="shared" si="138"/>
        <v>1970</v>
      </c>
      <c r="M711" t="str">
        <f t="shared" si="139"/>
        <v>8</v>
      </c>
      <c r="N711" t="str">
        <f t="shared" si="140"/>
        <v>m</v>
      </c>
      <c r="O711">
        <f t="shared" si="141"/>
        <v>1</v>
      </c>
      <c r="P711">
        <f t="shared" si="142"/>
        <v>14</v>
      </c>
    </row>
    <row r="712" spans="1:16" x14ac:dyDescent="0.25">
      <c r="A712" s="1" t="s">
        <v>718</v>
      </c>
      <c r="B712" s="1" t="s">
        <v>27</v>
      </c>
      <c r="C712" s="2">
        <v>0.60619212962962965</v>
      </c>
      <c r="D712">
        <v>2</v>
      </c>
      <c r="E712">
        <f t="shared" si="131"/>
        <v>36</v>
      </c>
      <c r="F712">
        <f t="shared" si="132"/>
        <v>3</v>
      </c>
      <c r="G712">
        <f t="shared" si="133"/>
        <v>1936</v>
      </c>
      <c r="H712">
        <f t="shared" si="134"/>
        <v>3</v>
      </c>
      <c r="I712">
        <f t="shared" si="135"/>
        <v>18</v>
      </c>
      <c r="J712" s="3">
        <f t="shared" si="136"/>
        <v>13227</v>
      </c>
      <c r="K712" s="4">
        <f t="shared" ca="1" si="137"/>
        <v>31750</v>
      </c>
      <c r="L712">
        <f t="shared" si="138"/>
        <v>1930</v>
      </c>
      <c r="M712" t="str">
        <f t="shared" si="139"/>
        <v>5</v>
      </c>
      <c r="N712" t="str">
        <f t="shared" si="140"/>
        <v>k</v>
      </c>
      <c r="O712">
        <f t="shared" si="141"/>
        <v>1</v>
      </c>
      <c r="P712">
        <f t="shared" si="142"/>
        <v>14</v>
      </c>
    </row>
    <row r="713" spans="1:16" x14ac:dyDescent="0.25">
      <c r="A713" s="1" t="s">
        <v>719</v>
      </c>
      <c r="B713" s="1" t="s">
        <v>7</v>
      </c>
      <c r="C713" s="2">
        <v>0.60648148148148151</v>
      </c>
      <c r="D713">
        <v>1</v>
      </c>
      <c r="E713">
        <f t="shared" si="131"/>
        <v>58</v>
      </c>
      <c r="F713">
        <f t="shared" si="132"/>
        <v>9</v>
      </c>
      <c r="G713">
        <f t="shared" si="133"/>
        <v>1958</v>
      </c>
      <c r="H713">
        <f t="shared" si="134"/>
        <v>9</v>
      </c>
      <c r="I713">
        <f t="shared" si="135"/>
        <v>16</v>
      </c>
      <c r="J713" s="3">
        <f t="shared" si="136"/>
        <v>21444</v>
      </c>
      <c r="K713" s="4">
        <f t="shared" ca="1" si="137"/>
        <v>23533</v>
      </c>
      <c r="L713">
        <f t="shared" si="138"/>
        <v>1950</v>
      </c>
      <c r="M713" t="str">
        <f t="shared" si="139"/>
        <v>9</v>
      </c>
      <c r="N713" t="str">
        <f t="shared" si="140"/>
        <v>k</v>
      </c>
      <c r="O713">
        <f t="shared" si="141"/>
        <v>1</v>
      </c>
      <c r="P713">
        <f t="shared" si="142"/>
        <v>14</v>
      </c>
    </row>
    <row r="714" spans="1:16" x14ac:dyDescent="0.25">
      <c r="A714" s="1" t="s">
        <v>720</v>
      </c>
      <c r="B714" s="1" t="s">
        <v>7</v>
      </c>
      <c r="C714" s="2">
        <v>0.60677083333333337</v>
      </c>
      <c r="D714">
        <v>1</v>
      </c>
      <c r="E714">
        <f t="shared" si="131"/>
        <v>64</v>
      </c>
      <c r="F714">
        <f t="shared" si="132"/>
        <v>11</v>
      </c>
      <c r="G714">
        <f t="shared" si="133"/>
        <v>1964</v>
      </c>
      <c r="H714">
        <f t="shared" si="134"/>
        <v>11</v>
      </c>
      <c r="I714">
        <f t="shared" si="135"/>
        <v>27</v>
      </c>
      <c r="J714" s="3">
        <f t="shared" si="136"/>
        <v>23708</v>
      </c>
      <c r="K714" s="4">
        <f t="shared" ca="1" si="137"/>
        <v>21269</v>
      </c>
      <c r="L714">
        <f t="shared" si="138"/>
        <v>1960</v>
      </c>
      <c r="M714" t="str">
        <f t="shared" si="139"/>
        <v>2</v>
      </c>
      <c r="N714" t="str">
        <f t="shared" si="140"/>
        <v>m</v>
      </c>
      <c r="O714">
        <f t="shared" si="141"/>
        <v>1</v>
      </c>
      <c r="P714">
        <f t="shared" si="142"/>
        <v>14</v>
      </c>
    </row>
    <row r="715" spans="1:16" x14ac:dyDescent="0.25">
      <c r="A715" s="1" t="s">
        <v>721</v>
      </c>
      <c r="B715" s="1" t="s">
        <v>7</v>
      </c>
      <c r="C715" s="2">
        <v>0.60706018518518523</v>
      </c>
      <c r="D715">
        <v>1</v>
      </c>
      <c r="E715">
        <f t="shared" si="131"/>
        <v>66</v>
      </c>
      <c r="F715">
        <f t="shared" si="132"/>
        <v>1</v>
      </c>
      <c r="G715">
        <f t="shared" si="133"/>
        <v>1966</v>
      </c>
      <c r="H715">
        <f t="shared" si="134"/>
        <v>1</v>
      </c>
      <c r="I715">
        <f t="shared" si="135"/>
        <v>15</v>
      </c>
      <c r="J715" s="3">
        <f t="shared" si="136"/>
        <v>24122</v>
      </c>
      <c r="K715" s="4">
        <f t="shared" ca="1" si="137"/>
        <v>20855</v>
      </c>
      <c r="L715">
        <f t="shared" si="138"/>
        <v>1960</v>
      </c>
      <c r="M715" t="str">
        <f t="shared" si="139"/>
        <v>6</v>
      </c>
      <c r="N715" t="str">
        <f t="shared" si="140"/>
        <v>m</v>
      </c>
      <c r="O715">
        <f t="shared" si="141"/>
        <v>1</v>
      </c>
      <c r="P715">
        <f t="shared" si="142"/>
        <v>14</v>
      </c>
    </row>
    <row r="716" spans="1:16" x14ac:dyDescent="0.25">
      <c r="A716" s="1" t="s">
        <v>722</v>
      </c>
      <c r="B716" s="1" t="s">
        <v>9</v>
      </c>
      <c r="C716" s="2">
        <v>0.60734953703703709</v>
      </c>
      <c r="D716">
        <v>1</v>
      </c>
      <c r="E716">
        <f t="shared" si="131"/>
        <v>80</v>
      </c>
      <c r="F716">
        <f t="shared" si="132"/>
        <v>12</v>
      </c>
      <c r="G716">
        <f t="shared" si="133"/>
        <v>1980</v>
      </c>
      <c r="H716">
        <f t="shared" si="134"/>
        <v>12</v>
      </c>
      <c r="I716">
        <f t="shared" si="135"/>
        <v>22</v>
      </c>
      <c r="J716" s="3">
        <f t="shared" si="136"/>
        <v>29577</v>
      </c>
      <c r="K716" s="4">
        <f t="shared" ca="1" si="137"/>
        <v>15400</v>
      </c>
      <c r="L716">
        <f t="shared" si="138"/>
        <v>1980</v>
      </c>
      <c r="M716" t="str">
        <f t="shared" si="139"/>
        <v>4</v>
      </c>
      <c r="N716" t="str">
        <f t="shared" si="140"/>
        <v>m</v>
      </c>
      <c r="O716">
        <f t="shared" si="141"/>
        <v>0</v>
      </c>
      <c r="P716">
        <f t="shared" si="142"/>
        <v>14</v>
      </c>
    </row>
    <row r="717" spans="1:16" x14ac:dyDescent="0.25">
      <c r="A717" s="1" t="s">
        <v>723</v>
      </c>
      <c r="B717" s="1" t="s">
        <v>27</v>
      </c>
      <c r="C717" s="2">
        <v>0.60763888888888895</v>
      </c>
      <c r="D717">
        <v>1</v>
      </c>
      <c r="E717">
        <f t="shared" si="131"/>
        <v>80</v>
      </c>
      <c r="F717">
        <f t="shared" si="132"/>
        <v>1</v>
      </c>
      <c r="G717">
        <f t="shared" si="133"/>
        <v>1980</v>
      </c>
      <c r="H717">
        <f t="shared" si="134"/>
        <v>1</v>
      </c>
      <c r="I717">
        <f t="shared" si="135"/>
        <v>4</v>
      </c>
      <c r="J717" s="3">
        <f t="shared" si="136"/>
        <v>29224</v>
      </c>
      <c r="K717" s="4">
        <f t="shared" ca="1" si="137"/>
        <v>15753</v>
      </c>
      <c r="L717">
        <f t="shared" si="138"/>
        <v>1980</v>
      </c>
      <c r="M717" t="str">
        <f t="shared" si="139"/>
        <v>5</v>
      </c>
      <c r="N717" t="str">
        <f t="shared" si="140"/>
        <v>k</v>
      </c>
      <c r="O717">
        <f t="shared" si="141"/>
        <v>0</v>
      </c>
      <c r="P717">
        <f t="shared" si="142"/>
        <v>14</v>
      </c>
    </row>
    <row r="718" spans="1:16" x14ac:dyDescent="0.25">
      <c r="A718" s="1" t="s">
        <v>724</v>
      </c>
      <c r="B718" s="1" t="s">
        <v>7</v>
      </c>
      <c r="C718" s="2">
        <v>0.60792824074074081</v>
      </c>
      <c r="D718">
        <v>1</v>
      </c>
      <c r="E718">
        <f t="shared" si="131"/>
        <v>65</v>
      </c>
      <c r="F718">
        <f t="shared" si="132"/>
        <v>7</v>
      </c>
      <c r="G718">
        <f t="shared" si="133"/>
        <v>1965</v>
      </c>
      <c r="H718">
        <f t="shared" si="134"/>
        <v>7</v>
      </c>
      <c r="I718">
        <f t="shared" si="135"/>
        <v>5</v>
      </c>
      <c r="J718" s="3">
        <f t="shared" si="136"/>
        <v>23928</v>
      </c>
      <c r="K718" s="4">
        <f t="shared" ca="1" si="137"/>
        <v>21049</v>
      </c>
      <c r="L718">
        <f t="shared" si="138"/>
        <v>1960</v>
      </c>
      <c r="M718" t="str">
        <f t="shared" si="139"/>
        <v>6</v>
      </c>
      <c r="N718" t="str">
        <f t="shared" si="140"/>
        <v>m</v>
      </c>
      <c r="O718">
        <f t="shared" si="141"/>
        <v>1</v>
      </c>
      <c r="P718">
        <f t="shared" si="142"/>
        <v>14</v>
      </c>
    </row>
    <row r="719" spans="1:16" x14ac:dyDescent="0.25">
      <c r="A719" s="1" t="s">
        <v>725</v>
      </c>
      <c r="B719" s="1" t="s">
        <v>5</v>
      </c>
      <c r="C719" s="2">
        <v>0.60821759259259256</v>
      </c>
      <c r="D719">
        <v>1</v>
      </c>
      <c r="E719">
        <f t="shared" si="131"/>
        <v>99</v>
      </c>
      <c r="F719">
        <f t="shared" si="132"/>
        <v>8</v>
      </c>
      <c r="G719">
        <f t="shared" si="133"/>
        <v>1999</v>
      </c>
      <c r="H719">
        <f t="shared" si="134"/>
        <v>8</v>
      </c>
      <c r="I719">
        <f t="shared" si="135"/>
        <v>28</v>
      </c>
      <c r="J719" s="3">
        <f t="shared" si="136"/>
        <v>36400</v>
      </c>
      <c r="K719" s="4">
        <f t="shared" ca="1" si="137"/>
        <v>8577</v>
      </c>
      <c r="L719">
        <f t="shared" si="138"/>
        <v>1990</v>
      </c>
      <c r="M719" t="str">
        <f t="shared" si="139"/>
        <v>9</v>
      </c>
      <c r="N719" t="str">
        <f t="shared" si="140"/>
        <v>k</v>
      </c>
      <c r="O719">
        <f t="shared" si="141"/>
        <v>0</v>
      </c>
      <c r="P719">
        <f t="shared" si="142"/>
        <v>14</v>
      </c>
    </row>
    <row r="720" spans="1:16" x14ac:dyDescent="0.25">
      <c r="A720" s="1" t="s">
        <v>726</v>
      </c>
      <c r="B720" s="1" t="s">
        <v>7</v>
      </c>
      <c r="C720" s="2">
        <v>0.60850694444444442</v>
      </c>
      <c r="D720">
        <v>1</v>
      </c>
      <c r="E720">
        <f t="shared" si="131"/>
        <v>4</v>
      </c>
      <c r="F720">
        <f t="shared" si="132"/>
        <v>30</v>
      </c>
      <c r="G720">
        <f t="shared" si="133"/>
        <v>2004</v>
      </c>
      <c r="H720">
        <f t="shared" si="134"/>
        <v>10</v>
      </c>
      <c r="I720">
        <f t="shared" si="135"/>
        <v>19</v>
      </c>
      <c r="J720" s="3">
        <f t="shared" si="136"/>
        <v>38279</v>
      </c>
      <c r="K720" s="4">
        <f t="shared" ca="1" si="137"/>
        <v>6698</v>
      </c>
      <c r="L720">
        <f t="shared" si="138"/>
        <v>2000</v>
      </c>
      <c r="M720" t="str">
        <f t="shared" si="139"/>
        <v>4</v>
      </c>
      <c r="N720" t="str">
        <f t="shared" si="140"/>
        <v>m</v>
      </c>
      <c r="O720">
        <f t="shared" si="141"/>
        <v>1</v>
      </c>
      <c r="P720">
        <f t="shared" si="142"/>
        <v>14</v>
      </c>
    </row>
    <row r="721" spans="1:16" x14ac:dyDescent="0.25">
      <c r="A721" s="1" t="s">
        <v>727</v>
      </c>
      <c r="B721" s="1" t="s">
        <v>9</v>
      </c>
      <c r="C721" s="2">
        <v>0.60879629629629628</v>
      </c>
      <c r="D721">
        <v>1</v>
      </c>
      <c r="E721">
        <f t="shared" si="131"/>
        <v>82</v>
      </c>
      <c r="F721">
        <f t="shared" si="132"/>
        <v>4</v>
      </c>
      <c r="G721">
        <f t="shared" si="133"/>
        <v>1982</v>
      </c>
      <c r="H721">
        <f t="shared" si="134"/>
        <v>4</v>
      </c>
      <c r="I721">
        <f t="shared" si="135"/>
        <v>10</v>
      </c>
      <c r="J721" s="3">
        <f t="shared" si="136"/>
        <v>30051</v>
      </c>
      <c r="K721" s="4">
        <f t="shared" ca="1" si="137"/>
        <v>14926</v>
      </c>
      <c r="L721">
        <f t="shared" si="138"/>
        <v>1980</v>
      </c>
      <c r="M721" t="str">
        <f t="shared" si="139"/>
        <v>5</v>
      </c>
      <c r="N721" t="str">
        <f t="shared" si="140"/>
        <v>k</v>
      </c>
      <c r="O721">
        <f t="shared" si="141"/>
        <v>0</v>
      </c>
      <c r="P721">
        <f t="shared" si="142"/>
        <v>14</v>
      </c>
    </row>
    <row r="722" spans="1:16" x14ac:dyDescent="0.25">
      <c r="A722" s="1" t="s">
        <v>728</v>
      </c>
      <c r="B722" s="1" t="s">
        <v>9</v>
      </c>
      <c r="C722" s="2">
        <v>0.609375</v>
      </c>
      <c r="D722">
        <v>2</v>
      </c>
      <c r="E722">
        <f t="shared" si="131"/>
        <v>34</v>
      </c>
      <c r="F722">
        <f t="shared" si="132"/>
        <v>12</v>
      </c>
      <c r="G722">
        <f t="shared" si="133"/>
        <v>1934</v>
      </c>
      <c r="H722">
        <f t="shared" si="134"/>
        <v>12</v>
      </c>
      <c r="I722">
        <f t="shared" si="135"/>
        <v>8</v>
      </c>
      <c r="J722" s="3">
        <f t="shared" si="136"/>
        <v>12761</v>
      </c>
      <c r="K722" s="4">
        <f t="shared" ca="1" si="137"/>
        <v>32216</v>
      </c>
      <c r="L722">
        <f t="shared" si="138"/>
        <v>1930</v>
      </c>
      <c r="M722" t="str">
        <f t="shared" si="139"/>
        <v>8</v>
      </c>
      <c r="N722" t="str">
        <f t="shared" si="140"/>
        <v>m</v>
      </c>
      <c r="O722">
        <f t="shared" si="141"/>
        <v>1</v>
      </c>
      <c r="P722">
        <f t="shared" si="142"/>
        <v>14</v>
      </c>
    </row>
    <row r="723" spans="1:16" x14ac:dyDescent="0.25">
      <c r="A723" s="1" t="s">
        <v>729</v>
      </c>
      <c r="B723" s="1" t="s">
        <v>5</v>
      </c>
      <c r="C723" s="2">
        <v>0.60995370370370372</v>
      </c>
      <c r="D723">
        <v>2</v>
      </c>
      <c r="E723">
        <f t="shared" si="131"/>
        <v>33</v>
      </c>
      <c r="F723">
        <f t="shared" si="132"/>
        <v>1</v>
      </c>
      <c r="G723">
        <f t="shared" si="133"/>
        <v>1933</v>
      </c>
      <c r="H723">
        <f t="shared" si="134"/>
        <v>1</v>
      </c>
      <c r="I723">
        <f t="shared" si="135"/>
        <v>30</v>
      </c>
      <c r="J723" s="3">
        <f t="shared" si="136"/>
        <v>12084</v>
      </c>
      <c r="K723" s="4">
        <f t="shared" ca="1" si="137"/>
        <v>32893</v>
      </c>
      <c r="L723">
        <f t="shared" si="138"/>
        <v>1930</v>
      </c>
      <c r="M723" t="str">
        <f t="shared" si="139"/>
        <v>7</v>
      </c>
      <c r="N723" t="str">
        <f t="shared" si="140"/>
        <v>k</v>
      </c>
      <c r="O723">
        <f t="shared" si="141"/>
        <v>1</v>
      </c>
      <c r="P723">
        <f t="shared" si="142"/>
        <v>14</v>
      </c>
    </row>
    <row r="724" spans="1:16" x14ac:dyDescent="0.25">
      <c r="A724" s="1" t="s">
        <v>730</v>
      </c>
      <c r="B724" s="1" t="s">
        <v>27</v>
      </c>
      <c r="C724" s="2">
        <v>0.61024305555555558</v>
      </c>
      <c r="D724">
        <v>1</v>
      </c>
      <c r="E724">
        <f t="shared" si="131"/>
        <v>92</v>
      </c>
      <c r="F724">
        <f t="shared" si="132"/>
        <v>11</v>
      </c>
      <c r="G724">
        <f t="shared" si="133"/>
        <v>1992</v>
      </c>
      <c r="H724">
        <f t="shared" si="134"/>
        <v>11</v>
      </c>
      <c r="I724">
        <f t="shared" si="135"/>
        <v>27</v>
      </c>
      <c r="J724" s="3">
        <f t="shared" si="136"/>
        <v>33935</v>
      </c>
      <c r="K724" s="4">
        <f t="shared" ca="1" si="137"/>
        <v>11042</v>
      </c>
      <c r="L724">
        <f t="shared" si="138"/>
        <v>1990</v>
      </c>
      <c r="M724" t="str">
        <f t="shared" si="139"/>
        <v>2</v>
      </c>
      <c r="N724" t="str">
        <f t="shared" si="140"/>
        <v>m</v>
      </c>
      <c r="O724">
        <f t="shared" si="141"/>
        <v>0</v>
      </c>
      <c r="P724">
        <f t="shared" si="142"/>
        <v>14</v>
      </c>
    </row>
    <row r="725" spans="1:16" x14ac:dyDescent="0.25">
      <c r="A725" s="1" t="s">
        <v>731</v>
      </c>
      <c r="B725" s="1" t="s">
        <v>7</v>
      </c>
      <c r="C725" s="2">
        <v>0.61053240740740744</v>
      </c>
      <c r="D725">
        <v>1</v>
      </c>
      <c r="E725">
        <f t="shared" si="131"/>
        <v>25</v>
      </c>
      <c r="F725">
        <f t="shared" si="132"/>
        <v>1</v>
      </c>
      <c r="G725">
        <f t="shared" si="133"/>
        <v>1925</v>
      </c>
      <c r="H725">
        <f t="shared" si="134"/>
        <v>1</v>
      </c>
      <c r="I725">
        <f t="shared" si="135"/>
        <v>7</v>
      </c>
      <c r="J725" s="3">
        <f t="shared" si="136"/>
        <v>9139</v>
      </c>
      <c r="K725" s="4">
        <f t="shared" ca="1" si="137"/>
        <v>35838</v>
      </c>
      <c r="L725">
        <f t="shared" si="138"/>
        <v>1920</v>
      </c>
      <c r="M725" t="str">
        <f t="shared" si="139"/>
        <v>5</v>
      </c>
      <c r="N725" t="str">
        <f t="shared" si="140"/>
        <v>k</v>
      </c>
      <c r="O725">
        <f t="shared" si="141"/>
        <v>1</v>
      </c>
      <c r="P725">
        <f t="shared" si="142"/>
        <v>14</v>
      </c>
    </row>
    <row r="726" spans="1:16" x14ac:dyDescent="0.25">
      <c r="A726" s="1" t="s">
        <v>732</v>
      </c>
      <c r="B726" s="1" t="s">
        <v>9</v>
      </c>
      <c r="C726" s="2">
        <v>0.61082175925925919</v>
      </c>
      <c r="D726">
        <v>1</v>
      </c>
      <c r="E726">
        <f t="shared" si="131"/>
        <v>57</v>
      </c>
      <c r="F726">
        <f t="shared" si="132"/>
        <v>10</v>
      </c>
      <c r="G726">
        <f t="shared" si="133"/>
        <v>1957</v>
      </c>
      <c r="H726">
        <f t="shared" si="134"/>
        <v>10</v>
      </c>
      <c r="I726">
        <f t="shared" si="135"/>
        <v>8</v>
      </c>
      <c r="J726" s="3">
        <f t="shared" si="136"/>
        <v>21101</v>
      </c>
      <c r="K726" s="4">
        <f t="shared" ca="1" si="137"/>
        <v>23876</v>
      </c>
      <c r="L726">
        <f t="shared" si="138"/>
        <v>1950</v>
      </c>
      <c r="M726" t="str">
        <f t="shared" si="139"/>
        <v>9</v>
      </c>
      <c r="N726" t="str">
        <f t="shared" si="140"/>
        <v>k</v>
      </c>
      <c r="O726">
        <f t="shared" si="141"/>
        <v>0</v>
      </c>
      <c r="P726">
        <f t="shared" si="142"/>
        <v>14</v>
      </c>
    </row>
    <row r="727" spans="1:16" x14ac:dyDescent="0.25">
      <c r="A727" s="1" t="s">
        <v>733</v>
      </c>
      <c r="B727" s="1" t="s">
        <v>9</v>
      </c>
      <c r="C727" s="2">
        <v>0.61111111111111105</v>
      </c>
      <c r="D727">
        <v>1</v>
      </c>
      <c r="E727">
        <f t="shared" si="131"/>
        <v>65</v>
      </c>
      <c r="F727">
        <f t="shared" si="132"/>
        <v>12</v>
      </c>
      <c r="G727">
        <f t="shared" si="133"/>
        <v>1965</v>
      </c>
      <c r="H727">
        <f t="shared" si="134"/>
        <v>12</v>
      </c>
      <c r="I727">
        <f t="shared" si="135"/>
        <v>12</v>
      </c>
      <c r="J727" s="3">
        <f t="shared" si="136"/>
        <v>24088</v>
      </c>
      <c r="K727" s="4">
        <f t="shared" ca="1" si="137"/>
        <v>20889</v>
      </c>
      <c r="L727">
        <f t="shared" si="138"/>
        <v>1960</v>
      </c>
      <c r="M727" t="str">
        <f t="shared" si="139"/>
        <v>1</v>
      </c>
      <c r="N727" t="str">
        <f t="shared" si="140"/>
        <v>k</v>
      </c>
      <c r="O727">
        <f t="shared" si="141"/>
        <v>0</v>
      </c>
      <c r="P727">
        <f t="shared" si="142"/>
        <v>14</v>
      </c>
    </row>
    <row r="728" spans="1:16" x14ac:dyDescent="0.25">
      <c r="A728" s="1" t="s">
        <v>734</v>
      </c>
      <c r="B728" s="1" t="s">
        <v>7</v>
      </c>
      <c r="C728" s="2">
        <v>0.61140046296296291</v>
      </c>
      <c r="D728">
        <v>1</v>
      </c>
      <c r="E728">
        <f t="shared" si="131"/>
        <v>26</v>
      </c>
      <c r="F728">
        <f t="shared" si="132"/>
        <v>6</v>
      </c>
      <c r="G728">
        <f t="shared" si="133"/>
        <v>1926</v>
      </c>
      <c r="H728">
        <f t="shared" si="134"/>
        <v>6</v>
      </c>
      <c r="I728">
        <f t="shared" si="135"/>
        <v>10</v>
      </c>
      <c r="J728" s="3">
        <f t="shared" si="136"/>
        <v>9658</v>
      </c>
      <c r="K728" s="4">
        <f t="shared" ca="1" si="137"/>
        <v>35319</v>
      </c>
      <c r="L728">
        <f t="shared" si="138"/>
        <v>1920</v>
      </c>
      <c r="M728" t="str">
        <f t="shared" si="139"/>
        <v>7</v>
      </c>
      <c r="N728" t="str">
        <f t="shared" si="140"/>
        <v>k</v>
      </c>
      <c r="O728">
        <f t="shared" si="141"/>
        <v>1</v>
      </c>
      <c r="P728">
        <f t="shared" si="142"/>
        <v>14</v>
      </c>
    </row>
    <row r="729" spans="1:16" x14ac:dyDescent="0.25">
      <c r="A729" s="1" t="s">
        <v>735</v>
      </c>
      <c r="B729" s="1" t="s">
        <v>5</v>
      </c>
      <c r="C729" s="2">
        <v>0.61197916666666663</v>
      </c>
      <c r="D729">
        <v>2</v>
      </c>
      <c r="E729">
        <f t="shared" si="131"/>
        <v>88</v>
      </c>
      <c r="F729">
        <f t="shared" si="132"/>
        <v>3</v>
      </c>
      <c r="G729">
        <f t="shared" si="133"/>
        <v>1988</v>
      </c>
      <c r="H729">
        <f t="shared" si="134"/>
        <v>3</v>
      </c>
      <c r="I729">
        <f t="shared" si="135"/>
        <v>11</v>
      </c>
      <c r="J729" s="3">
        <f t="shared" si="136"/>
        <v>32213</v>
      </c>
      <c r="K729" s="4">
        <f t="shared" ca="1" si="137"/>
        <v>12764</v>
      </c>
      <c r="L729">
        <f t="shared" si="138"/>
        <v>1980</v>
      </c>
      <c r="M729" t="str">
        <f t="shared" si="139"/>
        <v>1</v>
      </c>
      <c r="N729" t="str">
        <f t="shared" si="140"/>
        <v>k</v>
      </c>
      <c r="O729">
        <f t="shared" si="141"/>
        <v>1</v>
      </c>
      <c r="P729">
        <f t="shared" si="142"/>
        <v>14</v>
      </c>
    </row>
    <row r="730" spans="1:16" x14ac:dyDescent="0.25">
      <c r="A730" s="1" t="s">
        <v>736</v>
      </c>
      <c r="B730" s="1" t="s">
        <v>27</v>
      </c>
      <c r="C730" s="2">
        <v>0.61255787037037035</v>
      </c>
      <c r="D730">
        <v>2</v>
      </c>
      <c r="E730">
        <f t="shared" si="131"/>
        <v>26</v>
      </c>
      <c r="F730">
        <f t="shared" si="132"/>
        <v>3</v>
      </c>
      <c r="G730">
        <f t="shared" si="133"/>
        <v>1926</v>
      </c>
      <c r="H730">
        <f t="shared" si="134"/>
        <v>3</v>
      </c>
      <c r="I730">
        <f t="shared" si="135"/>
        <v>7</v>
      </c>
      <c r="J730" s="3">
        <f t="shared" si="136"/>
        <v>9563</v>
      </c>
      <c r="K730" s="4">
        <f t="shared" ca="1" si="137"/>
        <v>35414</v>
      </c>
      <c r="L730">
        <f t="shared" si="138"/>
        <v>1920</v>
      </c>
      <c r="M730" t="str">
        <f t="shared" si="139"/>
        <v>3</v>
      </c>
      <c r="N730" t="str">
        <f t="shared" si="140"/>
        <v>k</v>
      </c>
      <c r="O730">
        <f t="shared" si="141"/>
        <v>1</v>
      </c>
      <c r="P730">
        <f t="shared" si="142"/>
        <v>14</v>
      </c>
    </row>
    <row r="731" spans="1:16" x14ac:dyDescent="0.25">
      <c r="A731" s="1" t="s">
        <v>737</v>
      </c>
      <c r="B731" s="1" t="s">
        <v>27</v>
      </c>
      <c r="C731" s="2">
        <v>0.61313657407407407</v>
      </c>
      <c r="D731">
        <v>2</v>
      </c>
      <c r="E731">
        <f t="shared" si="131"/>
        <v>6</v>
      </c>
      <c r="F731">
        <f t="shared" si="132"/>
        <v>31</v>
      </c>
      <c r="G731">
        <f t="shared" si="133"/>
        <v>2006</v>
      </c>
      <c r="H731">
        <f t="shared" si="134"/>
        <v>11</v>
      </c>
      <c r="I731">
        <f t="shared" si="135"/>
        <v>9</v>
      </c>
      <c r="J731" s="3">
        <f t="shared" si="136"/>
        <v>39030</v>
      </c>
      <c r="K731" s="4">
        <f t="shared" ca="1" si="137"/>
        <v>5947</v>
      </c>
      <c r="L731">
        <f t="shared" si="138"/>
        <v>2000</v>
      </c>
      <c r="M731" t="str">
        <f t="shared" si="139"/>
        <v>2</v>
      </c>
      <c r="N731" t="str">
        <f t="shared" si="140"/>
        <v>m</v>
      </c>
      <c r="O731">
        <f t="shared" si="141"/>
        <v>1</v>
      </c>
      <c r="P731">
        <f t="shared" si="142"/>
        <v>14</v>
      </c>
    </row>
    <row r="732" spans="1:16" x14ac:dyDescent="0.25">
      <c r="A732" s="1" t="s">
        <v>738</v>
      </c>
      <c r="B732" s="1" t="s">
        <v>27</v>
      </c>
      <c r="C732" s="2">
        <v>0.61342592592592593</v>
      </c>
      <c r="D732">
        <v>1</v>
      </c>
      <c r="E732">
        <f t="shared" si="131"/>
        <v>27</v>
      </c>
      <c r="F732">
        <f t="shared" si="132"/>
        <v>2</v>
      </c>
      <c r="G732">
        <f t="shared" si="133"/>
        <v>1927</v>
      </c>
      <c r="H732">
        <f t="shared" si="134"/>
        <v>2</v>
      </c>
      <c r="I732">
        <f t="shared" si="135"/>
        <v>6</v>
      </c>
      <c r="J732" s="3">
        <f t="shared" si="136"/>
        <v>9899</v>
      </c>
      <c r="K732" s="4">
        <f t="shared" ca="1" si="137"/>
        <v>35078</v>
      </c>
      <c r="L732">
        <f t="shared" si="138"/>
        <v>1920</v>
      </c>
      <c r="M732" t="str">
        <f t="shared" si="139"/>
        <v>1</v>
      </c>
      <c r="N732" t="str">
        <f t="shared" si="140"/>
        <v>k</v>
      </c>
      <c r="O732">
        <f t="shared" si="141"/>
        <v>0</v>
      </c>
      <c r="P732">
        <f t="shared" si="142"/>
        <v>14</v>
      </c>
    </row>
    <row r="733" spans="1:16" x14ac:dyDescent="0.25">
      <c r="A733" s="1" t="s">
        <v>739</v>
      </c>
      <c r="B733" s="1" t="s">
        <v>7</v>
      </c>
      <c r="C733" s="2">
        <v>0.61371527777777779</v>
      </c>
      <c r="D733">
        <v>1</v>
      </c>
      <c r="E733">
        <f t="shared" si="131"/>
        <v>45</v>
      </c>
      <c r="F733">
        <f t="shared" si="132"/>
        <v>3</v>
      </c>
      <c r="G733">
        <f t="shared" si="133"/>
        <v>1945</v>
      </c>
      <c r="H733">
        <f t="shared" si="134"/>
        <v>3</v>
      </c>
      <c r="I733">
        <f t="shared" si="135"/>
        <v>14</v>
      </c>
      <c r="J733" s="3">
        <f t="shared" si="136"/>
        <v>16510</v>
      </c>
      <c r="K733" s="4">
        <f t="shared" ca="1" si="137"/>
        <v>28467</v>
      </c>
      <c r="L733">
        <f t="shared" si="138"/>
        <v>1940</v>
      </c>
      <c r="M733" t="str">
        <f t="shared" si="139"/>
        <v>4</v>
      </c>
      <c r="N733" t="str">
        <f t="shared" si="140"/>
        <v>m</v>
      </c>
      <c r="O733">
        <f t="shared" si="141"/>
        <v>1</v>
      </c>
      <c r="P733">
        <f t="shared" si="142"/>
        <v>14</v>
      </c>
    </row>
    <row r="734" spans="1:16" x14ac:dyDescent="0.25">
      <c r="A734" s="1" t="s">
        <v>740</v>
      </c>
      <c r="B734" s="1" t="s">
        <v>7</v>
      </c>
      <c r="C734" s="2">
        <v>0.61400462962962965</v>
      </c>
      <c r="D734">
        <v>1</v>
      </c>
      <c r="E734">
        <f t="shared" si="131"/>
        <v>76</v>
      </c>
      <c r="F734">
        <f t="shared" si="132"/>
        <v>11</v>
      </c>
      <c r="G734">
        <f t="shared" si="133"/>
        <v>1976</v>
      </c>
      <c r="H734">
        <f t="shared" si="134"/>
        <v>11</v>
      </c>
      <c r="I734">
        <f t="shared" si="135"/>
        <v>28</v>
      </c>
      <c r="J734" s="3">
        <f t="shared" si="136"/>
        <v>28092</v>
      </c>
      <c r="K734" s="4">
        <f t="shared" ca="1" si="137"/>
        <v>16885</v>
      </c>
      <c r="L734">
        <f t="shared" si="138"/>
        <v>1970</v>
      </c>
      <c r="M734" t="str">
        <f t="shared" si="139"/>
        <v>1</v>
      </c>
      <c r="N734" t="str">
        <f t="shared" si="140"/>
        <v>k</v>
      </c>
      <c r="O734">
        <f t="shared" si="141"/>
        <v>1</v>
      </c>
      <c r="P734">
        <f t="shared" si="142"/>
        <v>14</v>
      </c>
    </row>
    <row r="735" spans="1:16" x14ac:dyDescent="0.25">
      <c r="A735" s="1" t="s">
        <v>741</v>
      </c>
      <c r="B735" s="1" t="s">
        <v>9</v>
      </c>
      <c r="C735" s="2">
        <v>0.61429398148148151</v>
      </c>
      <c r="D735">
        <v>1</v>
      </c>
      <c r="E735">
        <f t="shared" si="131"/>
        <v>60</v>
      </c>
      <c r="F735">
        <f t="shared" si="132"/>
        <v>8</v>
      </c>
      <c r="G735">
        <f t="shared" si="133"/>
        <v>1960</v>
      </c>
      <c r="H735">
        <f t="shared" si="134"/>
        <v>8</v>
      </c>
      <c r="I735">
        <f t="shared" si="135"/>
        <v>20</v>
      </c>
      <c r="J735" s="3">
        <f t="shared" si="136"/>
        <v>22148</v>
      </c>
      <c r="K735" s="4">
        <f t="shared" ca="1" si="137"/>
        <v>22829</v>
      </c>
      <c r="L735">
        <f t="shared" si="138"/>
        <v>1960</v>
      </c>
      <c r="M735" t="str">
        <f t="shared" si="139"/>
        <v>8</v>
      </c>
      <c r="N735" t="str">
        <f t="shared" si="140"/>
        <v>m</v>
      </c>
      <c r="O735">
        <f t="shared" si="141"/>
        <v>0</v>
      </c>
      <c r="P735">
        <f t="shared" si="142"/>
        <v>14</v>
      </c>
    </row>
    <row r="736" spans="1:16" x14ac:dyDescent="0.25">
      <c r="A736" s="1" t="s">
        <v>742</v>
      </c>
      <c r="B736" s="1" t="s">
        <v>9</v>
      </c>
      <c r="C736" s="2">
        <v>0.61487268518518523</v>
      </c>
      <c r="D736">
        <v>2</v>
      </c>
      <c r="E736">
        <f t="shared" si="131"/>
        <v>51</v>
      </c>
      <c r="F736">
        <f t="shared" si="132"/>
        <v>6</v>
      </c>
      <c r="G736">
        <f t="shared" si="133"/>
        <v>1951</v>
      </c>
      <c r="H736">
        <f t="shared" si="134"/>
        <v>6</v>
      </c>
      <c r="I736">
        <f t="shared" si="135"/>
        <v>24</v>
      </c>
      <c r="J736" s="3">
        <f t="shared" si="136"/>
        <v>18803</v>
      </c>
      <c r="K736" s="4">
        <f t="shared" ca="1" si="137"/>
        <v>26174</v>
      </c>
      <c r="L736">
        <f t="shared" si="138"/>
        <v>1950</v>
      </c>
      <c r="M736" t="str">
        <f t="shared" si="139"/>
        <v>1</v>
      </c>
      <c r="N736" t="str">
        <f t="shared" si="140"/>
        <v>k</v>
      </c>
      <c r="O736">
        <f t="shared" si="141"/>
        <v>1</v>
      </c>
      <c r="P736">
        <f t="shared" si="142"/>
        <v>14</v>
      </c>
    </row>
    <row r="737" spans="1:16" x14ac:dyDescent="0.25">
      <c r="A737" s="1" t="s">
        <v>743</v>
      </c>
      <c r="B737" s="1" t="s">
        <v>27</v>
      </c>
      <c r="C737" s="2">
        <v>0.61545138888888895</v>
      </c>
      <c r="D737">
        <v>2</v>
      </c>
      <c r="E737">
        <f t="shared" si="131"/>
        <v>40</v>
      </c>
      <c r="F737">
        <f t="shared" si="132"/>
        <v>11</v>
      </c>
      <c r="G737">
        <f t="shared" si="133"/>
        <v>1940</v>
      </c>
      <c r="H737">
        <f t="shared" si="134"/>
        <v>11</v>
      </c>
      <c r="I737">
        <f t="shared" si="135"/>
        <v>14</v>
      </c>
      <c r="J737" s="3">
        <f t="shared" si="136"/>
        <v>14929</v>
      </c>
      <c r="K737" s="4">
        <f t="shared" ca="1" si="137"/>
        <v>30048</v>
      </c>
      <c r="L737">
        <f t="shared" si="138"/>
        <v>1940</v>
      </c>
      <c r="M737" t="str">
        <f t="shared" si="139"/>
        <v>9</v>
      </c>
      <c r="N737" t="str">
        <f t="shared" si="140"/>
        <v>k</v>
      </c>
      <c r="O737">
        <f t="shared" si="141"/>
        <v>1</v>
      </c>
      <c r="P737">
        <f t="shared" si="142"/>
        <v>14</v>
      </c>
    </row>
    <row r="738" spans="1:16" x14ac:dyDescent="0.25">
      <c r="A738" s="1" t="s">
        <v>744</v>
      </c>
      <c r="B738" s="1" t="s">
        <v>7</v>
      </c>
      <c r="C738" s="2">
        <v>0.61574074074074081</v>
      </c>
      <c r="D738">
        <v>1</v>
      </c>
      <c r="E738">
        <f t="shared" si="131"/>
        <v>99</v>
      </c>
      <c r="F738">
        <f t="shared" si="132"/>
        <v>12</v>
      </c>
      <c r="G738">
        <f t="shared" si="133"/>
        <v>1999</v>
      </c>
      <c r="H738">
        <f t="shared" si="134"/>
        <v>12</v>
      </c>
      <c r="I738">
        <f t="shared" si="135"/>
        <v>20</v>
      </c>
      <c r="J738" s="3">
        <f t="shared" si="136"/>
        <v>36514</v>
      </c>
      <c r="K738" s="4">
        <f t="shared" ca="1" si="137"/>
        <v>8463</v>
      </c>
      <c r="L738">
        <f t="shared" si="138"/>
        <v>1990</v>
      </c>
      <c r="M738" t="str">
        <f t="shared" si="139"/>
        <v>8</v>
      </c>
      <c r="N738" t="str">
        <f t="shared" si="140"/>
        <v>m</v>
      </c>
      <c r="O738">
        <f t="shared" si="141"/>
        <v>1</v>
      </c>
      <c r="P738">
        <f t="shared" si="142"/>
        <v>14</v>
      </c>
    </row>
    <row r="739" spans="1:16" x14ac:dyDescent="0.25">
      <c r="A739" s="1" t="s">
        <v>745</v>
      </c>
      <c r="B739" s="1" t="s">
        <v>7</v>
      </c>
      <c r="C739" s="2">
        <v>0.61603009259259256</v>
      </c>
      <c r="D739">
        <v>1</v>
      </c>
      <c r="E739">
        <f t="shared" si="131"/>
        <v>33</v>
      </c>
      <c r="F739">
        <f t="shared" si="132"/>
        <v>2</v>
      </c>
      <c r="G739">
        <f t="shared" si="133"/>
        <v>1933</v>
      </c>
      <c r="H739">
        <f t="shared" si="134"/>
        <v>2</v>
      </c>
      <c r="I739">
        <f t="shared" si="135"/>
        <v>27</v>
      </c>
      <c r="J739" s="3">
        <f t="shared" si="136"/>
        <v>12112</v>
      </c>
      <c r="K739" s="4">
        <f t="shared" ca="1" si="137"/>
        <v>32865</v>
      </c>
      <c r="L739">
        <f t="shared" si="138"/>
        <v>1930</v>
      </c>
      <c r="M739" t="str">
        <f t="shared" si="139"/>
        <v>6</v>
      </c>
      <c r="N739" t="str">
        <f t="shared" si="140"/>
        <v>m</v>
      </c>
      <c r="O739">
        <f t="shared" si="141"/>
        <v>1</v>
      </c>
      <c r="P739">
        <f t="shared" si="142"/>
        <v>14</v>
      </c>
    </row>
    <row r="740" spans="1:16" x14ac:dyDescent="0.25">
      <c r="A740" s="1" t="s">
        <v>746</v>
      </c>
      <c r="B740" s="1" t="s">
        <v>5</v>
      </c>
      <c r="C740" s="2">
        <v>0.61631944444444442</v>
      </c>
      <c r="D740">
        <v>1</v>
      </c>
      <c r="E740">
        <f t="shared" si="131"/>
        <v>53</v>
      </c>
      <c r="F740">
        <f t="shared" si="132"/>
        <v>6</v>
      </c>
      <c r="G740">
        <f t="shared" si="133"/>
        <v>1953</v>
      </c>
      <c r="H740">
        <f t="shared" si="134"/>
        <v>6</v>
      </c>
      <c r="I740">
        <f t="shared" si="135"/>
        <v>2</v>
      </c>
      <c r="J740" s="3">
        <f t="shared" si="136"/>
        <v>19512</v>
      </c>
      <c r="K740" s="4">
        <f t="shared" ca="1" si="137"/>
        <v>25465</v>
      </c>
      <c r="L740">
        <f t="shared" si="138"/>
        <v>1950</v>
      </c>
      <c r="M740" t="str">
        <f t="shared" si="139"/>
        <v>2</v>
      </c>
      <c r="N740" t="str">
        <f t="shared" si="140"/>
        <v>m</v>
      </c>
      <c r="O740">
        <f t="shared" si="141"/>
        <v>0</v>
      </c>
      <c r="P740">
        <f t="shared" si="142"/>
        <v>14</v>
      </c>
    </row>
    <row r="741" spans="1:16" x14ac:dyDescent="0.25">
      <c r="A741" s="1" t="s">
        <v>747</v>
      </c>
      <c r="B741" s="1" t="s">
        <v>5</v>
      </c>
      <c r="C741" s="2">
        <v>0.61660879629629628</v>
      </c>
      <c r="D741">
        <v>1</v>
      </c>
      <c r="E741">
        <f t="shared" si="131"/>
        <v>1</v>
      </c>
      <c r="F741">
        <f t="shared" si="132"/>
        <v>23</v>
      </c>
      <c r="G741">
        <f t="shared" si="133"/>
        <v>2001</v>
      </c>
      <c r="H741">
        <f t="shared" si="134"/>
        <v>3</v>
      </c>
      <c r="I741">
        <f t="shared" si="135"/>
        <v>15</v>
      </c>
      <c r="J741" s="3">
        <f t="shared" si="136"/>
        <v>36965</v>
      </c>
      <c r="K741" s="4">
        <f t="shared" ca="1" si="137"/>
        <v>8012</v>
      </c>
      <c r="L741">
        <f t="shared" si="138"/>
        <v>2000</v>
      </c>
      <c r="M741" t="str">
        <f t="shared" si="139"/>
        <v>2</v>
      </c>
      <c r="N741" t="str">
        <f t="shared" si="140"/>
        <v>m</v>
      </c>
      <c r="O741">
        <f t="shared" si="141"/>
        <v>0</v>
      </c>
      <c r="P741">
        <f t="shared" si="142"/>
        <v>14</v>
      </c>
    </row>
    <row r="742" spans="1:16" x14ac:dyDescent="0.25">
      <c r="A742" s="1" t="s">
        <v>748</v>
      </c>
      <c r="B742" s="1" t="s">
        <v>9</v>
      </c>
      <c r="C742" s="2">
        <v>0.61689814814814814</v>
      </c>
      <c r="D742">
        <v>1</v>
      </c>
      <c r="E742">
        <f t="shared" si="131"/>
        <v>40</v>
      </c>
      <c r="F742">
        <f t="shared" si="132"/>
        <v>9</v>
      </c>
      <c r="G742">
        <f t="shared" si="133"/>
        <v>1940</v>
      </c>
      <c r="H742">
        <f t="shared" si="134"/>
        <v>9</v>
      </c>
      <c r="I742">
        <f t="shared" si="135"/>
        <v>30</v>
      </c>
      <c r="J742" s="3">
        <f t="shared" si="136"/>
        <v>14884</v>
      </c>
      <c r="K742" s="4">
        <f t="shared" ca="1" si="137"/>
        <v>30093</v>
      </c>
      <c r="L742">
        <f t="shared" si="138"/>
        <v>1940</v>
      </c>
      <c r="M742" t="str">
        <f t="shared" si="139"/>
        <v>6</v>
      </c>
      <c r="N742" t="str">
        <f t="shared" si="140"/>
        <v>m</v>
      </c>
      <c r="O742">
        <f t="shared" si="141"/>
        <v>0</v>
      </c>
      <c r="P742">
        <f t="shared" si="142"/>
        <v>14</v>
      </c>
    </row>
    <row r="743" spans="1:16" x14ac:dyDescent="0.25">
      <c r="A743" s="1" t="s">
        <v>749</v>
      </c>
      <c r="B743" s="1" t="s">
        <v>5</v>
      </c>
      <c r="C743" s="2">
        <v>0.61747685185185186</v>
      </c>
      <c r="D743">
        <v>2</v>
      </c>
      <c r="E743">
        <f t="shared" si="131"/>
        <v>73</v>
      </c>
      <c r="F743">
        <f t="shared" si="132"/>
        <v>4</v>
      </c>
      <c r="G743">
        <f t="shared" si="133"/>
        <v>1973</v>
      </c>
      <c r="H743">
        <f t="shared" si="134"/>
        <v>4</v>
      </c>
      <c r="I743">
        <f t="shared" si="135"/>
        <v>23</v>
      </c>
      <c r="J743" s="3">
        <f t="shared" si="136"/>
        <v>26777</v>
      </c>
      <c r="K743" s="4">
        <f t="shared" ca="1" si="137"/>
        <v>18200</v>
      </c>
      <c r="L743">
        <f t="shared" si="138"/>
        <v>1970</v>
      </c>
      <c r="M743" t="str">
        <f t="shared" si="139"/>
        <v>7</v>
      </c>
      <c r="N743" t="str">
        <f t="shared" si="140"/>
        <v>k</v>
      </c>
      <c r="O743">
        <f t="shared" si="141"/>
        <v>1</v>
      </c>
      <c r="P743">
        <f t="shared" si="142"/>
        <v>14</v>
      </c>
    </row>
    <row r="744" spans="1:16" x14ac:dyDescent="0.25">
      <c r="A744" s="1" t="s">
        <v>750</v>
      </c>
      <c r="B744" s="1" t="s">
        <v>27</v>
      </c>
      <c r="C744" s="2">
        <v>0.61805555555555558</v>
      </c>
      <c r="D744">
        <v>2</v>
      </c>
      <c r="E744">
        <f t="shared" si="131"/>
        <v>63</v>
      </c>
      <c r="F744">
        <f t="shared" si="132"/>
        <v>8</v>
      </c>
      <c r="G744">
        <f t="shared" si="133"/>
        <v>1963</v>
      </c>
      <c r="H744">
        <f t="shared" si="134"/>
        <v>8</v>
      </c>
      <c r="I744">
        <f t="shared" si="135"/>
        <v>21</v>
      </c>
      <c r="J744" s="3">
        <f t="shared" si="136"/>
        <v>23244</v>
      </c>
      <c r="K744" s="4">
        <f t="shared" ca="1" si="137"/>
        <v>21733</v>
      </c>
      <c r="L744">
        <f t="shared" si="138"/>
        <v>1960</v>
      </c>
      <c r="M744" t="str">
        <f t="shared" si="139"/>
        <v>8</v>
      </c>
      <c r="N744" t="str">
        <f t="shared" si="140"/>
        <v>m</v>
      </c>
      <c r="O744">
        <f t="shared" si="141"/>
        <v>1</v>
      </c>
      <c r="P744">
        <f t="shared" si="142"/>
        <v>14</v>
      </c>
    </row>
    <row r="745" spans="1:16" x14ac:dyDescent="0.25">
      <c r="A745" s="1" t="s">
        <v>751</v>
      </c>
      <c r="B745" s="1" t="s">
        <v>7</v>
      </c>
      <c r="C745" s="2">
        <v>0.61834490740740744</v>
      </c>
      <c r="D745">
        <v>1</v>
      </c>
      <c r="E745">
        <f t="shared" si="131"/>
        <v>50</v>
      </c>
      <c r="F745">
        <f t="shared" si="132"/>
        <v>7</v>
      </c>
      <c r="G745">
        <f t="shared" si="133"/>
        <v>1950</v>
      </c>
      <c r="H745">
        <f t="shared" si="134"/>
        <v>7</v>
      </c>
      <c r="I745">
        <f t="shared" si="135"/>
        <v>1</v>
      </c>
      <c r="J745" s="3">
        <f t="shared" si="136"/>
        <v>18445</v>
      </c>
      <c r="K745" s="4">
        <f t="shared" ca="1" si="137"/>
        <v>26532</v>
      </c>
      <c r="L745">
        <f t="shared" si="138"/>
        <v>1950</v>
      </c>
      <c r="M745" t="str">
        <f t="shared" si="139"/>
        <v>3</v>
      </c>
      <c r="N745" t="str">
        <f t="shared" si="140"/>
        <v>k</v>
      </c>
      <c r="O745">
        <f t="shared" si="141"/>
        <v>1</v>
      </c>
      <c r="P745">
        <f t="shared" si="142"/>
        <v>14</v>
      </c>
    </row>
    <row r="746" spans="1:16" x14ac:dyDescent="0.25">
      <c r="A746" s="1" t="s">
        <v>752</v>
      </c>
      <c r="B746" s="1" t="s">
        <v>9</v>
      </c>
      <c r="C746" s="2">
        <v>0.61892361111111105</v>
      </c>
      <c r="D746">
        <v>2</v>
      </c>
      <c r="E746">
        <f t="shared" si="131"/>
        <v>22</v>
      </c>
      <c r="F746">
        <f t="shared" si="132"/>
        <v>4</v>
      </c>
      <c r="G746">
        <f t="shared" si="133"/>
        <v>1922</v>
      </c>
      <c r="H746">
        <f t="shared" si="134"/>
        <v>4</v>
      </c>
      <c r="I746">
        <f t="shared" si="135"/>
        <v>14</v>
      </c>
      <c r="J746" s="3">
        <f t="shared" si="136"/>
        <v>8140</v>
      </c>
      <c r="K746" s="4">
        <f t="shared" ca="1" si="137"/>
        <v>36837</v>
      </c>
      <c r="L746">
        <f t="shared" si="138"/>
        <v>1920</v>
      </c>
      <c r="M746" t="str">
        <f t="shared" si="139"/>
        <v>6</v>
      </c>
      <c r="N746" t="str">
        <f t="shared" si="140"/>
        <v>m</v>
      </c>
      <c r="O746">
        <f t="shared" si="141"/>
        <v>1</v>
      </c>
      <c r="P746">
        <f t="shared" si="142"/>
        <v>14</v>
      </c>
    </row>
    <row r="747" spans="1:16" x14ac:dyDescent="0.25">
      <c r="A747" s="1" t="s">
        <v>753</v>
      </c>
      <c r="B747" s="1" t="s">
        <v>7</v>
      </c>
      <c r="C747" s="2">
        <v>0.61921296296296291</v>
      </c>
      <c r="D747">
        <v>1</v>
      </c>
      <c r="E747">
        <f t="shared" si="131"/>
        <v>35</v>
      </c>
      <c r="F747">
        <f t="shared" si="132"/>
        <v>12</v>
      </c>
      <c r="G747">
        <f t="shared" si="133"/>
        <v>1935</v>
      </c>
      <c r="H747">
        <f t="shared" si="134"/>
        <v>12</v>
      </c>
      <c r="I747">
        <f t="shared" si="135"/>
        <v>26</v>
      </c>
      <c r="J747" s="3">
        <f t="shared" si="136"/>
        <v>13144</v>
      </c>
      <c r="K747" s="4">
        <f t="shared" ca="1" si="137"/>
        <v>31833</v>
      </c>
      <c r="L747">
        <f t="shared" si="138"/>
        <v>1930</v>
      </c>
      <c r="M747" t="str">
        <f t="shared" si="139"/>
        <v>7</v>
      </c>
      <c r="N747" t="str">
        <f t="shared" si="140"/>
        <v>k</v>
      </c>
      <c r="O747">
        <f t="shared" si="141"/>
        <v>1</v>
      </c>
      <c r="P747">
        <f t="shared" si="142"/>
        <v>14</v>
      </c>
    </row>
    <row r="748" spans="1:16" x14ac:dyDescent="0.25">
      <c r="A748" s="1" t="s">
        <v>754</v>
      </c>
      <c r="B748" s="1" t="s">
        <v>7</v>
      </c>
      <c r="C748" s="2">
        <v>0.61950231481481477</v>
      </c>
      <c r="D748">
        <v>1</v>
      </c>
      <c r="E748">
        <f t="shared" si="131"/>
        <v>68</v>
      </c>
      <c r="F748">
        <f t="shared" si="132"/>
        <v>8</v>
      </c>
      <c r="G748">
        <f t="shared" si="133"/>
        <v>1968</v>
      </c>
      <c r="H748">
        <f t="shared" si="134"/>
        <v>8</v>
      </c>
      <c r="I748">
        <f t="shared" si="135"/>
        <v>5</v>
      </c>
      <c r="J748" s="3">
        <f t="shared" si="136"/>
        <v>25055</v>
      </c>
      <c r="K748" s="4">
        <f t="shared" ca="1" si="137"/>
        <v>19922</v>
      </c>
      <c r="L748">
        <f t="shared" si="138"/>
        <v>1960</v>
      </c>
      <c r="M748" t="str">
        <f t="shared" si="139"/>
        <v>8</v>
      </c>
      <c r="N748" t="str">
        <f t="shared" si="140"/>
        <v>m</v>
      </c>
      <c r="O748">
        <f t="shared" si="141"/>
        <v>1</v>
      </c>
      <c r="P748">
        <f t="shared" si="142"/>
        <v>14</v>
      </c>
    </row>
    <row r="749" spans="1:16" x14ac:dyDescent="0.25">
      <c r="A749" s="1" t="s">
        <v>755</v>
      </c>
      <c r="B749" s="1" t="s">
        <v>7</v>
      </c>
      <c r="C749" s="2">
        <v>0.61979166666666663</v>
      </c>
      <c r="D749">
        <v>1</v>
      </c>
      <c r="E749">
        <f t="shared" si="131"/>
        <v>0</v>
      </c>
      <c r="F749">
        <f t="shared" si="132"/>
        <v>24</v>
      </c>
      <c r="G749">
        <f t="shared" si="133"/>
        <v>2000</v>
      </c>
      <c r="H749">
        <f t="shared" si="134"/>
        <v>4</v>
      </c>
      <c r="I749">
        <f t="shared" si="135"/>
        <v>22</v>
      </c>
      <c r="J749" s="3">
        <f t="shared" si="136"/>
        <v>36638</v>
      </c>
      <c r="K749" s="4">
        <f t="shared" ca="1" si="137"/>
        <v>8339</v>
      </c>
      <c r="L749">
        <f t="shared" si="138"/>
        <v>2000</v>
      </c>
      <c r="M749" t="str">
        <f t="shared" si="139"/>
        <v>5</v>
      </c>
      <c r="N749" t="str">
        <f t="shared" si="140"/>
        <v>k</v>
      </c>
      <c r="O749">
        <f t="shared" si="141"/>
        <v>1</v>
      </c>
      <c r="P749">
        <f t="shared" si="142"/>
        <v>14</v>
      </c>
    </row>
    <row r="750" spans="1:16" x14ac:dyDescent="0.25">
      <c r="A750" s="1" t="s">
        <v>756</v>
      </c>
      <c r="B750" s="1" t="s">
        <v>7</v>
      </c>
      <c r="C750" s="2">
        <v>0.62008101851851849</v>
      </c>
      <c r="D750">
        <v>1</v>
      </c>
      <c r="E750">
        <f t="shared" si="131"/>
        <v>50</v>
      </c>
      <c r="F750">
        <f t="shared" si="132"/>
        <v>6</v>
      </c>
      <c r="G750">
        <f t="shared" si="133"/>
        <v>1950</v>
      </c>
      <c r="H750">
        <f t="shared" si="134"/>
        <v>6</v>
      </c>
      <c r="I750">
        <f t="shared" si="135"/>
        <v>13</v>
      </c>
      <c r="J750" s="3">
        <f t="shared" si="136"/>
        <v>18427</v>
      </c>
      <c r="K750" s="4">
        <f t="shared" ca="1" si="137"/>
        <v>26550</v>
      </c>
      <c r="L750">
        <f t="shared" si="138"/>
        <v>1950</v>
      </c>
      <c r="M750" t="str">
        <f t="shared" si="139"/>
        <v>5</v>
      </c>
      <c r="N750" t="str">
        <f t="shared" si="140"/>
        <v>k</v>
      </c>
      <c r="O750">
        <f t="shared" si="141"/>
        <v>1</v>
      </c>
      <c r="P750">
        <f t="shared" si="142"/>
        <v>14</v>
      </c>
    </row>
    <row r="751" spans="1:16" x14ac:dyDescent="0.25">
      <c r="A751" s="1" t="s">
        <v>757</v>
      </c>
      <c r="B751" s="1" t="s">
        <v>5</v>
      </c>
      <c r="C751" s="2">
        <v>0.62037037037037035</v>
      </c>
      <c r="D751">
        <v>1</v>
      </c>
      <c r="E751">
        <f t="shared" si="131"/>
        <v>91</v>
      </c>
      <c r="F751">
        <f t="shared" si="132"/>
        <v>2</v>
      </c>
      <c r="G751">
        <f t="shared" si="133"/>
        <v>1991</v>
      </c>
      <c r="H751">
        <f t="shared" si="134"/>
        <v>2</v>
      </c>
      <c r="I751">
        <f t="shared" si="135"/>
        <v>21</v>
      </c>
      <c r="J751" s="3">
        <f t="shared" si="136"/>
        <v>33290</v>
      </c>
      <c r="K751" s="4">
        <f t="shared" ca="1" si="137"/>
        <v>11687</v>
      </c>
      <c r="L751">
        <f t="shared" si="138"/>
        <v>1990</v>
      </c>
      <c r="M751" t="str">
        <f t="shared" si="139"/>
        <v>5</v>
      </c>
      <c r="N751" t="str">
        <f t="shared" si="140"/>
        <v>k</v>
      </c>
      <c r="O751">
        <f t="shared" si="141"/>
        <v>0</v>
      </c>
      <c r="P751">
        <f t="shared" si="142"/>
        <v>14</v>
      </c>
    </row>
    <row r="752" spans="1:16" x14ac:dyDescent="0.25">
      <c r="A752" s="1" t="s">
        <v>758</v>
      </c>
      <c r="B752" s="1" t="s">
        <v>5</v>
      </c>
      <c r="C752" s="2">
        <v>0.62065972222222221</v>
      </c>
      <c r="D752">
        <v>1</v>
      </c>
      <c r="E752">
        <f t="shared" si="131"/>
        <v>43</v>
      </c>
      <c r="F752">
        <f t="shared" si="132"/>
        <v>10</v>
      </c>
      <c r="G752">
        <f t="shared" si="133"/>
        <v>1943</v>
      </c>
      <c r="H752">
        <f t="shared" si="134"/>
        <v>10</v>
      </c>
      <c r="I752">
        <f t="shared" si="135"/>
        <v>2</v>
      </c>
      <c r="J752" s="3">
        <f t="shared" si="136"/>
        <v>15981</v>
      </c>
      <c r="K752" s="4">
        <f t="shared" ca="1" si="137"/>
        <v>28996</v>
      </c>
      <c r="L752">
        <f t="shared" si="138"/>
        <v>1940</v>
      </c>
      <c r="M752" t="str">
        <f t="shared" si="139"/>
        <v>2</v>
      </c>
      <c r="N752" t="str">
        <f t="shared" si="140"/>
        <v>m</v>
      </c>
      <c r="O752">
        <f t="shared" si="141"/>
        <v>0</v>
      </c>
      <c r="P752">
        <f t="shared" si="142"/>
        <v>14</v>
      </c>
    </row>
    <row r="753" spans="1:16" x14ac:dyDescent="0.25">
      <c r="A753" s="1" t="s">
        <v>759</v>
      </c>
      <c r="B753" s="1" t="s">
        <v>7</v>
      </c>
      <c r="C753" s="2">
        <v>0.62094907407407407</v>
      </c>
      <c r="D753">
        <v>1</v>
      </c>
      <c r="E753">
        <f t="shared" si="131"/>
        <v>66</v>
      </c>
      <c r="F753">
        <f t="shared" si="132"/>
        <v>2</v>
      </c>
      <c r="G753">
        <f t="shared" si="133"/>
        <v>1966</v>
      </c>
      <c r="H753">
        <f t="shared" si="134"/>
        <v>2</v>
      </c>
      <c r="I753">
        <f t="shared" si="135"/>
        <v>5</v>
      </c>
      <c r="J753" s="3">
        <f t="shared" si="136"/>
        <v>24143</v>
      </c>
      <c r="K753" s="4">
        <f t="shared" ca="1" si="137"/>
        <v>20834</v>
      </c>
      <c r="L753">
        <f t="shared" si="138"/>
        <v>1960</v>
      </c>
      <c r="M753" t="str">
        <f t="shared" si="139"/>
        <v>8</v>
      </c>
      <c r="N753" t="str">
        <f t="shared" si="140"/>
        <v>m</v>
      </c>
      <c r="O753">
        <f t="shared" si="141"/>
        <v>1</v>
      </c>
      <c r="P753">
        <f t="shared" si="142"/>
        <v>14</v>
      </c>
    </row>
    <row r="754" spans="1:16" x14ac:dyDescent="0.25">
      <c r="A754" s="1" t="s">
        <v>760</v>
      </c>
      <c r="B754" s="1" t="s">
        <v>7</v>
      </c>
      <c r="C754" s="2">
        <v>0.62123842592592593</v>
      </c>
      <c r="D754">
        <v>1</v>
      </c>
      <c r="E754">
        <f t="shared" si="131"/>
        <v>42</v>
      </c>
      <c r="F754">
        <f t="shared" si="132"/>
        <v>6</v>
      </c>
      <c r="G754">
        <f t="shared" si="133"/>
        <v>1942</v>
      </c>
      <c r="H754">
        <f t="shared" si="134"/>
        <v>6</v>
      </c>
      <c r="I754">
        <f t="shared" si="135"/>
        <v>29</v>
      </c>
      <c r="J754" s="3">
        <f t="shared" si="136"/>
        <v>15521</v>
      </c>
      <c r="K754" s="4">
        <f t="shared" ca="1" si="137"/>
        <v>29456</v>
      </c>
      <c r="L754">
        <f t="shared" si="138"/>
        <v>1940</v>
      </c>
      <c r="M754" t="str">
        <f t="shared" si="139"/>
        <v>6</v>
      </c>
      <c r="N754" t="str">
        <f t="shared" si="140"/>
        <v>m</v>
      </c>
      <c r="O754">
        <f t="shared" si="141"/>
        <v>1</v>
      </c>
      <c r="P754">
        <f t="shared" si="142"/>
        <v>14</v>
      </c>
    </row>
    <row r="755" spans="1:16" x14ac:dyDescent="0.25">
      <c r="A755" s="1" t="s">
        <v>761</v>
      </c>
      <c r="B755" s="1" t="s">
        <v>7</v>
      </c>
      <c r="C755" s="2">
        <v>0.62152777777777779</v>
      </c>
      <c r="D755">
        <v>1</v>
      </c>
      <c r="E755">
        <f t="shared" si="131"/>
        <v>54</v>
      </c>
      <c r="F755">
        <f t="shared" si="132"/>
        <v>4</v>
      </c>
      <c r="G755">
        <f t="shared" si="133"/>
        <v>1954</v>
      </c>
      <c r="H755">
        <f t="shared" si="134"/>
        <v>4</v>
      </c>
      <c r="I755">
        <f t="shared" si="135"/>
        <v>10</v>
      </c>
      <c r="J755" s="3">
        <f t="shared" si="136"/>
        <v>19824</v>
      </c>
      <c r="K755" s="4">
        <f t="shared" ca="1" si="137"/>
        <v>25153</v>
      </c>
      <c r="L755">
        <f t="shared" si="138"/>
        <v>1950</v>
      </c>
      <c r="M755" t="str">
        <f t="shared" si="139"/>
        <v>7</v>
      </c>
      <c r="N755" t="str">
        <f t="shared" si="140"/>
        <v>k</v>
      </c>
      <c r="O755">
        <f t="shared" si="141"/>
        <v>1</v>
      </c>
      <c r="P755">
        <f t="shared" si="142"/>
        <v>14</v>
      </c>
    </row>
    <row r="756" spans="1:16" x14ac:dyDescent="0.25">
      <c r="A756" s="1" t="s">
        <v>762</v>
      </c>
      <c r="B756" s="1" t="s">
        <v>7</v>
      </c>
      <c r="C756" s="2">
        <v>0.62181712962962965</v>
      </c>
      <c r="D756">
        <v>1</v>
      </c>
      <c r="E756">
        <f t="shared" si="131"/>
        <v>21</v>
      </c>
      <c r="F756">
        <f t="shared" si="132"/>
        <v>1</v>
      </c>
      <c r="G756">
        <f t="shared" si="133"/>
        <v>1921</v>
      </c>
      <c r="H756">
        <f t="shared" si="134"/>
        <v>1</v>
      </c>
      <c r="I756">
        <f t="shared" si="135"/>
        <v>31</v>
      </c>
      <c r="J756" s="3">
        <f t="shared" si="136"/>
        <v>7702</v>
      </c>
      <c r="K756" s="4">
        <f t="shared" ca="1" si="137"/>
        <v>37275</v>
      </c>
      <c r="L756">
        <f t="shared" si="138"/>
        <v>1920</v>
      </c>
      <c r="M756" t="str">
        <f t="shared" si="139"/>
        <v>4</v>
      </c>
      <c r="N756" t="str">
        <f t="shared" si="140"/>
        <v>m</v>
      </c>
      <c r="O756">
        <f t="shared" si="141"/>
        <v>1</v>
      </c>
      <c r="P756">
        <f t="shared" si="142"/>
        <v>14</v>
      </c>
    </row>
    <row r="757" spans="1:16" x14ac:dyDescent="0.25">
      <c r="A757" s="1" t="s">
        <v>763</v>
      </c>
      <c r="B757" s="1" t="s">
        <v>27</v>
      </c>
      <c r="C757" s="2">
        <v>0.62239583333333337</v>
      </c>
      <c r="D757">
        <v>2</v>
      </c>
      <c r="E757">
        <f t="shared" si="131"/>
        <v>69</v>
      </c>
      <c r="F757">
        <f t="shared" si="132"/>
        <v>12</v>
      </c>
      <c r="G757">
        <f t="shared" si="133"/>
        <v>1969</v>
      </c>
      <c r="H757">
        <f t="shared" si="134"/>
        <v>12</v>
      </c>
      <c r="I757">
        <f t="shared" si="135"/>
        <v>20</v>
      </c>
      <c r="J757" s="3">
        <f t="shared" si="136"/>
        <v>25557</v>
      </c>
      <c r="K757" s="4">
        <f t="shared" ca="1" si="137"/>
        <v>19420</v>
      </c>
      <c r="L757">
        <f t="shared" si="138"/>
        <v>1960</v>
      </c>
      <c r="M757" t="str">
        <f t="shared" si="139"/>
        <v>5</v>
      </c>
      <c r="N757" t="str">
        <f t="shared" si="140"/>
        <v>k</v>
      </c>
      <c r="O757">
        <f t="shared" si="141"/>
        <v>1</v>
      </c>
      <c r="P757">
        <f t="shared" si="142"/>
        <v>14</v>
      </c>
    </row>
    <row r="758" spans="1:16" x14ac:dyDescent="0.25">
      <c r="A758" s="1" t="s">
        <v>764</v>
      </c>
      <c r="B758" s="1" t="s">
        <v>7</v>
      </c>
      <c r="C758" s="2">
        <v>0.62268518518518523</v>
      </c>
      <c r="D758">
        <v>1</v>
      </c>
      <c r="E758">
        <f t="shared" si="131"/>
        <v>66</v>
      </c>
      <c r="F758">
        <f t="shared" si="132"/>
        <v>6</v>
      </c>
      <c r="G758">
        <f t="shared" si="133"/>
        <v>1966</v>
      </c>
      <c r="H758">
        <f t="shared" si="134"/>
        <v>6</v>
      </c>
      <c r="I758">
        <f t="shared" si="135"/>
        <v>30</v>
      </c>
      <c r="J758" s="3">
        <f t="shared" si="136"/>
        <v>24288</v>
      </c>
      <c r="K758" s="4">
        <f t="shared" ca="1" si="137"/>
        <v>20689</v>
      </c>
      <c r="L758">
        <f t="shared" si="138"/>
        <v>1960</v>
      </c>
      <c r="M758" t="str">
        <f t="shared" si="139"/>
        <v>2</v>
      </c>
      <c r="N758" t="str">
        <f t="shared" si="140"/>
        <v>m</v>
      </c>
      <c r="O758">
        <f t="shared" si="141"/>
        <v>1</v>
      </c>
      <c r="P758">
        <f t="shared" si="142"/>
        <v>14</v>
      </c>
    </row>
    <row r="759" spans="1:16" x14ac:dyDescent="0.25">
      <c r="A759" s="1" t="s">
        <v>765</v>
      </c>
      <c r="B759" s="1" t="s">
        <v>9</v>
      </c>
      <c r="C759" s="2">
        <v>0.62297453703703709</v>
      </c>
      <c r="D759">
        <v>1</v>
      </c>
      <c r="E759">
        <f t="shared" si="131"/>
        <v>20</v>
      </c>
      <c r="F759">
        <f t="shared" si="132"/>
        <v>9</v>
      </c>
      <c r="G759">
        <f t="shared" si="133"/>
        <v>1920</v>
      </c>
      <c r="H759">
        <f t="shared" si="134"/>
        <v>9</v>
      </c>
      <c r="I759">
        <f t="shared" si="135"/>
        <v>29</v>
      </c>
      <c r="J759" s="3">
        <f t="shared" si="136"/>
        <v>7578</v>
      </c>
      <c r="K759" s="4">
        <f t="shared" ca="1" si="137"/>
        <v>37399</v>
      </c>
      <c r="L759">
        <f t="shared" si="138"/>
        <v>1920</v>
      </c>
      <c r="M759" t="str">
        <f t="shared" si="139"/>
        <v>1</v>
      </c>
      <c r="N759" t="str">
        <f t="shared" si="140"/>
        <v>k</v>
      </c>
      <c r="O759">
        <f t="shared" si="141"/>
        <v>0</v>
      </c>
      <c r="P759">
        <f t="shared" si="142"/>
        <v>14</v>
      </c>
    </row>
    <row r="760" spans="1:16" x14ac:dyDescent="0.25">
      <c r="A760" s="1" t="s">
        <v>766</v>
      </c>
      <c r="B760" s="1" t="s">
        <v>9</v>
      </c>
      <c r="C760" s="2">
        <v>0.62326388888888895</v>
      </c>
      <c r="D760">
        <v>1</v>
      </c>
      <c r="E760">
        <f t="shared" si="131"/>
        <v>59</v>
      </c>
      <c r="F760">
        <f t="shared" si="132"/>
        <v>7</v>
      </c>
      <c r="G760">
        <f t="shared" si="133"/>
        <v>1959</v>
      </c>
      <c r="H760">
        <f t="shared" si="134"/>
        <v>7</v>
      </c>
      <c r="I760">
        <f t="shared" si="135"/>
        <v>23</v>
      </c>
      <c r="J760" s="3">
        <f t="shared" si="136"/>
        <v>21754</v>
      </c>
      <c r="K760" s="4">
        <f t="shared" ca="1" si="137"/>
        <v>23223</v>
      </c>
      <c r="L760">
        <f t="shared" si="138"/>
        <v>1950</v>
      </c>
      <c r="M760" t="str">
        <f t="shared" si="139"/>
        <v>6</v>
      </c>
      <c r="N760" t="str">
        <f t="shared" si="140"/>
        <v>m</v>
      </c>
      <c r="O760">
        <f t="shared" si="141"/>
        <v>0</v>
      </c>
      <c r="P760">
        <f t="shared" si="142"/>
        <v>14</v>
      </c>
    </row>
    <row r="761" spans="1:16" x14ac:dyDescent="0.25">
      <c r="A761" s="1" t="s">
        <v>767</v>
      </c>
      <c r="B761" s="1" t="s">
        <v>5</v>
      </c>
      <c r="C761" s="2">
        <v>0.62355324074074081</v>
      </c>
      <c r="D761">
        <v>1</v>
      </c>
      <c r="E761">
        <f t="shared" si="131"/>
        <v>5</v>
      </c>
      <c r="F761">
        <f t="shared" si="132"/>
        <v>30</v>
      </c>
      <c r="G761">
        <f t="shared" si="133"/>
        <v>2005</v>
      </c>
      <c r="H761">
        <f t="shared" si="134"/>
        <v>10</v>
      </c>
      <c r="I761">
        <f t="shared" si="135"/>
        <v>7</v>
      </c>
      <c r="J761" s="3">
        <f t="shared" si="136"/>
        <v>38632</v>
      </c>
      <c r="K761" s="4">
        <f t="shared" ca="1" si="137"/>
        <v>6345</v>
      </c>
      <c r="L761">
        <f t="shared" si="138"/>
        <v>2000</v>
      </c>
      <c r="M761" t="str">
        <f t="shared" si="139"/>
        <v>2</v>
      </c>
      <c r="N761" t="str">
        <f t="shared" si="140"/>
        <v>m</v>
      </c>
      <c r="O761">
        <f t="shared" si="141"/>
        <v>0</v>
      </c>
      <c r="P761">
        <f t="shared" si="142"/>
        <v>14</v>
      </c>
    </row>
    <row r="762" spans="1:16" x14ac:dyDescent="0.25">
      <c r="A762" s="1" t="s">
        <v>768</v>
      </c>
      <c r="B762" s="1" t="s">
        <v>5</v>
      </c>
      <c r="C762" s="2">
        <v>0.62384259259259256</v>
      </c>
      <c r="D762">
        <v>1</v>
      </c>
      <c r="E762">
        <f t="shared" si="131"/>
        <v>92</v>
      </c>
      <c r="F762">
        <f t="shared" si="132"/>
        <v>2</v>
      </c>
      <c r="G762">
        <f t="shared" si="133"/>
        <v>1992</v>
      </c>
      <c r="H762">
        <f t="shared" si="134"/>
        <v>2</v>
      </c>
      <c r="I762">
        <f t="shared" si="135"/>
        <v>1</v>
      </c>
      <c r="J762" s="3">
        <f t="shared" si="136"/>
        <v>33635</v>
      </c>
      <c r="K762" s="4">
        <f t="shared" ca="1" si="137"/>
        <v>11342</v>
      </c>
      <c r="L762">
        <f t="shared" si="138"/>
        <v>1990</v>
      </c>
      <c r="M762" t="str">
        <f t="shared" si="139"/>
        <v>9</v>
      </c>
      <c r="N762" t="str">
        <f t="shared" si="140"/>
        <v>k</v>
      </c>
      <c r="O762">
        <f t="shared" si="141"/>
        <v>0</v>
      </c>
      <c r="P762">
        <f t="shared" si="142"/>
        <v>14</v>
      </c>
    </row>
    <row r="763" spans="1:16" x14ac:dyDescent="0.25">
      <c r="A763" s="1" t="s">
        <v>769</v>
      </c>
      <c r="B763" s="1" t="s">
        <v>7</v>
      </c>
      <c r="C763" s="2">
        <v>0.62413194444444442</v>
      </c>
      <c r="D763">
        <v>1</v>
      </c>
      <c r="E763">
        <f t="shared" si="131"/>
        <v>85</v>
      </c>
      <c r="F763">
        <f t="shared" si="132"/>
        <v>9</v>
      </c>
      <c r="G763">
        <f t="shared" si="133"/>
        <v>1985</v>
      </c>
      <c r="H763">
        <f t="shared" si="134"/>
        <v>9</v>
      </c>
      <c r="I763">
        <f t="shared" si="135"/>
        <v>7</v>
      </c>
      <c r="J763" s="3">
        <f t="shared" si="136"/>
        <v>31297</v>
      </c>
      <c r="K763" s="4">
        <f t="shared" ca="1" si="137"/>
        <v>13680</v>
      </c>
      <c r="L763">
        <f t="shared" si="138"/>
        <v>1980</v>
      </c>
      <c r="M763" t="str">
        <f t="shared" si="139"/>
        <v>7</v>
      </c>
      <c r="N763" t="str">
        <f t="shared" si="140"/>
        <v>k</v>
      </c>
      <c r="O763">
        <f t="shared" si="141"/>
        <v>1</v>
      </c>
      <c r="P763">
        <f t="shared" si="142"/>
        <v>14</v>
      </c>
    </row>
    <row r="764" spans="1:16" x14ac:dyDescent="0.25">
      <c r="A764" s="1" t="s">
        <v>770</v>
      </c>
      <c r="B764" s="1" t="s">
        <v>7</v>
      </c>
      <c r="C764" s="2">
        <v>0.62442129629629628</v>
      </c>
      <c r="D764">
        <v>1</v>
      </c>
      <c r="E764">
        <f t="shared" si="131"/>
        <v>41</v>
      </c>
      <c r="F764">
        <f t="shared" si="132"/>
        <v>6</v>
      </c>
      <c r="G764">
        <f t="shared" si="133"/>
        <v>1941</v>
      </c>
      <c r="H764">
        <f t="shared" si="134"/>
        <v>6</v>
      </c>
      <c r="I764">
        <f t="shared" si="135"/>
        <v>7</v>
      </c>
      <c r="J764" s="3">
        <f t="shared" si="136"/>
        <v>15134</v>
      </c>
      <c r="K764" s="4">
        <f t="shared" ca="1" si="137"/>
        <v>29843</v>
      </c>
      <c r="L764">
        <f t="shared" si="138"/>
        <v>1940</v>
      </c>
      <c r="M764" t="str">
        <f t="shared" si="139"/>
        <v>5</v>
      </c>
      <c r="N764" t="str">
        <f t="shared" si="140"/>
        <v>k</v>
      </c>
      <c r="O764">
        <f t="shared" si="141"/>
        <v>1</v>
      </c>
      <c r="P764">
        <f t="shared" si="142"/>
        <v>14</v>
      </c>
    </row>
    <row r="765" spans="1:16" x14ac:dyDescent="0.25">
      <c r="A765" s="1" t="s">
        <v>771</v>
      </c>
      <c r="B765" s="1" t="s">
        <v>7</v>
      </c>
      <c r="C765" s="2">
        <v>0.62471064814814814</v>
      </c>
      <c r="D765">
        <v>1</v>
      </c>
      <c r="E765">
        <f t="shared" si="131"/>
        <v>94</v>
      </c>
      <c r="F765">
        <f t="shared" si="132"/>
        <v>6</v>
      </c>
      <c r="G765">
        <f t="shared" si="133"/>
        <v>1994</v>
      </c>
      <c r="H765">
        <f t="shared" si="134"/>
        <v>6</v>
      </c>
      <c r="I765">
        <f t="shared" si="135"/>
        <v>13</v>
      </c>
      <c r="J765" s="3">
        <f t="shared" si="136"/>
        <v>34498</v>
      </c>
      <c r="K765" s="4">
        <f t="shared" ca="1" si="137"/>
        <v>10479</v>
      </c>
      <c r="L765">
        <f t="shared" si="138"/>
        <v>1990</v>
      </c>
      <c r="M765" t="str">
        <f t="shared" si="139"/>
        <v>9</v>
      </c>
      <c r="N765" t="str">
        <f t="shared" si="140"/>
        <v>k</v>
      </c>
      <c r="O765">
        <f t="shared" si="141"/>
        <v>1</v>
      </c>
      <c r="P765">
        <f t="shared" si="142"/>
        <v>14</v>
      </c>
    </row>
    <row r="766" spans="1:16" x14ac:dyDescent="0.25">
      <c r="A766" s="1" t="s">
        <v>772</v>
      </c>
      <c r="B766" s="1" t="s">
        <v>5</v>
      </c>
      <c r="C766" s="2">
        <v>0.62528935185185186</v>
      </c>
      <c r="D766">
        <v>2</v>
      </c>
      <c r="E766">
        <f t="shared" si="131"/>
        <v>74</v>
      </c>
      <c r="F766">
        <f t="shared" si="132"/>
        <v>4</v>
      </c>
      <c r="G766">
        <f t="shared" si="133"/>
        <v>1974</v>
      </c>
      <c r="H766">
        <f t="shared" si="134"/>
        <v>4</v>
      </c>
      <c r="I766">
        <f t="shared" si="135"/>
        <v>30</v>
      </c>
      <c r="J766" s="3">
        <f t="shared" si="136"/>
        <v>27149</v>
      </c>
      <c r="K766" s="4">
        <f t="shared" ca="1" si="137"/>
        <v>17828</v>
      </c>
      <c r="L766">
        <f t="shared" si="138"/>
        <v>1970</v>
      </c>
      <c r="M766" t="str">
        <f t="shared" si="139"/>
        <v>3</v>
      </c>
      <c r="N766" t="str">
        <f t="shared" si="140"/>
        <v>k</v>
      </c>
      <c r="O766">
        <f t="shared" si="141"/>
        <v>1</v>
      </c>
      <c r="P766">
        <f t="shared" si="142"/>
        <v>15</v>
      </c>
    </row>
    <row r="767" spans="1:16" x14ac:dyDescent="0.25">
      <c r="A767" s="1" t="s">
        <v>773</v>
      </c>
      <c r="B767" s="1" t="s">
        <v>27</v>
      </c>
      <c r="C767" s="2">
        <v>0.62557870370370372</v>
      </c>
      <c r="D767">
        <v>1</v>
      </c>
      <c r="E767">
        <f t="shared" si="131"/>
        <v>4</v>
      </c>
      <c r="F767">
        <f t="shared" si="132"/>
        <v>24</v>
      </c>
      <c r="G767">
        <f t="shared" si="133"/>
        <v>2004</v>
      </c>
      <c r="H767">
        <f t="shared" si="134"/>
        <v>4</v>
      </c>
      <c r="I767">
        <f t="shared" si="135"/>
        <v>9</v>
      </c>
      <c r="J767" s="3">
        <f t="shared" si="136"/>
        <v>38086</v>
      </c>
      <c r="K767" s="4">
        <f t="shared" ca="1" si="137"/>
        <v>6891</v>
      </c>
      <c r="L767">
        <f t="shared" si="138"/>
        <v>2000</v>
      </c>
      <c r="M767" t="str">
        <f t="shared" si="139"/>
        <v>8</v>
      </c>
      <c r="N767" t="str">
        <f t="shared" si="140"/>
        <v>m</v>
      </c>
      <c r="O767">
        <f t="shared" si="141"/>
        <v>0</v>
      </c>
      <c r="P767">
        <f t="shared" si="142"/>
        <v>15</v>
      </c>
    </row>
    <row r="768" spans="1:16" x14ac:dyDescent="0.25">
      <c r="A768" s="1" t="s">
        <v>774</v>
      </c>
      <c r="B768" s="1" t="s">
        <v>7</v>
      </c>
      <c r="C768" s="2">
        <v>0.62586805555555558</v>
      </c>
      <c r="D768">
        <v>1</v>
      </c>
      <c r="E768">
        <f t="shared" si="131"/>
        <v>28</v>
      </c>
      <c r="F768">
        <f t="shared" si="132"/>
        <v>10</v>
      </c>
      <c r="G768">
        <f t="shared" si="133"/>
        <v>1928</v>
      </c>
      <c r="H768">
        <f t="shared" si="134"/>
        <v>10</v>
      </c>
      <c r="I768">
        <f t="shared" si="135"/>
        <v>4</v>
      </c>
      <c r="J768" s="3">
        <f t="shared" si="136"/>
        <v>10505</v>
      </c>
      <c r="K768" s="4">
        <f t="shared" ca="1" si="137"/>
        <v>34472</v>
      </c>
      <c r="L768">
        <f t="shared" si="138"/>
        <v>1920</v>
      </c>
      <c r="M768" t="str">
        <f t="shared" si="139"/>
        <v>7</v>
      </c>
      <c r="N768" t="str">
        <f t="shared" si="140"/>
        <v>k</v>
      </c>
      <c r="O768">
        <f t="shared" si="141"/>
        <v>1</v>
      </c>
      <c r="P768">
        <f t="shared" si="142"/>
        <v>15</v>
      </c>
    </row>
    <row r="769" spans="1:16" x14ac:dyDescent="0.25">
      <c r="A769" s="1" t="s">
        <v>775</v>
      </c>
      <c r="B769" s="1" t="s">
        <v>9</v>
      </c>
      <c r="C769" s="2">
        <v>0.62644675925925919</v>
      </c>
      <c r="D769">
        <v>2</v>
      </c>
      <c r="E769">
        <f t="shared" si="131"/>
        <v>30</v>
      </c>
      <c r="F769">
        <f t="shared" si="132"/>
        <v>4</v>
      </c>
      <c r="G769">
        <f t="shared" si="133"/>
        <v>1930</v>
      </c>
      <c r="H769">
        <f t="shared" si="134"/>
        <v>4</v>
      </c>
      <c r="I769">
        <f t="shared" si="135"/>
        <v>15</v>
      </c>
      <c r="J769" s="3">
        <f t="shared" si="136"/>
        <v>11063</v>
      </c>
      <c r="K769" s="4">
        <f t="shared" ca="1" si="137"/>
        <v>33914</v>
      </c>
      <c r="L769">
        <f t="shared" si="138"/>
        <v>1930</v>
      </c>
      <c r="M769" t="str">
        <f t="shared" si="139"/>
        <v>7</v>
      </c>
      <c r="N769" t="str">
        <f t="shared" si="140"/>
        <v>k</v>
      </c>
      <c r="O769">
        <f t="shared" si="141"/>
        <v>1</v>
      </c>
      <c r="P769">
        <f t="shared" si="142"/>
        <v>15</v>
      </c>
    </row>
    <row r="770" spans="1:16" x14ac:dyDescent="0.25">
      <c r="A770" s="1" t="s">
        <v>776</v>
      </c>
      <c r="B770" s="1" t="s">
        <v>7</v>
      </c>
      <c r="C770" s="2">
        <v>0.62673611111111105</v>
      </c>
      <c r="D770">
        <v>1</v>
      </c>
      <c r="E770">
        <f t="shared" si="131"/>
        <v>37</v>
      </c>
      <c r="F770">
        <f t="shared" si="132"/>
        <v>5</v>
      </c>
      <c r="G770">
        <f t="shared" si="133"/>
        <v>1937</v>
      </c>
      <c r="H770">
        <f t="shared" si="134"/>
        <v>5</v>
      </c>
      <c r="I770">
        <f t="shared" si="135"/>
        <v>9</v>
      </c>
      <c r="J770" s="3">
        <f t="shared" si="136"/>
        <v>13644</v>
      </c>
      <c r="K770" s="4">
        <f t="shared" ca="1" si="137"/>
        <v>31333</v>
      </c>
      <c r="L770">
        <f t="shared" si="138"/>
        <v>1930</v>
      </c>
      <c r="M770" t="str">
        <f t="shared" si="139"/>
        <v>3</v>
      </c>
      <c r="N770" t="str">
        <f t="shared" si="140"/>
        <v>k</v>
      </c>
      <c r="O770">
        <f t="shared" si="141"/>
        <v>1</v>
      </c>
      <c r="P770">
        <f t="shared" si="142"/>
        <v>15</v>
      </c>
    </row>
    <row r="771" spans="1:16" x14ac:dyDescent="0.25">
      <c r="A771" s="1" t="s">
        <v>777</v>
      </c>
      <c r="B771" s="1" t="s">
        <v>9</v>
      </c>
      <c r="C771" s="2">
        <v>0.62702546296296291</v>
      </c>
      <c r="D771">
        <v>1</v>
      </c>
      <c r="E771">
        <f t="shared" ref="E771:E834" si="143">VALUE(LEFT(A771,2))</f>
        <v>21</v>
      </c>
      <c r="F771">
        <f t="shared" ref="F771:F834" si="144">VALUE(MID(A771,3,2))</f>
        <v>4</v>
      </c>
      <c r="G771">
        <f t="shared" ref="G771:G834" si="145">IF(F771&gt;12,2000+E771,1900+E771)</f>
        <v>1921</v>
      </c>
      <c r="H771">
        <f t="shared" ref="H771:H834" si="146">IF(F771&gt;12,F771-20,F771)</f>
        <v>4</v>
      </c>
      <c r="I771">
        <f t="shared" ref="I771:I834" si="147">VALUE(MID(A771,5,2))</f>
        <v>3</v>
      </c>
      <c r="J771" s="3">
        <f t="shared" ref="J771:J834" si="148">DATE(G771,H771,I771)</f>
        <v>7764</v>
      </c>
      <c r="K771" s="4">
        <f t="shared" ref="K771:K834" ca="1" si="149">VALUE(TODAY()-J771)</f>
        <v>37213</v>
      </c>
      <c r="L771">
        <f t="shared" ref="L771:L834" si="150">VLOOKUP(G771,$R$8:$R$18,1,TRUE)</f>
        <v>1920</v>
      </c>
      <c r="M771" t="str">
        <f t="shared" ref="M771:M834" si="151">MID(A771,10,1)</f>
        <v>4</v>
      </c>
      <c r="N771" t="str">
        <f t="shared" ref="N771:N834" si="152">IF(MOD(M771,2),"k","m")</f>
        <v>m</v>
      </c>
      <c r="O771">
        <f t="shared" ref="O771:O834" si="153">IF(B771="Johnson&amp;Johnson",1,IF(D771=2,1,0))</f>
        <v>0</v>
      </c>
      <c r="P771">
        <f t="shared" ref="P771:P834" si="154">HOUR(C771)</f>
        <v>15</v>
      </c>
    </row>
    <row r="772" spans="1:16" x14ac:dyDescent="0.25">
      <c r="A772" s="1" t="s">
        <v>778</v>
      </c>
      <c r="B772" s="1" t="s">
        <v>5</v>
      </c>
      <c r="C772" s="2">
        <v>0.62731481481481477</v>
      </c>
      <c r="D772">
        <v>1</v>
      </c>
      <c r="E772">
        <f t="shared" si="143"/>
        <v>81</v>
      </c>
      <c r="F772">
        <f t="shared" si="144"/>
        <v>12</v>
      </c>
      <c r="G772">
        <f t="shared" si="145"/>
        <v>1981</v>
      </c>
      <c r="H772">
        <f t="shared" si="146"/>
        <v>12</v>
      </c>
      <c r="I772">
        <f t="shared" si="147"/>
        <v>9</v>
      </c>
      <c r="J772" s="3">
        <f t="shared" si="148"/>
        <v>29929</v>
      </c>
      <c r="K772" s="4">
        <f t="shared" ca="1" si="149"/>
        <v>15048</v>
      </c>
      <c r="L772">
        <f t="shared" si="150"/>
        <v>1980</v>
      </c>
      <c r="M772" t="str">
        <f t="shared" si="151"/>
        <v>8</v>
      </c>
      <c r="N772" t="str">
        <f t="shared" si="152"/>
        <v>m</v>
      </c>
      <c r="O772">
        <f t="shared" si="153"/>
        <v>0</v>
      </c>
      <c r="P772">
        <f t="shared" si="154"/>
        <v>15</v>
      </c>
    </row>
    <row r="773" spans="1:16" x14ac:dyDescent="0.25">
      <c r="A773" s="1" t="s">
        <v>779</v>
      </c>
      <c r="B773" s="1" t="s">
        <v>27</v>
      </c>
      <c r="C773" s="2">
        <v>0.62789351851851849</v>
      </c>
      <c r="D773">
        <v>2</v>
      </c>
      <c r="E773">
        <f t="shared" si="143"/>
        <v>3</v>
      </c>
      <c r="F773">
        <f t="shared" si="144"/>
        <v>22</v>
      </c>
      <c r="G773">
        <f t="shared" si="145"/>
        <v>2003</v>
      </c>
      <c r="H773">
        <f t="shared" si="146"/>
        <v>2</v>
      </c>
      <c r="I773">
        <f t="shared" si="147"/>
        <v>2</v>
      </c>
      <c r="J773" s="3">
        <f t="shared" si="148"/>
        <v>37654</v>
      </c>
      <c r="K773" s="4">
        <f t="shared" ca="1" si="149"/>
        <v>7323</v>
      </c>
      <c r="L773">
        <f t="shared" si="150"/>
        <v>2000</v>
      </c>
      <c r="M773" t="str">
        <f t="shared" si="151"/>
        <v>9</v>
      </c>
      <c r="N773" t="str">
        <f t="shared" si="152"/>
        <v>k</v>
      </c>
      <c r="O773">
        <f t="shared" si="153"/>
        <v>1</v>
      </c>
      <c r="P773">
        <f t="shared" si="154"/>
        <v>15</v>
      </c>
    </row>
    <row r="774" spans="1:16" x14ac:dyDescent="0.25">
      <c r="A774" s="1" t="s">
        <v>780</v>
      </c>
      <c r="B774" s="1" t="s">
        <v>7</v>
      </c>
      <c r="C774" s="2">
        <v>0.62818287037037035</v>
      </c>
      <c r="D774">
        <v>1</v>
      </c>
      <c r="E774">
        <f t="shared" si="143"/>
        <v>50</v>
      </c>
      <c r="F774">
        <f t="shared" si="144"/>
        <v>2</v>
      </c>
      <c r="G774">
        <f t="shared" si="145"/>
        <v>1950</v>
      </c>
      <c r="H774">
        <f t="shared" si="146"/>
        <v>2</v>
      </c>
      <c r="I774">
        <f t="shared" si="147"/>
        <v>15</v>
      </c>
      <c r="J774" s="3">
        <f t="shared" si="148"/>
        <v>18309</v>
      </c>
      <c r="K774" s="4">
        <f t="shared" ca="1" si="149"/>
        <v>26668</v>
      </c>
      <c r="L774">
        <f t="shared" si="150"/>
        <v>1950</v>
      </c>
      <c r="M774" t="str">
        <f t="shared" si="151"/>
        <v>9</v>
      </c>
      <c r="N774" t="str">
        <f t="shared" si="152"/>
        <v>k</v>
      </c>
      <c r="O774">
        <f t="shared" si="153"/>
        <v>1</v>
      </c>
      <c r="P774">
        <f t="shared" si="154"/>
        <v>15</v>
      </c>
    </row>
    <row r="775" spans="1:16" x14ac:dyDescent="0.25">
      <c r="A775" s="1" t="s">
        <v>781</v>
      </c>
      <c r="B775" s="1" t="s">
        <v>5</v>
      </c>
      <c r="C775" s="2">
        <v>0.62847222222222221</v>
      </c>
      <c r="D775">
        <v>1</v>
      </c>
      <c r="E775">
        <f t="shared" si="143"/>
        <v>72</v>
      </c>
      <c r="F775">
        <f t="shared" si="144"/>
        <v>4</v>
      </c>
      <c r="G775">
        <f t="shared" si="145"/>
        <v>1972</v>
      </c>
      <c r="H775">
        <f t="shared" si="146"/>
        <v>4</v>
      </c>
      <c r="I775">
        <f t="shared" si="147"/>
        <v>18</v>
      </c>
      <c r="J775" s="3">
        <f t="shared" si="148"/>
        <v>26407</v>
      </c>
      <c r="K775" s="4">
        <f t="shared" ca="1" si="149"/>
        <v>18570</v>
      </c>
      <c r="L775">
        <f t="shared" si="150"/>
        <v>1970</v>
      </c>
      <c r="M775" t="str">
        <f t="shared" si="151"/>
        <v>6</v>
      </c>
      <c r="N775" t="str">
        <f t="shared" si="152"/>
        <v>m</v>
      </c>
      <c r="O775">
        <f t="shared" si="153"/>
        <v>0</v>
      </c>
      <c r="P775">
        <f t="shared" si="154"/>
        <v>15</v>
      </c>
    </row>
    <row r="776" spans="1:16" x14ac:dyDescent="0.25">
      <c r="A776" s="1" t="s">
        <v>782</v>
      </c>
      <c r="B776" s="1" t="s">
        <v>9</v>
      </c>
      <c r="C776" s="2">
        <v>0.62876157407407407</v>
      </c>
      <c r="D776">
        <v>1</v>
      </c>
      <c r="E776">
        <f t="shared" si="143"/>
        <v>67</v>
      </c>
      <c r="F776">
        <f t="shared" si="144"/>
        <v>11</v>
      </c>
      <c r="G776">
        <f t="shared" si="145"/>
        <v>1967</v>
      </c>
      <c r="H776">
        <f t="shared" si="146"/>
        <v>11</v>
      </c>
      <c r="I776">
        <f t="shared" si="147"/>
        <v>6</v>
      </c>
      <c r="J776" s="3">
        <f t="shared" si="148"/>
        <v>24782</v>
      </c>
      <c r="K776" s="4">
        <f t="shared" ca="1" si="149"/>
        <v>20195</v>
      </c>
      <c r="L776">
        <f t="shared" si="150"/>
        <v>1960</v>
      </c>
      <c r="M776" t="str">
        <f t="shared" si="151"/>
        <v>3</v>
      </c>
      <c r="N776" t="str">
        <f t="shared" si="152"/>
        <v>k</v>
      </c>
      <c r="O776">
        <f t="shared" si="153"/>
        <v>0</v>
      </c>
      <c r="P776">
        <f t="shared" si="154"/>
        <v>15</v>
      </c>
    </row>
    <row r="777" spans="1:16" x14ac:dyDescent="0.25">
      <c r="A777" s="1" t="s">
        <v>783</v>
      </c>
      <c r="B777" s="1" t="s">
        <v>7</v>
      </c>
      <c r="C777" s="2">
        <v>0.62905092592592593</v>
      </c>
      <c r="D777">
        <v>1</v>
      </c>
      <c r="E777">
        <f t="shared" si="143"/>
        <v>51</v>
      </c>
      <c r="F777">
        <f t="shared" si="144"/>
        <v>11</v>
      </c>
      <c r="G777">
        <f t="shared" si="145"/>
        <v>1951</v>
      </c>
      <c r="H777">
        <f t="shared" si="146"/>
        <v>11</v>
      </c>
      <c r="I777">
        <f t="shared" si="147"/>
        <v>19</v>
      </c>
      <c r="J777" s="3">
        <f t="shared" si="148"/>
        <v>18951</v>
      </c>
      <c r="K777" s="4">
        <f t="shared" ca="1" si="149"/>
        <v>26026</v>
      </c>
      <c r="L777">
        <f t="shared" si="150"/>
        <v>1950</v>
      </c>
      <c r="M777" t="str">
        <f t="shared" si="151"/>
        <v>3</v>
      </c>
      <c r="N777" t="str">
        <f t="shared" si="152"/>
        <v>k</v>
      </c>
      <c r="O777">
        <f t="shared" si="153"/>
        <v>1</v>
      </c>
      <c r="P777">
        <f t="shared" si="154"/>
        <v>15</v>
      </c>
    </row>
    <row r="778" spans="1:16" x14ac:dyDescent="0.25">
      <c r="A778" s="1" t="s">
        <v>784</v>
      </c>
      <c r="B778" s="1" t="s">
        <v>7</v>
      </c>
      <c r="C778" s="2">
        <v>0.62934027777777779</v>
      </c>
      <c r="D778">
        <v>1</v>
      </c>
      <c r="E778">
        <f t="shared" si="143"/>
        <v>73</v>
      </c>
      <c r="F778">
        <f t="shared" si="144"/>
        <v>5</v>
      </c>
      <c r="G778">
        <f t="shared" si="145"/>
        <v>1973</v>
      </c>
      <c r="H778">
        <f t="shared" si="146"/>
        <v>5</v>
      </c>
      <c r="I778">
        <f t="shared" si="147"/>
        <v>17</v>
      </c>
      <c r="J778" s="3">
        <f t="shared" si="148"/>
        <v>26801</v>
      </c>
      <c r="K778" s="4">
        <f t="shared" ca="1" si="149"/>
        <v>18176</v>
      </c>
      <c r="L778">
        <f t="shared" si="150"/>
        <v>1970</v>
      </c>
      <c r="M778" t="str">
        <f t="shared" si="151"/>
        <v>5</v>
      </c>
      <c r="N778" t="str">
        <f t="shared" si="152"/>
        <v>k</v>
      </c>
      <c r="O778">
        <f t="shared" si="153"/>
        <v>1</v>
      </c>
      <c r="P778">
        <f t="shared" si="154"/>
        <v>15</v>
      </c>
    </row>
    <row r="779" spans="1:16" x14ac:dyDescent="0.25">
      <c r="A779" s="1" t="s">
        <v>785</v>
      </c>
      <c r="B779" s="1" t="s">
        <v>9</v>
      </c>
      <c r="C779" s="2">
        <v>0.62991898148148151</v>
      </c>
      <c r="D779">
        <v>2</v>
      </c>
      <c r="E779">
        <f t="shared" si="143"/>
        <v>7</v>
      </c>
      <c r="F779">
        <f t="shared" si="144"/>
        <v>30</v>
      </c>
      <c r="G779">
        <f t="shared" si="145"/>
        <v>2007</v>
      </c>
      <c r="H779">
        <f t="shared" si="146"/>
        <v>10</v>
      </c>
      <c r="I779">
        <f t="shared" si="147"/>
        <v>23</v>
      </c>
      <c r="J779" s="3">
        <f t="shared" si="148"/>
        <v>39378</v>
      </c>
      <c r="K779" s="4">
        <f t="shared" ca="1" si="149"/>
        <v>5599</v>
      </c>
      <c r="L779">
        <f t="shared" si="150"/>
        <v>2000</v>
      </c>
      <c r="M779" t="str">
        <f t="shared" si="151"/>
        <v>9</v>
      </c>
      <c r="N779" t="str">
        <f t="shared" si="152"/>
        <v>k</v>
      </c>
      <c r="O779">
        <f t="shared" si="153"/>
        <v>1</v>
      </c>
      <c r="P779">
        <f t="shared" si="154"/>
        <v>15</v>
      </c>
    </row>
    <row r="780" spans="1:16" x14ac:dyDescent="0.25">
      <c r="A780" s="1" t="s">
        <v>786</v>
      </c>
      <c r="B780" s="1" t="s">
        <v>9</v>
      </c>
      <c r="C780" s="2">
        <v>0.63020833333333337</v>
      </c>
      <c r="D780">
        <v>1</v>
      </c>
      <c r="E780">
        <f t="shared" si="143"/>
        <v>85</v>
      </c>
      <c r="F780">
        <f t="shared" si="144"/>
        <v>8</v>
      </c>
      <c r="G780">
        <f t="shared" si="145"/>
        <v>1985</v>
      </c>
      <c r="H780">
        <f t="shared" si="146"/>
        <v>8</v>
      </c>
      <c r="I780">
        <f t="shared" si="147"/>
        <v>28</v>
      </c>
      <c r="J780" s="3">
        <f t="shared" si="148"/>
        <v>31287</v>
      </c>
      <c r="K780" s="4">
        <f t="shared" ca="1" si="149"/>
        <v>13690</v>
      </c>
      <c r="L780">
        <f t="shared" si="150"/>
        <v>1980</v>
      </c>
      <c r="M780" t="str">
        <f t="shared" si="151"/>
        <v>2</v>
      </c>
      <c r="N780" t="str">
        <f t="shared" si="152"/>
        <v>m</v>
      </c>
      <c r="O780">
        <f t="shared" si="153"/>
        <v>0</v>
      </c>
      <c r="P780">
        <f t="shared" si="154"/>
        <v>15</v>
      </c>
    </row>
    <row r="781" spans="1:16" x14ac:dyDescent="0.25">
      <c r="A781" s="1" t="s">
        <v>787</v>
      </c>
      <c r="B781" s="1" t="s">
        <v>7</v>
      </c>
      <c r="C781" s="2">
        <v>0.63049768518518523</v>
      </c>
      <c r="D781">
        <v>1</v>
      </c>
      <c r="E781">
        <f t="shared" si="143"/>
        <v>1</v>
      </c>
      <c r="F781">
        <f t="shared" si="144"/>
        <v>30</v>
      </c>
      <c r="G781">
        <f t="shared" si="145"/>
        <v>2001</v>
      </c>
      <c r="H781">
        <f t="shared" si="146"/>
        <v>10</v>
      </c>
      <c r="I781">
        <f t="shared" si="147"/>
        <v>30</v>
      </c>
      <c r="J781" s="3">
        <f t="shared" si="148"/>
        <v>37194</v>
      </c>
      <c r="K781" s="4">
        <f t="shared" ca="1" si="149"/>
        <v>7783</v>
      </c>
      <c r="L781">
        <f t="shared" si="150"/>
        <v>2000</v>
      </c>
      <c r="M781" t="str">
        <f t="shared" si="151"/>
        <v>8</v>
      </c>
      <c r="N781" t="str">
        <f t="shared" si="152"/>
        <v>m</v>
      </c>
      <c r="O781">
        <f t="shared" si="153"/>
        <v>1</v>
      </c>
      <c r="P781">
        <f t="shared" si="154"/>
        <v>15</v>
      </c>
    </row>
    <row r="782" spans="1:16" x14ac:dyDescent="0.25">
      <c r="A782" s="1" t="s">
        <v>788</v>
      </c>
      <c r="B782" s="1" t="s">
        <v>9</v>
      </c>
      <c r="C782" s="2">
        <v>0.63107638888888895</v>
      </c>
      <c r="D782">
        <v>2</v>
      </c>
      <c r="E782">
        <f t="shared" si="143"/>
        <v>24</v>
      </c>
      <c r="F782">
        <f t="shared" si="144"/>
        <v>10</v>
      </c>
      <c r="G782">
        <f t="shared" si="145"/>
        <v>1924</v>
      </c>
      <c r="H782">
        <f t="shared" si="146"/>
        <v>10</v>
      </c>
      <c r="I782">
        <f t="shared" si="147"/>
        <v>31</v>
      </c>
      <c r="J782" s="3">
        <f t="shared" si="148"/>
        <v>9071</v>
      </c>
      <c r="K782" s="4">
        <f t="shared" ca="1" si="149"/>
        <v>35906</v>
      </c>
      <c r="L782">
        <f t="shared" si="150"/>
        <v>1920</v>
      </c>
      <c r="M782" t="str">
        <f t="shared" si="151"/>
        <v>4</v>
      </c>
      <c r="N782" t="str">
        <f t="shared" si="152"/>
        <v>m</v>
      </c>
      <c r="O782">
        <f t="shared" si="153"/>
        <v>1</v>
      </c>
      <c r="P782">
        <f t="shared" si="154"/>
        <v>15</v>
      </c>
    </row>
    <row r="783" spans="1:16" x14ac:dyDescent="0.25">
      <c r="A783" s="1" t="s">
        <v>789</v>
      </c>
      <c r="B783" s="1" t="s">
        <v>9</v>
      </c>
      <c r="C783" s="2">
        <v>0.63165509259259256</v>
      </c>
      <c r="D783">
        <v>2</v>
      </c>
      <c r="E783">
        <f t="shared" si="143"/>
        <v>53</v>
      </c>
      <c r="F783">
        <f t="shared" si="144"/>
        <v>3</v>
      </c>
      <c r="G783">
        <f t="shared" si="145"/>
        <v>1953</v>
      </c>
      <c r="H783">
        <f t="shared" si="146"/>
        <v>3</v>
      </c>
      <c r="I783">
        <f t="shared" si="147"/>
        <v>13</v>
      </c>
      <c r="J783" s="3">
        <f t="shared" si="148"/>
        <v>19431</v>
      </c>
      <c r="K783" s="4">
        <f t="shared" ca="1" si="149"/>
        <v>25546</v>
      </c>
      <c r="L783">
        <f t="shared" si="150"/>
        <v>1950</v>
      </c>
      <c r="M783" t="str">
        <f t="shared" si="151"/>
        <v>7</v>
      </c>
      <c r="N783" t="str">
        <f t="shared" si="152"/>
        <v>k</v>
      </c>
      <c r="O783">
        <f t="shared" si="153"/>
        <v>1</v>
      </c>
      <c r="P783">
        <f t="shared" si="154"/>
        <v>15</v>
      </c>
    </row>
    <row r="784" spans="1:16" x14ac:dyDescent="0.25">
      <c r="A784" s="1" t="s">
        <v>790</v>
      </c>
      <c r="B784" s="1" t="s">
        <v>5</v>
      </c>
      <c r="C784" s="2">
        <v>0.63194444444444442</v>
      </c>
      <c r="D784">
        <v>1</v>
      </c>
      <c r="E784">
        <f t="shared" si="143"/>
        <v>2</v>
      </c>
      <c r="F784">
        <f t="shared" si="144"/>
        <v>31</v>
      </c>
      <c r="G784">
        <f t="shared" si="145"/>
        <v>2002</v>
      </c>
      <c r="H784">
        <f t="shared" si="146"/>
        <v>11</v>
      </c>
      <c r="I784">
        <f t="shared" si="147"/>
        <v>16</v>
      </c>
      <c r="J784" s="3">
        <f t="shared" si="148"/>
        <v>37576</v>
      </c>
      <c r="K784" s="4">
        <f t="shared" ca="1" si="149"/>
        <v>7401</v>
      </c>
      <c r="L784">
        <f t="shared" si="150"/>
        <v>2000</v>
      </c>
      <c r="M784" t="str">
        <f t="shared" si="151"/>
        <v>3</v>
      </c>
      <c r="N784" t="str">
        <f t="shared" si="152"/>
        <v>k</v>
      </c>
      <c r="O784">
        <f t="shared" si="153"/>
        <v>0</v>
      </c>
      <c r="P784">
        <f t="shared" si="154"/>
        <v>15</v>
      </c>
    </row>
    <row r="785" spans="1:16" x14ac:dyDescent="0.25">
      <c r="A785" s="1" t="s">
        <v>791</v>
      </c>
      <c r="B785" s="1" t="s">
        <v>5</v>
      </c>
      <c r="C785" s="2">
        <v>0.63223379629629628</v>
      </c>
      <c r="D785">
        <v>1</v>
      </c>
      <c r="E785">
        <f t="shared" si="143"/>
        <v>34</v>
      </c>
      <c r="F785">
        <f t="shared" si="144"/>
        <v>1</v>
      </c>
      <c r="G785">
        <f t="shared" si="145"/>
        <v>1934</v>
      </c>
      <c r="H785">
        <f t="shared" si="146"/>
        <v>1</v>
      </c>
      <c r="I785">
        <f t="shared" si="147"/>
        <v>28</v>
      </c>
      <c r="J785" s="3">
        <f t="shared" si="148"/>
        <v>12447</v>
      </c>
      <c r="K785" s="4">
        <f t="shared" ca="1" si="149"/>
        <v>32530</v>
      </c>
      <c r="L785">
        <f t="shared" si="150"/>
        <v>1930</v>
      </c>
      <c r="M785" t="str">
        <f t="shared" si="151"/>
        <v>9</v>
      </c>
      <c r="N785" t="str">
        <f t="shared" si="152"/>
        <v>k</v>
      </c>
      <c r="O785">
        <f t="shared" si="153"/>
        <v>0</v>
      </c>
      <c r="P785">
        <f t="shared" si="154"/>
        <v>15</v>
      </c>
    </row>
    <row r="786" spans="1:16" x14ac:dyDescent="0.25">
      <c r="A786" s="1" t="s">
        <v>792</v>
      </c>
      <c r="B786" s="1" t="s">
        <v>7</v>
      </c>
      <c r="C786" s="2">
        <v>0.63252314814814814</v>
      </c>
      <c r="D786">
        <v>1</v>
      </c>
      <c r="E786">
        <f t="shared" si="143"/>
        <v>32</v>
      </c>
      <c r="F786">
        <f t="shared" si="144"/>
        <v>11</v>
      </c>
      <c r="G786">
        <f t="shared" si="145"/>
        <v>1932</v>
      </c>
      <c r="H786">
        <f t="shared" si="146"/>
        <v>11</v>
      </c>
      <c r="I786">
        <f t="shared" si="147"/>
        <v>9</v>
      </c>
      <c r="J786" s="3">
        <f t="shared" si="148"/>
        <v>12002</v>
      </c>
      <c r="K786" s="4">
        <f t="shared" ca="1" si="149"/>
        <v>32975</v>
      </c>
      <c r="L786">
        <f t="shared" si="150"/>
        <v>1930</v>
      </c>
      <c r="M786" t="str">
        <f t="shared" si="151"/>
        <v>7</v>
      </c>
      <c r="N786" t="str">
        <f t="shared" si="152"/>
        <v>k</v>
      </c>
      <c r="O786">
        <f t="shared" si="153"/>
        <v>1</v>
      </c>
      <c r="P786">
        <f t="shared" si="154"/>
        <v>15</v>
      </c>
    </row>
    <row r="787" spans="1:16" x14ac:dyDescent="0.25">
      <c r="A787" s="1" t="s">
        <v>793</v>
      </c>
      <c r="B787" s="1" t="s">
        <v>9</v>
      </c>
      <c r="C787" s="2">
        <v>0.6328125</v>
      </c>
      <c r="D787">
        <v>1</v>
      </c>
      <c r="E787">
        <f t="shared" si="143"/>
        <v>61</v>
      </c>
      <c r="F787">
        <f t="shared" si="144"/>
        <v>1</v>
      </c>
      <c r="G787">
        <f t="shared" si="145"/>
        <v>1961</v>
      </c>
      <c r="H787">
        <f t="shared" si="146"/>
        <v>1</v>
      </c>
      <c r="I787">
        <f t="shared" si="147"/>
        <v>5</v>
      </c>
      <c r="J787" s="3">
        <f t="shared" si="148"/>
        <v>22286</v>
      </c>
      <c r="K787" s="4">
        <f t="shared" ca="1" si="149"/>
        <v>22691</v>
      </c>
      <c r="L787">
        <f t="shared" si="150"/>
        <v>1960</v>
      </c>
      <c r="M787" t="str">
        <f t="shared" si="151"/>
        <v>7</v>
      </c>
      <c r="N787" t="str">
        <f t="shared" si="152"/>
        <v>k</v>
      </c>
      <c r="O787">
        <f t="shared" si="153"/>
        <v>0</v>
      </c>
      <c r="P787">
        <f t="shared" si="154"/>
        <v>15</v>
      </c>
    </row>
    <row r="788" spans="1:16" x14ac:dyDescent="0.25">
      <c r="A788" s="1" t="s">
        <v>794</v>
      </c>
      <c r="B788" s="1" t="s">
        <v>9</v>
      </c>
      <c r="C788" s="2">
        <v>0.63339120370370372</v>
      </c>
      <c r="D788">
        <v>2</v>
      </c>
      <c r="E788">
        <f t="shared" si="143"/>
        <v>78</v>
      </c>
      <c r="F788">
        <f t="shared" si="144"/>
        <v>6</v>
      </c>
      <c r="G788">
        <f t="shared" si="145"/>
        <v>1978</v>
      </c>
      <c r="H788">
        <f t="shared" si="146"/>
        <v>6</v>
      </c>
      <c r="I788">
        <f t="shared" si="147"/>
        <v>25</v>
      </c>
      <c r="J788" s="3">
        <f t="shared" si="148"/>
        <v>28666</v>
      </c>
      <c r="K788" s="4">
        <f t="shared" ca="1" si="149"/>
        <v>16311</v>
      </c>
      <c r="L788">
        <f t="shared" si="150"/>
        <v>1970</v>
      </c>
      <c r="M788" t="str">
        <f t="shared" si="151"/>
        <v>6</v>
      </c>
      <c r="N788" t="str">
        <f t="shared" si="152"/>
        <v>m</v>
      </c>
      <c r="O788">
        <f t="shared" si="153"/>
        <v>1</v>
      </c>
      <c r="P788">
        <f t="shared" si="154"/>
        <v>15</v>
      </c>
    </row>
    <row r="789" spans="1:16" x14ac:dyDescent="0.25">
      <c r="A789" s="1" t="s">
        <v>795</v>
      </c>
      <c r="B789" s="1" t="s">
        <v>9</v>
      </c>
      <c r="C789" s="2">
        <v>0.63368055555555558</v>
      </c>
      <c r="D789">
        <v>1</v>
      </c>
      <c r="E789">
        <f t="shared" si="143"/>
        <v>20</v>
      </c>
      <c r="F789">
        <f t="shared" si="144"/>
        <v>4</v>
      </c>
      <c r="G789">
        <f t="shared" si="145"/>
        <v>1920</v>
      </c>
      <c r="H789">
        <f t="shared" si="146"/>
        <v>4</v>
      </c>
      <c r="I789">
        <f t="shared" si="147"/>
        <v>19</v>
      </c>
      <c r="J789" s="3">
        <f t="shared" si="148"/>
        <v>7415</v>
      </c>
      <c r="K789" s="4">
        <f t="shared" ca="1" si="149"/>
        <v>37562</v>
      </c>
      <c r="L789">
        <f t="shared" si="150"/>
        <v>1920</v>
      </c>
      <c r="M789" t="str">
        <f t="shared" si="151"/>
        <v>8</v>
      </c>
      <c r="N789" t="str">
        <f t="shared" si="152"/>
        <v>m</v>
      </c>
      <c r="O789">
        <f t="shared" si="153"/>
        <v>0</v>
      </c>
      <c r="P789">
        <f t="shared" si="154"/>
        <v>15</v>
      </c>
    </row>
    <row r="790" spans="1:16" x14ac:dyDescent="0.25">
      <c r="A790" s="1" t="s">
        <v>796</v>
      </c>
      <c r="B790" s="1" t="s">
        <v>7</v>
      </c>
      <c r="C790" s="2">
        <v>0.63396990740740744</v>
      </c>
      <c r="D790">
        <v>1</v>
      </c>
      <c r="E790">
        <f t="shared" si="143"/>
        <v>78</v>
      </c>
      <c r="F790">
        <f t="shared" si="144"/>
        <v>12</v>
      </c>
      <c r="G790">
        <f t="shared" si="145"/>
        <v>1978</v>
      </c>
      <c r="H790">
        <f t="shared" si="146"/>
        <v>12</v>
      </c>
      <c r="I790">
        <f t="shared" si="147"/>
        <v>8</v>
      </c>
      <c r="J790" s="3">
        <f t="shared" si="148"/>
        <v>28832</v>
      </c>
      <c r="K790" s="4">
        <f t="shared" ca="1" si="149"/>
        <v>16145</v>
      </c>
      <c r="L790">
        <f t="shared" si="150"/>
        <v>1970</v>
      </c>
      <c r="M790" t="str">
        <f t="shared" si="151"/>
        <v>2</v>
      </c>
      <c r="N790" t="str">
        <f t="shared" si="152"/>
        <v>m</v>
      </c>
      <c r="O790">
        <f t="shared" si="153"/>
        <v>1</v>
      </c>
      <c r="P790">
        <f t="shared" si="154"/>
        <v>15</v>
      </c>
    </row>
    <row r="791" spans="1:16" x14ac:dyDescent="0.25">
      <c r="A791" s="1" t="s">
        <v>797</v>
      </c>
      <c r="B791" s="1" t="s">
        <v>27</v>
      </c>
      <c r="C791" s="2">
        <v>0.63425925925925919</v>
      </c>
      <c r="D791">
        <v>1</v>
      </c>
      <c r="E791">
        <f t="shared" si="143"/>
        <v>53</v>
      </c>
      <c r="F791">
        <f t="shared" si="144"/>
        <v>5</v>
      </c>
      <c r="G791">
        <f t="shared" si="145"/>
        <v>1953</v>
      </c>
      <c r="H791">
        <f t="shared" si="146"/>
        <v>5</v>
      </c>
      <c r="I791">
        <f t="shared" si="147"/>
        <v>25</v>
      </c>
      <c r="J791" s="3">
        <f t="shared" si="148"/>
        <v>19504</v>
      </c>
      <c r="K791" s="4">
        <f t="shared" ca="1" si="149"/>
        <v>25473</v>
      </c>
      <c r="L791">
        <f t="shared" si="150"/>
        <v>1950</v>
      </c>
      <c r="M791" t="str">
        <f t="shared" si="151"/>
        <v>4</v>
      </c>
      <c r="N791" t="str">
        <f t="shared" si="152"/>
        <v>m</v>
      </c>
      <c r="O791">
        <f t="shared" si="153"/>
        <v>0</v>
      </c>
      <c r="P791">
        <f t="shared" si="154"/>
        <v>15</v>
      </c>
    </row>
    <row r="792" spans="1:16" x14ac:dyDescent="0.25">
      <c r="A792" s="1" t="s">
        <v>798</v>
      </c>
      <c r="B792" s="1" t="s">
        <v>7</v>
      </c>
      <c r="C792" s="2">
        <v>0.63454861111111105</v>
      </c>
      <c r="D792">
        <v>1</v>
      </c>
      <c r="E792">
        <f t="shared" si="143"/>
        <v>75</v>
      </c>
      <c r="F792">
        <f t="shared" si="144"/>
        <v>8</v>
      </c>
      <c r="G792">
        <f t="shared" si="145"/>
        <v>1975</v>
      </c>
      <c r="H792">
        <f t="shared" si="146"/>
        <v>8</v>
      </c>
      <c r="I792">
        <f t="shared" si="147"/>
        <v>28</v>
      </c>
      <c r="J792" s="3">
        <f t="shared" si="148"/>
        <v>27634</v>
      </c>
      <c r="K792" s="4">
        <f t="shared" ca="1" si="149"/>
        <v>17343</v>
      </c>
      <c r="L792">
        <f t="shared" si="150"/>
        <v>1970</v>
      </c>
      <c r="M792" t="str">
        <f t="shared" si="151"/>
        <v>1</v>
      </c>
      <c r="N792" t="str">
        <f t="shared" si="152"/>
        <v>k</v>
      </c>
      <c r="O792">
        <f t="shared" si="153"/>
        <v>1</v>
      </c>
      <c r="P792">
        <f t="shared" si="154"/>
        <v>15</v>
      </c>
    </row>
    <row r="793" spans="1:16" x14ac:dyDescent="0.25">
      <c r="A793" s="1" t="s">
        <v>799</v>
      </c>
      <c r="B793" s="1" t="s">
        <v>5</v>
      </c>
      <c r="C793" s="2">
        <v>0.63483796296296291</v>
      </c>
      <c r="D793">
        <v>1</v>
      </c>
      <c r="E793">
        <f t="shared" si="143"/>
        <v>28</v>
      </c>
      <c r="F793">
        <f t="shared" si="144"/>
        <v>5</v>
      </c>
      <c r="G793">
        <f t="shared" si="145"/>
        <v>1928</v>
      </c>
      <c r="H793">
        <f t="shared" si="146"/>
        <v>5</v>
      </c>
      <c r="I793">
        <f t="shared" si="147"/>
        <v>4</v>
      </c>
      <c r="J793" s="3">
        <f t="shared" si="148"/>
        <v>10352</v>
      </c>
      <c r="K793" s="4">
        <f t="shared" ca="1" si="149"/>
        <v>34625</v>
      </c>
      <c r="L793">
        <f t="shared" si="150"/>
        <v>1920</v>
      </c>
      <c r="M793" t="str">
        <f t="shared" si="151"/>
        <v>5</v>
      </c>
      <c r="N793" t="str">
        <f t="shared" si="152"/>
        <v>k</v>
      </c>
      <c r="O793">
        <f t="shared" si="153"/>
        <v>0</v>
      </c>
      <c r="P793">
        <f t="shared" si="154"/>
        <v>15</v>
      </c>
    </row>
    <row r="794" spans="1:16" x14ac:dyDescent="0.25">
      <c r="A794" s="1" t="s">
        <v>800</v>
      </c>
      <c r="B794" s="1" t="s">
        <v>7</v>
      </c>
      <c r="C794" s="2">
        <v>0.63512731481481477</v>
      </c>
      <c r="D794">
        <v>1</v>
      </c>
      <c r="E794">
        <f t="shared" si="143"/>
        <v>1</v>
      </c>
      <c r="F794">
        <f t="shared" si="144"/>
        <v>24</v>
      </c>
      <c r="G794">
        <f t="shared" si="145"/>
        <v>2001</v>
      </c>
      <c r="H794">
        <f t="shared" si="146"/>
        <v>4</v>
      </c>
      <c r="I794">
        <f t="shared" si="147"/>
        <v>16</v>
      </c>
      <c r="J794" s="3">
        <f t="shared" si="148"/>
        <v>36997</v>
      </c>
      <c r="K794" s="4">
        <f t="shared" ca="1" si="149"/>
        <v>7980</v>
      </c>
      <c r="L794">
        <f t="shared" si="150"/>
        <v>2000</v>
      </c>
      <c r="M794" t="str">
        <f t="shared" si="151"/>
        <v>7</v>
      </c>
      <c r="N794" t="str">
        <f t="shared" si="152"/>
        <v>k</v>
      </c>
      <c r="O794">
        <f t="shared" si="153"/>
        <v>1</v>
      </c>
      <c r="P794">
        <f t="shared" si="154"/>
        <v>15</v>
      </c>
    </row>
    <row r="795" spans="1:16" x14ac:dyDescent="0.25">
      <c r="A795" s="1" t="s">
        <v>801</v>
      </c>
      <c r="B795" s="1" t="s">
        <v>5</v>
      </c>
      <c r="C795" s="2">
        <v>0.63570601851851849</v>
      </c>
      <c r="D795">
        <v>2</v>
      </c>
      <c r="E795">
        <f t="shared" si="143"/>
        <v>70</v>
      </c>
      <c r="F795">
        <f t="shared" si="144"/>
        <v>7</v>
      </c>
      <c r="G795">
        <f t="shared" si="145"/>
        <v>1970</v>
      </c>
      <c r="H795">
        <f t="shared" si="146"/>
        <v>7</v>
      </c>
      <c r="I795">
        <f t="shared" si="147"/>
        <v>27</v>
      </c>
      <c r="J795" s="3">
        <f t="shared" si="148"/>
        <v>25776</v>
      </c>
      <c r="K795" s="4">
        <f t="shared" ca="1" si="149"/>
        <v>19201</v>
      </c>
      <c r="L795">
        <f t="shared" si="150"/>
        <v>1970</v>
      </c>
      <c r="M795" t="str">
        <f t="shared" si="151"/>
        <v>1</v>
      </c>
      <c r="N795" t="str">
        <f t="shared" si="152"/>
        <v>k</v>
      </c>
      <c r="O795">
        <f t="shared" si="153"/>
        <v>1</v>
      </c>
      <c r="P795">
        <f t="shared" si="154"/>
        <v>15</v>
      </c>
    </row>
    <row r="796" spans="1:16" x14ac:dyDescent="0.25">
      <c r="A796" s="1" t="s">
        <v>802</v>
      </c>
      <c r="B796" s="1" t="s">
        <v>7</v>
      </c>
      <c r="C796" s="2">
        <v>0.63599537037037035</v>
      </c>
      <c r="D796">
        <v>1</v>
      </c>
      <c r="E796">
        <f t="shared" si="143"/>
        <v>91</v>
      </c>
      <c r="F796">
        <f t="shared" si="144"/>
        <v>3</v>
      </c>
      <c r="G796">
        <f t="shared" si="145"/>
        <v>1991</v>
      </c>
      <c r="H796">
        <f t="shared" si="146"/>
        <v>3</v>
      </c>
      <c r="I796">
        <f t="shared" si="147"/>
        <v>3</v>
      </c>
      <c r="J796" s="3">
        <f t="shared" si="148"/>
        <v>33300</v>
      </c>
      <c r="K796" s="4">
        <f t="shared" ca="1" si="149"/>
        <v>11677</v>
      </c>
      <c r="L796">
        <f t="shared" si="150"/>
        <v>1990</v>
      </c>
      <c r="M796" t="str">
        <f t="shared" si="151"/>
        <v>3</v>
      </c>
      <c r="N796" t="str">
        <f t="shared" si="152"/>
        <v>k</v>
      </c>
      <c r="O796">
        <f t="shared" si="153"/>
        <v>1</v>
      </c>
      <c r="P796">
        <f t="shared" si="154"/>
        <v>15</v>
      </c>
    </row>
    <row r="797" spans="1:16" x14ac:dyDescent="0.25">
      <c r="A797" s="1" t="s">
        <v>803</v>
      </c>
      <c r="B797" s="1" t="s">
        <v>9</v>
      </c>
      <c r="C797" s="2">
        <v>0.63657407407407407</v>
      </c>
      <c r="D797">
        <v>2</v>
      </c>
      <c r="E797">
        <f t="shared" si="143"/>
        <v>5</v>
      </c>
      <c r="F797">
        <f t="shared" si="144"/>
        <v>26</v>
      </c>
      <c r="G797">
        <f t="shared" si="145"/>
        <v>2005</v>
      </c>
      <c r="H797">
        <f t="shared" si="146"/>
        <v>6</v>
      </c>
      <c r="I797">
        <f t="shared" si="147"/>
        <v>6</v>
      </c>
      <c r="J797" s="3">
        <f t="shared" si="148"/>
        <v>38509</v>
      </c>
      <c r="K797" s="4">
        <f t="shared" ca="1" si="149"/>
        <v>6468</v>
      </c>
      <c r="L797">
        <f t="shared" si="150"/>
        <v>2000</v>
      </c>
      <c r="M797" t="str">
        <f t="shared" si="151"/>
        <v>9</v>
      </c>
      <c r="N797" t="str">
        <f t="shared" si="152"/>
        <v>k</v>
      </c>
      <c r="O797">
        <f t="shared" si="153"/>
        <v>1</v>
      </c>
      <c r="P797">
        <f t="shared" si="154"/>
        <v>15</v>
      </c>
    </row>
    <row r="798" spans="1:16" x14ac:dyDescent="0.25">
      <c r="A798" s="1" t="s">
        <v>804</v>
      </c>
      <c r="B798" s="1" t="s">
        <v>7</v>
      </c>
      <c r="C798" s="2">
        <v>0.63686342592592593</v>
      </c>
      <c r="D798">
        <v>1</v>
      </c>
      <c r="E798">
        <f t="shared" si="143"/>
        <v>46</v>
      </c>
      <c r="F798">
        <f t="shared" si="144"/>
        <v>12</v>
      </c>
      <c r="G798">
        <f t="shared" si="145"/>
        <v>1946</v>
      </c>
      <c r="H798">
        <f t="shared" si="146"/>
        <v>12</v>
      </c>
      <c r="I798">
        <f t="shared" si="147"/>
        <v>27</v>
      </c>
      <c r="J798" s="3">
        <f t="shared" si="148"/>
        <v>17163</v>
      </c>
      <c r="K798" s="4">
        <f t="shared" ca="1" si="149"/>
        <v>27814</v>
      </c>
      <c r="L798">
        <f t="shared" si="150"/>
        <v>1940</v>
      </c>
      <c r="M798" t="str">
        <f t="shared" si="151"/>
        <v>1</v>
      </c>
      <c r="N798" t="str">
        <f t="shared" si="152"/>
        <v>k</v>
      </c>
      <c r="O798">
        <f t="shared" si="153"/>
        <v>1</v>
      </c>
      <c r="P798">
        <f t="shared" si="154"/>
        <v>15</v>
      </c>
    </row>
    <row r="799" spans="1:16" x14ac:dyDescent="0.25">
      <c r="A799" s="1" t="s">
        <v>805</v>
      </c>
      <c r="B799" s="1" t="s">
        <v>5</v>
      </c>
      <c r="C799" s="2">
        <v>0.63744212962962965</v>
      </c>
      <c r="D799">
        <v>2</v>
      </c>
      <c r="E799">
        <f t="shared" si="143"/>
        <v>3</v>
      </c>
      <c r="F799">
        <f t="shared" si="144"/>
        <v>25</v>
      </c>
      <c r="G799">
        <f t="shared" si="145"/>
        <v>2003</v>
      </c>
      <c r="H799">
        <f t="shared" si="146"/>
        <v>5</v>
      </c>
      <c r="I799">
        <f t="shared" si="147"/>
        <v>10</v>
      </c>
      <c r="J799" s="3">
        <f t="shared" si="148"/>
        <v>37751</v>
      </c>
      <c r="K799" s="4">
        <f t="shared" ca="1" si="149"/>
        <v>7226</v>
      </c>
      <c r="L799">
        <f t="shared" si="150"/>
        <v>2000</v>
      </c>
      <c r="M799" t="str">
        <f t="shared" si="151"/>
        <v>3</v>
      </c>
      <c r="N799" t="str">
        <f t="shared" si="152"/>
        <v>k</v>
      </c>
      <c r="O799">
        <f t="shared" si="153"/>
        <v>1</v>
      </c>
      <c r="P799">
        <f t="shared" si="154"/>
        <v>15</v>
      </c>
    </row>
    <row r="800" spans="1:16" x14ac:dyDescent="0.25">
      <c r="A800" s="1" t="s">
        <v>806</v>
      </c>
      <c r="B800" s="1" t="s">
        <v>27</v>
      </c>
      <c r="C800" s="2">
        <v>0.63773148148148151</v>
      </c>
      <c r="D800">
        <v>1</v>
      </c>
      <c r="E800">
        <f t="shared" si="143"/>
        <v>25</v>
      </c>
      <c r="F800">
        <f t="shared" si="144"/>
        <v>10</v>
      </c>
      <c r="G800">
        <f t="shared" si="145"/>
        <v>1925</v>
      </c>
      <c r="H800">
        <f t="shared" si="146"/>
        <v>10</v>
      </c>
      <c r="I800">
        <f t="shared" si="147"/>
        <v>8</v>
      </c>
      <c r="J800" s="3">
        <f t="shared" si="148"/>
        <v>9413</v>
      </c>
      <c r="K800" s="4">
        <f t="shared" ca="1" si="149"/>
        <v>35564</v>
      </c>
      <c r="L800">
        <f t="shared" si="150"/>
        <v>1920</v>
      </c>
      <c r="M800" t="str">
        <f t="shared" si="151"/>
        <v>3</v>
      </c>
      <c r="N800" t="str">
        <f t="shared" si="152"/>
        <v>k</v>
      </c>
      <c r="O800">
        <f t="shared" si="153"/>
        <v>0</v>
      </c>
      <c r="P800">
        <f t="shared" si="154"/>
        <v>15</v>
      </c>
    </row>
    <row r="801" spans="1:16" x14ac:dyDescent="0.25">
      <c r="A801" s="1" t="s">
        <v>807</v>
      </c>
      <c r="B801" s="1" t="s">
        <v>7</v>
      </c>
      <c r="C801" s="2">
        <v>0.63802083333333337</v>
      </c>
      <c r="D801">
        <v>1</v>
      </c>
      <c r="E801">
        <f t="shared" si="143"/>
        <v>2</v>
      </c>
      <c r="F801">
        <f t="shared" si="144"/>
        <v>27</v>
      </c>
      <c r="G801">
        <f t="shared" si="145"/>
        <v>2002</v>
      </c>
      <c r="H801">
        <f t="shared" si="146"/>
        <v>7</v>
      </c>
      <c r="I801">
        <f t="shared" si="147"/>
        <v>14</v>
      </c>
      <c r="J801" s="3">
        <f t="shared" si="148"/>
        <v>37451</v>
      </c>
      <c r="K801" s="4">
        <f t="shared" ca="1" si="149"/>
        <v>7526</v>
      </c>
      <c r="L801">
        <f t="shared" si="150"/>
        <v>2000</v>
      </c>
      <c r="M801" t="str">
        <f t="shared" si="151"/>
        <v>4</v>
      </c>
      <c r="N801" t="str">
        <f t="shared" si="152"/>
        <v>m</v>
      </c>
      <c r="O801">
        <f t="shared" si="153"/>
        <v>1</v>
      </c>
      <c r="P801">
        <f t="shared" si="154"/>
        <v>15</v>
      </c>
    </row>
    <row r="802" spans="1:16" x14ac:dyDescent="0.25">
      <c r="A802" s="1" t="s">
        <v>808</v>
      </c>
      <c r="B802" s="1" t="s">
        <v>5</v>
      </c>
      <c r="C802" s="2">
        <v>0.63831018518518523</v>
      </c>
      <c r="D802">
        <v>1</v>
      </c>
      <c r="E802">
        <f t="shared" si="143"/>
        <v>54</v>
      </c>
      <c r="F802">
        <f t="shared" si="144"/>
        <v>10</v>
      </c>
      <c r="G802">
        <f t="shared" si="145"/>
        <v>1954</v>
      </c>
      <c r="H802">
        <f t="shared" si="146"/>
        <v>10</v>
      </c>
      <c r="I802">
        <f t="shared" si="147"/>
        <v>21</v>
      </c>
      <c r="J802" s="3">
        <f t="shared" si="148"/>
        <v>20018</v>
      </c>
      <c r="K802" s="4">
        <f t="shared" ca="1" si="149"/>
        <v>24959</v>
      </c>
      <c r="L802">
        <f t="shared" si="150"/>
        <v>1950</v>
      </c>
      <c r="M802" t="str">
        <f t="shared" si="151"/>
        <v>1</v>
      </c>
      <c r="N802" t="str">
        <f t="shared" si="152"/>
        <v>k</v>
      </c>
      <c r="O802">
        <f t="shared" si="153"/>
        <v>0</v>
      </c>
      <c r="P802">
        <f t="shared" si="154"/>
        <v>15</v>
      </c>
    </row>
    <row r="803" spans="1:16" x14ac:dyDescent="0.25">
      <c r="A803" s="1" t="s">
        <v>809</v>
      </c>
      <c r="B803" s="1" t="s">
        <v>9</v>
      </c>
      <c r="C803" s="2">
        <v>0.63888888888888895</v>
      </c>
      <c r="D803">
        <v>2</v>
      </c>
      <c r="E803">
        <f t="shared" si="143"/>
        <v>4</v>
      </c>
      <c r="F803">
        <f t="shared" si="144"/>
        <v>28</v>
      </c>
      <c r="G803">
        <f t="shared" si="145"/>
        <v>2004</v>
      </c>
      <c r="H803">
        <f t="shared" si="146"/>
        <v>8</v>
      </c>
      <c r="I803">
        <f t="shared" si="147"/>
        <v>25</v>
      </c>
      <c r="J803" s="3">
        <f t="shared" si="148"/>
        <v>38224</v>
      </c>
      <c r="K803" s="4">
        <f t="shared" ca="1" si="149"/>
        <v>6753</v>
      </c>
      <c r="L803">
        <f t="shared" si="150"/>
        <v>2000</v>
      </c>
      <c r="M803" t="str">
        <f t="shared" si="151"/>
        <v>4</v>
      </c>
      <c r="N803" t="str">
        <f t="shared" si="152"/>
        <v>m</v>
      </c>
      <c r="O803">
        <f t="shared" si="153"/>
        <v>1</v>
      </c>
      <c r="P803">
        <f t="shared" si="154"/>
        <v>15</v>
      </c>
    </row>
    <row r="804" spans="1:16" x14ac:dyDescent="0.25">
      <c r="A804" s="1" t="s">
        <v>810</v>
      </c>
      <c r="B804" s="1" t="s">
        <v>27</v>
      </c>
      <c r="C804" s="2">
        <v>0.63917824074074081</v>
      </c>
      <c r="D804">
        <v>1</v>
      </c>
      <c r="E804">
        <f t="shared" si="143"/>
        <v>2</v>
      </c>
      <c r="F804">
        <f t="shared" si="144"/>
        <v>29</v>
      </c>
      <c r="G804">
        <f t="shared" si="145"/>
        <v>2002</v>
      </c>
      <c r="H804">
        <f t="shared" si="146"/>
        <v>9</v>
      </c>
      <c r="I804">
        <f t="shared" si="147"/>
        <v>5</v>
      </c>
      <c r="J804" s="3">
        <f t="shared" si="148"/>
        <v>37504</v>
      </c>
      <c r="K804" s="4">
        <f t="shared" ca="1" si="149"/>
        <v>7473</v>
      </c>
      <c r="L804">
        <f t="shared" si="150"/>
        <v>2000</v>
      </c>
      <c r="M804" t="str">
        <f t="shared" si="151"/>
        <v>7</v>
      </c>
      <c r="N804" t="str">
        <f t="shared" si="152"/>
        <v>k</v>
      </c>
      <c r="O804">
        <f t="shared" si="153"/>
        <v>0</v>
      </c>
      <c r="P804">
        <f t="shared" si="154"/>
        <v>15</v>
      </c>
    </row>
    <row r="805" spans="1:16" x14ac:dyDescent="0.25">
      <c r="A805" s="1" t="s">
        <v>811</v>
      </c>
      <c r="B805" s="1" t="s">
        <v>7</v>
      </c>
      <c r="C805" s="2">
        <v>0.63946759259259256</v>
      </c>
      <c r="D805">
        <v>1</v>
      </c>
      <c r="E805">
        <f t="shared" si="143"/>
        <v>68</v>
      </c>
      <c r="F805">
        <f t="shared" si="144"/>
        <v>7</v>
      </c>
      <c r="G805">
        <f t="shared" si="145"/>
        <v>1968</v>
      </c>
      <c r="H805">
        <f t="shared" si="146"/>
        <v>7</v>
      </c>
      <c r="I805">
        <f t="shared" si="147"/>
        <v>27</v>
      </c>
      <c r="J805" s="3">
        <f t="shared" si="148"/>
        <v>25046</v>
      </c>
      <c r="K805" s="4">
        <f t="shared" ca="1" si="149"/>
        <v>19931</v>
      </c>
      <c r="L805">
        <f t="shared" si="150"/>
        <v>1960</v>
      </c>
      <c r="M805" t="str">
        <f t="shared" si="151"/>
        <v>7</v>
      </c>
      <c r="N805" t="str">
        <f t="shared" si="152"/>
        <v>k</v>
      </c>
      <c r="O805">
        <f t="shared" si="153"/>
        <v>1</v>
      </c>
      <c r="P805">
        <f t="shared" si="154"/>
        <v>15</v>
      </c>
    </row>
    <row r="806" spans="1:16" x14ac:dyDescent="0.25">
      <c r="A806" s="1" t="s">
        <v>812</v>
      </c>
      <c r="B806" s="1" t="s">
        <v>9</v>
      </c>
      <c r="C806" s="2">
        <v>0.63975694444444442</v>
      </c>
      <c r="D806">
        <v>1</v>
      </c>
      <c r="E806">
        <f t="shared" si="143"/>
        <v>59</v>
      </c>
      <c r="F806">
        <f t="shared" si="144"/>
        <v>7</v>
      </c>
      <c r="G806">
        <f t="shared" si="145"/>
        <v>1959</v>
      </c>
      <c r="H806">
        <f t="shared" si="146"/>
        <v>7</v>
      </c>
      <c r="I806">
        <f t="shared" si="147"/>
        <v>17</v>
      </c>
      <c r="J806" s="3">
        <f t="shared" si="148"/>
        <v>21748</v>
      </c>
      <c r="K806" s="4">
        <f t="shared" ca="1" si="149"/>
        <v>23229</v>
      </c>
      <c r="L806">
        <f t="shared" si="150"/>
        <v>1950</v>
      </c>
      <c r="M806" t="str">
        <f t="shared" si="151"/>
        <v>1</v>
      </c>
      <c r="N806" t="str">
        <f t="shared" si="152"/>
        <v>k</v>
      </c>
      <c r="O806">
        <f t="shared" si="153"/>
        <v>0</v>
      </c>
      <c r="P806">
        <f t="shared" si="154"/>
        <v>15</v>
      </c>
    </row>
    <row r="807" spans="1:16" x14ac:dyDescent="0.25">
      <c r="A807" s="1" t="s">
        <v>813</v>
      </c>
      <c r="B807" s="1" t="s">
        <v>5</v>
      </c>
      <c r="C807" s="2">
        <v>0.64033564814814814</v>
      </c>
      <c r="D807">
        <v>2</v>
      </c>
      <c r="E807">
        <f t="shared" si="143"/>
        <v>32</v>
      </c>
      <c r="F807">
        <f t="shared" si="144"/>
        <v>11</v>
      </c>
      <c r="G807">
        <f t="shared" si="145"/>
        <v>1932</v>
      </c>
      <c r="H807">
        <f t="shared" si="146"/>
        <v>11</v>
      </c>
      <c r="I807">
        <f t="shared" si="147"/>
        <v>27</v>
      </c>
      <c r="J807" s="3">
        <f t="shared" si="148"/>
        <v>12020</v>
      </c>
      <c r="K807" s="4">
        <f t="shared" ca="1" si="149"/>
        <v>32957</v>
      </c>
      <c r="L807">
        <f t="shared" si="150"/>
        <v>1930</v>
      </c>
      <c r="M807" t="str">
        <f t="shared" si="151"/>
        <v>7</v>
      </c>
      <c r="N807" t="str">
        <f t="shared" si="152"/>
        <v>k</v>
      </c>
      <c r="O807">
        <f t="shared" si="153"/>
        <v>1</v>
      </c>
      <c r="P807">
        <f t="shared" si="154"/>
        <v>15</v>
      </c>
    </row>
    <row r="808" spans="1:16" x14ac:dyDescent="0.25">
      <c r="A808" s="1" t="s">
        <v>814</v>
      </c>
      <c r="B808" s="1" t="s">
        <v>5</v>
      </c>
      <c r="C808" s="2">
        <v>0.640625</v>
      </c>
      <c r="D808">
        <v>1</v>
      </c>
      <c r="E808">
        <f t="shared" si="143"/>
        <v>70</v>
      </c>
      <c r="F808">
        <f t="shared" si="144"/>
        <v>4</v>
      </c>
      <c r="G808">
        <f t="shared" si="145"/>
        <v>1970</v>
      </c>
      <c r="H808">
        <f t="shared" si="146"/>
        <v>4</v>
      </c>
      <c r="I808">
        <f t="shared" si="147"/>
        <v>19</v>
      </c>
      <c r="J808" s="3">
        <f t="shared" si="148"/>
        <v>25677</v>
      </c>
      <c r="K808" s="4">
        <f t="shared" ca="1" si="149"/>
        <v>19300</v>
      </c>
      <c r="L808">
        <f t="shared" si="150"/>
        <v>1970</v>
      </c>
      <c r="M808" t="str">
        <f t="shared" si="151"/>
        <v>3</v>
      </c>
      <c r="N808" t="str">
        <f t="shared" si="152"/>
        <v>k</v>
      </c>
      <c r="O808">
        <f t="shared" si="153"/>
        <v>0</v>
      </c>
      <c r="P808">
        <f t="shared" si="154"/>
        <v>15</v>
      </c>
    </row>
    <row r="809" spans="1:16" x14ac:dyDescent="0.25">
      <c r="A809" s="1" t="s">
        <v>815</v>
      </c>
      <c r="B809" s="1" t="s">
        <v>9</v>
      </c>
      <c r="C809" s="2">
        <v>0.64091435185185186</v>
      </c>
      <c r="D809">
        <v>1</v>
      </c>
      <c r="E809">
        <f t="shared" si="143"/>
        <v>0</v>
      </c>
      <c r="F809">
        <f t="shared" si="144"/>
        <v>28</v>
      </c>
      <c r="G809">
        <f t="shared" si="145"/>
        <v>2000</v>
      </c>
      <c r="H809">
        <f t="shared" si="146"/>
        <v>8</v>
      </c>
      <c r="I809">
        <f t="shared" si="147"/>
        <v>22</v>
      </c>
      <c r="J809" s="3">
        <f t="shared" si="148"/>
        <v>36760</v>
      </c>
      <c r="K809" s="4">
        <f t="shared" ca="1" si="149"/>
        <v>8217</v>
      </c>
      <c r="L809">
        <f t="shared" si="150"/>
        <v>2000</v>
      </c>
      <c r="M809" t="str">
        <f t="shared" si="151"/>
        <v>2</v>
      </c>
      <c r="N809" t="str">
        <f t="shared" si="152"/>
        <v>m</v>
      </c>
      <c r="O809">
        <f t="shared" si="153"/>
        <v>0</v>
      </c>
      <c r="P809">
        <f t="shared" si="154"/>
        <v>15</v>
      </c>
    </row>
    <row r="810" spans="1:16" x14ac:dyDescent="0.25">
      <c r="A810" s="1" t="s">
        <v>816</v>
      </c>
      <c r="B810" s="1" t="s">
        <v>9</v>
      </c>
      <c r="C810" s="2">
        <v>0.64120370370370372</v>
      </c>
      <c r="D810">
        <v>1</v>
      </c>
      <c r="E810">
        <f t="shared" si="143"/>
        <v>28</v>
      </c>
      <c r="F810">
        <f t="shared" si="144"/>
        <v>1</v>
      </c>
      <c r="G810">
        <f t="shared" si="145"/>
        <v>1928</v>
      </c>
      <c r="H810">
        <f t="shared" si="146"/>
        <v>1</v>
      </c>
      <c r="I810">
        <f t="shared" si="147"/>
        <v>14</v>
      </c>
      <c r="J810" s="3">
        <f t="shared" si="148"/>
        <v>10241</v>
      </c>
      <c r="K810" s="4">
        <f t="shared" ca="1" si="149"/>
        <v>34736</v>
      </c>
      <c r="L810">
        <f t="shared" si="150"/>
        <v>1920</v>
      </c>
      <c r="M810" t="str">
        <f t="shared" si="151"/>
        <v>4</v>
      </c>
      <c r="N810" t="str">
        <f t="shared" si="152"/>
        <v>m</v>
      </c>
      <c r="O810">
        <f t="shared" si="153"/>
        <v>0</v>
      </c>
      <c r="P810">
        <f t="shared" si="154"/>
        <v>15</v>
      </c>
    </row>
    <row r="811" spans="1:16" x14ac:dyDescent="0.25">
      <c r="A811" s="1" t="s">
        <v>817</v>
      </c>
      <c r="B811" s="1" t="s">
        <v>5</v>
      </c>
      <c r="C811" s="2">
        <v>0.64178240740740744</v>
      </c>
      <c r="D811">
        <v>2</v>
      </c>
      <c r="E811">
        <f t="shared" si="143"/>
        <v>98</v>
      </c>
      <c r="F811">
        <f t="shared" si="144"/>
        <v>4</v>
      </c>
      <c r="G811">
        <f t="shared" si="145"/>
        <v>1998</v>
      </c>
      <c r="H811">
        <f t="shared" si="146"/>
        <v>4</v>
      </c>
      <c r="I811">
        <f t="shared" si="147"/>
        <v>9</v>
      </c>
      <c r="J811" s="3">
        <f t="shared" si="148"/>
        <v>35894</v>
      </c>
      <c r="K811" s="4">
        <f t="shared" ca="1" si="149"/>
        <v>9083</v>
      </c>
      <c r="L811">
        <f t="shared" si="150"/>
        <v>1990</v>
      </c>
      <c r="M811" t="str">
        <f t="shared" si="151"/>
        <v>4</v>
      </c>
      <c r="N811" t="str">
        <f t="shared" si="152"/>
        <v>m</v>
      </c>
      <c r="O811">
        <f t="shared" si="153"/>
        <v>1</v>
      </c>
      <c r="P811">
        <f t="shared" si="154"/>
        <v>15</v>
      </c>
    </row>
    <row r="812" spans="1:16" x14ac:dyDescent="0.25">
      <c r="A812" s="1" t="s">
        <v>818</v>
      </c>
      <c r="B812" s="1" t="s">
        <v>27</v>
      </c>
      <c r="C812" s="2">
        <v>0.64207175925925919</v>
      </c>
      <c r="D812">
        <v>1</v>
      </c>
      <c r="E812">
        <f t="shared" si="143"/>
        <v>77</v>
      </c>
      <c r="F812">
        <f t="shared" si="144"/>
        <v>9</v>
      </c>
      <c r="G812">
        <f t="shared" si="145"/>
        <v>1977</v>
      </c>
      <c r="H812">
        <f t="shared" si="146"/>
        <v>9</v>
      </c>
      <c r="I812">
        <f t="shared" si="147"/>
        <v>18</v>
      </c>
      <c r="J812" s="3">
        <f t="shared" si="148"/>
        <v>28386</v>
      </c>
      <c r="K812" s="4">
        <f t="shared" ca="1" si="149"/>
        <v>16591</v>
      </c>
      <c r="L812">
        <f t="shared" si="150"/>
        <v>1970</v>
      </c>
      <c r="M812" t="str">
        <f t="shared" si="151"/>
        <v>6</v>
      </c>
      <c r="N812" t="str">
        <f t="shared" si="152"/>
        <v>m</v>
      </c>
      <c r="O812">
        <f t="shared" si="153"/>
        <v>0</v>
      </c>
      <c r="P812">
        <f t="shared" si="154"/>
        <v>15</v>
      </c>
    </row>
    <row r="813" spans="1:16" x14ac:dyDescent="0.25">
      <c r="A813" s="1" t="s">
        <v>819</v>
      </c>
      <c r="B813" s="1" t="s">
        <v>7</v>
      </c>
      <c r="C813" s="2">
        <v>0.64236111111111105</v>
      </c>
      <c r="D813">
        <v>1</v>
      </c>
      <c r="E813">
        <f t="shared" si="143"/>
        <v>53</v>
      </c>
      <c r="F813">
        <f t="shared" si="144"/>
        <v>6</v>
      </c>
      <c r="G813">
        <f t="shared" si="145"/>
        <v>1953</v>
      </c>
      <c r="H813">
        <f t="shared" si="146"/>
        <v>6</v>
      </c>
      <c r="I813">
        <f t="shared" si="147"/>
        <v>21</v>
      </c>
      <c r="J813" s="3">
        <f t="shared" si="148"/>
        <v>19531</v>
      </c>
      <c r="K813" s="4">
        <f t="shared" ca="1" si="149"/>
        <v>25446</v>
      </c>
      <c r="L813">
        <f t="shared" si="150"/>
        <v>1950</v>
      </c>
      <c r="M813" t="str">
        <f t="shared" si="151"/>
        <v>6</v>
      </c>
      <c r="N813" t="str">
        <f t="shared" si="152"/>
        <v>m</v>
      </c>
      <c r="O813">
        <f t="shared" si="153"/>
        <v>1</v>
      </c>
      <c r="P813">
        <f t="shared" si="154"/>
        <v>15</v>
      </c>
    </row>
    <row r="814" spans="1:16" x14ac:dyDescent="0.25">
      <c r="A814" s="1" t="s">
        <v>820</v>
      </c>
      <c r="B814" s="1" t="s">
        <v>9</v>
      </c>
      <c r="C814" s="2">
        <v>0.64293981481481477</v>
      </c>
      <c r="D814">
        <v>2</v>
      </c>
      <c r="E814">
        <f t="shared" si="143"/>
        <v>60</v>
      </c>
      <c r="F814">
        <f t="shared" si="144"/>
        <v>11</v>
      </c>
      <c r="G814">
        <f t="shared" si="145"/>
        <v>1960</v>
      </c>
      <c r="H814">
        <f t="shared" si="146"/>
        <v>11</v>
      </c>
      <c r="I814">
        <f t="shared" si="147"/>
        <v>17</v>
      </c>
      <c r="J814" s="3">
        <f t="shared" si="148"/>
        <v>22237</v>
      </c>
      <c r="K814" s="4">
        <f t="shared" ca="1" si="149"/>
        <v>22740</v>
      </c>
      <c r="L814">
        <f t="shared" si="150"/>
        <v>1960</v>
      </c>
      <c r="M814" t="str">
        <f t="shared" si="151"/>
        <v>4</v>
      </c>
      <c r="N814" t="str">
        <f t="shared" si="152"/>
        <v>m</v>
      </c>
      <c r="O814">
        <f t="shared" si="153"/>
        <v>1</v>
      </c>
      <c r="P814">
        <f t="shared" si="154"/>
        <v>15</v>
      </c>
    </row>
    <row r="815" spans="1:16" x14ac:dyDescent="0.25">
      <c r="A815" s="1" t="s">
        <v>821</v>
      </c>
      <c r="B815" s="1" t="s">
        <v>7</v>
      </c>
      <c r="C815" s="2">
        <v>0.64322916666666663</v>
      </c>
      <c r="D815">
        <v>1</v>
      </c>
      <c r="E815">
        <f t="shared" si="143"/>
        <v>87</v>
      </c>
      <c r="F815">
        <f t="shared" si="144"/>
        <v>11</v>
      </c>
      <c r="G815">
        <f t="shared" si="145"/>
        <v>1987</v>
      </c>
      <c r="H815">
        <f t="shared" si="146"/>
        <v>11</v>
      </c>
      <c r="I815">
        <f t="shared" si="147"/>
        <v>29</v>
      </c>
      <c r="J815" s="3">
        <f t="shared" si="148"/>
        <v>32110</v>
      </c>
      <c r="K815" s="4">
        <f t="shared" ca="1" si="149"/>
        <v>12867</v>
      </c>
      <c r="L815">
        <f t="shared" si="150"/>
        <v>1980</v>
      </c>
      <c r="M815" t="str">
        <f t="shared" si="151"/>
        <v>1</v>
      </c>
      <c r="N815" t="str">
        <f t="shared" si="152"/>
        <v>k</v>
      </c>
      <c r="O815">
        <f t="shared" si="153"/>
        <v>1</v>
      </c>
      <c r="P815">
        <f t="shared" si="154"/>
        <v>15</v>
      </c>
    </row>
    <row r="816" spans="1:16" x14ac:dyDescent="0.25">
      <c r="A816" s="1" t="s">
        <v>822</v>
      </c>
      <c r="B816" s="1" t="s">
        <v>9</v>
      </c>
      <c r="C816" s="2">
        <v>0.64351851851851849</v>
      </c>
      <c r="D816">
        <v>1</v>
      </c>
      <c r="E816">
        <f t="shared" si="143"/>
        <v>3</v>
      </c>
      <c r="F816">
        <f t="shared" si="144"/>
        <v>23</v>
      </c>
      <c r="G816">
        <f t="shared" si="145"/>
        <v>2003</v>
      </c>
      <c r="H816">
        <f t="shared" si="146"/>
        <v>3</v>
      </c>
      <c r="I816">
        <f t="shared" si="147"/>
        <v>26</v>
      </c>
      <c r="J816" s="3">
        <f t="shared" si="148"/>
        <v>37706</v>
      </c>
      <c r="K816" s="4">
        <f t="shared" ca="1" si="149"/>
        <v>7271</v>
      </c>
      <c r="L816">
        <f t="shared" si="150"/>
        <v>2000</v>
      </c>
      <c r="M816" t="str">
        <f t="shared" si="151"/>
        <v>8</v>
      </c>
      <c r="N816" t="str">
        <f t="shared" si="152"/>
        <v>m</v>
      </c>
      <c r="O816">
        <f t="shared" si="153"/>
        <v>0</v>
      </c>
      <c r="P816">
        <f t="shared" si="154"/>
        <v>15</v>
      </c>
    </row>
    <row r="817" spans="1:16" x14ac:dyDescent="0.25">
      <c r="A817" s="1" t="s">
        <v>823</v>
      </c>
      <c r="B817" s="1" t="s">
        <v>7</v>
      </c>
      <c r="C817" s="2">
        <v>0.64380787037037035</v>
      </c>
      <c r="D817">
        <v>1</v>
      </c>
      <c r="E817">
        <f t="shared" si="143"/>
        <v>99</v>
      </c>
      <c r="F817">
        <f t="shared" si="144"/>
        <v>6</v>
      </c>
      <c r="G817">
        <f t="shared" si="145"/>
        <v>1999</v>
      </c>
      <c r="H817">
        <f t="shared" si="146"/>
        <v>6</v>
      </c>
      <c r="I817">
        <f t="shared" si="147"/>
        <v>29</v>
      </c>
      <c r="J817" s="3">
        <f t="shared" si="148"/>
        <v>36340</v>
      </c>
      <c r="K817" s="4">
        <f t="shared" ca="1" si="149"/>
        <v>8637</v>
      </c>
      <c r="L817">
        <f t="shared" si="150"/>
        <v>1990</v>
      </c>
      <c r="M817" t="str">
        <f t="shared" si="151"/>
        <v>1</v>
      </c>
      <c r="N817" t="str">
        <f t="shared" si="152"/>
        <v>k</v>
      </c>
      <c r="O817">
        <f t="shared" si="153"/>
        <v>1</v>
      </c>
      <c r="P817">
        <f t="shared" si="154"/>
        <v>15</v>
      </c>
    </row>
    <row r="818" spans="1:16" x14ac:dyDescent="0.25">
      <c r="A818" s="1" t="s">
        <v>824</v>
      </c>
      <c r="B818" s="1" t="s">
        <v>27</v>
      </c>
      <c r="C818" s="2">
        <v>0.64409722222222221</v>
      </c>
      <c r="D818">
        <v>1</v>
      </c>
      <c r="E818">
        <f t="shared" si="143"/>
        <v>77</v>
      </c>
      <c r="F818">
        <f t="shared" si="144"/>
        <v>11</v>
      </c>
      <c r="G818">
        <f t="shared" si="145"/>
        <v>1977</v>
      </c>
      <c r="H818">
        <f t="shared" si="146"/>
        <v>11</v>
      </c>
      <c r="I818">
        <f t="shared" si="147"/>
        <v>23</v>
      </c>
      <c r="J818" s="3">
        <f t="shared" si="148"/>
        <v>28452</v>
      </c>
      <c r="K818" s="4">
        <f t="shared" ca="1" si="149"/>
        <v>16525</v>
      </c>
      <c r="L818">
        <f t="shared" si="150"/>
        <v>1970</v>
      </c>
      <c r="M818" t="str">
        <f t="shared" si="151"/>
        <v>1</v>
      </c>
      <c r="N818" t="str">
        <f t="shared" si="152"/>
        <v>k</v>
      </c>
      <c r="O818">
        <f t="shared" si="153"/>
        <v>0</v>
      </c>
      <c r="P818">
        <f t="shared" si="154"/>
        <v>15</v>
      </c>
    </row>
    <row r="819" spans="1:16" x14ac:dyDescent="0.25">
      <c r="A819" s="1" t="s">
        <v>825</v>
      </c>
      <c r="B819" s="1" t="s">
        <v>7</v>
      </c>
      <c r="C819" s="2">
        <v>0.64438657407407407</v>
      </c>
      <c r="D819">
        <v>1</v>
      </c>
      <c r="E819">
        <f t="shared" si="143"/>
        <v>71</v>
      </c>
      <c r="F819">
        <f t="shared" si="144"/>
        <v>5</v>
      </c>
      <c r="G819">
        <f t="shared" si="145"/>
        <v>1971</v>
      </c>
      <c r="H819">
        <f t="shared" si="146"/>
        <v>5</v>
      </c>
      <c r="I819">
        <f t="shared" si="147"/>
        <v>29</v>
      </c>
      <c r="J819" s="3">
        <f t="shared" si="148"/>
        <v>26082</v>
      </c>
      <c r="K819" s="4">
        <f t="shared" ca="1" si="149"/>
        <v>18895</v>
      </c>
      <c r="L819">
        <f t="shared" si="150"/>
        <v>1970</v>
      </c>
      <c r="M819" t="str">
        <f t="shared" si="151"/>
        <v>4</v>
      </c>
      <c r="N819" t="str">
        <f t="shared" si="152"/>
        <v>m</v>
      </c>
      <c r="O819">
        <f t="shared" si="153"/>
        <v>1</v>
      </c>
      <c r="P819">
        <f t="shared" si="154"/>
        <v>15</v>
      </c>
    </row>
    <row r="820" spans="1:16" x14ac:dyDescent="0.25">
      <c r="A820" s="1" t="s">
        <v>826</v>
      </c>
      <c r="B820" s="1" t="s">
        <v>9</v>
      </c>
      <c r="C820" s="2">
        <v>0.64496527777777779</v>
      </c>
      <c r="D820">
        <v>2</v>
      </c>
      <c r="E820">
        <f t="shared" si="143"/>
        <v>52</v>
      </c>
      <c r="F820">
        <f t="shared" si="144"/>
        <v>10</v>
      </c>
      <c r="G820">
        <f t="shared" si="145"/>
        <v>1952</v>
      </c>
      <c r="H820">
        <f t="shared" si="146"/>
        <v>10</v>
      </c>
      <c r="I820">
        <f t="shared" si="147"/>
        <v>23</v>
      </c>
      <c r="J820" s="3">
        <f t="shared" si="148"/>
        <v>19290</v>
      </c>
      <c r="K820" s="4">
        <f t="shared" ca="1" si="149"/>
        <v>25687</v>
      </c>
      <c r="L820">
        <f t="shared" si="150"/>
        <v>1950</v>
      </c>
      <c r="M820" t="str">
        <f t="shared" si="151"/>
        <v>1</v>
      </c>
      <c r="N820" t="str">
        <f t="shared" si="152"/>
        <v>k</v>
      </c>
      <c r="O820">
        <f t="shared" si="153"/>
        <v>1</v>
      </c>
      <c r="P820">
        <f t="shared" si="154"/>
        <v>15</v>
      </c>
    </row>
    <row r="821" spans="1:16" x14ac:dyDescent="0.25">
      <c r="A821" s="1" t="s">
        <v>827</v>
      </c>
      <c r="B821" s="1" t="s">
        <v>7</v>
      </c>
      <c r="C821" s="2">
        <v>0.64525462962962965</v>
      </c>
      <c r="D821">
        <v>1</v>
      </c>
      <c r="E821">
        <f t="shared" si="143"/>
        <v>82</v>
      </c>
      <c r="F821">
        <f t="shared" si="144"/>
        <v>7</v>
      </c>
      <c r="G821">
        <f t="shared" si="145"/>
        <v>1982</v>
      </c>
      <c r="H821">
        <f t="shared" si="146"/>
        <v>7</v>
      </c>
      <c r="I821">
        <f t="shared" si="147"/>
        <v>7</v>
      </c>
      <c r="J821" s="3">
        <f t="shared" si="148"/>
        <v>30139</v>
      </c>
      <c r="K821" s="4">
        <f t="shared" ca="1" si="149"/>
        <v>14838</v>
      </c>
      <c r="L821">
        <f t="shared" si="150"/>
        <v>1980</v>
      </c>
      <c r="M821" t="str">
        <f t="shared" si="151"/>
        <v>4</v>
      </c>
      <c r="N821" t="str">
        <f t="shared" si="152"/>
        <v>m</v>
      </c>
      <c r="O821">
        <f t="shared" si="153"/>
        <v>1</v>
      </c>
      <c r="P821">
        <f t="shared" si="154"/>
        <v>15</v>
      </c>
    </row>
    <row r="822" spans="1:16" x14ac:dyDescent="0.25">
      <c r="A822" s="1" t="s">
        <v>828</v>
      </c>
      <c r="B822" s="1" t="s">
        <v>9</v>
      </c>
      <c r="C822" s="2">
        <v>0.64554398148148151</v>
      </c>
      <c r="D822">
        <v>1</v>
      </c>
      <c r="E822">
        <f t="shared" si="143"/>
        <v>91</v>
      </c>
      <c r="F822">
        <f t="shared" si="144"/>
        <v>2</v>
      </c>
      <c r="G822">
        <f t="shared" si="145"/>
        <v>1991</v>
      </c>
      <c r="H822">
        <f t="shared" si="146"/>
        <v>2</v>
      </c>
      <c r="I822">
        <f t="shared" si="147"/>
        <v>22</v>
      </c>
      <c r="J822" s="3">
        <f t="shared" si="148"/>
        <v>33291</v>
      </c>
      <c r="K822" s="4">
        <f t="shared" ca="1" si="149"/>
        <v>11686</v>
      </c>
      <c r="L822">
        <f t="shared" si="150"/>
        <v>1990</v>
      </c>
      <c r="M822" t="str">
        <f t="shared" si="151"/>
        <v>6</v>
      </c>
      <c r="N822" t="str">
        <f t="shared" si="152"/>
        <v>m</v>
      </c>
      <c r="O822">
        <f t="shared" si="153"/>
        <v>0</v>
      </c>
      <c r="P822">
        <f t="shared" si="154"/>
        <v>15</v>
      </c>
    </row>
    <row r="823" spans="1:16" x14ac:dyDescent="0.25">
      <c r="A823" s="1" t="s">
        <v>829</v>
      </c>
      <c r="B823" s="1" t="s">
        <v>7</v>
      </c>
      <c r="C823" s="2">
        <v>0.64583333333333337</v>
      </c>
      <c r="D823">
        <v>1</v>
      </c>
      <c r="E823">
        <f t="shared" si="143"/>
        <v>85</v>
      </c>
      <c r="F823">
        <f t="shared" si="144"/>
        <v>3</v>
      </c>
      <c r="G823">
        <f t="shared" si="145"/>
        <v>1985</v>
      </c>
      <c r="H823">
        <f t="shared" si="146"/>
        <v>3</v>
      </c>
      <c r="I823">
        <f t="shared" si="147"/>
        <v>22</v>
      </c>
      <c r="J823" s="3">
        <f t="shared" si="148"/>
        <v>31128</v>
      </c>
      <c r="K823" s="4">
        <f t="shared" ca="1" si="149"/>
        <v>13849</v>
      </c>
      <c r="L823">
        <f t="shared" si="150"/>
        <v>1980</v>
      </c>
      <c r="M823" t="str">
        <f t="shared" si="151"/>
        <v>3</v>
      </c>
      <c r="N823" t="str">
        <f t="shared" si="152"/>
        <v>k</v>
      </c>
      <c r="O823">
        <f t="shared" si="153"/>
        <v>1</v>
      </c>
      <c r="P823">
        <f t="shared" si="154"/>
        <v>15</v>
      </c>
    </row>
    <row r="824" spans="1:16" x14ac:dyDescent="0.25">
      <c r="A824" s="1" t="s">
        <v>830</v>
      </c>
      <c r="B824" s="1" t="s">
        <v>5</v>
      </c>
      <c r="C824" s="2">
        <v>0.64612268518518523</v>
      </c>
      <c r="D824">
        <v>1</v>
      </c>
      <c r="E824">
        <f t="shared" si="143"/>
        <v>26</v>
      </c>
      <c r="F824">
        <f t="shared" si="144"/>
        <v>11</v>
      </c>
      <c r="G824">
        <f t="shared" si="145"/>
        <v>1926</v>
      </c>
      <c r="H824">
        <f t="shared" si="146"/>
        <v>11</v>
      </c>
      <c r="I824">
        <f t="shared" si="147"/>
        <v>22</v>
      </c>
      <c r="J824" s="3">
        <f t="shared" si="148"/>
        <v>9823</v>
      </c>
      <c r="K824" s="4">
        <f t="shared" ca="1" si="149"/>
        <v>35154</v>
      </c>
      <c r="L824">
        <f t="shared" si="150"/>
        <v>1920</v>
      </c>
      <c r="M824" t="str">
        <f t="shared" si="151"/>
        <v>9</v>
      </c>
      <c r="N824" t="str">
        <f t="shared" si="152"/>
        <v>k</v>
      </c>
      <c r="O824">
        <f t="shared" si="153"/>
        <v>0</v>
      </c>
      <c r="P824">
        <f t="shared" si="154"/>
        <v>15</v>
      </c>
    </row>
    <row r="825" spans="1:16" x14ac:dyDescent="0.25">
      <c r="A825" s="1" t="s">
        <v>831</v>
      </c>
      <c r="B825" s="1" t="s">
        <v>7</v>
      </c>
      <c r="C825" s="2">
        <v>0.64641203703703709</v>
      </c>
      <c r="D825">
        <v>1</v>
      </c>
      <c r="E825">
        <f t="shared" si="143"/>
        <v>84</v>
      </c>
      <c r="F825">
        <f t="shared" si="144"/>
        <v>4</v>
      </c>
      <c r="G825">
        <f t="shared" si="145"/>
        <v>1984</v>
      </c>
      <c r="H825">
        <f t="shared" si="146"/>
        <v>4</v>
      </c>
      <c r="I825">
        <f t="shared" si="147"/>
        <v>5</v>
      </c>
      <c r="J825" s="3">
        <f t="shared" si="148"/>
        <v>30777</v>
      </c>
      <c r="K825" s="4">
        <f t="shared" ca="1" si="149"/>
        <v>14200</v>
      </c>
      <c r="L825">
        <f t="shared" si="150"/>
        <v>1980</v>
      </c>
      <c r="M825" t="str">
        <f t="shared" si="151"/>
        <v>4</v>
      </c>
      <c r="N825" t="str">
        <f t="shared" si="152"/>
        <v>m</v>
      </c>
      <c r="O825">
        <f t="shared" si="153"/>
        <v>1</v>
      </c>
      <c r="P825">
        <f t="shared" si="154"/>
        <v>15</v>
      </c>
    </row>
    <row r="826" spans="1:16" x14ac:dyDescent="0.25">
      <c r="A826" s="1" t="s">
        <v>832</v>
      </c>
      <c r="B826" s="1" t="s">
        <v>5</v>
      </c>
      <c r="C826" s="2">
        <v>0.64670138888888895</v>
      </c>
      <c r="D826">
        <v>1</v>
      </c>
      <c r="E826">
        <f t="shared" si="143"/>
        <v>28</v>
      </c>
      <c r="F826">
        <f t="shared" si="144"/>
        <v>10</v>
      </c>
      <c r="G826">
        <f t="shared" si="145"/>
        <v>1928</v>
      </c>
      <c r="H826">
        <f t="shared" si="146"/>
        <v>10</v>
      </c>
      <c r="I826">
        <f t="shared" si="147"/>
        <v>8</v>
      </c>
      <c r="J826" s="3">
        <f t="shared" si="148"/>
        <v>10509</v>
      </c>
      <c r="K826" s="4">
        <f t="shared" ca="1" si="149"/>
        <v>34468</v>
      </c>
      <c r="L826">
        <f t="shared" si="150"/>
        <v>1920</v>
      </c>
      <c r="M826" t="str">
        <f t="shared" si="151"/>
        <v>2</v>
      </c>
      <c r="N826" t="str">
        <f t="shared" si="152"/>
        <v>m</v>
      </c>
      <c r="O826">
        <f t="shared" si="153"/>
        <v>0</v>
      </c>
      <c r="P826">
        <f t="shared" si="154"/>
        <v>15</v>
      </c>
    </row>
    <row r="827" spans="1:16" x14ac:dyDescent="0.25">
      <c r="A827" s="1" t="s">
        <v>833</v>
      </c>
      <c r="B827" s="1" t="s">
        <v>5</v>
      </c>
      <c r="C827" s="2">
        <v>0.64699074074074081</v>
      </c>
      <c r="D827">
        <v>1</v>
      </c>
      <c r="E827">
        <f t="shared" si="143"/>
        <v>54</v>
      </c>
      <c r="F827">
        <f t="shared" si="144"/>
        <v>12</v>
      </c>
      <c r="G827">
        <f t="shared" si="145"/>
        <v>1954</v>
      </c>
      <c r="H827">
        <f t="shared" si="146"/>
        <v>12</v>
      </c>
      <c r="I827">
        <f t="shared" si="147"/>
        <v>14</v>
      </c>
      <c r="J827" s="3">
        <f t="shared" si="148"/>
        <v>20072</v>
      </c>
      <c r="K827" s="4">
        <f t="shared" ca="1" si="149"/>
        <v>24905</v>
      </c>
      <c r="L827">
        <f t="shared" si="150"/>
        <v>1950</v>
      </c>
      <c r="M827" t="str">
        <f t="shared" si="151"/>
        <v>3</v>
      </c>
      <c r="N827" t="str">
        <f t="shared" si="152"/>
        <v>k</v>
      </c>
      <c r="O827">
        <f t="shared" si="153"/>
        <v>0</v>
      </c>
      <c r="P827">
        <f t="shared" si="154"/>
        <v>15</v>
      </c>
    </row>
    <row r="828" spans="1:16" x14ac:dyDescent="0.25">
      <c r="A828" s="1" t="s">
        <v>834</v>
      </c>
      <c r="B828" s="1" t="s">
        <v>7</v>
      </c>
      <c r="C828" s="2">
        <v>0.64728009259259256</v>
      </c>
      <c r="D828">
        <v>1</v>
      </c>
      <c r="E828">
        <f t="shared" si="143"/>
        <v>58</v>
      </c>
      <c r="F828">
        <f t="shared" si="144"/>
        <v>2</v>
      </c>
      <c r="G828">
        <f t="shared" si="145"/>
        <v>1958</v>
      </c>
      <c r="H828">
        <f t="shared" si="146"/>
        <v>2</v>
      </c>
      <c r="I828">
        <f t="shared" si="147"/>
        <v>13</v>
      </c>
      <c r="J828" s="3">
        <f t="shared" si="148"/>
        <v>21229</v>
      </c>
      <c r="K828" s="4">
        <f t="shared" ca="1" si="149"/>
        <v>23748</v>
      </c>
      <c r="L828">
        <f t="shared" si="150"/>
        <v>1950</v>
      </c>
      <c r="M828" t="str">
        <f t="shared" si="151"/>
        <v>6</v>
      </c>
      <c r="N828" t="str">
        <f t="shared" si="152"/>
        <v>m</v>
      </c>
      <c r="O828">
        <f t="shared" si="153"/>
        <v>1</v>
      </c>
      <c r="P828">
        <f t="shared" si="154"/>
        <v>15</v>
      </c>
    </row>
    <row r="829" spans="1:16" x14ac:dyDescent="0.25">
      <c r="A829" s="1" t="s">
        <v>835</v>
      </c>
      <c r="B829" s="1" t="s">
        <v>9</v>
      </c>
      <c r="C829" s="2">
        <v>0.64785879629629628</v>
      </c>
      <c r="D829">
        <v>2</v>
      </c>
      <c r="E829">
        <f t="shared" si="143"/>
        <v>3</v>
      </c>
      <c r="F829">
        <f t="shared" si="144"/>
        <v>28</v>
      </c>
      <c r="G829">
        <f t="shared" si="145"/>
        <v>2003</v>
      </c>
      <c r="H829">
        <f t="shared" si="146"/>
        <v>8</v>
      </c>
      <c r="I829">
        <f t="shared" si="147"/>
        <v>21</v>
      </c>
      <c r="J829" s="3">
        <f t="shared" si="148"/>
        <v>37854</v>
      </c>
      <c r="K829" s="4">
        <f t="shared" ca="1" si="149"/>
        <v>7123</v>
      </c>
      <c r="L829">
        <f t="shared" si="150"/>
        <v>2000</v>
      </c>
      <c r="M829" t="str">
        <f t="shared" si="151"/>
        <v>3</v>
      </c>
      <c r="N829" t="str">
        <f t="shared" si="152"/>
        <v>k</v>
      </c>
      <c r="O829">
        <f t="shared" si="153"/>
        <v>1</v>
      </c>
      <c r="P829">
        <f t="shared" si="154"/>
        <v>15</v>
      </c>
    </row>
    <row r="830" spans="1:16" x14ac:dyDescent="0.25">
      <c r="A830" s="1" t="s">
        <v>836</v>
      </c>
      <c r="B830" s="1" t="s">
        <v>5</v>
      </c>
      <c r="C830" s="2">
        <v>0.6484375</v>
      </c>
      <c r="D830">
        <v>2</v>
      </c>
      <c r="E830">
        <f t="shared" si="143"/>
        <v>31</v>
      </c>
      <c r="F830">
        <f t="shared" si="144"/>
        <v>9</v>
      </c>
      <c r="G830">
        <f t="shared" si="145"/>
        <v>1931</v>
      </c>
      <c r="H830">
        <f t="shared" si="146"/>
        <v>9</v>
      </c>
      <c r="I830">
        <f t="shared" si="147"/>
        <v>10</v>
      </c>
      <c r="J830" s="3">
        <f t="shared" si="148"/>
        <v>11576</v>
      </c>
      <c r="K830" s="4">
        <f t="shared" ca="1" si="149"/>
        <v>33401</v>
      </c>
      <c r="L830">
        <f t="shared" si="150"/>
        <v>1930</v>
      </c>
      <c r="M830" t="str">
        <f t="shared" si="151"/>
        <v>1</v>
      </c>
      <c r="N830" t="str">
        <f t="shared" si="152"/>
        <v>k</v>
      </c>
      <c r="O830">
        <f t="shared" si="153"/>
        <v>1</v>
      </c>
      <c r="P830">
        <f t="shared" si="154"/>
        <v>15</v>
      </c>
    </row>
    <row r="831" spans="1:16" x14ac:dyDescent="0.25">
      <c r="A831" s="1" t="s">
        <v>837</v>
      </c>
      <c r="B831" s="1" t="s">
        <v>7</v>
      </c>
      <c r="C831" s="2">
        <v>0.64872685185185186</v>
      </c>
      <c r="D831">
        <v>1</v>
      </c>
      <c r="E831">
        <f t="shared" si="143"/>
        <v>31</v>
      </c>
      <c r="F831">
        <f t="shared" si="144"/>
        <v>5</v>
      </c>
      <c r="G831">
        <f t="shared" si="145"/>
        <v>1931</v>
      </c>
      <c r="H831">
        <f t="shared" si="146"/>
        <v>5</v>
      </c>
      <c r="I831">
        <f t="shared" si="147"/>
        <v>6</v>
      </c>
      <c r="J831" s="3">
        <f t="shared" si="148"/>
        <v>11449</v>
      </c>
      <c r="K831" s="4">
        <f t="shared" ca="1" si="149"/>
        <v>33528</v>
      </c>
      <c r="L831">
        <f t="shared" si="150"/>
        <v>1930</v>
      </c>
      <c r="M831" t="str">
        <f t="shared" si="151"/>
        <v>1</v>
      </c>
      <c r="N831" t="str">
        <f t="shared" si="152"/>
        <v>k</v>
      </c>
      <c r="O831">
        <f t="shared" si="153"/>
        <v>1</v>
      </c>
      <c r="P831">
        <f t="shared" si="154"/>
        <v>15</v>
      </c>
    </row>
    <row r="832" spans="1:16" x14ac:dyDescent="0.25">
      <c r="A832" s="1" t="s">
        <v>838</v>
      </c>
      <c r="B832" s="1" t="s">
        <v>5</v>
      </c>
      <c r="C832" s="2">
        <v>0.64901620370370372</v>
      </c>
      <c r="D832">
        <v>1</v>
      </c>
      <c r="E832">
        <f t="shared" si="143"/>
        <v>3</v>
      </c>
      <c r="F832">
        <f t="shared" si="144"/>
        <v>27</v>
      </c>
      <c r="G832">
        <f t="shared" si="145"/>
        <v>2003</v>
      </c>
      <c r="H832">
        <f t="shared" si="146"/>
        <v>7</v>
      </c>
      <c r="I832">
        <f t="shared" si="147"/>
        <v>12</v>
      </c>
      <c r="J832" s="3">
        <f t="shared" si="148"/>
        <v>37814</v>
      </c>
      <c r="K832" s="4">
        <f t="shared" ca="1" si="149"/>
        <v>7163</v>
      </c>
      <c r="L832">
        <f t="shared" si="150"/>
        <v>2000</v>
      </c>
      <c r="M832" t="str">
        <f t="shared" si="151"/>
        <v>1</v>
      </c>
      <c r="N832" t="str">
        <f t="shared" si="152"/>
        <v>k</v>
      </c>
      <c r="O832">
        <f t="shared" si="153"/>
        <v>0</v>
      </c>
      <c r="P832">
        <f t="shared" si="154"/>
        <v>15</v>
      </c>
    </row>
    <row r="833" spans="1:16" x14ac:dyDescent="0.25">
      <c r="A833" s="1" t="s">
        <v>839</v>
      </c>
      <c r="B833" s="1" t="s">
        <v>7</v>
      </c>
      <c r="C833" s="2">
        <v>0.64930555555555558</v>
      </c>
      <c r="D833">
        <v>1</v>
      </c>
      <c r="E833">
        <f t="shared" si="143"/>
        <v>72</v>
      </c>
      <c r="F833">
        <f t="shared" si="144"/>
        <v>5</v>
      </c>
      <c r="G833">
        <f t="shared" si="145"/>
        <v>1972</v>
      </c>
      <c r="H833">
        <f t="shared" si="146"/>
        <v>5</v>
      </c>
      <c r="I833">
        <f t="shared" si="147"/>
        <v>13</v>
      </c>
      <c r="J833" s="3">
        <f t="shared" si="148"/>
        <v>26432</v>
      </c>
      <c r="K833" s="4">
        <f t="shared" ca="1" si="149"/>
        <v>18545</v>
      </c>
      <c r="L833">
        <f t="shared" si="150"/>
        <v>1970</v>
      </c>
      <c r="M833" t="str">
        <f t="shared" si="151"/>
        <v>1</v>
      </c>
      <c r="N833" t="str">
        <f t="shared" si="152"/>
        <v>k</v>
      </c>
      <c r="O833">
        <f t="shared" si="153"/>
        <v>1</v>
      </c>
      <c r="P833">
        <f t="shared" si="154"/>
        <v>15</v>
      </c>
    </row>
    <row r="834" spans="1:16" x14ac:dyDescent="0.25">
      <c r="A834" s="1" t="s">
        <v>840</v>
      </c>
      <c r="B834" s="1" t="s">
        <v>9</v>
      </c>
      <c r="C834" s="2">
        <v>0.64988425925925919</v>
      </c>
      <c r="D834">
        <v>2</v>
      </c>
      <c r="E834">
        <f t="shared" si="143"/>
        <v>56</v>
      </c>
      <c r="F834">
        <f t="shared" si="144"/>
        <v>10</v>
      </c>
      <c r="G834">
        <f t="shared" si="145"/>
        <v>1956</v>
      </c>
      <c r="H834">
        <f t="shared" si="146"/>
        <v>10</v>
      </c>
      <c r="I834">
        <f t="shared" si="147"/>
        <v>26</v>
      </c>
      <c r="J834" s="3">
        <f t="shared" si="148"/>
        <v>20754</v>
      </c>
      <c r="K834" s="4">
        <f t="shared" ca="1" si="149"/>
        <v>24223</v>
      </c>
      <c r="L834">
        <f t="shared" si="150"/>
        <v>1950</v>
      </c>
      <c r="M834" t="str">
        <f t="shared" si="151"/>
        <v>3</v>
      </c>
      <c r="N834" t="str">
        <f t="shared" si="152"/>
        <v>k</v>
      </c>
      <c r="O834">
        <f t="shared" si="153"/>
        <v>1</v>
      </c>
      <c r="P834">
        <f t="shared" si="154"/>
        <v>15</v>
      </c>
    </row>
    <row r="835" spans="1:16" x14ac:dyDescent="0.25">
      <c r="A835" s="1" t="s">
        <v>841</v>
      </c>
      <c r="B835" s="1" t="s">
        <v>7</v>
      </c>
      <c r="C835" s="2">
        <v>0.65017361111111105</v>
      </c>
      <c r="D835">
        <v>1</v>
      </c>
      <c r="E835">
        <f t="shared" ref="E835:E898" si="155">VALUE(LEFT(A835,2))</f>
        <v>42</v>
      </c>
      <c r="F835">
        <f t="shared" ref="F835:F898" si="156">VALUE(MID(A835,3,2))</f>
        <v>9</v>
      </c>
      <c r="G835">
        <f t="shared" ref="G835:G898" si="157">IF(F835&gt;12,2000+E835,1900+E835)</f>
        <v>1942</v>
      </c>
      <c r="H835">
        <f t="shared" ref="H835:H898" si="158">IF(F835&gt;12,F835-20,F835)</f>
        <v>9</v>
      </c>
      <c r="I835">
        <f t="shared" ref="I835:I898" si="159">VALUE(MID(A835,5,2))</f>
        <v>29</v>
      </c>
      <c r="J835" s="3">
        <f t="shared" ref="J835:J898" si="160">DATE(G835,H835,I835)</f>
        <v>15613</v>
      </c>
      <c r="K835" s="4">
        <f t="shared" ref="K835:K898" ca="1" si="161">VALUE(TODAY()-J835)</f>
        <v>29364</v>
      </c>
      <c r="L835">
        <f t="shared" ref="L835:L898" si="162">VLOOKUP(G835,$R$8:$R$18,1,TRUE)</f>
        <v>1940</v>
      </c>
      <c r="M835" t="str">
        <f t="shared" ref="M835:M898" si="163">MID(A835,10,1)</f>
        <v>3</v>
      </c>
      <c r="N835" t="str">
        <f t="shared" ref="N835:N898" si="164">IF(MOD(M835,2),"k","m")</f>
        <v>k</v>
      </c>
      <c r="O835">
        <f t="shared" ref="O835:O898" si="165">IF(B835="Johnson&amp;Johnson",1,IF(D835=2,1,0))</f>
        <v>1</v>
      </c>
      <c r="P835">
        <f t="shared" ref="P835:P898" si="166">HOUR(C835)</f>
        <v>15</v>
      </c>
    </row>
    <row r="836" spans="1:16" x14ac:dyDescent="0.25">
      <c r="A836" s="1" t="s">
        <v>842</v>
      </c>
      <c r="B836" s="1" t="s">
        <v>9</v>
      </c>
      <c r="C836" s="2">
        <v>0.65046296296296291</v>
      </c>
      <c r="D836">
        <v>1</v>
      </c>
      <c r="E836">
        <f t="shared" si="155"/>
        <v>69</v>
      </c>
      <c r="F836">
        <f t="shared" si="156"/>
        <v>7</v>
      </c>
      <c r="G836">
        <f t="shared" si="157"/>
        <v>1969</v>
      </c>
      <c r="H836">
        <f t="shared" si="158"/>
        <v>7</v>
      </c>
      <c r="I836">
        <f t="shared" si="159"/>
        <v>7</v>
      </c>
      <c r="J836" s="3">
        <f t="shared" si="160"/>
        <v>25391</v>
      </c>
      <c r="K836" s="4">
        <f t="shared" ca="1" si="161"/>
        <v>19586</v>
      </c>
      <c r="L836">
        <f t="shared" si="162"/>
        <v>1960</v>
      </c>
      <c r="M836" t="str">
        <f t="shared" si="163"/>
        <v>1</v>
      </c>
      <c r="N836" t="str">
        <f t="shared" si="164"/>
        <v>k</v>
      </c>
      <c r="O836">
        <f t="shared" si="165"/>
        <v>0</v>
      </c>
      <c r="P836">
        <f t="shared" si="166"/>
        <v>15</v>
      </c>
    </row>
    <row r="837" spans="1:16" x14ac:dyDescent="0.25">
      <c r="A837" s="1" t="s">
        <v>843</v>
      </c>
      <c r="B837" s="1" t="s">
        <v>9</v>
      </c>
      <c r="C837" s="2">
        <v>0.65104166666666663</v>
      </c>
      <c r="D837">
        <v>2</v>
      </c>
      <c r="E837">
        <f t="shared" si="155"/>
        <v>88</v>
      </c>
      <c r="F837">
        <f t="shared" si="156"/>
        <v>10</v>
      </c>
      <c r="G837">
        <f t="shared" si="157"/>
        <v>1988</v>
      </c>
      <c r="H837">
        <f t="shared" si="158"/>
        <v>10</v>
      </c>
      <c r="I837">
        <f t="shared" si="159"/>
        <v>2</v>
      </c>
      <c r="J837" s="3">
        <f t="shared" si="160"/>
        <v>32418</v>
      </c>
      <c r="K837" s="4">
        <f t="shared" ca="1" si="161"/>
        <v>12559</v>
      </c>
      <c r="L837">
        <f t="shared" si="162"/>
        <v>1980</v>
      </c>
      <c r="M837" t="str">
        <f t="shared" si="163"/>
        <v>2</v>
      </c>
      <c r="N837" t="str">
        <f t="shared" si="164"/>
        <v>m</v>
      </c>
      <c r="O837">
        <f t="shared" si="165"/>
        <v>1</v>
      </c>
      <c r="P837">
        <f t="shared" si="166"/>
        <v>15</v>
      </c>
    </row>
    <row r="838" spans="1:16" x14ac:dyDescent="0.25">
      <c r="A838" s="1" t="s">
        <v>844</v>
      </c>
      <c r="B838" s="1" t="s">
        <v>7</v>
      </c>
      <c r="C838" s="2">
        <v>0.65133101851851849</v>
      </c>
      <c r="D838">
        <v>1</v>
      </c>
      <c r="E838">
        <f t="shared" si="155"/>
        <v>62</v>
      </c>
      <c r="F838">
        <f t="shared" si="156"/>
        <v>9</v>
      </c>
      <c r="G838">
        <f t="shared" si="157"/>
        <v>1962</v>
      </c>
      <c r="H838">
        <f t="shared" si="158"/>
        <v>9</v>
      </c>
      <c r="I838">
        <f t="shared" si="159"/>
        <v>18</v>
      </c>
      <c r="J838" s="3">
        <f t="shared" si="160"/>
        <v>22907</v>
      </c>
      <c r="K838" s="4">
        <f t="shared" ca="1" si="161"/>
        <v>22070</v>
      </c>
      <c r="L838">
        <f t="shared" si="162"/>
        <v>1960</v>
      </c>
      <c r="M838" t="str">
        <f t="shared" si="163"/>
        <v>8</v>
      </c>
      <c r="N838" t="str">
        <f t="shared" si="164"/>
        <v>m</v>
      </c>
      <c r="O838">
        <f t="shared" si="165"/>
        <v>1</v>
      </c>
      <c r="P838">
        <f t="shared" si="166"/>
        <v>15</v>
      </c>
    </row>
    <row r="839" spans="1:16" x14ac:dyDescent="0.25">
      <c r="A839" s="1" t="s">
        <v>845</v>
      </c>
      <c r="B839" s="1" t="s">
        <v>9</v>
      </c>
      <c r="C839" s="2">
        <v>0.65162037037037035</v>
      </c>
      <c r="D839">
        <v>1</v>
      </c>
      <c r="E839">
        <f t="shared" si="155"/>
        <v>89</v>
      </c>
      <c r="F839">
        <f t="shared" si="156"/>
        <v>4</v>
      </c>
      <c r="G839">
        <f t="shared" si="157"/>
        <v>1989</v>
      </c>
      <c r="H839">
        <f t="shared" si="158"/>
        <v>4</v>
      </c>
      <c r="I839">
        <f t="shared" si="159"/>
        <v>13</v>
      </c>
      <c r="J839" s="3">
        <f t="shared" si="160"/>
        <v>32611</v>
      </c>
      <c r="K839" s="4">
        <f t="shared" ca="1" si="161"/>
        <v>12366</v>
      </c>
      <c r="L839">
        <f t="shared" si="162"/>
        <v>1980</v>
      </c>
      <c r="M839" t="str">
        <f t="shared" si="163"/>
        <v>3</v>
      </c>
      <c r="N839" t="str">
        <f t="shared" si="164"/>
        <v>k</v>
      </c>
      <c r="O839">
        <f t="shared" si="165"/>
        <v>0</v>
      </c>
      <c r="P839">
        <f t="shared" si="166"/>
        <v>15</v>
      </c>
    </row>
    <row r="840" spans="1:16" x14ac:dyDescent="0.25">
      <c r="A840" s="1" t="s">
        <v>846</v>
      </c>
      <c r="B840" s="1" t="s">
        <v>7</v>
      </c>
      <c r="C840" s="2">
        <v>0.65190972222222221</v>
      </c>
      <c r="D840">
        <v>1</v>
      </c>
      <c r="E840">
        <f t="shared" si="155"/>
        <v>60</v>
      </c>
      <c r="F840">
        <f t="shared" si="156"/>
        <v>6</v>
      </c>
      <c r="G840">
        <f t="shared" si="157"/>
        <v>1960</v>
      </c>
      <c r="H840">
        <f t="shared" si="158"/>
        <v>6</v>
      </c>
      <c r="I840">
        <f t="shared" si="159"/>
        <v>3</v>
      </c>
      <c r="J840" s="3">
        <f t="shared" si="160"/>
        <v>22070</v>
      </c>
      <c r="K840" s="4">
        <f t="shared" ca="1" si="161"/>
        <v>22907</v>
      </c>
      <c r="L840">
        <f t="shared" si="162"/>
        <v>1960</v>
      </c>
      <c r="M840" t="str">
        <f t="shared" si="163"/>
        <v>7</v>
      </c>
      <c r="N840" t="str">
        <f t="shared" si="164"/>
        <v>k</v>
      </c>
      <c r="O840">
        <f t="shared" si="165"/>
        <v>1</v>
      </c>
      <c r="P840">
        <f t="shared" si="166"/>
        <v>15</v>
      </c>
    </row>
    <row r="841" spans="1:16" x14ac:dyDescent="0.25">
      <c r="A841" s="1" t="s">
        <v>847</v>
      </c>
      <c r="B841" s="1" t="s">
        <v>9</v>
      </c>
      <c r="C841" s="2">
        <v>0.65248842592592593</v>
      </c>
      <c r="D841">
        <v>2</v>
      </c>
      <c r="E841">
        <f t="shared" si="155"/>
        <v>57</v>
      </c>
      <c r="F841">
        <f t="shared" si="156"/>
        <v>11</v>
      </c>
      <c r="G841">
        <f t="shared" si="157"/>
        <v>1957</v>
      </c>
      <c r="H841">
        <f t="shared" si="158"/>
        <v>11</v>
      </c>
      <c r="I841">
        <f t="shared" si="159"/>
        <v>1</v>
      </c>
      <c r="J841" s="3">
        <f t="shared" si="160"/>
        <v>21125</v>
      </c>
      <c r="K841" s="4">
        <f t="shared" ca="1" si="161"/>
        <v>23852</v>
      </c>
      <c r="L841">
        <f t="shared" si="162"/>
        <v>1950</v>
      </c>
      <c r="M841" t="str">
        <f t="shared" si="163"/>
        <v>6</v>
      </c>
      <c r="N841" t="str">
        <f t="shared" si="164"/>
        <v>m</v>
      </c>
      <c r="O841">
        <f t="shared" si="165"/>
        <v>1</v>
      </c>
      <c r="P841">
        <f t="shared" si="166"/>
        <v>15</v>
      </c>
    </row>
    <row r="842" spans="1:16" x14ac:dyDescent="0.25">
      <c r="A842" s="1" t="s">
        <v>848</v>
      </c>
      <c r="B842" s="1" t="s">
        <v>27</v>
      </c>
      <c r="C842" s="2">
        <v>0.65277777777777779</v>
      </c>
      <c r="D842">
        <v>1</v>
      </c>
      <c r="E842">
        <f t="shared" si="155"/>
        <v>60</v>
      </c>
      <c r="F842">
        <f t="shared" si="156"/>
        <v>3</v>
      </c>
      <c r="G842">
        <f t="shared" si="157"/>
        <v>1960</v>
      </c>
      <c r="H842">
        <f t="shared" si="158"/>
        <v>3</v>
      </c>
      <c r="I842">
        <f t="shared" si="159"/>
        <v>23</v>
      </c>
      <c r="J842" s="3">
        <f t="shared" si="160"/>
        <v>21998</v>
      </c>
      <c r="K842" s="4">
        <f t="shared" ca="1" si="161"/>
        <v>22979</v>
      </c>
      <c r="L842">
        <f t="shared" si="162"/>
        <v>1960</v>
      </c>
      <c r="M842" t="str">
        <f t="shared" si="163"/>
        <v>6</v>
      </c>
      <c r="N842" t="str">
        <f t="shared" si="164"/>
        <v>m</v>
      </c>
      <c r="O842">
        <f t="shared" si="165"/>
        <v>0</v>
      </c>
      <c r="P842">
        <f t="shared" si="166"/>
        <v>15</v>
      </c>
    </row>
    <row r="843" spans="1:16" x14ac:dyDescent="0.25">
      <c r="A843" s="1" t="s">
        <v>849</v>
      </c>
      <c r="B843" s="1" t="s">
        <v>7</v>
      </c>
      <c r="C843" s="2">
        <v>0.65306712962962965</v>
      </c>
      <c r="D843">
        <v>1</v>
      </c>
      <c r="E843">
        <f t="shared" si="155"/>
        <v>80</v>
      </c>
      <c r="F843">
        <f t="shared" si="156"/>
        <v>9</v>
      </c>
      <c r="G843">
        <f t="shared" si="157"/>
        <v>1980</v>
      </c>
      <c r="H843">
        <f t="shared" si="158"/>
        <v>9</v>
      </c>
      <c r="I843">
        <f t="shared" si="159"/>
        <v>8</v>
      </c>
      <c r="J843" s="3">
        <f t="shared" si="160"/>
        <v>29472</v>
      </c>
      <c r="K843" s="4">
        <f t="shared" ca="1" si="161"/>
        <v>15505</v>
      </c>
      <c r="L843">
        <f t="shared" si="162"/>
        <v>1980</v>
      </c>
      <c r="M843" t="str">
        <f t="shared" si="163"/>
        <v>4</v>
      </c>
      <c r="N843" t="str">
        <f t="shared" si="164"/>
        <v>m</v>
      </c>
      <c r="O843">
        <f t="shared" si="165"/>
        <v>1</v>
      </c>
      <c r="P843">
        <f t="shared" si="166"/>
        <v>15</v>
      </c>
    </row>
    <row r="844" spans="1:16" x14ac:dyDescent="0.25">
      <c r="A844" s="1" t="s">
        <v>850</v>
      </c>
      <c r="B844" s="1" t="s">
        <v>5</v>
      </c>
      <c r="C844" s="2">
        <v>0.65364583333333337</v>
      </c>
      <c r="D844">
        <v>2</v>
      </c>
      <c r="E844">
        <f t="shared" si="155"/>
        <v>89</v>
      </c>
      <c r="F844">
        <f t="shared" si="156"/>
        <v>4</v>
      </c>
      <c r="G844">
        <f t="shared" si="157"/>
        <v>1989</v>
      </c>
      <c r="H844">
        <f t="shared" si="158"/>
        <v>4</v>
      </c>
      <c r="I844">
        <f t="shared" si="159"/>
        <v>15</v>
      </c>
      <c r="J844" s="3">
        <f t="shared" si="160"/>
        <v>32613</v>
      </c>
      <c r="K844" s="4">
        <f t="shared" ca="1" si="161"/>
        <v>12364</v>
      </c>
      <c r="L844">
        <f t="shared" si="162"/>
        <v>1980</v>
      </c>
      <c r="M844" t="str">
        <f t="shared" si="163"/>
        <v>7</v>
      </c>
      <c r="N844" t="str">
        <f t="shared" si="164"/>
        <v>k</v>
      </c>
      <c r="O844">
        <f t="shared" si="165"/>
        <v>1</v>
      </c>
      <c r="P844">
        <f t="shared" si="166"/>
        <v>15</v>
      </c>
    </row>
    <row r="845" spans="1:16" x14ac:dyDescent="0.25">
      <c r="A845" s="1" t="s">
        <v>851</v>
      </c>
      <c r="B845" s="1" t="s">
        <v>5</v>
      </c>
      <c r="C845" s="2">
        <v>0.65422453703703709</v>
      </c>
      <c r="D845">
        <v>2</v>
      </c>
      <c r="E845">
        <f t="shared" si="155"/>
        <v>49</v>
      </c>
      <c r="F845">
        <f t="shared" si="156"/>
        <v>2</v>
      </c>
      <c r="G845">
        <f t="shared" si="157"/>
        <v>1949</v>
      </c>
      <c r="H845">
        <f t="shared" si="158"/>
        <v>2</v>
      </c>
      <c r="I845">
        <f t="shared" si="159"/>
        <v>9</v>
      </c>
      <c r="J845" s="3">
        <f t="shared" si="160"/>
        <v>17938</v>
      </c>
      <c r="K845" s="4">
        <f t="shared" ca="1" si="161"/>
        <v>27039</v>
      </c>
      <c r="L845">
        <f t="shared" si="162"/>
        <v>1940</v>
      </c>
      <c r="M845" t="str">
        <f t="shared" si="163"/>
        <v>1</v>
      </c>
      <c r="N845" t="str">
        <f t="shared" si="164"/>
        <v>k</v>
      </c>
      <c r="O845">
        <f t="shared" si="165"/>
        <v>1</v>
      </c>
      <c r="P845">
        <f t="shared" si="166"/>
        <v>15</v>
      </c>
    </row>
    <row r="846" spans="1:16" x14ac:dyDescent="0.25">
      <c r="A846" s="1" t="s">
        <v>852</v>
      </c>
      <c r="B846" s="1" t="s">
        <v>5</v>
      </c>
      <c r="C846" s="2">
        <v>0.65451388888888895</v>
      </c>
      <c r="D846">
        <v>1</v>
      </c>
      <c r="E846">
        <f t="shared" si="155"/>
        <v>30</v>
      </c>
      <c r="F846">
        <f t="shared" si="156"/>
        <v>7</v>
      </c>
      <c r="G846">
        <f t="shared" si="157"/>
        <v>1930</v>
      </c>
      <c r="H846">
        <f t="shared" si="158"/>
        <v>7</v>
      </c>
      <c r="I846">
        <f t="shared" si="159"/>
        <v>5</v>
      </c>
      <c r="J846" s="3">
        <f t="shared" si="160"/>
        <v>11144</v>
      </c>
      <c r="K846" s="4">
        <f t="shared" ca="1" si="161"/>
        <v>33833</v>
      </c>
      <c r="L846">
        <f t="shared" si="162"/>
        <v>1930</v>
      </c>
      <c r="M846" t="str">
        <f t="shared" si="163"/>
        <v>7</v>
      </c>
      <c r="N846" t="str">
        <f t="shared" si="164"/>
        <v>k</v>
      </c>
      <c r="O846">
        <f t="shared" si="165"/>
        <v>0</v>
      </c>
      <c r="P846">
        <f t="shared" si="166"/>
        <v>15</v>
      </c>
    </row>
    <row r="847" spans="1:16" x14ac:dyDescent="0.25">
      <c r="A847" s="1" t="s">
        <v>853</v>
      </c>
      <c r="B847" s="1" t="s">
        <v>7</v>
      </c>
      <c r="C847" s="2">
        <v>0.65480324074074081</v>
      </c>
      <c r="D847">
        <v>1</v>
      </c>
      <c r="E847">
        <f t="shared" si="155"/>
        <v>68</v>
      </c>
      <c r="F847">
        <f t="shared" si="156"/>
        <v>9</v>
      </c>
      <c r="G847">
        <f t="shared" si="157"/>
        <v>1968</v>
      </c>
      <c r="H847">
        <f t="shared" si="158"/>
        <v>9</v>
      </c>
      <c r="I847">
        <f t="shared" si="159"/>
        <v>1</v>
      </c>
      <c r="J847" s="3">
        <f t="shared" si="160"/>
        <v>25082</v>
      </c>
      <c r="K847" s="4">
        <f t="shared" ca="1" si="161"/>
        <v>19895</v>
      </c>
      <c r="L847">
        <f t="shared" si="162"/>
        <v>1960</v>
      </c>
      <c r="M847" t="str">
        <f t="shared" si="163"/>
        <v>6</v>
      </c>
      <c r="N847" t="str">
        <f t="shared" si="164"/>
        <v>m</v>
      </c>
      <c r="O847">
        <f t="shared" si="165"/>
        <v>1</v>
      </c>
      <c r="P847">
        <f t="shared" si="166"/>
        <v>15</v>
      </c>
    </row>
    <row r="848" spans="1:16" x14ac:dyDescent="0.25">
      <c r="A848" s="1" t="s">
        <v>854</v>
      </c>
      <c r="B848" s="1" t="s">
        <v>5</v>
      </c>
      <c r="C848" s="2">
        <v>0.65538194444444442</v>
      </c>
      <c r="D848">
        <v>2</v>
      </c>
      <c r="E848">
        <f t="shared" si="155"/>
        <v>90</v>
      </c>
      <c r="F848">
        <f t="shared" si="156"/>
        <v>9</v>
      </c>
      <c r="G848">
        <f t="shared" si="157"/>
        <v>1990</v>
      </c>
      <c r="H848">
        <f t="shared" si="158"/>
        <v>9</v>
      </c>
      <c r="I848">
        <f t="shared" si="159"/>
        <v>20</v>
      </c>
      <c r="J848" s="3">
        <f t="shared" si="160"/>
        <v>33136</v>
      </c>
      <c r="K848" s="4">
        <f t="shared" ca="1" si="161"/>
        <v>11841</v>
      </c>
      <c r="L848">
        <f t="shared" si="162"/>
        <v>1990</v>
      </c>
      <c r="M848" t="str">
        <f t="shared" si="163"/>
        <v>2</v>
      </c>
      <c r="N848" t="str">
        <f t="shared" si="164"/>
        <v>m</v>
      </c>
      <c r="O848">
        <f t="shared" si="165"/>
        <v>1</v>
      </c>
      <c r="P848">
        <f t="shared" si="166"/>
        <v>15</v>
      </c>
    </row>
    <row r="849" spans="1:16" x14ac:dyDescent="0.25">
      <c r="A849" s="1" t="s">
        <v>855</v>
      </c>
      <c r="B849" s="1" t="s">
        <v>9</v>
      </c>
      <c r="C849" s="2">
        <v>0.65596064814814814</v>
      </c>
      <c r="D849">
        <v>2</v>
      </c>
      <c r="E849">
        <f t="shared" si="155"/>
        <v>60</v>
      </c>
      <c r="F849">
        <f t="shared" si="156"/>
        <v>5</v>
      </c>
      <c r="G849">
        <f t="shared" si="157"/>
        <v>1960</v>
      </c>
      <c r="H849">
        <f t="shared" si="158"/>
        <v>5</v>
      </c>
      <c r="I849">
        <f t="shared" si="159"/>
        <v>19</v>
      </c>
      <c r="J849" s="3">
        <f t="shared" si="160"/>
        <v>22055</v>
      </c>
      <c r="K849" s="4">
        <f t="shared" ca="1" si="161"/>
        <v>22922</v>
      </c>
      <c r="L849">
        <f t="shared" si="162"/>
        <v>1960</v>
      </c>
      <c r="M849" t="str">
        <f t="shared" si="163"/>
        <v>4</v>
      </c>
      <c r="N849" t="str">
        <f t="shared" si="164"/>
        <v>m</v>
      </c>
      <c r="O849">
        <f t="shared" si="165"/>
        <v>1</v>
      </c>
      <c r="P849">
        <f t="shared" si="166"/>
        <v>15</v>
      </c>
    </row>
    <row r="850" spans="1:16" x14ac:dyDescent="0.25">
      <c r="A850" s="1" t="s">
        <v>856</v>
      </c>
      <c r="B850" s="1" t="s">
        <v>5</v>
      </c>
      <c r="C850" s="2">
        <v>0.65625</v>
      </c>
      <c r="D850">
        <v>1</v>
      </c>
      <c r="E850">
        <f t="shared" si="155"/>
        <v>96</v>
      </c>
      <c r="F850">
        <f t="shared" si="156"/>
        <v>4</v>
      </c>
      <c r="G850">
        <f t="shared" si="157"/>
        <v>1996</v>
      </c>
      <c r="H850">
        <f t="shared" si="158"/>
        <v>4</v>
      </c>
      <c r="I850">
        <f t="shared" si="159"/>
        <v>5</v>
      </c>
      <c r="J850" s="3">
        <f t="shared" si="160"/>
        <v>35160</v>
      </c>
      <c r="K850" s="4">
        <f t="shared" ca="1" si="161"/>
        <v>9817</v>
      </c>
      <c r="L850">
        <f t="shared" si="162"/>
        <v>1990</v>
      </c>
      <c r="M850" t="str">
        <f t="shared" si="163"/>
        <v>2</v>
      </c>
      <c r="N850" t="str">
        <f t="shared" si="164"/>
        <v>m</v>
      </c>
      <c r="O850">
        <f t="shared" si="165"/>
        <v>0</v>
      </c>
      <c r="P850">
        <f t="shared" si="166"/>
        <v>15</v>
      </c>
    </row>
    <row r="851" spans="1:16" x14ac:dyDescent="0.25">
      <c r="A851" s="1" t="s">
        <v>857</v>
      </c>
      <c r="B851" s="1" t="s">
        <v>9</v>
      </c>
      <c r="C851" s="2">
        <v>0.65682870370370372</v>
      </c>
      <c r="D851">
        <v>2</v>
      </c>
      <c r="E851">
        <f t="shared" si="155"/>
        <v>80</v>
      </c>
      <c r="F851">
        <f t="shared" si="156"/>
        <v>3</v>
      </c>
      <c r="G851">
        <f t="shared" si="157"/>
        <v>1980</v>
      </c>
      <c r="H851">
        <f t="shared" si="158"/>
        <v>3</v>
      </c>
      <c r="I851">
        <f t="shared" si="159"/>
        <v>22</v>
      </c>
      <c r="J851" s="3">
        <f t="shared" si="160"/>
        <v>29302</v>
      </c>
      <c r="K851" s="4">
        <f t="shared" ca="1" si="161"/>
        <v>15675</v>
      </c>
      <c r="L851">
        <f t="shared" si="162"/>
        <v>1980</v>
      </c>
      <c r="M851" t="str">
        <f t="shared" si="163"/>
        <v>1</v>
      </c>
      <c r="N851" t="str">
        <f t="shared" si="164"/>
        <v>k</v>
      </c>
      <c r="O851">
        <f t="shared" si="165"/>
        <v>1</v>
      </c>
      <c r="P851">
        <f t="shared" si="166"/>
        <v>15</v>
      </c>
    </row>
    <row r="852" spans="1:16" x14ac:dyDescent="0.25">
      <c r="A852" s="1" t="s">
        <v>858</v>
      </c>
      <c r="B852" s="1" t="s">
        <v>7</v>
      </c>
      <c r="C852" s="2">
        <v>0.65711805555555558</v>
      </c>
      <c r="D852">
        <v>1</v>
      </c>
      <c r="E852">
        <f t="shared" si="155"/>
        <v>74</v>
      </c>
      <c r="F852">
        <f t="shared" si="156"/>
        <v>1</v>
      </c>
      <c r="G852">
        <f t="shared" si="157"/>
        <v>1974</v>
      </c>
      <c r="H852">
        <f t="shared" si="158"/>
        <v>1</v>
      </c>
      <c r="I852">
        <f t="shared" si="159"/>
        <v>19</v>
      </c>
      <c r="J852" s="3">
        <f t="shared" si="160"/>
        <v>27048</v>
      </c>
      <c r="K852" s="4">
        <f t="shared" ca="1" si="161"/>
        <v>17929</v>
      </c>
      <c r="L852">
        <f t="shared" si="162"/>
        <v>1970</v>
      </c>
      <c r="M852" t="str">
        <f t="shared" si="163"/>
        <v>4</v>
      </c>
      <c r="N852" t="str">
        <f t="shared" si="164"/>
        <v>m</v>
      </c>
      <c r="O852">
        <f t="shared" si="165"/>
        <v>1</v>
      </c>
      <c r="P852">
        <f t="shared" si="166"/>
        <v>15</v>
      </c>
    </row>
    <row r="853" spans="1:16" x14ac:dyDescent="0.25">
      <c r="A853" s="1" t="s">
        <v>859</v>
      </c>
      <c r="B853" s="1" t="s">
        <v>5</v>
      </c>
      <c r="C853" s="2">
        <v>0.65769675925925919</v>
      </c>
      <c r="D853">
        <v>2</v>
      </c>
      <c r="E853">
        <f t="shared" si="155"/>
        <v>32</v>
      </c>
      <c r="F853">
        <f t="shared" si="156"/>
        <v>4</v>
      </c>
      <c r="G853">
        <f t="shared" si="157"/>
        <v>1932</v>
      </c>
      <c r="H853">
        <f t="shared" si="158"/>
        <v>4</v>
      </c>
      <c r="I853">
        <f t="shared" si="159"/>
        <v>29</v>
      </c>
      <c r="J853" s="3">
        <f t="shared" si="160"/>
        <v>11808</v>
      </c>
      <c r="K853" s="4">
        <f t="shared" ca="1" si="161"/>
        <v>33169</v>
      </c>
      <c r="L853">
        <f t="shared" si="162"/>
        <v>1930</v>
      </c>
      <c r="M853" t="str">
        <f t="shared" si="163"/>
        <v>6</v>
      </c>
      <c r="N853" t="str">
        <f t="shared" si="164"/>
        <v>m</v>
      </c>
      <c r="O853">
        <f t="shared" si="165"/>
        <v>1</v>
      </c>
      <c r="P853">
        <f t="shared" si="166"/>
        <v>15</v>
      </c>
    </row>
    <row r="854" spans="1:16" x14ac:dyDescent="0.25">
      <c r="A854" s="1" t="s">
        <v>860</v>
      </c>
      <c r="B854" s="1" t="s">
        <v>5</v>
      </c>
      <c r="C854" s="2">
        <v>0.65798611111111105</v>
      </c>
      <c r="D854">
        <v>1</v>
      </c>
      <c r="E854">
        <f t="shared" si="155"/>
        <v>76</v>
      </c>
      <c r="F854">
        <f t="shared" si="156"/>
        <v>2</v>
      </c>
      <c r="G854">
        <f t="shared" si="157"/>
        <v>1976</v>
      </c>
      <c r="H854">
        <f t="shared" si="158"/>
        <v>2</v>
      </c>
      <c r="I854">
        <f t="shared" si="159"/>
        <v>10</v>
      </c>
      <c r="J854" s="3">
        <f t="shared" si="160"/>
        <v>27800</v>
      </c>
      <c r="K854" s="4">
        <f t="shared" ca="1" si="161"/>
        <v>17177</v>
      </c>
      <c r="L854">
        <f t="shared" si="162"/>
        <v>1970</v>
      </c>
      <c r="M854" t="str">
        <f t="shared" si="163"/>
        <v>2</v>
      </c>
      <c r="N854" t="str">
        <f t="shared" si="164"/>
        <v>m</v>
      </c>
      <c r="O854">
        <f t="shared" si="165"/>
        <v>0</v>
      </c>
      <c r="P854">
        <f t="shared" si="166"/>
        <v>15</v>
      </c>
    </row>
    <row r="855" spans="1:16" x14ac:dyDescent="0.25">
      <c r="A855" s="1" t="s">
        <v>861</v>
      </c>
      <c r="B855" s="1" t="s">
        <v>5</v>
      </c>
      <c r="C855" s="2">
        <v>0.65856481481481477</v>
      </c>
      <c r="D855">
        <v>2</v>
      </c>
      <c r="E855">
        <f t="shared" si="155"/>
        <v>82</v>
      </c>
      <c r="F855">
        <f t="shared" si="156"/>
        <v>11</v>
      </c>
      <c r="G855">
        <f t="shared" si="157"/>
        <v>1982</v>
      </c>
      <c r="H855">
        <f t="shared" si="158"/>
        <v>11</v>
      </c>
      <c r="I855">
        <f t="shared" si="159"/>
        <v>20</v>
      </c>
      <c r="J855" s="3">
        <f t="shared" si="160"/>
        <v>30275</v>
      </c>
      <c r="K855" s="4">
        <f t="shared" ca="1" si="161"/>
        <v>14702</v>
      </c>
      <c r="L855">
        <f t="shared" si="162"/>
        <v>1980</v>
      </c>
      <c r="M855" t="str">
        <f t="shared" si="163"/>
        <v>5</v>
      </c>
      <c r="N855" t="str">
        <f t="shared" si="164"/>
        <v>k</v>
      </c>
      <c r="O855">
        <f t="shared" si="165"/>
        <v>1</v>
      </c>
      <c r="P855">
        <f t="shared" si="166"/>
        <v>15</v>
      </c>
    </row>
    <row r="856" spans="1:16" x14ac:dyDescent="0.25">
      <c r="A856" s="1" t="s">
        <v>862</v>
      </c>
      <c r="B856" s="1" t="s">
        <v>7</v>
      </c>
      <c r="C856" s="2">
        <v>0.65885416666666663</v>
      </c>
      <c r="D856">
        <v>1</v>
      </c>
      <c r="E856">
        <f t="shared" si="155"/>
        <v>27</v>
      </c>
      <c r="F856">
        <f t="shared" si="156"/>
        <v>12</v>
      </c>
      <c r="G856">
        <f t="shared" si="157"/>
        <v>1927</v>
      </c>
      <c r="H856">
        <f t="shared" si="158"/>
        <v>12</v>
      </c>
      <c r="I856">
        <f t="shared" si="159"/>
        <v>10</v>
      </c>
      <c r="J856" s="3">
        <f t="shared" si="160"/>
        <v>10206</v>
      </c>
      <c r="K856" s="4">
        <f t="shared" ca="1" si="161"/>
        <v>34771</v>
      </c>
      <c r="L856">
        <f t="shared" si="162"/>
        <v>1920</v>
      </c>
      <c r="M856" t="str">
        <f t="shared" si="163"/>
        <v>2</v>
      </c>
      <c r="N856" t="str">
        <f t="shared" si="164"/>
        <v>m</v>
      </c>
      <c r="O856">
        <f t="shared" si="165"/>
        <v>1</v>
      </c>
      <c r="P856">
        <f t="shared" si="166"/>
        <v>15</v>
      </c>
    </row>
    <row r="857" spans="1:16" x14ac:dyDescent="0.25">
      <c r="A857" s="1" t="s">
        <v>863</v>
      </c>
      <c r="B857" s="1" t="s">
        <v>5</v>
      </c>
      <c r="C857" s="2">
        <v>0.65943287037037035</v>
      </c>
      <c r="D857">
        <v>2</v>
      </c>
      <c r="E857">
        <f t="shared" si="155"/>
        <v>25</v>
      </c>
      <c r="F857">
        <f t="shared" si="156"/>
        <v>1</v>
      </c>
      <c r="G857">
        <f t="shared" si="157"/>
        <v>1925</v>
      </c>
      <c r="H857">
        <f t="shared" si="158"/>
        <v>1</v>
      </c>
      <c r="I857">
        <f t="shared" si="159"/>
        <v>2</v>
      </c>
      <c r="J857" s="3">
        <f t="shared" si="160"/>
        <v>9134</v>
      </c>
      <c r="K857" s="4">
        <f t="shared" ca="1" si="161"/>
        <v>35843</v>
      </c>
      <c r="L857">
        <f t="shared" si="162"/>
        <v>1920</v>
      </c>
      <c r="M857" t="str">
        <f t="shared" si="163"/>
        <v>5</v>
      </c>
      <c r="N857" t="str">
        <f t="shared" si="164"/>
        <v>k</v>
      </c>
      <c r="O857">
        <f t="shared" si="165"/>
        <v>1</v>
      </c>
      <c r="P857">
        <f t="shared" si="166"/>
        <v>15</v>
      </c>
    </row>
    <row r="858" spans="1:16" x14ac:dyDescent="0.25">
      <c r="A858" s="1" t="s">
        <v>864</v>
      </c>
      <c r="B858" s="1" t="s">
        <v>7</v>
      </c>
      <c r="C858" s="2">
        <v>0.65972222222222221</v>
      </c>
      <c r="D858">
        <v>1</v>
      </c>
      <c r="E858">
        <f t="shared" si="155"/>
        <v>28</v>
      </c>
      <c r="F858">
        <f t="shared" si="156"/>
        <v>12</v>
      </c>
      <c r="G858">
        <f t="shared" si="157"/>
        <v>1928</v>
      </c>
      <c r="H858">
        <f t="shared" si="158"/>
        <v>12</v>
      </c>
      <c r="I858">
        <f t="shared" si="159"/>
        <v>7</v>
      </c>
      <c r="J858" s="3">
        <f t="shared" si="160"/>
        <v>10569</v>
      </c>
      <c r="K858" s="4">
        <f t="shared" ca="1" si="161"/>
        <v>34408</v>
      </c>
      <c r="L858">
        <f t="shared" si="162"/>
        <v>1920</v>
      </c>
      <c r="M858" t="str">
        <f t="shared" si="163"/>
        <v>1</v>
      </c>
      <c r="N858" t="str">
        <f t="shared" si="164"/>
        <v>k</v>
      </c>
      <c r="O858">
        <f t="shared" si="165"/>
        <v>1</v>
      </c>
      <c r="P858">
        <f t="shared" si="166"/>
        <v>15</v>
      </c>
    </row>
    <row r="859" spans="1:16" x14ac:dyDescent="0.25">
      <c r="A859" s="1" t="s">
        <v>865</v>
      </c>
      <c r="B859" s="1" t="s">
        <v>9</v>
      </c>
      <c r="C859" s="2">
        <v>0.66030092592592593</v>
      </c>
      <c r="D859">
        <v>2</v>
      </c>
      <c r="E859">
        <f t="shared" si="155"/>
        <v>59</v>
      </c>
      <c r="F859">
        <f t="shared" si="156"/>
        <v>9</v>
      </c>
      <c r="G859">
        <f t="shared" si="157"/>
        <v>1959</v>
      </c>
      <c r="H859">
        <f t="shared" si="158"/>
        <v>9</v>
      </c>
      <c r="I859">
        <f t="shared" si="159"/>
        <v>12</v>
      </c>
      <c r="J859" s="3">
        <f t="shared" si="160"/>
        <v>21805</v>
      </c>
      <c r="K859" s="4">
        <f t="shared" ca="1" si="161"/>
        <v>23172</v>
      </c>
      <c r="L859">
        <f t="shared" si="162"/>
        <v>1950</v>
      </c>
      <c r="M859" t="str">
        <f t="shared" si="163"/>
        <v>7</v>
      </c>
      <c r="N859" t="str">
        <f t="shared" si="164"/>
        <v>k</v>
      </c>
      <c r="O859">
        <f t="shared" si="165"/>
        <v>1</v>
      </c>
      <c r="P859">
        <f t="shared" si="166"/>
        <v>15</v>
      </c>
    </row>
    <row r="860" spans="1:16" x14ac:dyDescent="0.25">
      <c r="A860" s="1" t="s">
        <v>866</v>
      </c>
      <c r="B860" s="1" t="s">
        <v>27</v>
      </c>
      <c r="C860" s="2">
        <v>0.66059027777777779</v>
      </c>
      <c r="D860">
        <v>1</v>
      </c>
      <c r="E860">
        <f t="shared" si="155"/>
        <v>1</v>
      </c>
      <c r="F860">
        <f t="shared" si="156"/>
        <v>30</v>
      </c>
      <c r="G860">
        <f t="shared" si="157"/>
        <v>2001</v>
      </c>
      <c r="H860">
        <f t="shared" si="158"/>
        <v>10</v>
      </c>
      <c r="I860">
        <f t="shared" si="159"/>
        <v>15</v>
      </c>
      <c r="J860" s="3">
        <f t="shared" si="160"/>
        <v>37179</v>
      </c>
      <c r="K860" s="4">
        <f t="shared" ca="1" si="161"/>
        <v>7798</v>
      </c>
      <c r="L860">
        <f t="shared" si="162"/>
        <v>2000</v>
      </c>
      <c r="M860" t="str">
        <f t="shared" si="163"/>
        <v>1</v>
      </c>
      <c r="N860" t="str">
        <f t="shared" si="164"/>
        <v>k</v>
      </c>
      <c r="O860">
        <f t="shared" si="165"/>
        <v>0</v>
      </c>
      <c r="P860">
        <f t="shared" si="166"/>
        <v>15</v>
      </c>
    </row>
    <row r="861" spans="1:16" x14ac:dyDescent="0.25">
      <c r="A861" s="1" t="s">
        <v>867</v>
      </c>
      <c r="B861" s="1" t="s">
        <v>7</v>
      </c>
      <c r="C861" s="2">
        <v>0.66087962962962965</v>
      </c>
      <c r="D861">
        <v>1</v>
      </c>
      <c r="E861">
        <f t="shared" si="155"/>
        <v>8</v>
      </c>
      <c r="F861">
        <f t="shared" si="156"/>
        <v>31</v>
      </c>
      <c r="G861">
        <f t="shared" si="157"/>
        <v>2008</v>
      </c>
      <c r="H861">
        <f t="shared" si="158"/>
        <v>11</v>
      </c>
      <c r="I861">
        <f t="shared" si="159"/>
        <v>25</v>
      </c>
      <c r="J861" s="3">
        <f t="shared" si="160"/>
        <v>39777</v>
      </c>
      <c r="K861" s="4">
        <f t="shared" ca="1" si="161"/>
        <v>5200</v>
      </c>
      <c r="L861">
        <f t="shared" si="162"/>
        <v>2000</v>
      </c>
      <c r="M861" t="str">
        <f t="shared" si="163"/>
        <v>8</v>
      </c>
      <c r="N861" t="str">
        <f t="shared" si="164"/>
        <v>m</v>
      </c>
      <c r="O861">
        <f t="shared" si="165"/>
        <v>1</v>
      </c>
      <c r="P861">
        <f t="shared" si="166"/>
        <v>15</v>
      </c>
    </row>
    <row r="862" spans="1:16" x14ac:dyDescent="0.25">
      <c r="A862" s="1" t="s">
        <v>868</v>
      </c>
      <c r="B862" s="1" t="s">
        <v>7</v>
      </c>
      <c r="C862" s="2">
        <v>0.66116898148148151</v>
      </c>
      <c r="D862">
        <v>1</v>
      </c>
      <c r="E862">
        <f t="shared" si="155"/>
        <v>36</v>
      </c>
      <c r="F862">
        <f t="shared" si="156"/>
        <v>3</v>
      </c>
      <c r="G862">
        <f t="shared" si="157"/>
        <v>1936</v>
      </c>
      <c r="H862">
        <f t="shared" si="158"/>
        <v>3</v>
      </c>
      <c r="I862">
        <f t="shared" si="159"/>
        <v>6</v>
      </c>
      <c r="J862" s="3">
        <f t="shared" si="160"/>
        <v>13215</v>
      </c>
      <c r="K862" s="4">
        <f t="shared" ca="1" si="161"/>
        <v>31762</v>
      </c>
      <c r="L862">
        <f t="shared" si="162"/>
        <v>1930</v>
      </c>
      <c r="M862" t="str">
        <f t="shared" si="163"/>
        <v>2</v>
      </c>
      <c r="N862" t="str">
        <f t="shared" si="164"/>
        <v>m</v>
      </c>
      <c r="O862">
        <f t="shared" si="165"/>
        <v>1</v>
      </c>
      <c r="P862">
        <f t="shared" si="166"/>
        <v>15</v>
      </c>
    </row>
    <row r="863" spans="1:16" x14ac:dyDescent="0.25">
      <c r="A863" s="1" t="s">
        <v>869</v>
      </c>
      <c r="B863" s="1" t="s">
        <v>5</v>
      </c>
      <c r="C863" s="2">
        <v>0.66174768518518523</v>
      </c>
      <c r="D863">
        <v>2</v>
      </c>
      <c r="E863">
        <f t="shared" si="155"/>
        <v>3</v>
      </c>
      <c r="F863">
        <f t="shared" si="156"/>
        <v>23</v>
      </c>
      <c r="G863">
        <f t="shared" si="157"/>
        <v>2003</v>
      </c>
      <c r="H863">
        <f t="shared" si="158"/>
        <v>3</v>
      </c>
      <c r="I863">
        <f t="shared" si="159"/>
        <v>24</v>
      </c>
      <c r="J863" s="3">
        <f t="shared" si="160"/>
        <v>37704</v>
      </c>
      <c r="K863" s="4">
        <f t="shared" ca="1" si="161"/>
        <v>7273</v>
      </c>
      <c r="L863">
        <f t="shared" si="162"/>
        <v>2000</v>
      </c>
      <c r="M863" t="str">
        <f t="shared" si="163"/>
        <v>3</v>
      </c>
      <c r="N863" t="str">
        <f t="shared" si="164"/>
        <v>k</v>
      </c>
      <c r="O863">
        <f t="shared" si="165"/>
        <v>1</v>
      </c>
      <c r="P863">
        <f t="shared" si="166"/>
        <v>15</v>
      </c>
    </row>
    <row r="864" spans="1:16" x14ac:dyDescent="0.25">
      <c r="A864" s="1" t="s">
        <v>870</v>
      </c>
      <c r="B864" s="1" t="s">
        <v>9</v>
      </c>
      <c r="C864" s="2">
        <v>0.66203703703703709</v>
      </c>
      <c r="D864">
        <v>1</v>
      </c>
      <c r="E864">
        <f t="shared" si="155"/>
        <v>4</v>
      </c>
      <c r="F864">
        <f t="shared" si="156"/>
        <v>21</v>
      </c>
      <c r="G864">
        <f t="shared" si="157"/>
        <v>2004</v>
      </c>
      <c r="H864">
        <f t="shared" si="158"/>
        <v>1</v>
      </c>
      <c r="I864">
        <f t="shared" si="159"/>
        <v>11</v>
      </c>
      <c r="J864" s="3">
        <f t="shared" si="160"/>
        <v>37997</v>
      </c>
      <c r="K864" s="4">
        <f t="shared" ca="1" si="161"/>
        <v>6980</v>
      </c>
      <c r="L864">
        <f t="shared" si="162"/>
        <v>2000</v>
      </c>
      <c r="M864" t="str">
        <f t="shared" si="163"/>
        <v>8</v>
      </c>
      <c r="N864" t="str">
        <f t="shared" si="164"/>
        <v>m</v>
      </c>
      <c r="O864">
        <f t="shared" si="165"/>
        <v>0</v>
      </c>
      <c r="P864">
        <f t="shared" si="166"/>
        <v>15</v>
      </c>
    </row>
    <row r="865" spans="1:16" x14ac:dyDescent="0.25">
      <c r="A865" s="1" t="s">
        <v>871</v>
      </c>
      <c r="B865" s="1" t="s">
        <v>7</v>
      </c>
      <c r="C865" s="2">
        <v>0.66232638888888895</v>
      </c>
      <c r="D865">
        <v>1</v>
      </c>
      <c r="E865">
        <f t="shared" si="155"/>
        <v>98</v>
      </c>
      <c r="F865">
        <f t="shared" si="156"/>
        <v>6</v>
      </c>
      <c r="G865">
        <f t="shared" si="157"/>
        <v>1998</v>
      </c>
      <c r="H865">
        <f t="shared" si="158"/>
        <v>6</v>
      </c>
      <c r="I865">
        <f t="shared" si="159"/>
        <v>11</v>
      </c>
      <c r="J865" s="3">
        <f t="shared" si="160"/>
        <v>35957</v>
      </c>
      <c r="K865" s="4">
        <f t="shared" ca="1" si="161"/>
        <v>9020</v>
      </c>
      <c r="L865">
        <f t="shared" si="162"/>
        <v>1990</v>
      </c>
      <c r="M865" t="str">
        <f t="shared" si="163"/>
        <v>1</v>
      </c>
      <c r="N865" t="str">
        <f t="shared" si="164"/>
        <v>k</v>
      </c>
      <c r="O865">
        <f t="shared" si="165"/>
        <v>1</v>
      </c>
      <c r="P865">
        <f t="shared" si="166"/>
        <v>15</v>
      </c>
    </row>
    <row r="866" spans="1:16" x14ac:dyDescent="0.25">
      <c r="A866" s="1" t="s">
        <v>872</v>
      </c>
      <c r="B866" s="1" t="s">
        <v>9</v>
      </c>
      <c r="C866" s="2">
        <v>0.66290509259259256</v>
      </c>
      <c r="D866">
        <v>2</v>
      </c>
      <c r="E866">
        <f t="shared" si="155"/>
        <v>7</v>
      </c>
      <c r="F866">
        <f t="shared" si="156"/>
        <v>25</v>
      </c>
      <c r="G866">
        <f t="shared" si="157"/>
        <v>2007</v>
      </c>
      <c r="H866">
        <f t="shared" si="158"/>
        <v>5</v>
      </c>
      <c r="I866">
        <f t="shared" si="159"/>
        <v>22</v>
      </c>
      <c r="J866" s="3">
        <f t="shared" si="160"/>
        <v>39224</v>
      </c>
      <c r="K866" s="4">
        <f t="shared" ca="1" si="161"/>
        <v>5753</v>
      </c>
      <c r="L866">
        <f t="shared" si="162"/>
        <v>2000</v>
      </c>
      <c r="M866" t="str">
        <f t="shared" si="163"/>
        <v>8</v>
      </c>
      <c r="N866" t="str">
        <f t="shared" si="164"/>
        <v>m</v>
      </c>
      <c r="O866">
        <f t="shared" si="165"/>
        <v>1</v>
      </c>
      <c r="P866">
        <f t="shared" si="166"/>
        <v>15</v>
      </c>
    </row>
    <row r="867" spans="1:16" x14ac:dyDescent="0.25">
      <c r="A867" s="1" t="s">
        <v>873</v>
      </c>
      <c r="B867" s="1" t="s">
        <v>9</v>
      </c>
      <c r="C867" s="2">
        <v>0.66319444444444442</v>
      </c>
      <c r="D867">
        <v>1</v>
      </c>
      <c r="E867">
        <f t="shared" si="155"/>
        <v>56</v>
      </c>
      <c r="F867">
        <f t="shared" si="156"/>
        <v>5</v>
      </c>
      <c r="G867">
        <f t="shared" si="157"/>
        <v>1956</v>
      </c>
      <c r="H867">
        <f t="shared" si="158"/>
        <v>5</v>
      </c>
      <c r="I867">
        <f t="shared" si="159"/>
        <v>9</v>
      </c>
      <c r="J867" s="3">
        <f t="shared" si="160"/>
        <v>20584</v>
      </c>
      <c r="K867" s="4">
        <f t="shared" ca="1" si="161"/>
        <v>24393</v>
      </c>
      <c r="L867">
        <f t="shared" si="162"/>
        <v>1950</v>
      </c>
      <c r="M867" t="str">
        <f t="shared" si="163"/>
        <v>4</v>
      </c>
      <c r="N867" t="str">
        <f t="shared" si="164"/>
        <v>m</v>
      </c>
      <c r="O867">
        <f t="shared" si="165"/>
        <v>0</v>
      </c>
      <c r="P867">
        <f t="shared" si="166"/>
        <v>15</v>
      </c>
    </row>
    <row r="868" spans="1:16" x14ac:dyDescent="0.25">
      <c r="A868" s="1" t="s">
        <v>874</v>
      </c>
      <c r="B868" s="1" t="s">
        <v>9</v>
      </c>
      <c r="C868" s="2">
        <v>0.66348379629629628</v>
      </c>
      <c r="D868">
        <v>1</v>
      </c>
      <c r="E868">
        <f t="shared" si="155"/>
        <v>78</v>
      </c>
      <c r="F868">
        <f t="shared" si="156"/>
        <v>5</v>
      </c>
      <c r="G868">
        <f t="shared" si="157"/>
        <v>1978</v>
      </c>
      <c r="H868">
        <f t="shared" si="158"/>
        <v>5</v>
      </c>
      <c r="I868">
        <f t="shared" si="159"/>
        <v>6</v>
      </c>
      <c r="J868" s="3">
        <f t="shared" si="160"/>
        <v>28616</v>
      </c>
      <c r="K868" s="4">
        <f t="shared" ca="1" si="161"/>
        <v>16361</v>
      </c>
      <c r="L868">
        <f t="shared" si="162"/>
        <v>1970</v>
      </c>
      <c r="M868" t="str">
        <f t="shared" si="163"/>
        <v>2</v>
      </c>
      <c r="N868" t="str">
        <f t="shared" si="164"/>
        <v>m</v>
      </c>
      <c r="O868">
        <f t="shared" si="165"/>
        <v>0</v>
      </c>
      <c r="P868">
        <f t="shared" si="166"/>
        <v>15</v>
      </c>
    </row>
    <row r="869" spans="1:16" x14ac:dyDescent="0.25">
      <c r="A869" s="1" t="s">
        <v>875</v>
      </c>
      <c r="B869" s="1" t="s">
        <v>7</v>
      </c>
      <c r="C869" s="2">
        <v>0.66377314814814814</v>
      </c>
      <c r="D869">
        <v>1</v>
      </c>
      <c r="E869">
        <f t="shared" si="155"/>
        <v>65</v>
      </c>
      <c r="F869">
        <f t="shared" si="156"/>
        <v>3</v>
      </c>
      <c r="G869">
        <f t="shared" si="157"/>
        <v>1965</v>
      </c>
      <c r="H869">
        <f t="shared" si="158"/>
        <v>3</v>
      </c>
      <c r="I869">
        <f t="shared" si="159"/>
        <v>4</v>
      </c>
      <c r="J869" s="3">
        <f t="shared" si="160"/>
        <v>23805</v>
      </c>
      <c r="K869" s="4">
        <f t="shared" ca="1" si="161"/>
        <v>21172</v>
      </c>
      <c r="L869">
        <f t="shared" si="162"/>
        <v>1960</v>
      </c>
      <c r="M869" t="str">
        <f t="shared" si="163"/>
        <v>2</v>
      </c>
      <c r="N869" t="str">
        <f t="shared" si="164"/>
        <v>m</v>
      </c>
      <c r="O869">
        <f t="shared" si="165"/>
        <v>1</v>
      </c>
      <c r="P869">
        <f t="shared" si="166"/>
        <v>15</v>
      </c>
    </row>
    <row r="870" spans="1:16" x14ac:dyDescent="0.25">
      <c r="A870" s="1" t="s">
        <v>876</v>
      </c>
      <c r="B870" s="1" t="s">
        <v>5</v>
      </c>
      <c r="C870" s="2">
        <v>0.6640625</v>
      </c>
      <c r="D870">
        <v>1</v>
      </c>
      <c r="E870">
        <f t="shared" si="155"/>
        <v>50</v>
      </c>
      <c r="F870">
        <f t="shared" si="156"/>
        <v>10</v>
      </c>
      <c r="G870">
        <f t="shared" si="157"/>
        <v>1950</v>
      </c>
      <c r="H870">
        <f t="shared" si="158"/>
        <v>10</v>
      </c>
      <c r="I870">
        <f t="shared" si="159"/>
        <v>9</v>
      </c>
      <c r="J870" s="3">
        <f t="shared" si="160"/>
        <v>18545</v>
      </c>
      <c r="K870" s="4">
        <f t="shared" ca="1" si="161"/>
        <v>26432</v>
      </c>
      <c r="L870">
        <f t="shared" si="162"/>
        <v>1950</v>
      </c>
      <c r="M870" t="str">
        <f t="shared" si="163"/>
        <v>5</v>
      </c>
      <c r="N870" t="str">
        <f t="shared" si="164"/>
        <v>k</v>
      </c>
      <c r="O870">
        <f t="shared" si="165"/>
        <v>0</v>
      </c>
      <c r="P870">
        <f t="shared" si="166"/>
        <v>15</v>
      </c>
    </row>
    <row r="871" spans="1:16" x14ac:dyDescent="0.25">
      <c r="A871" s="1" t="s">
        <v>877</v>
      </c>
      <c r="B871" s="1" t="s">
        <v>7</v>
      </c>
      <c r="C871" s="2">
        <v>0.66435185185185186</v>
      </c>
      <c r="D871">
        <v>1</v>
      </c>
      <c r="E871">
        <f t="shared" si="155"/>
        <v>84</v>
      </c>
      <c r="F871">
        <f t="shared" si="156"/>
        <v>6</v>
      </c>
      <c r="G871">
        <f t="shared" si="157"/>
        <v>1984</v>
      </c>
      <c r="H871">
        <f t="shared" si="158"/>
        <v>6</v>
      </c>
      <c r="I871">
        <f t="shared" si="159"/>
        <v>30</v>
      </c>
      <c r="J871" s="3">
        <f t="shared" si="160"/>
        <v>30863</v>
      </c>
      <c r="K871" s="4">
        <f t="shared" ca="1" si="161"/>
        <v>14114</v>
      </c>
      <c r="L871">
        <f t="shared" si="162"/>
        <v>1980</v>
      </c>
      <c r="M871" t="str">
        <f t="shared" si="163"/>
        <v>7</v>
      </c>
      <c r="N871" t="str">
        <f t="shared" si="164"/>
        <v>k</v>
      </c>
      <c r="O871">
        <f t="shared" si="165"/>
        <v>1</v>
      </c>
      <c r="P871">
        <f t="shared" si="166"/>
        <v>15</v>
      </c>
    </row>
    <row r="872" spans="1:16" x14ac:dyDescent="0.25">
      <c r="A872" s="1" t="s">
        <v>878</v>
      </c>
      <c r="B872" s="1" t="s">
        <v>7</v>
      </c>
      <c r="C872" s="2">
        <v>0.66464120370370372</v>
      </c>
      <c r="D872">
        <v>1</v>
      </c>
      <c r="E872">
        <f t="shared" si="155"/>
        <v>83</v>
      </c>
      <c r="F872">
        <f t="shared" si="156"/>
        <v>4</v>
      </c>
      <c r="G872">
        <f t="shared" si="157"/>
        <v>1983</v>
      </c>
      <c r="H872">
        <f t="shared" si="158"/>
        <v>4</v>
      </c>
      <c r="I872">
        <f t="shared" si="159"/>
        <v>6</v>
      </c>
      <c r="J872" s="3">
        <f t="shared" si="160"/>
        <v>30412</v>
      </c>
      <c r="K872" s="4">
        <f t="shared" ca="1" si="161"/>
        <v>14565</v>
      </c>
      <c r="L872">
        <f t="shared" si="162"/>
        <v>1980</v>
      </c>
      <c r="M872" t="str">
        <f t="shared" si="163"/>
        <v>4</v>
      </c>
      <c r="N872" t="str">
        <f t="shared" si="164"/>
        <v>m</v>
      </c>
      <c r="O872">
        <f t="shared" si="165"/>
        <v>1</v>
      </c>
      <c r="P872">
        <f t="shared" si="166"/>
        <v>15</v>
      </c>
    </row>
    <row r="873" spans="1:16" x14ac:dyDescent="0.25">
      <c r="A873" s="1" t="s">
        <v>879</v>
      </c>
      <c r="B873" s="1" t="s">
        <v>5</v>
      </c>
      <c r="C873" s="2">
        <v>0.66493055555555558</v>
      </c>
      <c r="D873">
        <v>1</v>
      </c>
      <c r="E873">
        <f t="shared" si="155"/>
        <v>62</v>
      </c>
      <c r="F873">
        <f t="shared" si="156"/>
        <v>9</v>
      </c>
      <c r="G873">
        <f t="shared" si="157"/>
        <v>1962</v>
      </c>
      <c r="H873">
        <f t="shared" si="158"/>
        <v>9</v>
      </c>
      <c r="I873">
        <f t="shared" si="159"/>
        <v>13</v>
      </c>
      <c r="J873" s="3">
        <f t="shared" si="160"/>
        <v>22902</v>
      </c>
      <c r="K873" s="4">
        <f t="shared" ca="1" si="161"/>
        <v>22075</v>
      </c>
      <c r="L873">
        <f t="shared" si="162"/>
        <v>1960</v>
      </c>
      <c r="M873" t="str">
        <f t="shared" si="163"/>
        <v>7</v>
      </c>
      <c r="N873" t="str">
        <f t="shared" si="164"/>
        <v>k</v>
      </c>
      <c r="O873">
        <f t="shared" si="165"/>
        <v>0</v>
      </c>
      <c r="P873">
        <f t="shared" si="166"/>
        <v>15</v>
      </c>
    </row>
    <row r="874" spans="1:16" x14ac:dyDescent="0.25">
      <c r="A874" s="1" t="s">
        <v>880</v>
      </c>
      <c r="B874" s="1" t="s">
        <v>5</v>
      </c>
      <c r="C874" s="2">
        <v>0.66550925925925919</v>
      </c>
      <c r="D874">
        <v>2</v>
      </c>
      <c r="E874">
        <f t="shared" si="155"/>
        <v>67</v>
      </c>
      <c r="F874">
        <f t="shared" si="156"/>
        <v>12</v>
      </c>
      <c r="G874">
        <f t="shared" si="157"/>
        <v>1967</v>
      </c>
      <c r="H874">
        <f t="shared" si="158"/>
        <v>12</v>
      </c>
      <c r="I874">
        <f t="shared" si="159"/>
        <v>3</v>
      </c>
      <c r="J874" s="3">
        <f t="shared" si="160"/>
        <v>24809</v>
      </c>
      <c r="K874" s="4">
        <f t="shared" ca="1" si="161"/>
        <v>20168</v>
      </c>
      <c r="L874">
        <f t="shared" si="162"/>
        <v>1960</v>
      </c>
      <c r="M874" t="str">
        <f t="shared" si="163"/>
        <v>1</v>
      </c>
      <c r="N874" t="str">
        <f t="shared" si="164"/>
        <v>k</v>
      </c>
      <c r="O874">
        <f t="shared" si="165"/>
        <v>1</v>
      </c>
      <c r="P874">
        <f t="shared" si="166"/>
        <v>15</v>
      </c>
    </row>
    <row r="875" spans="1:16" x14ac:dyDescent="0.25">
      <c r="A875" s="1" t="s">
        <v>881</v>
      </c>
      <c r="B875" s="1" t="s">
        <v>5</v>
      </c>
      <c r="C875" s="2">
        <v>0.66608796296296291</v>
      </c>
      <c r="D875">
        <v>2</v>
      </c>
      <c r="E875">
        <f t="shared" si="155"/>
        <v>49</v>
      </c>
      <c r="F875">
        <f t="shared" si="156"/>
        <v>9</v>
      </c>
      <c r="G875">
        <f t="shared" si="157"/>
        <v>1949</v>
      </c>
      <c r="H875">
        <f t="shared" si="158"/>
        <v>9</v>
      </c>
      <c r="I875">
        <f t="shared" si="159"/>
        <v>9</v>
      </c>
      <c r="J875" s="3">
        <f t="shared" si="160"/>
        <v>18150</v>
      </c>
      <c r="K875" s="4">
        <f t="shared" ca="1" si="161"/>
        <v>26827</v>
      </c>
      <c r="L875">
        <f t="shared" si="162"/>
        <v>1940</v>
      </c>
      <c r="M875" t="str">
        <f t="shared" si="163"/>
        <v>9</v>
      </c>
      <c r="N875" t="str">
        <f t="shared" si="164"/>
        <v>k</v>
      </c>
      <c r="O875">
        <f t="shared" si="165"/>
        <v>1</v>
      </c>
      <c r="P875">
        <f t="shared" si="166"/>
        <v>15</v>
      </c>
    </row>
    <row r="876" spans="1:16" x14ac:dyDescent="0.25">
      <c r="A876" s="1" t="s">
        <v>882</v>
      </c>
      <c r="B876" s="1" t="s">
        <v>7</v>
      </c>
      <c r="C876" s="2">
        <v>0.66637731481481477</v>
      </c>
      <c r="D876">
        <v>1</v>
      </c>
      <c r="E876">
        <f t="shared" si="155"/>
        <v>51</v>
      </c>
      <c r="F876">
        <f t="shared" si="156"/>
        <v>10</v>
      </c>
      <c r="G876">
        <f t="shared" si="157"/>
        <v>1951</v>
      </c>
      <c r="H876">
        <f t="shared" si="158"/>
        <v>10</v>
      </c>
      <c r="I876">
        <f t="shared" si="159"/>
        <v>14</v>
      </c>
      <c r="J876" s="3">
        <f t="shared" si="160"/>
        <v>18915</v>
      </c>
      <c r="K876" s="4">
        <f t="shared" ca="1" si="161"/>
        <v>26062</v>
      </c>
      <c r="L876">
        <f t="shared" si="162"/>
        <v>1950</v>
      </c>
      <c r="M876" t="str">
        <f t="shared" si="163"/>
        <v>8</v>
      </c>
      <c r="N876" t="str">
        <f t="shared" si="164"/>
        <v>m</v>
      </c>
      <c r="O876">
        <f t="shared" si="165"/>
        <v>1</v>
      </c>
      <c r="P876">
        <f t="shared" si="166"/>
        <v>15</v>
      </c>
    </row>
    <row r="877" spans="1:16" x14ac:dyDescent="0.25">
      <c r="A877" s="1" t="s">
        <v>883</v>
      </c>
      <c r="B877" s="1" t="s">
        <v>9</v>
      </c>
      <c r="C877" s="2">
        <v>0.66666666666666663</v>
      </c>
      <c r="D877">
        <v>1</v>
      </c>
      <c r="E877">
        <f t="shared" si="155"/>
        <v>83</v>
      </c>
      <c r="F877">
        <f t="shared" si="156"/>
        <v>12</v>
      </c>
      <c r="G877">
        <f t="shared" si="157"/>
        <v>1983</v>
      </c>
      <c r="H877">
        <f t="shared" si="158"/>
        <v>12</v>
      </c>
      <c r="I877">
        <f t="shared" si="159"/>
        <v>8</v>
      </c>
      <c r="J877" s="3">
        <f t="shared" si="160"/>
        <v>30658</v>
      </c>
      <c r="K877" s="4">
        <f t="shared" ca="1" si="161"/>
        <v>14319</v>
      </c>
      <c r="L877">
        <f t="shared" si="162"/>
        <v>1980</v>
      </c>
      <c r="M877" t="str">
        <f t="shared" si="163"/>
        <v>4</v>
      </c>
      <c r="N877" t="str">
        <f t="shared" si="164"/>
        <v>m</v>
      </c>
      <c r="O877">
        <f t="shared" si="165"/>
        <v>0</v>
      </c>
      <c r="P877">
        <f t="shared" si="166"/>
        <v>16</v>
      </c>
    </row>
    <row r="878" spans="1:16" x14ac:dyDescent="0.25">
      <c r="A878" s="1" t="s">
        <v>884</v>
      </c>
      <c r="B878" s="1" t="s">
        <v>7</v>
      </c>
      <c r="C878" s="2">
        <v>0.66695601851851849</v>
      </c>
      <c r="D878">
        <v>1</v>
      </c>
      <c r="E878">
        <f t="shared" si="155"/>
        <v>77</v>
      </c>
      <c r="F878">
        <f t="shared" si="156"/>
        <v>10</v>
      </c>
      <c r="G878">
        <f t="shared" si="157"/>
        <v>1977</v>
      </c>
      <c r="H878">
        <f t="shared" si="158"/>
        <v>10</v>
      </c>
      <c r="I878">
        <f t="shared" si="159"/>
        <v>3</v>
      </c>
      <c r="J878" s="3">
        <f t="shared" si="160"/>
        <v>28401</v>
      </c>
      <c r="K878" s="4">
        <f t="shared" ca="1" si="161"/>
        <v>16576</v>
      </c>
      <c r="L878">
        <f t="shared" si="162"/>
        <v>1970</v>
      </c>
      <c r="M878" t="str">
        <f t="shared" si="163"/>
        <v>9</v>
      </c>
      <c r="N878" t="str">
        <f t="shared" si="164"/>
        <v>k</v>
      </c>
      <c r="O878">
        <f t="shared" si="165"/>
        <v>1</v>
      </c>
      <c r="P878">
        <f t="shared" si="166"/>
        <v>16</v>
      </c>
    </row>
    <row r="879" spans="1:16" x14ac:dyDescent="0.25">
      <c r="A879" s="1" t="s">
        <v>885</v>
      </c>
      <c r="B879" s="1" t="s">
        <v>7</v>
      </c>
      <c r="C879" s="2">
        <v>0.66724537037037035</v>
      </c>
      <c r="D879">
        <v>1</v>
      </c>
      <c r="E879">
        <f t="shared" si="155"/>
        <v>71</v>
      </c>
      <c r="F879">
        <f t="shared" si="156"/>
        <v>5</v>
      </c>
      <c r="G879">
        <f t="shared" si="157"/>
        <v>1971</v>
      </c>
      <c r="H879">
        <f t="shared" si="158"/>
        <v>5</v>
      </c>
      <c r="I879">
        <f t="shared" si="159"/>
        <v>10</v>
      </c>
      <c r="J879" s="3">
        <f t="shared" si="160"/>
        <v>26063</v>
      </c>
      <c r="K879" s="4">
        <f t="shared" ca="1" si="161"/>
        <v>18914</v>
      </c>
      <c r="L879">
        <f t="shared" si="162"/>
        <v>1970</v>
      </c>
      <c r="M879" t="str">
        <f t="shared" si="163"/>
        <v>8</v>
      </c>
      <c r="N879" t="str">
        <f t="shared" si="164"/>
        <v>m</v>
      </c>
      <c r="O879">
        <f t="shared" si="165"/>
        <v>1</v>
      </c>
      <c r="P879">
        <f t="shared" si="166"/>
        <v>16</v>
      </c>
    </row>
    <row r="880" spans="1:16" x14ac:dyDescent="0.25">
      <c r="A880" s="1" t="s">
        <v>886</v>
      </c>
      <c r="B880" s="1" t="s">
        <v>5</v>
      </c>
      <c r="C880" s="2">
        <v>0.66753472222222221</v>
      </c>
      <c r="D880">
        <v>1</v>
      </c>
      <c r="E880">
        <f t="shared" si="155"/>
        <v>35</v>
      </c>
      <c r="F880">
        <f t="shared" si="156"/>
        <v>9</v>
      </c>
      <c r="G880">
        <f t="shared" si="157"/>
        <v>1935</v>
      </c>
      <c r="H880">
        <f t="shared" si="158"/>
        <v>9</v>
      </c>
      <c r="I880">
        <f t="shared" si="159"/>
        <v>19</v>
      </c>
      <c r="J880" s="3">
        <f t="shared" si="160"/>
        <v>13046</v>
      </c>
      <c r="K880" s="4">
        <f t="shared" ca="1" si="161"/>
        <v>31931</v>
      </c>
      <c r="L880">
        <f t="shared" si="162"/>
        <v>1930</v>
      </c>
      <c r="M880" t="str">
        <f t="shared" si="163"/>
        <v>4</v>
      </c>
      <c r="N880" t="str">
        <f t="shared" si="164"/>
        <v>m</v>
      </c>
      <c r="O880">
        <f t="shared" si="165"/>
        <v>0</v>
      </c>
      <c r="P880">
        <f t="shared" si="166"/>
        <v>16</v>
      </c>
    </row>
    <row r="881" spans="1:16" x14ac:dyDescent="0.25">
      <c r="A881" s="1" t="s">
        <v>887</v>
      </c>
      <c r="B881" s="1" t="s">
        <v>5</v>
      </c>
      <c r="C881" s="2">
        <v>0.66782407407407407</v>
      </c>
      <c r="D881">
        <v>1</v>
      </c>
      <c r="E881">
        <f t="shared" si="155"/>
        <v>68</v>
      </c>
      <c r="F881">
        <f t="shared" si="156"/>
        <v>10</v>
      </c>
      <c r="G881">
        <f t="shared" si="157"/>
        <v>1968</v>
      </c>
      <c r="H881">
        <f t="shared" si="158"/>
        <v>10</v>
      </c>
      <c r="I881">
        <f t="shared" si="159"/>
        <v>24</v>
      </c>
      <c r="J881" s="3">
        <f t="shared" si="160"/>
        <v>25135</v>
      </c>
      <c r="K881" s="4">
        <f t="shared" ca="1" si="161"/>
        <v>19842</v>
      </c>
      <c r="L881">
        <f t="shared" si="162"/>
        <v>1960</v>
      </c>
      <c r="M881" t="str">
        <f t="shared" si="163"/>
        <v>9</v>
      </c>
      <c r="N881" t="str">
        <f t="shared" si="164"/>
        <v>k</v>
      </c>
      <c r="O881">
        <f t="shared" si="165"/>
        <v>0</v>
      </c>
      <c r="P881">
        <f t="shared" si="166"/>
        <v>16</v>
      </c>
    </row>
    <row r="882" spans="1:16" x14ac:dyDescent="0.25">
      <c r="A882" s="1" t="s">
        <v>888</v>
      </c>
      <c r="B882" s="1" t="s">
        <v>27</v>
      </c>
      <c r="C882" s="2">
        <v>0.66840277777777779</v>
      </c>
      <c r="D882">
        <v>2</v>
      </c>
      <c r="E882">
        <f t="shared" si="155"/>
        <v>42</v>
      </c>
      <c r="F882">
        <f t="shared" si="156"/>
        <v>12</v>
      </c>
      <c r="G882">
        <f t="shared" si="157"/>
        <v>1942</v>
      </c>
      <c r="H882">
        <f t="shared" si="158"/>
        <v>12</v>
      </c>
      <c r="I882">
        <f t="shared" si="159"/>
        <v>23</v>
      </c>
      <c r="J882" s="3">
        <f t="shared" si="160"/>
        <v>15698</v>
      </c>
      <c r="K882" s="4">
        <f t="shared" ca="1" si="161"/>
        <v>29279</v>
      </c>
      <c r="L882">
        <f t="shared" si="162"/>
        <v>1940</v>
      </c>
      <c r="M882" t="str">
        <f t="shared" si="163"/>
        <v>6</v>
      </c>
      <c r="N882" t="str">
        <f t="shared" si="164"/>
        <v>m</v>
      </c>
      <c r="O882">
        <f t="shared" si="165"/>
        <v>1</v>
      </c>
      <c r="P882">
        <f t="shared" si="166"/>
        <v>16</v>
      </c>
    </row>
    <row r="883" spans="1:16" x14ac:dyDescent="0.25">
      <c r="A883" s="1" t="s">
        <v>889</v>
      </c>
      <c r="B883" s="1" t="s">
        <v>7</v>
      </c>
      <c r="C883" s="2">
        <v>0.66869212962962965</v>
      </c>
      <c r="D883">
        <v>1</v>
      </c>
      <c r="E883">
        <f t="shared" si="155"/>
        <v>36</v>
      </c>
      <c r="F883">
        <f t="shared" si="156"/>
        <v>12</v>
      </c>
      <c r="G883">
        <f t="shared" si="157"/>
        <v>1936</v>
      </c>
      <c r="H883">
        <f t="shared" si="158"/>
        <v>12</v>
      </c>
      <c r="I883">
        <f t="shared" si="159"/>
        <v>12</v>
      </c>
      <c r="J883" s="3">
        <f t="shared" si="160"/>
        <v>13496</v>
      </c>
      <c r="K883" s="4">
        <f t="shared" ca="1" si="161"/>
        <v>31481</v>
      </c>
      <c r="L883">
        <f t="shared" si="162"/>
        <v>1930</v>
      </c>
      <c r="M883" t="str">
        <f t="shared" si="163"/>
        <v>6</v>
      </c>
      <c r="N883" t="str">
        <f t="shared" si="164"/>
        <v>m</v>
      </c>
      <c r="O883">
        <f t="shared" si="165"/>
        <v>1</v>
      </c>
      <c r="P883">
        <f t="shared" si="166"/>
        <v>16</v>
      </c>
    </row>
    <row r="884" spans="1:16" x14ac:dyDescent="0.25">
      <c r="A884" s="1" t="s">
        <v>890</v>
      </c>
      <c r="B884" s="1" t="s">
        <v>5</v>
      </c>
      <c r="C884" s="2">
        <v>0.66927083333333337</v>
      </c>
      <c r="D884">
        <v>2</v>
      </c>
      <c r="E884">
        <f t="shared" si="155"/>
        <v>66</v>
      </c>
      <c r="F884">
        <f t="shared" si="156"/>
        <v>1</v>
      </c>
      <c r="G884">
        <f t="shared" si="157"/>
        <v>1966</v>
      </c>
      <c r="H884">
        <f t="shared" si="158"/>
        <v>1</v>
      </c>
      <c r="I884">
        <f t="shared" si="159"/>
        <v>1</v>
      </c>
      <c r="J884" s="3">
        <f t="shared" si="160"/>
        <v>24108</v>
      </c>
      <c r="K884" s="4">
        <f t="shared" ca="1" si="161"/>
        <v>20869</v>
      </c>
      <c r="L884">
        <f t="shared" si="162"/>
        <v>1960</v>
      </c>
      <c r="M884" t="str">
        <f t="shared" si="163"/>
        <v>1</v>
      </c>
      <c r="N884" t="str">
        <f t="shared" si="164"/>
        <v>k</v>
      </c>
      <c r="O884">
        <f t="shared" si="165"/>
        <v>1</v>
      </c>
      <c r="P884">
        <f t="shared" si="166"/>
        <v>16</v>
      </c>
    </row>
    <row r="885" spans="1:16" x14ac:dyDescent="0.25">
      <c r="A885" s="1" t="s">
        <v>891</v>
      </c>
      <c r="B885" s="1" t="s">
        <v>7</v>
      </c>
      <c r="C885" s="2">
        <v>0.66956018518518512</v>
      </c>
      <c r="D885">
        <v>1</v>
      </c>
      <c r="E885">
        <f t="shared" si="155"/>
        <v>89</v>
      </c>
      <c r="F885">
        <f t="shared" si="156"/>
        <v>10</v>
      </c>
      <c r="G885">
        <f t="shared" si="157"/>
        <v>1989</v>
      </c>
      <c r="H885">
        <f t="shared" si="158"/>
        <v>10</v>
      </c>
      <c r="I885">
        <f t="shared" si="159"/>
        <v>16</v>
      </c>
      <c r="J885" s="3">
        <f t="shared" si="160"/>
        <v>32797</v>
      </c>
      <c r="K885" s="4">
        <f t="shared" ca="1" si="161"/>
        <v>12180</v>
      </c>
      <c r="L885">
        <f t="shared" si="162"/>
        <v>1980</v>
      </c>
      <c r="M885" t="str">
        <f t="shared" si="163"/>
        <v>5</v>
      </c>
      <c r="N885" t="str">
        <f t="shared" si="164"/>
        <v>k</v>
      </c>
      <c r="O885">
        <f t="shared" si="165"/>
        <v>1</v>
      </c>
      <c r="P885">
        <f t="shared" si="166"/>
        <v>16</v>
      </c>
    </row>
    <row r="886" spans="1:16" x14ac:dyDescent="0.25">
      <c r="A886" s="1" t="s">
        <v>892</v>
      </c>
      <c r="B886" s="1" t="s">
        <v>5</v>
      </c>
      <c r="C886" s="2">
        <v>0.66984953703703709</v>
      </c>
      <c r="D886">
        <v>1</v>
      </c>
      <c r="E886">
        <f t="shared" si="155"/>
        <v>88</v>
      </c>
      <c r="F886">
        <f t="shared" si="156"/>
        <v>12</v>
      </c>
      <c r="G886">
        <f t="shared" si="157"/>
        <v>1988</v>
      </c>
      <c r="H886">
        <f t="shared" si="158"/>
        <v>12</v>
      </c>
      <c r="I886">
        <f t="shared" si="159"/>
        <v>25</v>
      </c>
      <c r="J886" s="3">
        <f t="shared" si="160"/>
        <v>32502</v>
      </c>
      <c r="K886" s="4">
        <f t="shared" ca="1" si="161"/>
        <v>12475</v>
      </c>
      <c r="L886">
        <f t="shared" si="162"/>
        <v>1980</v>
      </c>
      <c r="M886" t="str">
        <f t="shared" si="163"/>
        <v>1</v>
      </c>
      <c r="N886" t="str">
        <f t="shared" si="164"/>
        <v>k</v>
      </c>
      <c r="O886">
        <f t="shared" si="165"/>
        <v>0</v>
      </c>
      <c r="P886">
        <f t="shared" si="166"/>
        <v>16</v>
      </c>
    </row>
    <row r="887" spans="1:16" x14ac:dyDescent="0.25">
      <c r="A887" s="1" t="s">
        <v>893</v>
      </c>
      <c r="B887" s="1" t="s">
        <v>9</v>
      </c>
      <c r="C887" s="2">
        <v>0.67013888888888884</v>
      </c>
      <c r="D887">
        <v>1</v>
      </c>
      <c r="E887">
        <f t="shared" si="155"/>
        <v>58</v>
      </c>
      <c r="F887">
        <f t="shared" si="156"/>
        <v>7</v>
      </c>
      <c r="G887">
        <f t="shared" si="157"/>
        <v>1958</v>
      </c>
      <c r="H887">
        <f t="shared" si="158"/>
        <v>7</v>
      </c>
      <c r="I887">
        <f t="shared" si="159"/>
        <v>23</v>
      </c>
      <c r="J887" s="3">
        <f t="shared" si="160"/>
        <v>21389</v>
      </c>
      <c r="K887" s="4">
        <f t="shared" ca="1" si="161"/>
        <v>23588</v>
      </c>
      <c r="L887">
        <f t="shared" si="162"/>
        <v>1950</v>
      </c>
      <c r="M887" t="str">
        <f t="shared" si="163"/>
        <v>7</v>
      </c>
      <c r="N887" t="str">
        <f t="shared" si="164"/>
        <v>k</v>
      </c>
      <c r="O887">
        <f t="shared" si="165"/>
        <v>0</v>
      </c>
      <c r="P887">
        <f t="shared" si="166"/>
        <v>16</v>
      </c>
    </row>
    <row r="888" spans="1:16" x14ac:dyDescent="0.25">
      <c r="A888" s="1" t="s">
        <v>894</v>
      </c>
      <c r="B888" s="1" t="s">
        <v>9</v>
      </c>
      <c r="C888" s="2">
        <v>0.67071759259259256</v>
      </c>
      <c r="D888">
        <v>2</v>
      </c>
      <c r="E888">
        <f t="shared" si="155"/>
        <v>9</v>
      </c>
      <c r="F888">
        <f t="shared" si="156"/>
        <v>22</v>
      </c>
      <c r="G888">
        <f t="shared" si="157"/>
        <v>2009</v>
      </c>
      <c r="H888">
        <f t="shared" si="158"/>
        <v>2</v>
      </c>
      <c r="I888">
        <f t="shared" si="159"/>
        <v>26</v>
      </c>
      <c r="J888" s="3">
        <f t="shared" si="160"/>
        <v>39870</v>
      </c>
      <c r="K888" s="4">
        <f t="shared" ca="1" si="161"/>
        <v>5107</v>
      </c>
      <c r="L888">
        <f t="shared" si="162"/>
        <v>2000</v>
      </c>
      <c r="M888" t="str">
        <f t="shared" si="163"/>
        <v>5</v>
      </c>
      <c r="N888" t="str">
        <f t="shared" si="164"/>
        <v>k</v>
      </c>
      <c r="O888">
        <f t="shared" si="165"/>
        <v>1</v>
      </c>
      <c r="P888">
        <f t="shared" si="166"/>
        <v>16</v>
      </c>
    </row>
    <row r="889" spans="1:16" x14ac:dyDescent="0.25">
      <c r="A889" s="1" t="s">
        <v>895</v>
      </c>
      <c r="B889" s="1" t="s">
        <v>27</v>
      </c>
      <c r="C889" s="2">
        <v>0.67129629629629628</v>
      </c>
      <c r="D889">
        <v>2</v>
      </c>
      <c r="E889">
        <f t="shared" si="155"/>
        <v>97</v>
      </c>
      <c r="F889">
        <f t="shared" si="156"/>
        <v>1</v>
      </c>
      <c r="G889">
        <f t="shared" si="157"/>
        <v>1997</v>
      </c>
      <c r="H889">
        <f t="shared" si="158"/>
        <v>1</v>
      </c>
      <c r="I889">
        <f t="shared" si="159"/>
        <v>27</v>
      </c>
      <c r="J889" s="3">
        <f t="shared" si="160"/>
        <v>35457</v>
      </c>
      <c r="K889" s="4">
        <f t="shared" ca="1" si="161"/>
        <v>9520</v>
      </c>
      <c r="L889">
        <f t="shared" si="162"/>
        <v>1990</v>
      </c>
      <c r="M889" t="str">
        <f t="shared" si="163"/>
        <v>5</v>
      </c>
      <c r="N889" t="str">
        <f t="shared" si="164"/>
        <v>k</v>
      </c>
      <c r="O889">
        <f t="shared" si="165"/>
        <v>1</v>
      </c>
      <c r="P889">
        <f t="shared" si="166"/>
        <v>16</v>
      </c>
    </row>
    <row r="890" spans="1:16" x14ac:dyDescent="0.25">
      <c r="A890" s="1" t="s">
        <v>896</v>
      </c>
      <c r="B890" s="1" t="s">
        <v>7</v>
      </c>
      <c r="C890" s="2">
        <v>0.67158564814814825</v>
      </c>
      <c r="D890">
        <v>1</v>
      </c>
      <c r="E890">
        <f t="shared" si="155"/>
        <v>5</v>
      </c>
      <c r="F890">
        <f t="shared" si="156"/>
        <v>32</v>
      </c>
      <c r="G890">
        <f t="shared" si="157"/>
        <v>2005</v>
      </c>
      <c r="H890">
        <f t="shared" si="158"/>
        <v>12</v>
      </c>
      <c r="I890">
        <f t="shared" si="159"/>
        <v>30</v>
      </c>
      <c r="J890" s="3">
        <f t="shared" si="160"/>
        <v>38716</v>
      </c>
      <c r="K890" s="4">
        <f t="shared" ca="1" si="161"/>
        <v>6261</v>
      </c>
      <c r="L890">
        <f t="shared" si="162"/>
        <v>2000</v>
      </c>
      <c r="M890" t="str">
        <f t="shared" si="163"/>
        <v>4</v>
      </c>
      <c r="N890" t="str">
        <f t="shared" si="164"/>
        <v>m</v>
      </c>
      <c r="O890">
        <f t="shared" si="165"/>
        <v>1</v>
      </c>
      <c r="P890">
        <f t="shared" si="166"/>
        <v>16</v>
      </c>
    </row>
    <row r="891" spans="1:16" x14ac:dyDescent="0.25">
      <c r="A891" s="1" t="s">
        <v>897</v>
      </c>
      <c r="B891" s="1" t="s">
        <v>5</v>
      </c>
      <c r="C891" s="2">
        <v>0.67216435185185175</v>
      </c>
      <c r="D891">
        <v>2</v>
      </c>
      <c r="E891">
        <f t="shared" si="155"/>
        <v>31</v>
      </c>
      <c r="F891">
        <f t="shared" si="156"/>
        <v>8</v>
      </c>
      <c r="G891">
        <f t="shared" si="157"/>
        <v>1931</v>
      </c>
      <c r="H891">
        <f t="shared" si="158"/>
        <v>8</v>
      </c>
      <c r="I891">
        <f t="shared" si="159"/>
        <v>30</v>
      </c>
      <c r="J891" s="3">
        <f t="shared" si="160"/>
        <v>11565</v>
      </c>
      <c r="K891" s="4">
        <f t="shared" ca="1" si="161"/>
        <v>33412</v>
      </c>
      <c r="L891">
        <f t="shared" si="162"/>
        <v>1930</v>
      </c>
      <c r="M891" t="str">
        <f t="shared" si="163"/>
        <v>1</v>
      </c>
      <c r="N891" t="str">
        <f t="shared" si="164"/>
        <v>k</v>
      </c>
      <c r="O891">
        <f t="shared" si="165"/>
        <v>1</v>
      </c>
      <c r="P891">
        <f t="shared" si="166"/>
        <v>16</v>
      </c>
    </row>
    <row r="892" spans="1:16" x14ac:dyDescent="0.25">
      <c r="A892" s="1" t="s">
        <v>898</v>
      </c>
      <c r="B892" s="1" t="s">
        <v>7</v>
      </c>
      <c r="C892" s="2">
        <v>0.67245370370370372</v>
      </c>
      <c r="D892">
        <v>1</v>
      </c>
      <c r="E892">
        <f t="shared" si="155"/>
        <v>91</v>
      </c>
      <c r="F892">
        <f t="shared" si="156"/>
        <v>5</v>
      </c>
      <c r="G892">
        <f t="shared" si="157"/>
        <v>1991</v>
      </c>
      <c r="H892">
        <f t="shared" si="158"/>
        <v>5</v>
      </c>
      <c r="I892">
        <f t="shared" si="159"/>
        <v>22</v>
      </c>
      <c r="J892" s="3">
        <f t="shared" si="160"/>
        <v>33380</v>
      </c>
      <c r="K892" s="4">
        <f t="shared" ca="1" si="161"/>
        <v>11597</v>
      </c>
      <c r="L892">
        <f t="shared" si="162"/>
        <v>1990</v>
      </c>
      <c r="M892" t="str">
        <f t="shared" si="163"/>
        <v>3</v>
      </c>
      <c r="N892" t="str">
        <f t="shared" si="164"/>
        <v>k</v>
      </c>
      <c r="O892">
        <f t="shared" si="165"/>
        <v>1</v>
      </c>
      <c r="P892">
        <f t="shared" si="166"/>
        <v>16</v>
      </c>
    </row>
    <row r="893" spans="1:16" x14ac:dyDescent="0.25">
      <c r="A893" s="1" t="s">
        <v>899</v>
      </c>
      <c r="B893" s="1" t="s">
        <v>5</v>
      </c>
      <c r="C893" s="2">
        <v>0.67274305555555547</v>
      </c>
      <c r="D893">
        <v>1</v>
      </c>
      <c r="E893">
        <f t="shared" si="155"/>
        <v>35</v>
      </c>
      <c r="F893">
        <f t="shared" si="156"/>
        <v>7</v>
      </c>
      <c r="G893">
        <f t="shared" si="157"/>
        <v>1935</v>
      </c>
      <c r="H893">
        <f t="shared" si="158"/>
        <v>7</v>
      </c>
      <c r="I893">
        <f t="shared" si="159"/>
        <v>24</v>
      </c>
      <c r="J893" s="3">
        <f t="shared" si="160"/>
        <v>12989</v>
      </c>
      <c r="K893" s="4">
        <f t="shared" ca="1" si="161"/>
        <v>31988</v>
      </c>
      <c r="L893">
        <f t="shared" si="162"/>
        <v>1930</v>
      </c>
      <c r="M893" t="str">
        <f t="shared" si="163"/>
        <v>6</v>
      </c>
      <c r="N893" t="str">
        <f t="shared" si="164"/>
        <v>m</v>
      </c>
      <c r="O893">
        <f t="shared" si="165"/>
        <v>0</v>
      </c>
      <c r="P893">
        <f t="shared" si="166"/>
        <v>16</v>
      </c>
    </row>
    <row r="894" spans="1:16" x14ac:dyDescent="0.25">
      <c r="A894" s="1" t="s">
        <v>900</v>
      </c>
      <c r="B894" s="1" t="s">
        <v>7</v>
      </c>
      <c r="C894" s="2">
        <v>0.67303240740740744</v>
      </c>
      <c r="D894">
        <v>1</v>
      </c>
      <c r="E894">
        <f t="shared" si="155"/>
        <v>0</v>
      </c>
      <c r="F894">
        <f t="shared" si="156"/>
        <v>30</v>
      </c>
      <c r="G894">
        <f t="shared" si="157"/>
        <v>2000</v>
      </c>
      <c r="H894">
        <f t="shared" si="158"/>
        <v>10</v>
      </c>
      <c r="I894">
        <f t="shared" si="159"/>
        <v>24</v>
      </c>
      <c r="J894" s="3">
        <f t="shared" si="160"/>
        <v>36823</v>
      </c>
      <c r="K894" s="4">
        <f t="shared" ca="1" si="161"/>
        <v>8154</v>
      </c>
      <c r="L894">
        <f t="shared" si="162"/>
        <v>2000</v>
      </c>
      <c r="M894" t="str">
        <f t="shared" si="163"/>
        <v>4</v>
      </c>
      <c r="N894" t="str">
        <f t="shared" si="164"/>
        <v>m</v>
      </c>
      <c r="O894">
        <f t="shared" si="165"/>
        <v>1</v>
      </c>
      <c r="P894">
        <f t="shared" si="166"/>
        <v>16</v>
      </c>
    </row>
    <row r="895" spans="1:16" x14ac:dyDescent="0.25">
      <c r="A895" s="1" t="s">
        <v>901</v>
      </c>
      <c r="B895" s="1" t="s">
        <v>5</v>
      </c>
      <c r="C895" s="2">
        <v>0.67361111111111116</v>
      </c>
      <c r="D895">
        <v>2</v>
      </c>
      <c r="E895">
        <f t="shared" si="155"/>
        <v>72</v>
      </c>
      <c r="F895">
        <f t="shared" si="156"/>
        <v>7</v>
      </c>
      <c r="G895">
        <f t="shared" si="157"/>
        <v>1972</v>
      </c>
      <c r="H895">
        <f t="shared" si="158"/>
        <v>7</v>
      </c>
      <c r="I895">
        <f t="shared" si="159"/>
        <v>6</v>
      </c>
      <c r="J895" s="3">
        <f t="shared" si="160"/>
        <v>26486</v>
      </c>
      <c r="K895" s="4">
        <f t="shared" ca="1" si="161"/>
        <v>18491</v>
      </c>
      <c r="L895">
        <f t="shared" si="162"/>
        <v>1970</v>
      </c>
      <c r="M895" t="str">
        <f t="shared" si="163"/>
        <v>6</v>
      </c>
      <c r="N895" t="str">
        <f t="shared" si="164"/>
        <v>m</v>
      </c>
      <c r="O895">
        <f t="shared" si="165"/>
        <v>1</v>
      </c>
      <c r="P895">
        <f t="shared" si="166"/>
        <v>16</v>
      </c>
    </row>
    <row r="896" spans="1:16" x14ac:dyDescent="0.25">
      <c r="A896" s="1" t="s">
        <v>902</v>
      </c>
      <c r="B896" s="1" t="s">
        <v>7</v>
      </c>
      <c r="C896" s="2">
        <v>0.67390046296296291</v>
      </c>
      <c r="D896">
        <v>1</v>
      </c>
      <c r="E896">
        <f t="shared" si="155"/>
        <v>76</v>
      </c>
      <c r="F896">
        <f t="shared" si="156"/>
        <v>11</v>
      </c>
      <c r="G896">
        <f t="shared" si="157"/>
        <v>1976</v>
      </c>
      <c r="H896">
        <f t="shared" si="158"/>
        <v>11</v>
      </c>
      <c r="I896">
        <f t="shared" si="159"/>
        <v>6</v>
      </c>
      <c r="J896" s="3">
        <f t="shared" si="160"/>
        <v>28070</v>
      </c>
      <c r="K896" s="4">
        <f t="shared" ca="1" si="161"/>
        <v>16907</v>
      </c>
      <c r="L896">
        <f t="shared" si="162"/>
        <v>1970</v>
      </c>
      <c r="M896" t="str">
        <f t="shared" si="163"/>
        <v>4</v>
      </c>
      <c r="N896" t="str">
        <f t="shared" si="164"/>
        <v>m</v>
      </c>
      <c r="O896">
        <f t="shared" si="165"/>
        <v>1</v>
      </c>
      <c r="P896">
        <f t="shared" si="166"/>
        <v>16</v>
      </c>
    </row>
    <row r="897" spans="1:16" x14ac:dyDescent="0.25">
      <c r="A897" s="1" t="s">
        <v>903</v>
      </c>
      <c r="B897" s="1" t="s">
        <v>5</v>
      </c>
      <c r="C897" s="2">
        <v>0.67447916666666663</v>
      </c>
      <c r="D897">
        <v>2</v>
      </c>
      <c r="E897">
        <f t="shared" si="155"/>
        <v>24</v>
      </c>
      <c r="F897">
        <f t="shared" si="156"/>
        <v>4</v>
      </c>
      <c r="G897">
        <f t="shared" si="157"/>
        <v>1924</v>
      </c>
      <c r="H897">
        <f t="shared" si="158"/>
        <v>4</v>
      </c>
      <c r="I897">
        <f t="shared" si="159"/>
        <v>1</v>
      </c>
      <c r="J897" s="3">
        <f t="shared" si="160"/>
        <v>8858</v>
      </c>
      <c r="K897" s="4">
        <f t="shared" ca="1" si="161"/>
        <v>36119</v>
      </c>
      <c r="L897">
        <f t="shared" si="162"/>
        <v>1920</v>
      </c>
      <c r="M897" t="str">
        <f t="shared" si="163"/>
        <v>4</v>
      </c>
      <c r="N897" t="str">
        <f t="shared" si="164"/>
        <v>m</v>
      </c>
      <c r="O897">
        <f t="shared" si="165"/>
        <v>1</v>
      </c>
      <c r="P897">
        <f t="shared" si="166"/>
        <v>16</v>
      </c>
    </row>
    <row r="898" spans="1:16" x14ac:dyDescent="0.25">
      <c r="A898" s="1" t="s">
        <v>904</v>
      </c>
      <c r="B898" s="1" t="s">
        <v>7</v>
      </c>
      <c r="C898" s="2">
        <v>0.67476851851851849</v>
      </c>
      <c r="D898">
        <v>1</v>
      </c>
      <c r="E898">
        <f t="shared" si="155"/>
        <v>86</v>
      </c>
      <c r="F898">
        <f t="shared" si="156"/>
        <v>1</v>
      </c>
      <c r="G898">
        <f t="shared" si="157"/>
        <v>1986</v>
      </c>
      <c r="H898">
        <f t="shared" si="158"/>
        <v>1</v>
      </c>
      <c r="I898">
        <f t="shared" si="159"/>
        <v>30</v>
      </c>
      <c r="J898" s="3">
        <f t="shared" si="160"/>
        <v>31442</v>
      </c>
      <c r="K898" s="4">
        <f t="shared" ca="1" si="161"/>
        <v>13535</v>
      </c>
      <c r="L898">
        <f t="shared" si="162"/>
        <v>1980</v>
      </c>
      <c r="M898" t="str">
        <f t="shared" si="163"/>
        <v>7</v>
      </c>
      <c r="N898" t="str">
        <f t="shared" si="164"/>
        <v>k</v>
      </c>
      <c r="O898">
        <f t="shared" si="165"/>
        <v>1</v>
      </c>
      <c r="P898">
        <f t="shared" si="166"/>
        <v>16</v>
      </c>
    </row>
    <row r="899" spans="1:16" x14ac:dyDescent="0.25">
      <c r="A899" s="1" t="s">
        <v>905</v>
      </c>
      <c r="B899" s="1" t="s">
        <v>9</v>
      </c>
      <c r="C899" s="2">
        <v>0.67505787037037035</v>
      </c>
      <c r="D899">
        <v>1</v>
      </c>
      <c r="E899">
        <f t="shared" ref="E899:E962" si="167">VALUE(LEFT(A899,2))</f>
        <v>69</v>
      </c>
      <c r="F899">
        <f t="shared" ref="F899:F962" si="168">VALUE(MID(A899,3,2))</f>
        <v>7</v>
      </c>
      <c r="G899">
        <f t="shared" ref="G899:G962" si="169">IF(F899&gt;12,2000+E899,1900+E899)</f>
        <v>1969</v>
      </c>
      <c r="H899">
        <f t="shared" ref="H899:H962" si="170">IF(F899&gt;12,F899-20,F899)</f>
        <v>7</v>
      </c>
      <c r="I899">
        <f t="shared" ref="I899:I962" si="171">VALUE(MID(A899,5,2))</f>
        <v>15</v>
      </c>
      <c r="J899" s="3">
        <f t="shared" ref="J899:J962" si="172">DATE(G899,H899,I899)</f>
        <v>25399</v>
      </c>
      <c r="K899" s="4">
        <f t="shared" ref="K899:K962" ca="1" si="173">VALUE(TODAY()-J899)</f>
        <v>19578</v>
      </c>
      <c r="L899">
        <f t="shared" ref="L899:L962" si="174">VLOOKUP(G899,$R$8:$R$18,1,TRUE)</f>
        <v>1960</v>
      </c>
      <c r="M899" t="str">
        <f t="shared" ref="M899:M962" si="175">MID(A899,10,1)</f>
        <v>6</v>
      </c>
      <c r="N899" t="str">
        <f t="shared" ref="N899:N962" si="176">IF(MOD(M899,2),"k","m")</f>
        <v>m</v>
      </c>
      <c r="O899">
        <f t="shared" ref="O899:O962" si="177">IF(B899="Johnson&amp;Johnson",1,IF(D899=2,1,0))</f>
        <v>0</v>
      </c>
      <c r="P899">
        <f t="shared" ref="P899:P962" si="178">HOUR(C899)</f>
        <v>16</v>
      </c>
    </row>
    <row r="900" spans="1:16" x14ac:dyDescent="0.25">
      <c r="A900" s="1" t="s">
        <v>906</v>
      </c>
      <c r="B900" s="1" t="s">
        <v>7</v>
      </c>
      <c r="C900" s="2">
        <v>0.67534722222222221</v>
      </c>
      <c r="D900">
        <v>1</v>
      </c>
      <c r="E900">
        <f t="shared" si="167"/>
        <v>66</v>
      </c>
      <c r="F900">
        <f t="shared" si="168"/>
        <v>9</v>
      </c>
      <c r="G900">
        <f t="shared" si="169"/>
        <v>1966</v>
      </c>
      <c r="H900">
        <f t="shared" si="170"/>
        <v>9</v>
      </c>
      <c r="I900">
        <f t="shared" si="171"/>
        <v>28</v>
      </c>
      <c r="J900" s="3">
        <f t="shared" si="172"/>
        <v>24378</v>
      </c>
      <c r="K900" s="4">
        <f t="shared" ca="1" si="173"/>
        <v>20599</v>
      </c>
      <c r="L900">
        <f t="shared" si="174"/>
        <v>1960</v>
      </c>
      <c r="M900" t="str">
        <f t="shared" si="175"/>
        <v>6</v>
      </c>
      <c r="N900" t="str">
        <f t="shared" si="176"/>
        <v>m</v>
      </c>
      <c r="O900">
        <f t="shared" si="177"/>
        <v>1</v>
      </c>
      <c r="P900">
        <f t="shared" si="178"/>
        <v>16</v>
      </c>
    </row>
    <row r="901" spans="1:16" x14ac:dyDescent="0.25">
      <c r="A901" s="1" t="s">
        <v>907</v>
      </c>
      <c r="B901" s="1" t="s">
        <v>7</v>
      </c>
      <c r="C901" s="2">
        <v>0.67563657407407407</v>
      </c>
      <c r="D901">
        <v>1</v>
      </c>
      <c r="E901">
        <f t="shared" si="167"/>
        <v>83</v>
      </c>
      <c r="F901">
        <f t="shared" si="168"/>
        <v>11</v>
      </c>
      <c r="G901">
        <f t="shared" si="169"/>
        <v>1983</v>
      </c>
      <c r="H901">
        <f t="shared" si="170"/>
        <v>11</v>
      </c>
      <c r="I901">
        <f t="shared" si="171"/>
        <v>13</v>
      </c>
      <c r="J901" s="3">
        <f t="shared" si="172"/>
        <v>30633</v>
      </c>
      <c r="K901" s="4">
        <f t="shared" ca="1" si="173"/>
        <v>14344</v>
      </c>
      <c r="L901">
        <f t="shared" si="174"/>
        <v>1980</v>
      </c>
      <c r="M901" t="str">
        <f t="shared" si="175"/>
        <v>7</v>
      </c>
      <c r="N901" t="str">
        <f t="shared" si="176"/>
        <v>k</v>
      </c>
      <c r="O901">
        <f t="shared" si="177"/>
        <v>1</v>
      </c>
      <c r="P901">
        <f t="shared" si="178"/>
        <v>16</v>
      </c>
    </row>
    <row r="902" spans="1:16" x14ac:dyDescent="0.25">
      <c r="A902" s="1" t="s">
        <v>908</v>
      </c>
      <c r="B902" s="1" t="s">
        <v>5</v>
      </c>
      <c r="C902" s="2">
        <v>0.67592592592592593</v>
      </c>
      <c r="D902">
        <v>1</v>
      </c>
      <c r="E902">
        <f t="shared" si="167"/>
        <v>66</v>
      </c>
      <c r="F902">
        <f t="shared" si="168"/>
        <v>8</v>
      </c>
      <c r="G902">
        <f t="shared" si="169"/>
        <v>1966</v>
      </c>
      <c r="H902">
        <f t="shared" si="170"/>
        <v>8</v>
      </c>
      <c r="I902">
        <f t="shared" si="171"/>
        <v>1</v>
      </c>
      <c r="J902" s="3">
        <f t="shared" si="172"/>
        <v>24320</v>
      </c>
      <c r="K902" s="4">
        <f t="shared" ca="1" si="173"/>
        <v>20657</v>
      </c>
      <c r="L902">
        <f t="shared" si="174"/>
        <v>1960</v>
      </c>
      <c r="M902" t="str">
        <f t="shared" si="175"/>
        <v>7</v>
      </c>
      <c r="N902" t="str">
        <f t="shared" si="176"/>
        <v>k</v>
      </c>
      <c r="O902">
        <f t="shared" si="177"/>
        <v>0</v>
      </c>
      <c r="P902">
        <f t="shared" si="178"/>
        <v>16</v>
      </c>
    </row>
    <row r="903" spans="1:16" x14ac:dyDescent="0.25">
      <c r="A903" s="1" t="s">
        <v>909</v>
      </c>
      <c r="B903" s="1" t="s">
        <v>27</v>
      </c>
      <c r="C903" s="2">
        <v>0.67621527777777779</v>
      </c>
      <c r="D903">
        <v>1</v>
      </c>
      <c r="E903">
        <f t="shared" si="167"/>
        <v>77</v>
      </c>
      <c r="F903">
        <f t="shared" si="168"/>
        <v>2</v>
      </c>
      <c r="G903">
        <f t="shared" si="169"/>
        <v>1977</v>
      </c>
      <c r="H903">
        <f t="shared" si="170"/>
        <v>2</v>
      </c>
      <c r="I903">
        <f t="shared" si="171"/>
        <v>7</v>
      </c>
      <c r="J903" s="3">
        <f t="shared" si="172"/>
        <v>28163</v>
      </c>
      <c r="K903" s="4">
        <f t="shared" ca="1" si="173"/>
        <v>16814</v>
      </c>
      <c r="L903">
        <f t="shared" si="174"/>
        <v>1970</v>
      </c>
      <c r="M903" t="str">
        <f t="shared" si="175"/>
        <v>7</v>
      </c>
      <c r="N903" t="str">
        <f t="shared" si="176"/>
        <v>k</v>
      </c>
      <c r="O903">
        <f t="shared" si="177"/>
        <v>0</v>
      </c>
      <c r="P903">
        <f t="shared" si="178"/>
        <v>16</v>
      </c>
    </row>
    <row r="904" spans="1:16" x14ac:dyDescent="0.25">
      <c r="A904" s="1" t="s">
        <v>910</v>
      </c>
      <c r="B904" s="1" t="s">
        <v>27</v>
      </c>
      <c r="C904" s="2">
        <v>0.67650462962962965</v>
      </c>
      <c r="D904">
        <v>1</v>
      </c>
      <c r="E904">
        <f t="shared" si="167"/>
        <v>75</v>
      </c>
      <c r="F904">
        <f t="shared" si="168"/>
        <v>2</v>
      </c>
      <c r="G904">
        <f t="shared" si="169"/>
        <v>1975</v>
      </c>
      <c r="H904">
        <f t="shared" si="170"/>
        <v>2</v>
      </c>
      <c r="I904">
        <f t="shared" si="171"/>
        <v>15</v>
      </c>
      <c r="J904" s="3">
        <f t="shared" si="172"/>
        <v>27440</v>
      </c>
      <c r="K904" s="4">
        <f t="shared" ca="1" si="173"/>
        <v>17537</v>
      </c>
      <c r="L904">
        <f t="shared" si="174"/>
        <v>1970</v>
      </c>
      <c r="M904" t="str">
        <f t="shared" si="175"/>
        <v>9</v>
      </c>
      <c r="N904" t="str">
        <f t="shared" si="176"/>
        <v>k</v>
      </c>
      <c r="O904">
        <f t="shared" si="177"/>
        <v>0</v>
      </c>
      <c r="P904">
        <f t="shared" si="178"/>
        <v>16</v>
      </c>
    </row>
    <row r="905" spans="1:16" x14ac:dyDescent="0.25">
      <c r="A905" s="1" t="s">
        <v>911</v>
      </c>
      <c r="B905" s="1" t="s">
        <v>7</v>
      </c>
      <c r="C905" s="2">
        <v>0.67679398148148151</v>
      </c>
      <c r="D905">
        <v>1</v>
      </c>
      <c r="E905">
        <f t="shared" si="167"/>
        <v>29</v>
      </c>
      <c r="F905">
        <f t="shared" si="168"/>
        <v>9</v>
      </c>
      <c r="G905">
        <f t="shared" si="169"/>
        <v>1929</v>
      </c>
      <c r="H905">
        <f t="shared" si="170"/>
        <v>9</v>
      </c>
      <c r="I905">
        <f t="shared" si="171"/>
        <v>20</v>
      </c>
      <c r="J905" s="3">
        <f t="shared" si="172"/>
        <v>10856</v>
      </c>
      <c r="K905" s="4">
        <f t="shared" ca="1" si="173"/>
        <v>34121</v>
      </c>
      <c r="L905">
        <f t="shared" si="174"/>
        <v>1920</v>
      </c>
      <c r="M905" t="str">
        <f t="shared" si="175"/>
        <v>4</v>
      </c>
      <c r="N905" t="str">
        <f t="shared" si="176"/>
        <v>m</v>
      </c>
      <c r="O905">
        <f t="shared" si="177"/>
        <v>1</v>
      </c>
      <c r="P905">
        <f t="shared" si="178"/>
        <v>16</v>
      </c>
    </row>
    <row r="906" spans="1:16" x14ac:dyDescent="0.25">
      <c r="A906" s="1" t="s">
        <v>912</v>
      </c>
      <c r="B906" s="1" t="s">
        <v>9</v>
      </c>
      <c r="C906" s="2">
        <v>0.67708333333333337</v>
      </c>
      <c r="D906">
        <v>1</v>
      </c>
      <c r="E906">
        <f t="shared" si="167"/>
        <v>5</v>
      </c>
      <c r="F906">
        <f t="shared" si="168"/>
        <v>30</v>
      </c>
      <c r="G906">
        <f t="shared" si="169"/>
        <v>2005</v>
      </c>
      <c r="H906">
        <f t="shared" si="170"/>
        <v>10</v>
      </c>
      <c r="I906">
        <f t="shared" si="171"/>
        <v>13</v>
      </c>
      <c r="J906" s="3">
        <f t="shared" si="172"/>
        <v>38638</v>
      </c>
      <c r="K906" s="4">
        <f t="shared" ca="1" si="173"/>
        <v>6339</v>
      </c>
      <c r="L906">
        <f t="shared" si="174"/>
        <v>2000</v>
      </c>
      <c r="M906" t="str">
        <f t="shared" si="175"/>
        <v>2</v>
      </c>
      <c r="N906" t="str">
        <f t="shared" si="176"/>
        <v>m</v>
      </c>
      <c r="O906">
        <f t="shared" si="177"/>
        <v>0</v>
      </c>
      <c r="P906">
        <f t="shared" si="178"/>
        <v>16</v>
      </c>
    </row>
    <row r="907" spans="1:16" x14ac:dyDescent="0.25">
      <c r="A907" s="1" t="s">
        <v>913</v>
      </c>
      <c r="B907" s="1" t="s">
        <v>7</v>
      </c>
      <c r="C907" s="2">
        <v>0.67737268518518512</v>
      </c>
      <c r="D907">
        <v>1</v>
      </c>
      <c r="E907">
        <f t="shared" si="167"/>
        <v>8</v>
      </c>
      <c r="F907">
        <f t="shared" si="168"/>
        <v>23</v>
      </c>
      <c r="G907">
        <f t="shared" si="169"/>
        <v>2008</v>
      </c>
      <c r="H907">
        <f t="shared" si="170"/>
        <v>3</v>
      </c>
      <c r="I907">
        <f t="shared" si="171"/>
        <v>4</v>
      </c>
      <c r="J907" s="3">
        <f t="shared" si="172"/>
        <v>39511</v>
      </c>
      <c r="K907" s="4">
        <f t="shared" ca="1" si="173"/>
        <v>5466</v>
      </c>
      <c r="L907">
        <f t="shared" si="174"/>
        <v>2000</v>
      </c>
      <c r="M907" t="str">
        <f t="shared" si="175"/>
        <v>4</v>
      </c>
      <c r="N907" t="str">
        <f t="shared" si="176"/>
        <v>m</v>
      </c>
      <c r="O907">
        <f t="shared" si="177"/>
        <v>1</v>
      </c>
      <c r="P907">
        <f t="shared" si="178"/>
        <v>16</v>
      </c>
    </row>
    <row r="908" spans="1:16" x14ac:dyDescent="0.25">
      <c r="A908" s="1" t="s">
        <v>914</v>
      </c>
      <c r="B908" s="1" t="s">
        <v>9</v>
      </c>
      <c r="C908" s="2">
        <v>0.67766203703703709</v>
      </c>
      <c r="D908">
        <v>1</v>
      </c>
      <c r="E908">
        <f t="shared" si="167"/>
        <v>32</v>
      </c>
      <c r="F908">
        <f t="shared" si="168"/>
        <v>4</v>
      </c>
      <c r="G908">
        <f t="shared" si="169"/>
        <v>1932</v>
      </c>
      <c r="H908">
        <f t="shared" si="170"/>
        <v>4</v>
      </c>
      <c r="I908">
        <f t="shared" si="171"/>
        <v>26</v>
      </c>
      <c r="J908" s="3">
        <f t="shared" si="172"/>
        <v>11805</v>
      </c>
      <c r="K908" s="4">
        <f t="shared" ca="1" si="173"/>
        <v>33172</v>
      </c>
      <c r="L908">
        <f t="shared" si="174"/>
        <v>1930</v>
      </c>
      <c r="M908" t="str">
        <f t="shared" si="175"/>
        <v>9</v>
      </c>
      <c r="N908" t="str">
        <f t="shared" si="176"/>
        <v>k</v>
      </c>
      <c r="O908">
        <f t="shared" si="177"/>
        <v>0</v>
      </c>
      <c r="P908">
        <f t="shared" si="178"/>
        <v>16</v>
      </c>
    </row>
    <row r="909" spans="1:16" x14ac:dyDescent="0.25">
      <c r="A909" s="1" t="s">
        <v>915</v>
      </c>
      <c r="B909" s="1" t="s">
        <v>5</v>
      </c>
      <c r="C909" s="2">
        <v>0.67824074074074081</v>
      </c>
      <c r="D909">
        <v>2</v>
      </c>
      <c r="E909">
        <f t="shared" si="167"/>
        <v>66</v>
      </c>
      <c r="F909">
        <f t="shared" si="168"/>
        <v>8</v>
      </c>
      <c r="G909">
        <f t="shared" si="169"/>
        <v>1966</v>
      </c>
      <c r="H909">
        <f t="shared" si="170"/>
        <v>8</v>
      </c>
      <c r="I909">
        <f t="shared" si="171"/>
        <v>6</v>
      </c>
      <c r="J909" s="3">
        <f t="shared" si="172"/>
        <v>24325</v>
      </c>
      <c r="K909" s="4">
        <f t="shared" ca="1" si="173"/>
        <v>20652</v>
      </c>
      <c r="L909">
        <f t="shared" si="174"/>
        <v>1960</v>
      </c>
      <c r="M909" t="str">
        <f t="shared" si="175"/>
        <v>2</v>
      </c>
      <c r="N909" t="str">
        <f t="shared" si="176"/>
        <v>m</v>
      </c>
      <c r="O909">
        <f t="shared" si="177"/>
        <v>1</v>
      </c>
      <c r="P909">
        <f t="shared" si="178"/>
        <v>16</v>
      </c>
    </row>
    <row r="910" spans="1:16" x14ac:dyDescent="0.25">
      <c r="A910" s="1" t="s">
        <v>916</v>
      </c>
      <c r="B910" s="1" t="s">
        <v>5</v>
      </c>
      <c r="C910" s="2">
        <v>0.67853009259259256</v>
      </c>
      <c r="D910">
        <v>1</v>
      </c>
      <c r="E910">
        <f t="shared" si="167"/>
        <v>1</v>
      </c>
      <c r="F910">
        <f t="shared" si="168"/>
        <v>27</v>
      </c>
      <c r="G910">
        <f t="shared" si="169"/>
        <v>2001</v>
      </c>
      <c r="H910">
        <f t="shared" si="170"/>
        <v>7</v>
      </c>
      <c r="I910">
        <f t="shared" si="171"/>
        <v>6</v>
      </c>
      <c r="J910" s="3">
        <f t="shared" si="172"/>
        <v>37078</v>
      </c>
      <c r="K910" s="4">
        <f t="shared" ca="1" si="173"/>
        <v>7899</v>
      </c>
      <c r="L910">
        <f t="shared" si="174"/>
        <v>2000</v>
      </c>
      <c r="M910" t="str">
        <f t="shared" si="175"/>
        <v>1</v>
      </c>
      <c r="N910" t="str">
        <f t="shared" si="176"/>
        <v>k</v>
      </c>
      <c r="O910">
        <f t="shared" si="177"/>
        <v>0</v>
      </c>
      <c r="P910">
        <f t="shared" si="178"/>
        <v>16</v>
      </c>
    </row>
    <row r="911" spans="1:16" x14ac:dyDescent="0.25">
      <c r="A911" s="1" t="s">
        <v>917</v>
      </c>
      <c r="B911" s="1" t="s">
        <v>7</v>
      </c>
      <c r="C911" s="2">
        <v>0.67881944444444453</v>
      </c>
      <c r="D911">
        <v>1</v>
      </c>
      <c r="E911">
        <f t="shared" si="167"/>
        <v>78</v>
      </c>
      <c r="F911">
        <f t="shared" si="168"/>
        <v>7</v>
      </c>
      <c r="G911">
        <f t="shared" si="169"/>
        <v>1978</v>
      </c>
      <c r="H911">
        <f t="shared" si="170"/>
        <v>7</v>
      </c>
      <c r="I911">
        <f t="shared" si="171"/>
        <v>31</v>
      </c>
      <c r="J911" s="3">
        <f t="shared" si="172"/>
        <v>28702</v>
      </c>
      <c r="K911" s="4">
        <f t="shared" ca="1" si="173"/>
        <v>16275</v>
      </c>
      <c r="L911">
        <f t="shared" si="174"/>
        <v>1970</v>
      </c>
      <c r="M911" t="str">
        <f t="shared" si="175"/>
        <v>3</v>
      </c>
      <c r="N911" t="str">
        <f t="shared" si="176"/>
        <v>k</v>
      </c>
      <c r="O911">
        <f t="shared" si="177"/>
        <v>1</v>
      </c>
      <c r="P911">
        <f t="shared" si="178"/>
        <v>16</v>
      </c>
    </row>
    <row r="912" spans="1:16" x14ac:dyDescent="0.25">
      <c r="A912" s="1" t="s">
        <v>918</v>
      </c>
      <c r="B912" s="1" t="s">
        <v>5</v>
      </c>
      <c r="C912" s="2">
        <v>0.67939814814814825</v>
      </c>
      <c r="D912">
        <v>2</v>
      </c>
      <c r="E912">
        <f t="shared" si="167"/>
        <v>20</v>
      </c>
      <c r="F912">
        <f t="shared" si="168"/>
        <v>2</v>
      </c>
      <c r="G912">
        <f t="shared" si="169"/>
        <v>1920</v>
      </c>
      <c r="H912">
        <f t="shared" si="170"/>
        <v>2</v>
      </c>
      <c r="I912">
        <f t="shared" si="171"/>
        <v>15</v>
      </c>
      <c r="J912" s="3">
        <f t="shared" si="172"/>
        <v>7351</v>
      </c>
      <c r="K912" s="4">
        <f t="shared" ca="1" si="173"/>
        <v>37626</v>
      </c>
      <c r="L912">
        <f t="shared" si="174"/>
        <v>1920</v>
      </c>
      <c r="M912" t="str">
        <f t="shared" si="175"/>
        <v>8</v>
      </c>
      <c r="N912" t="str">
        <f t="shared" si="176"/>
        <v>m</v>
      </c>
      <c r="O912">
        <f t="shared" si="177"/>
        <v>1</v>
      </c>
      <c r="P912">
        <f t="shared" si="178"/>
        <v>16</v>
      </c>
    </row>
    <row r="913" spans="1:16" x14ac:dyDescent="0.25">
      <c r="A913" s="1" t="s">
        <v>919</v>
      </c>
      <c r="B913" s="1" t="s">
        <v>9</v>
      </c>
      <c r="C913" s="2">
        <v>0.6796875</v>
      </c>
      <c r="D913">
        <v>1</v>
      </c>
      <c r="E913">
        <f t="shared" si="167"/>
        <v>72</v>
      </c>
      <c r="F913">
        <f t="shared" si="168"/>
        <v>4</v>
      </c>
      <c r="G913">
        <f t="shared" si="169"/>
        <v>1972</v>
      </c>
      <c r="H913">
        <f t="shared" si="170"/>
        <v>4</v>
      </c>
      <c r="I913">
        <f t="shared" si="171"/>
        <v>30</v>
      </c>
      <c r="J913" s="3">
        <f t="shared" si="172"/>
        <v>26419</v>
      </c>
      <c r="K913" s="4">
        <f t="shared" ca="1" si="173"/>
        <v>18558</v>
      </c>
      <c r="L913">
        <f t="shared" si="174"/>
        <v>1970</v>
      </c>
      <c r="M913" t="str">
        <f t="shared" si="175"/>
        <v>6</v>
      </c>
      <c r="N913" t="str">
        <f t="shared" si="176"/>
        <v>m</v>
      </c>
      <c r="O913">
        <f t="shared" si="177"/>
        <v>0</v>
      </c>
      <c r="P913">
        <f t="shared" si="178"/>
        <v>16</v>
      </c>
    </row>
    <row r="914" spans="1:16" x14ac:dyDescent="0.25">
      <c r="A914" s="1" t="s">
        <v>920</v>
      </c>
      <c r="B914" s="1" t="s">
        <v>7</v>
      </c>
      <c r="C914" s="2">
        <v>0.67997685185185175</v>
      </c>
      <c r="D914">
        <v>1</v>
      </c>
      <c r="E914">
        <f t="shared" si="167"/>
        <v>7</v>
      </c>
      <c r="F914">
        <f t="shared" si="168"/>
        <v>26</v>
      </c>
      <c r="G914">
        <f t="shared" si="169"/>
        <v>2007</v>
      </c>
      <c r="H914">
        <f t="shared" si="170"/>
        <v>6</v>
      </c>
      <c r="I914">
        <f t="shared" si="171"/>
        <v>29</v>
      </c>
      <c r="J914" s="3">
        <f t="shared" si="172"/>
        <v>39262</v>
      </c>
      <c r="K914" s="4">
        <f t="shared" ca="1" si="173"/>
        <v>5715</v>
      </c>
      <c r="L914">
        <f t="shared" si="174"/>
        <v>2000</v>
      </c>
      <c r="M914" t="str">
        <f t="shared" si="175"/>
        <v>5</v>
      </c>
      <c r="N914" t="str">
        <f t="shared" si="176"/>
        <v>k</v>
      </c>
      <c r="O914">
        <f t="shared" si="177"/>
        <v>1</v>
      </c>
      <c r="P914">
        <f t="shared" si="178"/>
        <v>16</v>
      </c>
    </row>
    <row r="915" spans="1:16" x14ac:dyDescent="0.25">
      <c r="A915" s="1" t="s">
        <v>921</v>
      </c>
      <c r="B915" s="1" t="s">
        <v>7</v>
      </c>
      <c r="C915" s="2">
        <v>0.68026620370370372</v>
      </c>
      <c r="D915">
        <v>1</v>
      </c>
      <c r="E915">
        <f t="shared" si="167"/>
        <v>37</v>
      </c>
      <c r="F915">
        <f t="shared" si="168"/>
        <v>9</v>
      </c>
      <c r="G915">
        <f t="shared" si="169"/>
        <v>1937</v>
      </c>
      <c r="H915">
        <f t="shared" si="170"/>
        <v>9</v>
      </c>
      <c r="I915">
        <f t="shared" si="171"/>
        <v>10</v>
      </c>
      <c r="J915" s="3">
        <f t="shared" si="172"/>
        <v>13768</v>
      </c>
      <c r="K915" s="4">
        <f t="shared" ca="1" si="173"/>
        <v>31209</v>
      </c>
      <c r="L915">
        <f t="shared" si="174"/>
        <v>1930</v>
      </c>
      <c r="M915" t="str">
        <f t="shared" si="175"/>
        <v>8</v>
      </c>
      <c r="N915" t="str">
        <f t="shared" si="176"/>
        <v>m</v>
      </c>
      <c r="O915">
        <f t="shared" si="177"/>
        <v>1</v>
      </c>
      <c r="P915">
        <f t="shared" si="178"/>
        <v>16</v>
      </c>
    </row>
    <row r="916" spans="1:16" x14ac:dyDescent="0.25">
      <c r="A916" s="1" t="s">
        <v>922</v>
      </c>
      <c r="B916" s="1" t="s">
        <v>7</v>
      </c>
      <c r="C916" s="2">
        <v>0.68055555555555547</v>
      </c>
      <c r="D916">
        <v>1</v>
      </c>
      <c r="E916">
        <f t="shared" si="167"/>
        <v>53</v>
      </c>
      <c r="F916">
        <f t="shared" si="168"/>
        <v>9</v>
      </c>
      <c r="G916">
        <f t="shared" si="169"/>
        <v>1953</v>
      </c>
      <c r="H916">
        <f t="shared" si="170"/>
        <v>9</v>
      </c>
      <c r="I916">
        <f t="shared" si="171"/>
        <v>23</v>
      </c>
      <c r="J916" s="3">
        <f t="shared" si="172"/>
        <v>19625</v>
      </c>
      <c r="K916" s="4">
        <f t="shared" ca="1" si="173"/>
        <v>25352</v>
      </c>
      <c r="L916">
        <f t="shared" si="174"/>
        <v>1950</v>
      </c>
      <c r="M916" t="str">
        <f t="shared" si="175"/>
        <v>9</v>
      </c>
      <c r="N916" t="str">
        <f t="shared" si="176"/>
        <v>k</v>
      </c>
      <c r="O916">
        <f t="shared" si="177"/>
        <v>1</v>
      </c>
      <c r="P916">
        <f t="shared" si="178"/>
        <v>16</v>
      </c>
    </row>
    <row r="917" spans="1:16" x14ac:dyDescent="0.25">
      <c r="A917" s="1" t="s">
        <v>923</v>
      </c>
      <c r="B917" s="1" t="s">
        <v>27</v>
      </c>
      <c r="C917" s="2">
        <v>0.68084490740740744</v>
      </c>
      <c r="D917">
        <v>1</v>
      </c>
      <c r="E917">
        <f t="shared" si="167"/>
        <v>31</v>
      </c>
      <c r="F917">
        <f t="shared" si="168"/>
        <v>9</v>
      </c>
      <c r="G917">
        <f t="shared" si="169"/>
        <v>1931</v>
      </c>
      <c r="H917">
        <f t="shared" si="170"/>
        <v>9</v>
      </c>
      <c r="I917">
        <f t="shared" si="171"/>
        <v>17</v>
      </c>
      <c r="J917" s="3">
        <f t="shared" si="172"/>
        <v>11583</v>
      </c>
      <c r="K917" s="4">
        <f t="shared" ca="1" si="173"/>
        <v>33394</v>
      </c>
      <c r="L917">
        <f t="shared" si="174"/>
        <v>1930</v>
      </c>
      <c r="M917" t="str">
        <f t="shared" si="175"/>
        <v>7</v>
      </c>
      <c r="N917" t="str">
        <f t="shared" si="176"/>
        <v>k</v>
      </c>
      <c r="O917">
        <f t="shared" si="177"/>
        <v>0</v>
      </c>
      <c r="P917">
        <f t="shared" si="178"/>
        <v>16</v>
      </c>
    </row>
    <row r="918" spans="1:16" x14ac:dyDescent="0.25">
      <c r="A918" s="1" t="s">
        <v>924</v>
      </c>
      <c r="B918" s="1" t="s">
        <v>7</v>
      </c>
      <c r="C918" s="2">
        <v>0.68113425925925919</v>
      </c>
      <c r="D918">
        <v>1</v>
      </c>
      <c r="E918">
        <f t="shared" si="167"/>
        <v>29</v>
      </c>
      <c r="F918">
        <f t="shared" si="168"/>
        <v>10</v>
      </c>
      <c r="G918">
        <f t="shared" si="169"/>
        <v>1929</v>
      </c>
      <c r="H918">
        <f t="shared" si="170"/>
        <v>10</v>
      </c>
      <c r="I918">
        <f t="shared" si="171"/>
        <v>19</v>
      </c>
      <c r="J918" s="3">
        <f t="shared" si="172"/>
        <v>10885</v>
      </c>
      <c r="K918" s="4">
        <f t="shared" ca="1" si="173"/>
        <v>34092</v>
      </c>
      <c r="L918">
        <f t="shared" si="174"/>
        <v>1920</v>
      </c>
      <c r="M918" t="str">
        <f t="shared" si="175"/>
        <v>5</v>
      </c>
      <c r="N918" t="str">
        <f t="shared" si="176"/>
        <v>k</v>
      </c>
      <c r="O918">
        <f t="shared" si="177"/>
        <v>1</v>
      </c>
      <c r="P918">
        <f t="shared" si="178"/>
        <v>16</v>
      </c>
    </row>
    <row r="919" spans="1:16" x14ac:dyDescent="0.25">
      <c r="A919" s="1" t="s">
        <v>925</v>
      </c>
      <c r="B919" s="1" t="s">
        <v>7</v>
      </c>
      <c r="C919" s="2">
        <v>0.68142361111111116</v>
      </c>
      <c r="D919">
        <v>1</v>
      </c>
      <c r="E919">
        <f t="shared" si="167"/>
        <v>57</v>
      </c>
      <c r="F919">
        <f t="shared" si="168"/>
        <v>9</v>
      </c>
      <c r="G919">
        <f t="shared" si="169"/>
        <v>1957</v>
      </c>
      <c r="H919">
        <f t="shared" si="170"/>
        <v>9</v>
      </c>
      <c r="I919">
        <f t="shared" si="171"/>
        <v>25</v>
      </c>
      <c r="J919" s="3">
        <f t="shared" si="172"/>
        <v>21088</v>
      </c>
      <c r="K919" s="4">
        <f t="shared" ca="1" si="173"/>
        <v>23889</v>
      </c>
      <c r="L919">
        <f t="shared" si="174"/>
        <v>1950</v>
      </c>
      <c r="M919" t="str">
        <f t="shared" si="175"/>
        <v>4</v>
      </c>
      <c r="N919" t="str">
        <f t="shared" si="176"/>
        <v>m</v>
      </c>
      <c r="O919">
        <f t="shared" si="177"/>
        <v>1</v>
      </c>
      <c r="P919">
        <f t="shared" si="178"/>
        <v>16</v>
      </c>
    </row>
    <row r="920" spans="1:16" x14ac:dyDescent="0.25">
      <c r="A920" s="1" t="s">
        <v>926</v>
      </c>
      <c r="B920" s="1" t="s">
        <v>9</v>
      </c>
      <c r="C920" s="2">
        <v>0.68171296296296291</v>
      </c>
      <c r="D920">
        <v>1</v>
      </c>
      <c r="E920">
        <f t="shared" si="167"/>
        <v>6</v>
      </c>
      <c r="F920">
        <f t="shared" si="168"/>
        <v>29</v>
      </c>
      <c r="G920">
        <f t="shared" si="169"/>
        <v>2006</v>
      </c>
      <c r="H920">
        <f t="shared" si="170"/>
        <v>9</v>
      </c>
      <c r="I920">
        <f t="shared" si="171"/>
        <v>21</v>
      </c>
      <c r="J920" s="3">
        <f t="shared" si="172"/>
        <v>38981</v>
      </c>
      <c r="K920" s="4">
        <f t="shared" ca="1" si="173"/>
        <v>5996</v>
      </c>
      <c r="L920">
        <f t="shared" si="174"/>
        <v>2000</v>
      </c>
      <c r="M920" t="str">
        <f t="shared" si="175"/>
        <v>3</v>
      </c>
      <c r="N920" t="str">
        <f t="shared" si="176"/>
        <v>k</v>
      </c>
      <c r="O920">
        <f t="shared" si="177"/>
        <v>0</v>
      </c>
      <c r="P920">
        <f t="shared" si="178"/>
        <v>16</v>
      </c>
    </row>
    <row r="921" spans="1:16" x14ac:dyDescent="0.25">
      <c r="A921" s="1" t="s">
        <v>927</v>
      </c>
      <c r="B921" s="1" t="s">
        <v>9</v>
      </c>
      <c r="C921" s="2">
        <v>0.68200231481481488</v>
      </c>
      <c r="D921">
        <v>1</v>
      </c>
      <c r="E921">
        <f t="shared" si="167"/>
        <v>74</v>
      </c>
      <c r="F921">
        <f t="shared" si="168"/>
        <v>8</v>
      </c>
      <c r="G921">
        <f t="shared" si="169"/>
        <v>1974</v>
      </c>
      <c r="H921">
        <f t="shared" si="170"/>
        <v>8</v>
      </c>
      <c r="I921">
        <f t="shared" si="171"/>
        <v>18</v>
      </c>
      <c r="J921" s="3">
        <f t="shared" si="172"/>
        <v>27259</v>
      </c>
      <c r="K921" s="4">
        <f t="shared" ca="1" si="173"/>
        <v>17718</v>
      </c>
      <c r="L921">
        <f t="shared" si="174"/>
        <v>1970</v>
      </c>
      <c r="M921" t="str">
        <f t="shared" si="175"/>
        <v>8</v>
      </c>
      <c r="N921" t="str">
        <f t="shared" si="176"/>
        <v>m</v>
      </c>
      <c r="O921">
        <f t="shared" si="177"/>
        <v>0</v>
      </c>
      <c r="P921">
        <f t="shared" si="178"/>
        <v>16</v>
      </c>
    </row>
    <row r="922" spans="1:16" x14ac:dyDescent="0.25">
      <c r="A922" s="1" t="s">
        <v>928</v>
      </c>
      <c r="B922" s="1" t="s">
        <v>7</v>
      </c>
      <c r="C922" s="2">
        <v>0.68229166666666663</v>
      </c>
      <c r="D922">
        <v>1</v>
      </c>
      <c r="E922">
        <f t="shared" si="167"/>
        <v>90</v>
      </c>
      <c r="F922">
        <f t="shared" si="168"/>
        <v>7</v>
      </c>
      <c r="G922">
        <f t="shared" si="169"/>
        <v>1990</v>
      </c>
      <c r="H922">
        <f t="shared" si="170"/>
        <v>7</v>
      </c>
      <c r="I922">
        <f t="shared" si="171"/>
        <v>3</v>
      </c>
      <c r="J922" s="3">
        <f t="shared" si="172"/>
        <v>33057</v>
      </c>
      <c r="K922" s="4">
        <f t="shared" ca="1" si="173"/>
        <v>11920</v>
      </c>
      <c r="L922">
        <f t="shared" si="174"/>
        <v>1990</v>
      </c>
      <c r="M922" t="str">
        <f t="shared" si="175"/>
        <v>6</v>
      </c>
      <c r="N922" t="str">
        <f t="shared" si="176"/>
        <v>m</v>
      </c>
      <c r="O922">
        <f t="shared" si="177"/>
        <v>1</v>
      </c>
      <c r="P922">
        <f t="shared" si="178"/>
        <v>16</v>
      </c>
    </row>
    <row r="923" spans="1:16" x14ac:dyDescent="0.25">
      <c r="A923" s="1" t="s">
        <v>929</v>
      </c>
      <c r="B923" s="1" t="s">
        <v>27</v>
      </c>
      <c r="C923" s="2">
        <v>0.68287037037037035</v>
      </c>
      <c r="D923">
        <v>2</v>
      </c>
      <c r="E923">
        <f t="shared" si="167"/>
        <v>48</v>
      </c>
      <c r="F923">
        <f t="shared" si="168"/>
        <v>11</v>
      </c>
      <c r="G923">
        <f t="shared" si="169"/>
        <v>1948</v>
      </c>
      <c r="H923">
        <f t="shared" si="170"/>
        <v>11</v>
      </c>
      <c r="I923">
        <f t="shared" si="171"/>
        <v>8</v>
      </c>
      <c r="J923" s="3">
        <f t="shared" si="172"/>
        <v>17845</v>
      </c>
      <c r="K923" s="4">
        <f t="shared" ca="1" si="173"/>
        <v>27132</v>
      </c>
      <c r="L923">
        <f t="shared" si="174"/>
        <v>1940</v>
      </c>
      <c r="M923" t="str">
        <f t="shared" si="175"/>
        <v>6</v>
      </c>
      <c r="N923" t="str">
        <f t="shared" si="176"/>
        <v>m</v>
      </c>
      <c r="O923">
        <f t="shared" si="177"/>
        <v>1</v>
      </c>
      <c r="P923">
        <f t="shared" si="178"/>
        <v>16</v>
      </c>
    </row>
    <row r="924" spans="1:16" x14ac:dyDescent="0.25">
      <c r="A924" s="1" t="s">
        <v>930</v>
      </c>
      <c r="B924" s="1" t="s">
        <v>7</v>
      </c>
      <c r="C924" s="2">
        <v>0.68315972222222221</v>
      </c>
      <c r="D924">
        <v>1</v>
      </c>
      <c r="E924">
        <f t="shared" si="167"/>
        <v>32</v>
      </c>
      <c r="F924">
        <f t="shared" si="168"/>
        <v>10</v>
      </c>
      <c r="G924">
        <f t="shared" si="169"/>
        <v>1932</v>
      </c>
      <c r="H924">
        <f t="shared" si="170"/>
        <v>10</v>
      </c>
      <c r="I924">
        <f t="shared" si="171"/>
        <v>2</v>
      </c>
      <c r="J924" s="3">
        <f t="shared" si="172"/>
        <v>11964</v>
      </c>
      <c r="K924" s="4">
        <f t="shared" ca="1" si="173"/>
        <v>33013</v>
      </c>
      <c r="L924">
        <f t="shared" si="174"/>
        <v>1930</v>
      </c>
      <c r="M924" t="str">
        <f t="shared" si="175"/>
        <v>6</v>
      </c>
      <c r="N924" t="str">
        <f t="shared" si="176"/>
        <v>m</v>
      </c>
      <c r="O924">
        <f t="shared" si="177"/>
        <v>1</v>
      </c>
      <c r="P924">
        <f t="shared" si="178"/>
        <v>16</v>
      </c>
    </row>
    <row r="925" spans="1:16" x14ac:dyDescent="0.25">
      <c r="A925" s="1" t="s">
        <v>931</v>
      </c>
      <c r="B925" s="1" t="s">
        <v>27</v>
      </c>
      <c r="C925" s="2">
        <v>0.68344907407407407</v>
      </c>
      <c r="D925">
        <v>1</v>
      </c>
      <c r="E925">
        <f t="shared" si="167"/>
        <v>1</v>
      </c>
      <c r="F925">
        <f t="shared" si="168"/>
        <v>27</v>
      </c>
      <c r="G925">
        <f t="shared" si="169"/>
        <v>2001</v>
      </c>
      <c r="H925">
        <f t="shared" si="170"/>
        <v>7</v>
      </c>
      <c r="I925">
        <f t="shared" si="171"/>
        <v>23</v>
      </c>
      <c r="J925" s="3">
        <f t="shared" si="172"/>
        <v>37095</v>
      </c>
      <c r="K925" s="4">
        <f t="shared" ca="1" si="173"/>
        <v>7882</v>
      </c>
      <c r="L925">
        <f t="shared" si="174"/>
        <v>2000</v>
      </c>
      <c r="M925" t="str">
        <f t="shared" si="175"/>
        <v>1</v>
      </c>
      <c r="N925" t="str">
        <f t="shared" si="176"/>
        <v>k</v>
      </c>
      <c r="O925">
        <f t="shared" si="177"/>
        <v>0</v>
      </c>
      <c r="P925">
        <f t="shared" si="178"/>
        <v>16</v>
      </c>
    </row>
    <row r="926" spans="1:16" x14ac:dyDescent="0.25">
      <c r="A926" s="1" t="s">
        <v>932</v>
      </c>
      <c r="B926" s="1" t="s">
        <v>27</v>
      </c>
      <c r="C926" s="2">
        <v>0.68402777777777779</v>
      </c>
      <c r="D926">
        <v>2</v>
      </c>
      <c r="E926">
        <f t="shared" si="167"/>
        <v>37</v>
      </c>
      <c r="F926">
        <f t="shared" si="168"/>
        <v>11</v>
      </c>
      <c r="G926">
        <f t="shared" si="169"/>
        <v>1937</v>
      </c>
      <c r="H926">
        <f t="shared" si="170"/>
        <v>11</v>
      </c>
      <c r="I926">
        <f t="shared" si="171"/>
        <v>20</v>
      </c>
      <c r="J926" s="3">
        <f t="shared" si="172"/>
        <v>13839</v>
      </c>
      <c r="K926" s="4">
        <f t="shared" ca="1" si="173"/>
        <v>31138</v>
      </c>
      <c r="L926">
        <f t="shared" si="174"/>
        <v>1930</v>
      </c>
      <c r="M926" t="str">
        <f t="shared" si="175"/>
        <v>1</v>
      </c>
      <c r="N926" t="str">
        <f t="shared" si="176"/>
        <v>k</v>
      </c>
      <c r="O926">
        <f t="shared" si="177"/>
        <v>1</v>
      </c>
      <c r="P926">
        <f t="shared" si="178"/>
        <v>16</v>
      </c>
    </row>
    <row r="927" spans="1:16" x14ac:dyDescent="0.25">
      <c r="A927" s="1" t="s">
        <v>933</v>
      </c>
      <c r="B927" s="1" t="s">
        <v>7</v>
      </c>
      <c r="C927" s="2">
        <v>0.68431712962962965</v>
      </c>
      <c r="D927">
        <v>1</v>
      </c>
      <c r="E927">
        <f t="shared" si="167"/>
        <v>3</v>
      </c>
      <c r="F927">
        <f t="shared" si="168"/>
        <v>31</v>
      </c>
      <c r="G927">
        <f t="shared" si="169"/>
        <v>2003</v>
      </c>
      <c r="H927">
        <f t="shared" si="170"/>
        <v>11</v>
      </c>
      <c r="I927">
        <f t="shared" si="171"/>
        <v>11</v>
      </c>
      <c r="J927" s="3">
        <f t="shared" si="172"/>
        <v>37936</v>
      </c>
      <c r="K927" s="4">
        <f t="shared" ca="1" si="173"/>
        <v>7041</v>
      </c>
      <c r="L927">
        <f t="shared" si="174"/>
        <v>2000</v>
      </c>
      <c r="M927" t="str">
        <f t="shared" si="175"/>
        <v>6</v>
      </c>
      <c r="N927" t="str">
        <f t="shared" si="176"/>
        <v>m</v>
      </c>
      <c r="O927">
        <f t="shared" si="177"/>
        <v>1</v>
      </c>
      <c r="P927">
        <f t="shared" si="178"/>
        <v>16</v>
      </c>
    </row>
    <row r="928" spans="1:16" x14ac:dyDescent="0.25">
      <c r="A928" s="1" t="s">
        <v>934</v>
      </c>
      <c r="B928" s="1" t="s">
        <v>9</v>
      </c>
      <c r="C928" s="2">
        <v>0.68489583333333337</v>
      </c>
      <c r="D928">
        <v>2</v>
      </c>
      <c r="E928">
        <f t="shared" si="167"/>
        <v>93</v>
      </c>
      <c r="F928">
        <f t="shared" si="168"/>
        <v>9</v>
      </c>
      <c r="G928">
        <f t="shared" si="169"/>
        <v>1993</v>
      </c>
      <c r="H928">
        <f t="shared" si="170"/>
        <v>9</v>
      </c>
      <c r="I928">
        <f t="shared" si="171"/>
        <v>26</v>
      </c>
      <c r="J928" s="3">
        <f t="shared" si="172"/>
        <v>34238</v>
      </c>
      <c r="K928" s="4">
        <f t="shared" ca="1" si="173"/>
        <v>10739</v>
      </c>
      <c r="L928">
        <f t="shared" si="174"/>
        <v>1990</v>
      </c>
      <c r="M928" t="str">
        <f t="shared" si="175"/>
        <v>9</v>
      </c>
      <c r="N928" t="str">
        <f t="shared" si="176"/>
        <v>k</v>
      </c>
      <c r="O928">
        <f t="shared" si="177"/>
        <v>1</v>
      </c>
      <c r="P928">
        <f t="shared" si="178"/>
        <v>16</v>
      </c>
    </row>
    <row r="929" spans="1:16" x14ac:dyDescent="0.25">
      <c r="A929" s="1" t="s">
        <v>935</v>
      </c>
      <c r="B929" s="1" t="s">
        <v>7</v>
      </c>
      <c r="C929" s="2">
        <v>0.68518518518518512</v>
      </c>
      <c r="D929">
        <v>1</v>
      </c>
      <c r="E929">
        <f t="shared" si="167"/>
        <v>93</v>
      </c>
      <c r="F929">
        <f t="shared" si="168"/>
        <v>1</v>
      </c>
      <c r="G929">
        <f t="shared" si="169"/>
        <v>1993</v>
      </c>
      <c r="H929">
        <f t="shared" si="170"/>
        <v>1</v>
      </c>
      <c r="I929">
        <f t="shared" si="171"/>
        <v>24</v>
      </c>
      <c r="J929" s="3">
        <f t="shared" si="172"/>
        <v>33993</v>
      </c>
      <c r="K929" s="4">
        <f t="shared" ca="1" si="173"/>
        <v>10984</v>
      </c>
      <c r="L929">
        <f t="shared" si="174"/>
        <v>1990</v>
      </c>
      <c r="M929" t="str">
        <f t="shared" si="175"/>
        <v>9</v>
      </c>
      <c r="N929" t="str">
        <f t="shared" si="176"/>
        <v>k</v>
      </c>
      <c r="O929">
        <f t="shared" si="177"/>
        <v>1</v>
      </c>
      <c r="P929">
        <f t="shared" si="178"/>
        <v>16</v>
      </c>
    </row>
    <row r="930" spans="1:16" x14ac:dyDescent="0.25">
      <c r="A930" s="1" t="s">
        <v>936</v>
      </c>
      <c r="B930" s="1" t="s">
        <v>7</v>
      </c>
      <c r="C930" s="2">
        <v>0.68547453703703709</v>
      </c>
      <c r="D930">
        <v>1</v>
      </c>
      <c r="E930">
        <f t="shared" si="167"/>
        <v>82</v>
      </c>
      <c r="F930">
        <f t="shared" si="168"/>
        <v>3</v>
      </c>
      <c r="G930">
        <f t="shared" si="169"/>
        <v>1982</v>
      </c>
      <c r="H930">
        <f t="shared" si="170"/>
        <v>3</v>
      </c>
      <c r="I930">
        <f t="shared" si="171"/>
        <v>8</v>
      </c>
      <c r="J930" s="3">
        <f t="shared" si="172"/>
        <v>30018</v>
      </c>
      <c r="K930" s="4">
        <f t="shared" ca="1" si="173"/>
        <v>14959</v>
      </c>
      <c r="L930">
        <f t="shared" si="174"/>
        <v>1980</v>
      </c>
      <c r="M930" t="str">
        <f t="shared" si="175"/>
        <v>6</v>
      </c>
      <c r="N930" t="str">
        <f t="shared" si="176"/>
        <v>m</v>
      </c>
      <c r="O930">
        <f t="shared" si="177"/>
        <v>1</v>
      </c>
      <c r="P930">
        <f t="shared" si="178"/>
        <v>16</v>
      </c>
    </row>
    <row r="931" spans="1:16" x14ac:dyDescent="0.25">
      <c r="A931" s="1" t="s">
        <v>937</v>
      </c>
      <c r="B931" s="1" t="s">
        <v>5</v>
      </c>
      <c r="C931" s="2">
        <v>0.68576388888888884</v>
      </c>
      <c r="D931">
        <v>1</v>
      </c>
      <c r="E931">
        <f t="shared" si="167"/>
        <v>9</v>
      </c>
      <c r="F931">
        <f t="shared" si="168"/>
        <v>22</v>
      </c>
      <c r="G931">
        <f t="shared" si="169"/>
        <v>2009</v>
      </c>
      <c r="H931">
        <f t="shared" si="170"/>
        <v>2</v>
      </c>
      <c r="I931">
        <f t="shared" si="171"/>
        <v>13</v>
      </c>
      <c r="J931" s="3">
        <f t="shared" si="172"/>
        <v>39857</v>
      </c>
      <c r="K931" s="4">
        <f t="shared" ca="1" si="173"/>
        <v>5120</v>
      </c>
      <c r="L931">
        <f t="shared" si="174"/>
        <v>2000</v>
      </c>
      <c r="M931" t="str">
        <f t="shared" si="175"/>
        <v>8</v>
      </c>
      <c r="N931" t="str">
        <f t="shared" si="176"/>
        <v>m</v>
      </c>
      <c r="O931">
        <f t="shared" si="177"/>
        <v>0</v>
      </c>
      <c r="P931">
        <f t="shared" si="178"/>
        <v>16</v>
      </c>
    </row>
    <row r="932" spans="1:16" x14ac:dyDescent="0.25">
      <c r="A932" s="1" t="s">
        <v>938</v>
      </c>
      <c r="B932" s="1" t="s">
        <v>7</v>
      </c>
      <c r="C932" s="2">
        <v>0.68605324074074081</v>
      </c>
      <c r="D932">
        <v>1</v>
      </c>
      <c r="E932">
        <f t="shared" si="167"/>
        <v>75</v>
      </c>
      <c r="F932">
        <f t="shared" si="168"/>
        <v>9</v>
      </c>
      <c r="G932">
        <f t="shared" si="169"/>
        <v>1975</v>
      </c>
      <c r="H932">
        <f t="shared" si="170"/>
        <v>9</v>
      </c>
      <c r="I932">
        <f t="shared" si="171"/>
        <v>6</v>
      </c>
      <c r="J932" s="3">
        <f t="shared" si="172"/>
        <v>27643</v>
      </c>
      <c r="K932" s="4">
        <f t="shared" ca="1" si="173"/>
        <v>17334</v>
      </c>
      <c r="L932">
        <f t="shared" si="174"/>
        <v>1970</v>
      </c>
      <c r="M932" t="str">
        <f t="shared" si="175"/>
        <v>9</v>
      </c>
      <c r="N932" t="str">
        <f t="shared" si="176"/>
        <v>k</v>
      </c>
      <c r="O932">
        <f t="shared" si="177"/>
        <v>1</v>
      </c>
      <c r="P932">
        <f t="shared" si="178"/>
        <v>16</v>
      </c>
    </row>
    <row r="933" spans="1:16" x14ac:dyDescent="0.25">
      <c r="A933" s="1" t="s">
        <v>939</v>
      </c>
      <c r="B933" s="1" t="s">
        <v>5</v>
      </c>
      <c r="C933" s="2">
        <v>0.68634259259259256</v>
      </c>
      <c r="D933">
        <v>1</v>
      </c>
      <c r="E933">
        <f t="shared" si="167"/>
        <v>40</v>
      </c>
      <c r="F933">
        <f t="shared" si="168"/>
        <v>4</v>
      </c>
      <c r="G933">
        <f t="shared" si="169"/>
        <v>1940</v>
      </c>
      <c r="H933">
        <f t="shared" si="170"/>
        <v>4</v>
      </c>
      <c r="I933">
        <f t="shared" si="171"/>
        <v>20</v>
      </c>
      <c r="J933" s="3">
        <f t="shared" si="172"/>
        <v>14721</v>
      </c>
      <c r="K933" s="4">
        <f t="shared" ca="1" si="173"/>
        <v>30256</v>
      </c>
      <c r="L933">
        <f t="shared" si="174"/>
        <v>1940</v>
      </c>
      <c r="M933" t="str">
        <f t="shared" si="175"/>
        <v>6</v>
      </c>
      <c r="N933" t="str">
        <f t="shared" si="176"/>
        <v>m</v>
      </c>
      <c r="O933">
        <f t="shared" si="177"/>
        <v>0</v>
      </c>
      <c r="P933">
        <f t="shared" si="178"/>
        <v>16</v>
      </c>
    </row>
    <row r="934" spans="1:16" x14ac:dyDescent="0.25">
      <c r="A934" s="1" t="s">
        <v>940</v>
      </c>
      <c r="B934" s="1" t="s">
        <v>7</v>
      </c>
      <c r="C934" s="2">
        <v>0.68663194444444453</v>
      </c>
      <c r="D934">
        <v>1</v>
      </c>
      <c r="E934">
        <f t="shared" si="167"/>
        <v>6</v>
      </c>
      <c r="F934">
        <f t="shared" si="168"/>
        <v>29</v>
      </c>
      <c r="G934">
        <f t="shared" si="169"/>
        <v>2006</v>
      </c>
      <c r="H934">
        <f t="shared" si="170"/>
        <v>9</v>
      </c>
      <c r="I934">
        <f t="shared" si="171"/>
        <v>25</v>
      </c>
      <c r="J934" s="3">
        <f t="shared" si="172"/>
        <v>38985</v>
      </c>
      <c r="K934" s="4">
        <f t="shared" ca="1" si="173"/>
        <v>5992</v>
      </c>
      <c r="L934">
        <f t="shared" si="174"/>
        <v>2000</v>
      </c>
      <c r="M934" t="str">
        <f t="shared" si="175"/>
        <v>5</v>
      </c>
      <c r="N934" t="str">
        <f t="shared" si="176"/>
        <v>k</v>
      </c>
      <c r="O934">
        <f t="shared" si="177"/>
        <v>1</v>
      </c>
      <c r="P934">
        <f t="shared" si="178"/>
        <v>16</v>
      </c>
    </row>
    <row r="935" spans="1:16" x14ac:dyDescent="0.25">
      <c r="A935" s="1" t="s">
        <v>941</v>
      </c>
      <c r="B935" s="1" t="s">
        <v>7</v>
      </c>
      <c r="C935" s="2">
        <v>0.68692129629629628</v>
      </c>
      <c r="D935">
        <v>1</v>
      </c>
      <c r="E935">
        <f t="shared" si="167"/>
        <v>40</v>
      </c>
      <c r="F935">
        <f t="shared" si="168"/>
        <v>7</v>
      </c>
      <c r="G935">
        <f t="shared" si="169"/>
        <v>1940</v>
      </c>
      <c r="H935">
        <f t="shared" si="170"/>
        <v>7</v>
      </c>
      <c r="I935">
        <f t="shared" si="171"/>
        <v>11</v>
      </c>
      <c r="J935" s="3">
        <f t="shared" si="172"/>
        <v>14803</v>
      </c>
      <c r="K935" s="4">
        <f t="shared" ca="1" si="173"/>
        <v>30174</v>
      </c>
      <c r="L935">
        <f t="shared" si="174"/>
        <v>1940</v>
      </c>
      <c r="M935" t="str">
        <f t="shared" si="175"/>
        <v>1</v>
      </c>
      <c r="N935" t="str">
        <f t="shared" si="176"/>
        <v>k</v>
      </c>
      <c r="O935">
        <f t="shared" si="177"/>
        <v>1</v>
      </c>
      <c r="P935">
        <f t="shared" si="178"/>
        <v>16</v>
      </c>
    </row>
    <row r="936" spans="1:16" x14ac:dyDescent="0.25">
      <c r="A936" s="1" t="s">
        <v>942</v>
      </c>
      <c r="B936" s="1" t="s">
        <v>7</v>
      </c>
      <c r="C936" s="2">
        <v>0.68721064814814825</v>
      </c>
      <c r="D936">
        <v>1</v>
      </c>
      <c r="E936">
        <f t="shared" si="167"/>
        <v>36</v>
      </c>
      <c r="F936">
        <f t="shared" si="168"/>
        <v>1</v>
      </c>
      <c r="G936">
        <f t="shared" si="169"/>
        <v>1936</v>
      </c>
      <c r="H936">
        <f t="shared" si="170"/>
        <v>1</v>
      </c>
      <c r="I936">
        <f t="shared" si="171"/>
        <v>15</v>
      </c>
      <c r="J936" s="3">
        <f t="shared" si="172"/>
        <v>13164</v>
      </c>
      <c r="K936" s="4">
        <f t="shared" ca="1" si="173"/>
        <v>31813</v>
      </c>
      <c r="L936">
        <f t="shared" si="174"/>
        <v>1930</v>
      </c>
      <c r="M936" t="str">
        <f t="shared" si="175"/>
        <v>8</v>
      </c>
      <c r="N936" t="str">
        <f t="shared" si="176"/>
        <v>m</v>
      </c>
      <c r="O936">
        <f t="shared" si="177"/>
        <v>1</v>
      </c>
      <c r="P936">
        <f t="shared" si="178"/>
        <v>16</v>
      </c>
    </row>
    <row r="937" spans="1:16" x14ac:dyDescent="0.25">
      <c r="A937" s="1" t="s">
        <v>943</v>
      </c>
      <c r="B937" s="1" t="s">
        <v>7</v>
      </c>
      <c r="C937" s="2">
        <v>0.6875</v>
      </c>
      <c r="D937">
        <v>1</v>
      </c>
      <c r="E937">
        <f t="shared" si="167"/>
        <v>75</v>
      </c>
      <c r="F937">
        <f t="shared" si="168"/>
        <v>4</v>
      </c>
      <c r="G937">
        <f t="shared" si="169"/>
        <v>1975</v>
      </c>
      <c r="H937">
        <f t="shared" si="170"/>
        <v>4</v>
      </c>
      <c r="I937">
        <f t="shared" si="171"/>
        <v>10</v>
      </c>
      <c r="J937" s="3">
        <f t="shared" si="172"/>
        <v>27494</v>
      </c>
      <c r="K937" s="4">
        <f t="shared" ca="1" si="173"/>
        <v>17483</v>
      </c>
      <c r="L937">
        <f t="shared" si="174"/>
        <v>1970</v>
      </c>
      <c r="M937" t="str">
        <f t="shared" si="175"/>
        <v>9</v>
      </c>
      <c r="N937" t="str">
        <f t="shared" si="176"/>
        <v>k</v>
      </c>
      <c r="O937">
        <f t="shared" si="177"/>
        <v>1</v>
      </c>
      <c r="P937">
        <f t="shared" si="178"/>
        <v>16</v>
      </c>
    </row>
    <row r="938" spans="1:16" x14ac:dyDescent="0.25">
      <c r="A938" s="1" t="s">
        <v>944</v>
      </c>
      <c r="B938" s="1" t="s">
        <v>7</v>
      </c>
      <c r="C938" s="2">
        <v>0.68778935185185175</v>
      </c>
      <c r="D938">
        <v>1</v>
      </c>
      <c r="E938">
        <f t="shared" si="167"/>
        <v>84</v>
      </c>
      <c r="F938">
        <f t="shared" si="168"/>
        <v>7</v>
      </c>
      <c r="G938">
        <f t="shared" si="169"/>
        <v>1984</v>
      </c>
      <c r="H938">
        <f t="shared" si="170"/>
        <v>7</v>
      </c>
      <c r="I938">
        <f t="shared" si="171"/>
        <v>7</v>
      </c>
      <c r="J938" s="3">
        <f t="shared" si="172"/>
        <v>30870</v>
      </c>
      <c r="K938" s="4">
        <f t="shared" ca="1" si="173"/>
        <v>14107</v>
      </c>
      <c r="L938">
        <f t="shared" si="174"/>
        <v>1980</v>
      </c>
      <c r="M938" t="str">
        <f t="shared" si="175"/>
        <v>5</v>
      </c>
      <c r="N938" t="str">
        <f t="shared" si="176"/>
        <v>k</v>
      </c>
      <c r="O938">
        <f t="shared" si="177"/>
        <v>1</v>
      </c>
      <c r="P938">
        <f t="shared" si="178"/>
        <v>16</v>
      </c>
    </row>
    <row r="939" spans="1:16" x14ac:dyDescent="0.25">
      <c r="A939" s="1" t="s">
        <v>945</v>
      </c>
      <c r="B939" s="1" t="s">
        <v>9</v>
      </c>
      <c r="C939" s="2">
        <v>0.68807870370370372</v>
      </c>
      <c r="D939">
        <v>1</v>
      </c>
      <c r="E939">
        <f t="shared" si="167"/>
        <v>78</v>
      </c>
      <c r="F939">
        <f t="shared" si="168"/>
        <v>10</v>
      </c>
      <c r="G939">
        <f t="shared" si="169"/>
        <v>1978</v>
      </c>
      <c r="H939">
        <f t="shared" si="170"/>
        <v>10</v>
      </c>
      <c r="I939">
        <f t="shared" si="171"/>
        <v>27</v>
      </c>
      <c r="J939" s="3">
        <f t="shared" si="172"/>
        <v>28790</v>
      </c>
      <c r="K939" s="4">
        <f t="shared" ca="1" si="173"/>
        <v>16187</v>
      </c>
      <c r="L939">
        <f t="shared" si="174"/>
        <v>1970</v>
      </c>
      <c r="M939" t="str">
        <f t="shared" si="175"/>
        <v>4</v>
      </c>
      <c r="N939" t="str">
        <f t="shared" si="176"/>
        <v>m</v>
      </c>
      <c r="O939">
        <f t="shared" si="177"/>
        <v>0</v>
      </c>
      <c r="P939">
        <f t="shared" si="178"/>
        <v>16</v>
      </c>
    </row>
    <row r="940" spans="1:16" x14ac:dyDescent="0.25">
      <c r="A940" s="1" t="s">
        <v>946</v>
      </c>
      <c r="B940" s="1" t="s">
        <v>9</v>
      </c>
      <c r="C940" s="2">
        <v>0.68865740740740744</v>
      </c>
      <c r="D940">
        <v>2</v>
      </c>
      <c r="E940">
        <f t="shared" si="167"/>
        <v>23</v>
      </c>
      <c r="F940">
        <f t="shared" si="168"/>
        <v>1</v>
      </c>
      <c r="G940">
        <f t="shared" si="169"/>
        <v>1923</v>
      </c>
      <c r="H940">
        <f t="shared" si="170"/>
        <v>1</v>
      </c>
      <c r="I940">
        <f t="shared" si="171"/>
        <v>30</v>
      </c>
      <c r="J940" s="3">
        <f t="shared" si="172"/>
        <v>8431</v>
      </c>
      <c r="K940" s="4">
        <f t="shared" ca="1" si="173"/>
        <v>36546</v>
      </c>
      <c r="L940">
        <f t="shared" si="174"/>
        <v>1920</v>
      </c>
      <c r="M940" t="str">
        <f t="shared" si="175"/>
        <v>1</v>
      </c>
      <c r="N940" t="str">
        <f t="shared" si="176"/>
        <v>k</v>
      </c>
      <c r="O940">
        <f t="shared" si="177"/>
        <v>1</v>
      </c>
      <c r="P940">
        <f t="shared" si="178"/>
        <v>16</v>
      </c>
    </row>
    <row r="941" spans="1:16" x14ac:dyDescent="0.25">
      <c r="A941" s="1" t="s">
        <v>947</v>
      </c>
      <c r="B941" s="1" t="s">
        <v>7</v>
      </c>
      <c r="C941" s="2">
        <v>0.68894675925925919</v>
      </c>
      <c r="D941">
        <v>1</v>
      </c>
      <c r="E941">
        <f t="shared" si="167"/>
        <v>43</v>
      </c>
      <c r="F941">
        <f t="shared" si="168"/>
        <v>6</v>
      </c>
      <c r="G941">
        <f t="shared" si="169"/>
        <v>1943</v>
      </c>
      <c r="H941">
        <f t="shared" si="170"/>
        <v>6</v>
      </c>
      <c r="I941">
        <f t="shared" si="171"/>
        <v>19</v>
      </c>
      <c r="J941" s="3">
        <f t="shared" si="172"/>
        <v>15876</v>
      </c>
      <c r="K941" s="4">
        <f t="shared" ca="1" si="173"/>
        <v>29101</v>
      </c>
      <c r="L941">
        <f t="shared" si="174"/>
        <v>1940</v>
      </c>
      <c r="M941" t="str">
        <f t="shared" si="175"/>
        <v>1</v>
      </c>
      <c r="N941" t="str">
        <f t="shared" si="176"/>
        <v>k</v>
      </c>
      <c r="O941">
        <f t="shared" si="177"/>
        <v>1</v>
      </c>
      <c r="P941">
        <f t="shared" si="178"/>
        <v>16</v>
      </c>
    </row>
    <row r="942" spans="1:16" x14ac:dyDescent="0.25">
      <c r="A942" s="1" t="s">
        <v>948</v>
      </c>
      <c r="B942" s="1" t="s">
        <v>9</v>
      </c>
      <c r="C942" s="2">
        <v>0.68952546296296291</v>
      </c>
      <c r="D942">
        <v>2</v>
      </c>
      <c r="E942">
        <f t="shared" si="167"/>
        <v>59</v>
      </c>
      <c r="F942">
        <f t="shared" si="168"/>
        <v>3</v>
      </c>
      <c r="G942">
        <f t="shared" si="169"/>
        <v>1959</v>
      </c>
      <c r="H942">
        <f t="shared" si="170"/>
        <v>3</v>
      </c>
      <c r="I942">
        <f t="shared" si="171"/>
        <v>1</v>
      </c>
      <c r="J942" s="3">
        <f t="shared" si="172"/>
        <v>21610</v>
      </c>
      <c r="K942" s="4">
        <f t="shared" ca="1" si="173"/>
        <v>23367</v>
      </c>
      <c r="L942">
        <f t="shared" si="174"/>
        <v>1950</v>
      </c>
      <c r="M942" t="str">
        <f t="shared" si="175"/>
        <v>2</v>
      </c>
      <c r="N942" t="str">
        <f t="shared" si="176"/>
        <v>m</v>
      </c>
      <c r="O942">
        <f t="shared" si="177"/>
        <v>1</v>
      </c>
      <c r="P942">
        <f t="shared" si="178"/>
        <v>16</v>
      </c>
    </row>
    <row r="943" spans="1:16" x14ac:dyDescent="0.25">
      <c r="A943" s="1" t="s">
        <v>949</v>
      </c>
      <c r="B943" s="1" t="s">
        <v>5</v>
      </c>
      <c r="C943" s="2">
        <v>0.69010416666666663</v>
      </c>
      <c r="D943">
        <v>2</v>
      </c>
      <c r="E943">
        <f t="shared" si="167"/>
        <v>80</v>
      </c>
      <c r="F943">
        <f t="shared" si="168"/>
        <v>7</v>
      </c>
      <c r="G943">
        <f t="shared" si="169"/>
        <v>1980</v>
      </c>
      <c r="H943">
        <f t="shared" si="170"/>
        <v>7</v>
      </c>
      <c r="I943">
        <f t="shared" si="171"/>
        <v>8</v>
      </c>
      <c r="J943" s="3">
        <f t="shared" si="172"/>
        <v>29410</v>
      </c>
      <c r="K943" s="4">
        <f t="shared" ca="1" si="173"/>
        <v>15567</v>
      </c>
      <c r="L943">
        <f t="shared" si="174"/>
        <v>1980</v>
      </c>
      <c r="M943" t="str">
        <f t="shared" si="175"/>
        <v>2</v>
      </c>
      <c r="N943" t="str">
        <f t="shared" si="176"/>
        <v>m</v>
      </c>
      <c r="O943">
        <f t="shared" si="177"/>
        <v>1</v>
      </c>
      <c r="P943">
        <f t="shared" si="178"/>
        <v>16</v>
      </c>
    </row>
    <row r="944" spans="1:16" x14ac:dyDescent="0.25">
      <c r="A944" s="1" t="s">
        <v>950</v>
      </c>
      <c r="B944" s="1" t="s">
        <v>5</v>
      </c>
      <c r="C944" s="2">
        <v>0.69068287037037035</v>
      </c>
      <c r="D944">
        <v>2</v>
      </c>
      <c r="E944">
        <f t="shared" si="167"/>
        <v>21</v>
      </c>
      <c r="F944">
        <f t="shared" si="168"/>
        <v>11</v>
      </c>
      <c r="G944">
        <f t="shared" si="169"/>
        <v>1921</v>
      </c>
      <c r="H944">
        <f t="shared" si="170"/>
        <v>11</v>
      </c>
      <c r="I944">
        <f t="shared" si="171"/>
        <v>22</v>
      </c>
      <c r="J944" s="3">
        <f t="shared" si="172"/>
        <v>7997</v>
      </c>
      <c r="K944" s="4">
        <f t="shared" ca="1" si="173"/>
        <v>36980</v>
      </c>
      <c r="L944">
        <f t="shared" si="174"/>
        <v>1920</v>
      </c>
      <c r="M944" t="str">
        <f t="shared" si="175"/>
        <v>5</v>
      </c>
      <c r="N944" t="str">
        <f t="shared" si="176"/>
        <v>k</v>
      </c>
      <c r="O944">
        <f t="shared" si="177"/>
        <v>1</v>
      </c>
      <c r="P944">
        <f t="shared" si="178"/>
        <v>16</v>
      </c>
    </row>
    <row r="945" spans="1:16" x14ac:dyDescent="0.25">
      <c r="A945" s="1" t="s">
        <v>951</v>
      </c>
      <c r="B945" s="1" t="s">
        <v>9</v>
      </c>
      <c r="C945" s="2">
        <v>0.69097222222222221</v>
      </c>
      <c r="D945">
        <v>1</v>
      </c>
      <c r="E945">
        <f t="shared" si="167"/>
        <v>32</v>
      </c>
      <c r="F945">
        <f t="shared" si="168"/>
        <v>7</v>
      </c>
      <c r="G945">
        <f t="shared" si="169"/>
        <v>1932</v>
      </c>
      <c r="H945">
        <f t="shared" si="170"/>
        <v>7</v>
      </c>
      <c r="I945">
        <f t="shared" si="171"/>
        <v>27</v>
      </c>
      <c r="J945" s="3">
        <f t="shared" si="172"/>
        <v>11897</v>
      </c>
      <c r="K945" s="4">
        <f t="shared" ca="1" si="173"/>
        <v>33080</v>
      </c>
      <c r="L945">
        <f t="shared" si="174"/>
        <v>1930</v>
      </c>
      <c r="M945" t="str">
        <f t="shared" si="175"/>
        <v>2</v>
      </c>
      <c r="N945" t="str">
        <f t="shared" si="176"/>
        <v>m</v>
      </c>
      <c r="O945">
        <f t="shared" si="177"/>
        <v>0</v>
      </c>
      <c r="P945">
        <f t="shared" si="178"/>
        <v>16</v>
      </c>
    </row>
    <row r="946" spans="1:16" x14ac:dyDescent="0.25">
      <c r="A946" s="1" t="s">
        <v>952</v>
      </c>
      <c r="B946" s="1" t="s">
        <v>9</v>
      </c>
      <c r="C946" s="2">
        <v>0.69126157407407407</v>
      </c>
      <c r="D946">
        <v>1</v>
      </c>
      <c r="E946">
        <f t="shared" si="167"/>
        <v>79</v>
      </c>
      <c r="F946">
        <f t="shared" si="168"/>
        <v>5</v>
      </c>
      <c r="G946">
        <f t="shared" si="169"/>
        <v>1979</v>
      </c>
      <c r="H946">
        <f t="shared" si="170"/>
        <v>5</v>
      </c>
      <c r="I946">
        <f t="shared" si="171"/>
        <v>1</v>
      </c>
      <c r="J946" s="3">
        <f t="shared" si="172"/>
        <v>28976</v>
      </c>
      <c r="K946" s="4">
        <f t="shared" ca="1" si="173"/>
        <v>16001</v>
      </c>
      <c r="L946">
        <f t="shared" si="174"/>
        <v>1970</v>
      </c>
      <c r="M946" t="str">
        <f t="shared" si="175"/>
        <v>9</v>
      </c>
      <c r="N946" t="str">
        <f t="shared" si="176"/>
        <v>k</v>
      </c>
      <c r="O946">
        <f t="shared" si="177"/>
        <v>0</v>
      </c>
      <c r="P946">
        <f t="shared" si="178"/>
        <v>16</v>
      </c>
    </row>
    <row r="947" spans="1:16" x14ac:dyDescent="0.25">
      <c r="A947" s="1" t="s">
        <v>953</v>
      </c>
      <c r="B947" s="1" t="s">
        <v>9</v>
      </c>
      <c r="C947" s="2">
        <v>0.69155092592592593</v>
      </c>
      <c r="D947">
        <v>1</v>
      </c>
      <c r="E947">
        <f t="shared" si="167"/>
        <v>57</v>
      </c>
      <c r="F947">
        <f t="shared" si="168"/>
        <v>5</v>
      </c>
      <c r="G947">
        <f t="shared" si="169"/>
        <v>1957</v>
      </c>
      <c r="H947">
        <f t="shared" si="170"/>
        <v>5</v>
      </c>
      <c r="I947">
        <f t="shared" si="171"/>
        <v>19</v>
      </c>
      <c r="J947" s="3">
        <f t="shared" si="172"/>
        <v>20959</v>
      </c>
      <c r="K947" s="4">
        <f t="shared" ca="1" si="173"/>
        <v>24018</v>
      </c>
      <c r="L947">
        <f t="shared" si="174"/>
        <v>1950</v>
      </c>
      <c r="M947" t="str">
        <f t="shared" si="175"/>
        <v>7</v>
      </c>
      <c r="N947" t="str">
        <f t="shared" si="176"/>
        <v>k</v>
      </c>
      <c r="O947">
        <f t="shared" si="177"/>
        <v>0</v>
      </c>
      <c r="P947">
        <f t="shared" si="178"/>
        <v>16</v>
      </c>
    </row>
    <row r="948" spans="1:16" x14ac:dyDescent="0.25">
      <c r="A948" s="1" t="s">
        <v>954</v>
      </c>
      <c r="B948" s="1" t="s">
        <v>9</v>
      </c>
      <c r="C948" s="2">
        <v>0.69184027777777779</v>
      </c>
      <c r="D948">
        <v>1</v>
      </c>
      <c r="E948">
        <f t="shared" si="167"/>
        <v>71</v>
      </c>
      <c r="F948">
        <f t="shared" si="168"/>
        <v>9</v>
      </c>
      <c r="G948">
        <f t="shared" si="169"/>
        <v>1971</v>
      </c>
      <c r="H948">
        <f t="shared" si="170"/>
        <v>9</v>
      </c>
      <c r="I948">
        <f t="shared" si="171"/>
        <v>24</v>
      </c>
      <c r="J948" s="3">
        <f t="shared" si="172"/>
        <v>26200</v>
      </c>
      <c r="K948" s="4">
        <f t="shared" ca="1" si="173"/>
        <v>18777</v>
      </c>
      <c r="L948">
        <f t="shared" si="174"/>
        <v>1970</v>
      </c>
      <c r="M948" t="str">
        <f t="shared" si="175"/>
        <v>7</v>
      </c>
      <c r="N948" t="str">
        <f t="shared" si="176"/>
        <v>k</v>
      </c>
      <c r="O948">
        <f t="shared" si="177"/>
        <v>0</v>
      </c>
      <c r="P948">
        <f t="shared" si="178"/>
        <v>16</v>
      </c>
    </row>
    <row r="949" spans="1:16" x14ac:dyDescent="0.25">
      <c r="A949" s="1" t="s">
        <v>955</v>
      </c>
      <c r="B949" s="1" t="s">
        <v>7</v>
      </c>
      <c r="C949" s="2">
        <v>0.69212962962962965</v>
      </c>
      <c r="D949">
        <v>1</v>
      </c>
      <c r="E949">
        <f t="shared" si="167"/>
        <v>32</v>
      </c>
      <c r="F949">
        <f t="shared" si="168"/>
        <v>2</v>
      </c>
      <c r="G949">
        <f t="shared" si="169"/>
        <v>1932</v>
      </c>
      <c r="H949">
        <f t="shared" si="170"/>
        <v>2</v>
      </c>
      <c r="I949">
        <f t="shared" si="171"/>
        <v>5</v>
      </c>
      <c r="J949" s="3">
        <f t="shared" si="172"/>
        <v>11724</v>
      </c>
      <c r="K949" s="4">
        <f t="shared" ca="1" si="173"/>
        <v>33253</v>
      </c>
      <c r="L949">
        <f t="shared" si="174"/>
        <v>1930</v>
      </c>
      <c r="M949" t="str">
        <f t="shared" si="175"/>
        <v>7</v>
      </c>
      <c r="N949" t="str">
        <f t="shared" si="176"/>
        <v>k</v>
      </c>
      <c r="O949">
        <f t="shared" si="177"/>
        <v>1</v>
      </c>
      <c r="P949">
        <f t="shared" si="178"/>
        <v>16</v>
      </c>
    </row>
    <row r="950" spans="1:16" x14ac:dyDescent="0.25">
      <c r="A950" s="1" t="s">
        <v>956</v>
      </c>
      <c r="B950" s="1" t="s">
        <v>9</v>
      </c>
      <c r="C950" s="2">
        <v>0.69270833333333337</v>
      </c>
      <c r="D950">
        <v>2</v>
      </c>
      <c r="E950">
        <f t="shared" si="167"/>
        <v>0</v>
      </c>
      <c r="F950">
        <f t="shared" si="168"/>
        <v>32</v>
      </c>
      <c r="G950">
        <f t="shared" si="169"/>
        <v>2000</v>
      </c>
      <c r="H950">
        <f t="shared" si="170"/>
        <v>12</v>
      </c>
      <c r="I950">
        <f t="shared" si="171"/>
        <v>29</v>
      </c>
      <c r="J950" s="3">
        <f t="shared" si="172"/>
        <v>36889</v>
      </c>
      <c r="K950" s="4">
        <f t="shared" ca="1" si="173"/>
        <v>8088</v>
      </c>
      <c r="L950">
        <f t="shared" si="174"/>
        <v>2000</v>
      </c>
      <c r="M950" t="str">
        <f t="shared" si="175"/>
        <v>3</v>
      </c>
      <c r="N950" t="str">
        <f t="shared" si="176"/>
        <v>k</v>
      </c>
      <c r="O950">
        <f t="shared" si="177"/>
        <v>1</v>
      </c>
      <c r="P950">
        <f t="shared" si="178"/>
        <v>16</v>
      </c>
    </row>
    <row r="951" spans="1:16" x14ac:dyDescent="0.25">
      <c r="A951" s="1" t="s">
        <v>957</v>
      </c>
      <c r="B951" s="1" t="s">
        <v>9</v>
      </c>
      <c r="C951" s="2">
        <v>0.69282407407407398</v>
      </c>
      <c r="D951">
        <v>2</v>
      </c>
      <c r="E951">
        <f t="shared" si="167"/>
        <v>64</v>
      </c>
      <c r="F951">
        <f t="shared" si="168"/>
        <v>5</v>
      </c>
      <c r="G951">
        <f t="shared" si="169"/>
        <v>1964</v>
      </c>
      <c r="H951">
        <f t="shared" si="170"/>
        <v>5</v>
      </c>
      <c r="I951">
        <f t="shared" si="171"/>
        <v>25</v>
      </c>
      <c r="J951" s="3">
        <f t="shared" si="172"/>
        <v>23522</v>
      </c>
      <c r="K951" s="4">
        <f t="shared" ca="1" si="173"/>
        <v>21455</v>
      </c>
      <c r="L951">
        <f t="shared" si="174"/>
        <v>1960</v>
      </c>
      <c r="M951" t="str">
        <f t="shared" si="175"/>
        <v>7</v>
      </c>
      <c r="N951" t="str">
        <f t="shared" si="176"/>
        <v>k</v>
      </c>
      <c r="O951">
        <f t="shared" si="177"/>
        <v>1</v>
      </c>
      <c r="P951">
        <f t="shared" si="178"/>
        <v>16</v>
      </c>
    </row>
    <row r="952" spans="1:16" x14ac:dyDescent="0.25">
      <c r="A952" s="1" t="s">
        <v>958</v>
      </c>
      <c r="B952" s="1" t="s">
        <v>9</v>
      </c>
      <c r="C952" s="2">
        <v>0.69305555555555554</v>
      </c>
      <c r="D952">
        <v>1</v>
      </c>
      <c r="E952">
        <f t="shared" si="167"/>
        <v>83</v>
      </c>
      <c r="F952">
        <f t="shared" si="168"/>
        <v>3</v>
      </c>
      <c r="G952">
        <f t="shared" si="169"/>
        <v>1983</v>
      </c>
      <c r="H952">
        <f t="shared" si="170"/>
        <v>3</v>
      </c>
      <c r="I952">
        <f t="shared" si="171"/>
        <v>5</v>
      </c>
      <c r="J952" s="3">
        <f t="shared" si="172"/>
        <v>30380</v>
      </c>
      <c r="K952" s="4">
        <f t="shared" ca="1" si="173"/>
        <v>14597</v>
      </c>
      <c r="L952">
        <f t="shared" si="174"/>
        <v>1980</v>
      </c>
      <c r="M952" t="str">
        <f t="shared" si="175"/>
        <v>2</v>
      </c>
      <c r="N952" t="str">
        <f t="shared" si="176"/>
        <v>m</v>
      </c>
      <c r="O952">
        <f t="shared" si="177"/>
        <v>0</v>
      </c>
      <c r="P952">
        <f t="shared" si="178"/>
        <v>16</v>
      </c>
    </row>
    <row r="953" spans="1:16" x14ac:dyDescent="0.25">
      <c r="A953" s="1" t="s">
        <v>959</v>
      </c>
      <c r="B953" s="1" t="s">
        <v>27</v>
      </c>
      <c r="C953" s="2">
        <v>0.69322916666666667</v>
      </c>
      <c r="D953">
        <v>1</v>
      </c>
      <c r="E953">
        <f t="shared" si="167"/>
        <v>8</v>
      </c>
      <c r="F953">
        <f t="shared" si="168"/>
        <v>30</v>
      </c>
      <c r="G953">
        <f t="shared" si="169"/>
        <v>2008</v>
      </c>
      <c r="H953">
        <f t="shared" si="170"/>
        <v>10</v>
      </c>
      <c r="I953">
        <f t="shared" si="171"/>
        <v>8</v>
      </c>
      <c r="J953" s="3">
        <f t="shared" si="172"/>
        <v>39729</v>
      </c>
      <c r="K953" s="4">
        <f t="shared" ca="1" si="173"/>
        <v>5248</v>
      </c>
      <c r="L953">
        <f t="shared" si="174"/>
        <v>2000</v>
      </c>
      <c r="M953" t="str">
        <f t="shared" si="175"/>
        <v>8</v>
      </c>
      <c r="N953" t="str">
        <f t="shared" si="176"/>
        <v>m</v>
      </c>
      <c r="O953">
        <f t="shared" si="177"/>
        <v>0</v>
      </c>
      <c r="P953">
        <f t="shared" si="178"/>
        <v>16</v>
      </c>
    </row>
    <row r="954" spans="1:16" x14ac:dyDescent="0.25">
      <c r="A954" s="1" t="s">
        <v>960</v>
      </c>
      <c r="B954" s="1" t="s">
        <v>7</v>
      </c>
      <c r="C954" s="2">
        <v>0.69334490740740751</v>
      </c>
      <c r="D954">
        <v>1</v>
      </c>
      <c r="E954">
        <f t="shared" si="167"/>
        <v>3</v>
      </c>
      <c r="F954">
        <f t="shared" si="168"/>
        <v>23</v>
      </c>
      <c r="G954">
        <f t="shared" si="169"/>
        <v>2003</v>
      </c>
      <c r="H954">
        <f t="shared" si="170"/>
        <v>3</v>
      </c>
      <c r="I954">
        <f t="shared" si="171"/>
        <v>17</v>
      </c>
      <c r="J954" s="3">
        <f t="shared" si="172"/>
        <v>37697</v>
      </c>
      <c r="K954" s="4">
        <f t="shared" ca="1" si="173"/>
        <v>7280</v>
      </c>
      <c r="L954">
        <f t="shared" si="174"/>
        <v>2000</v>
      </c>
      <c r="M954" t="str">
        <f t="shared" si="175"/>
        <v>5</v>
      </c>
      <c r="N954" t="str">
        <f t="shared" si="176"/>
        <v>k</v>
      </c>
      <c r="O954">
        <f t="shared" si="177"/>
        <v>1</v>
      </c>
      <c r="P954">
        <f t="shared" si="178"/>
        <v>16</v>
      </c>
    </row>
    <row r="955" spans="1:16" x14ac:dyDescent="0.25">
      <c r="A955" s="1" t="s">
        <v>961</v>
      </c>
      <c r="B955" s="1" t="s">
        <v>9</v>
      </c>
      <c r="C955" s="2">
        <v>0.69351851851851853</v>
      </c>
      <c r="D955">
        <v>2</v>
      </c>
      <c r="E955">
        <f t="shared" si="167"/>
        <v>47</v>
      </c>
      <c r="F955">
        <f t="shared" si="168"/>
        <v>6</v>
      </c>
      <c r="G955">
        <f t="shared" si="169"/>
        <v>1947</v>
      </c>
      <c r="H955">
        <f t="shared" si="170"/>
        <v>6</v>
      </c>
      <c r="I955">
        <f t="shared" si="171"/>
        <v>2</v>
      </c>
      <c r="J955" s="3">
        <f t="shared" si="172"/>
        <v>17320</v>
      </c>
      <c r="K955" s="4">
        <f t="shared" ca="1" si="173"/>
        <v>27657</v>
      </c>
      <c r="L955">
        <f t="shared" si="174"/>
        <v>1940</v>
      </c>
      <c r="M955" t="str">
        <f t="shared" si="175"/>
        <v>9</v>
      </c>
      <c r="N955" t="str">
        <f t="shared" si="176"/>
        <v>k</v>
      </c>
      <c r="O955">
        <f t="shared" si="177"/>
        <v>1</v>
      </c>
      <c r="P955">
        <f t="shared" si="178"/>
        <v>16</v>
      </c>
    </row>
    <row r="956" spans="1:16" x14ac:dyDescent="0.25">
      <c r="A956" s="1" t="s">
        <v>962</v>
      </c>
      <c r="B956" s="1" t="s">
        <v>7</v>
      </c>
      <c r="C956" s="2">
        <v>0.69374999999999998</v>
      </c>
      <c r="D956">
        <v>1</v>
      </c>
      <c r="E956">
        <f t="shared" si="167"/>
        <v>84</v>
      </c>
      <c r="F956">
        <f t="shared" si="168"/>
        <v>9</v>
      </c>
      <c r="G956">
        <f t="shared" si="169"/>
        <v>1984</v>
      </c>
      <c r="H956">
        <f t="shared" si="170"/>
        <v>9</v>
      </c>
      <c r="I956">
        <f t="shared" si="171"/>
        <v>3</v>
      </c>
      <c r="J956" s="3">
        <f t="shared" si="172"/>
        <v>30928</v>
      </c>
      <c r="K956" s="4">
        <f t="shared" ca="1" si="173"/>
        <v>14049</v>
      </c>
      <c r="L956">
        <f t="shared" si="174"/>
        <v>1980</v>
      </c>
      <c r="M956" t="str">
        <f t="shared" si="175"/>
        <v>2</v>
      </c>
      <c r="N956" t="str">
        <f t="shared" si="176"/>
        <v>m</v>
      </c>
      <c r="O956">
        <f t="shared" si="177"/>
        <v>1</v>
      </c>
      <c r="P956">
        <f t="shared" si="178"/>
        <v>16</v>
      </c>
    </row>
    <row r="957" spans="1:16" x14ac:dyDescent="0.25">
      <c r="A957" s="1" t="s">
        <v>963</v>
      </c>
      <c r="B957" s="1" t="s">
        <v>5</v>
      </c>
      <c r="C957" s="2">
        <v>0.69386574074074081</v>
      </c>
      <c r="D957">
        <v>2</v>
      </c>
      <c r="E957">
        <f t="shared" si="167"/>
        <v>47</v>
      </c>
      <c r="F957">
        <f t="shared" si="168"/>
        <v>1</v>
      </c>
      <c r="G957">
        <f t="shared" si="169"/>
        <v>1947</v>
      </c>
      <c r="H957">
        <f t="shared" si="170"/>
        <v>1</v>
      </c>
      <c r="I957">
        <f t="shared" si="171"/>
        <v>27</v>
      </c>
      <c r="J957" s="3">
        <f t="shared" si="172"/>
        <v>17194</v>
      </c>
      <c r="K957" s="4">
        <f t="shared" ca="1" si="173"/>
        <v>27783</v>
      </c>
      <c r="L957">
        <f t="shared" si="174"/>
        <v>1940</v>
      </c>
      <c r="M957" t="str">
        <f t="shared" si="175"/>
        <v>6</v>
      </c>
      <c r="N957" t="str">
        <f t="shared" si="176"/>
        <v>m</v>
      </c>
      <c r="O957">
        <f t="shared" si="177"/>
        <v>1</v>
      </c>
      <c r="P957">
        <f t="shared" si="178"/>
        <v>16</v>
      </c>
    </row>
    <row r="958" spans="1:16" x14ac:dyDescent="0.25">
      <c r="A958" s="1" t="s">
        <v>964</v>
      </c>
      <c r="B958" s="1" t="s">
        <v>7</v>
      </c>
      <c r="C958" s="2">
        <v>0.69403935185185184</v>
      </c>
      <c r="D958">
        <v>1</v>
      </c>
      <c r="E958">
        <f t="shared" si="167"/>
        <v>44</v>
      </c>
      <c r="F958">
        <f t="shared" si="168"/>
        <v>8</v>
      </c>
      <c r="G958">
        <f t="shared" si="169"/>
        <v>1944</v>
      </c>
      <c r="H958">
        <f t="shared" si="170"/>
        <v>8</v>
      </c>
      <c r="I958">
        <f t="shared" si="171"/>
        <v>18</v>
      </c>
      <c r="J958" s="3">
        <f t="shared" si="172"/>
        <v>16302</v>
      </c>
      <c r="K958" s="4">
        <f t="shared" ca="1" si="173"/>
        <v>28675</v>
      </c>
      <c r="L958">
        <f t="shared" si="174"/>
        <v>1940</v>
      </c>
      <c r="M958" t="str">
        <f t="shared" si="175"/>
        <v>7</v>
      </c>
      <c r="N958" t="str">
        <f t="shared" si="176"/>
        <v>k</v>
      </c>
      <c r="O958">
        <f t="shared" si="177"/>
        <v>1</v>
      </c>
      <c r="P958">
        <f t="shared" si="178"/>
        <v>16</v>
      </c>
    </row>
    <row r="959" spans="1:16" x14ac:dyDescent="0.25">
      <c r="A959" s="1" t="s">
        <v>965</v>
      </c>
      <c r="B959" s="1" t="s">
        <v>9</v>
      </c>
      <c r="C959" s="2">
        <v>0.69415509259259256</v>
      </c>
      <c r="D959">
        <v>2</v>
      </c>
      <c r="E959">
        <f t="shared" si="167"/>
        <v>70</v>
      </c>
      <c r="F959">
        <f t="shared" si="168"/>
        <v>3</v>
      </c>
      <c r="G959">
        <f t="shared" si="169"/>
        <v>1970</v>
      </c>
      <c r="H959">
        <f t="shared" si="170"/>
        <v>3</v>
      </c>
      <c r="I959">
        <f t="shared" si="171"/>
        <v>15</v>
      </c>
      <c r="J959" s="3">
        <f t="shared" si="172"/>
        <v>25642</v>
      </c>
      <c r="K959" s="4">
        <f t="shared" ca="1" si="173"/>
        <v>19335</v>
      </c>
      <c r="L959">
        <f t="shared" si="174"/>
        <v>1970</v>
      </c>
      <c r="M959" t="str">
        <f t="shared" si="175"/>
        <v>3</v>
      </c>
      <c r="N959" t="str">
        <f t="shared" si="176"/>
        <v>k</v>
      </c>
      <c r="O959">
        <f t="shared" si="177"/>
        <v>1</v>
      </c>
      <c r="P959">
        <f t="shared" si="178"/>
        <v>16</v>
      </c>
    </row>
    <row r="960" spans="1:16" x14ac:dyDescent="0.25">
      <c r="A960" s="1" t="s">
        <v>966</v>
      </c>
      <c r="B960" s="1" t="s">
        <v>7</v>
      </c>
      <c r="C960" s="2">
        <v>0.6943287037037037</v>
      </c>
      <c r="D960">
        <v>1</v>
      </c>
      <c r="E960">
        <f t="shared" si="167"/>
        <v>70</v>
      </c>
      <c r="F960">
        <f t="shared" si="168"/>
        <v>8</v>
      </c>
      <c r="G960">
        <f t="shared" si="169"/>
        <v>1970</v>
      </c>
      <c r="H960">
        <f t="shared" si="170"/>
        <v>8</v>
      </c>
      <c r="I960">
        <f t="shared" si="171"/>
        <v>3</v>
      </c>
      <c r="J960" s="3">
        <f t="shared" si="172"/>
        <v>25783</v>
      </c>
      <c r="K960" s="4">
        <f t="shared" ca="1" si="173"/>
        <v>19194</v>
      </c>
      <c r="L960">
        <f t="shared" si="174"/>
        <v>1970</v>
      </c>
      <c r="M960" t="str">
        <f t="shared" si="175"/>
        <v>6</v>
      </c>
      <c r="N960" t="str">
        <f t="shared" si="176"/>
        <v>m</v>
      </c>
      <c r="O960">
        <f t="shared" si="177"/>
        <v>1</v>
      </c>
      <c r="P960">
        <f t="shared" si="178"/>
        <v>16</v>
      </c>
    </row>
    <row r="961" spans="1:16" x14ac:dyDescent="0.25">
      <c r="A961" s="1" t="s">
        <v>967</v>
      </c>
      <c r="B961" s="1" t="s">
        <v>5</v>
      </c>
      <c r="C961" s="2">
        <v>0.69450231481481473</v>
      </c>
      <c r="D961">
        <v>1</v>
      </c>
      <c r="E961">
        <f t="shared" si="167"/>
        <v>30</v>
      </c>
      <c r="F961">
        <f t="shared" si="168"/>
        <v>4</v>
      </c>
      <c r="G961">
        <f t="shared" si="169"/>
        <v>1930</v>
      </c>
      <c r="H961">
        <f t="shared" si="170"/>
        <v>4</v>
      </c>
      <c r="I961">
        <f t="shared" si="171"/>
        <v>30</v>
      </c>
      <c r="J961" s="3">
        <f t="shared" si="172"/>
        <v>11078</v>
      </c>
      <c r="K961" s="4">
        <f t="shared" ca="1" si="173"/>
        <v>33899</v>
      </c>
      <c r="L961">
        <f t="shared" si="174"/>
        <v>1930</v>
      </c>
      <c r="M961" t="str">
        <f t="shared" si="175"/>
        <v>7</v>
      </c>
      <c r="N961" t="str">
        <f t="shared" si="176"/>
        <v>k</v>
      </c>
      <c r="O961">
        <f t="shared" si="177"/>
        <v>0</v>
      </c>
      <c r="P961">
        <f t="shared" si="178"/>
        <v>16</v>
      </c>
    </row>
    <row r="962" spans="1:16" x14ac:dyDescent="0.25">
      <c r="A962" s="1" t="s">
        <v>968</v>
      </c>
      <c r="B962" s="1" t="s">
        <v>7</v>
      </c>
      <c r="C962" s="2">
        <v>0.69461805555555556</v>
      </c>
      <c r="D962">
        <v>1</v>
      </c>
      <c r="E962">
        <f t="shared" si="167"/>
        <v>47</v>
      </c>
      <c r="F962">
        <f t="shared" si="168"/>
        <v>2</v>
      </c>
      <c r="G962">
        <f t="shared" si="169"/>
        <v>1947</v>
      </c>
      <c r="H962">
        <f t="shared" si="170"/>
        <v>2</v>
      </c>
      <c r="I962">
        <f t="shared" si="171"/>
        <v>28</v>
      </c>
      <c r="J962" s="3">
        <f t="shared" si="172"/>
        <v>17226</v>
      </c>
      <c r="K962" s="4">
        <f t="shared" ca="1" si="173"/>
        <v>27751</v>
      </c>
      <c r="L962">
        <f t="shared" si="174"/>
        <v>1940</v>
      </c>
      <c r="M962" t="str">
        <f t="shared" si="175"/>
        <v>9</v>
      </c>
      <c r="N962" t="str">
        <f t="shared" si="176"/>
        <v>k</v>
      </c>
      <c r="O962">
        <f t="shared" si="177"/>
        <v>1</v>
      </c>
      <c r="P962">
        <f t="shared" si="178"/>
        <v>16</v>
      </c>
    </row>
    <row r="963" spans="1:16" x14ac:dyDescent="0.25">
      <c r="A963" s="1" t="s">
        <v>969</v>
      </c>
      <c r="B963" s="1" t="s">
        <v>5</v>
      </c>
      <c r="C963" s="2">
        <v>0.69490740740740742</v>
      </c>
      <c r="D963">
        <v>2</v>
      </c>
      <c r="E963">
        <f t="shared" ref="E963:E1001" si="179">VALUE(LEFT(A963,2))</f>
        <v>2</v>
      </c>
      <c r="F963">
        <f t="shared" ref="F963:F1001" si="180">VALUE(MID(A963,3,2))</f>
        <v>28</v>
      </c>
      <c r="G963">
        <f t="shared" ref="G963:G1001" si="181">IF(F963&gt;12,2000+E963,1900+E963)</f>
        <v>2002</v>
      </c>
      <c r="H963">
        <f t="shared" ref="H963:H1001" si="182">IF(F963&gt;12,F963-20,F963)</f>
        <v>8</v>
      </c>
      <c r="I963">
        <f t="shared" ref="I963:I1001" si="183">VALUE(MID(A963,5,2))</f>
        <v>24</v>
      </c>
      <c r="J963" s="3">
        <f t="shared" ref="J963:J1001" si="184">DATE(G963,H963,I963)</f>
        <v>37492</v>
      </c>
      <c r="K963" s="4">
        <f t="shared" ref="K963:K1001" ca="1" si="185">VALUE(TODAY()-J963)</f>
        <v>7485</v>
      </c>
      <c r="L963">
        <f t="shared" ref="L963:L1001" si="186">VLOOKUP(G963,$R$8:$R$18,1,TRUE)</f>
        <v>2000</v>
      </c>
      <c r="M963" t="str">
        <f t="shared" ref="M963:M1001" si="187">MID(A963,10,1)</f>
        <v>7</v>
      </c>
      <c r="N963" t="str">
        <f t="shared" ref="N963:N1001" si="188">IF(MOD(M963,2),"k","m")</f>
        <v>k</v>
      </c>
      <c r="O963">
        <f t="shared" ref="O963:O1001" si="189">IF(B963="Johnson&amp;Johnson",1,IF(D963=2,1,0))</f>
        <v>1</v>
      </c>
      <c r="P963">
        <f t="shared" ref="P963:P1001" si="190">HOUR(C963)</f>
        <v>16</v>
      </c>
    </row>
    <row r="964" spans="1:16" x14ac:dyDescent="0.25">
      <c r="A964" s="1" t="s">
        <v>970</v>
      </c>
      <c r="B964" s="1" t="s">
        <v>7</v>
      </c>
      <c r="C964" s="2">
        <v>0.69513888888888886</v>
      </c>
      <c r="D964">
        <v>1</v>
      </c>
      <c r="E964">
        <f t="shared" si="179"/>
        <v>81</v>
      </c>
      <c r="F964">
        <f t="shared" si="180"/>
        <v>10</v>
      </c>
      <c r="G964">
        <f t="shared" si="181"/>
        <v>1981</v>
      </c>
      <c r="H964">
        <f t="shared" si="182"/>
        <v>10</v>
      </c>
      <c r="I964">
        <f t="shared" si="183"/>
        <v>22</v>
      </c>
      <c r="J964" s="3">
        <f t="shared" si="184"/>
        <v>29881</v>
      </c>
      <c r="K964" s="4">
        <f t="shared" ca="1" si="185"/>
        <v>15096</v>
      </c>
      <c r="L964">
        <f t="shared" si="186"/>
        <v>1980</v>
      </c>
      <c r="M964" t="str">
        <f t="shared" si="187"/>
        <v>1</v>
      </c>
      <c r="N964" t="str">
        <f t="shared" si="188"/>
        <v>k</v>
      </c>
      <c r="O964">
        <f t="shared" si="189"/>
        <v>1</v>
      </c>
      <c r="P964">
        <f t="shared" si="190"/>
        <v>16</v>
      </c>
    </row>
    <row r="965" spans="1:16" x14ac:dyDescent="0.25">
      <c r="A965" s="1" t="s">
        <v>971</v>
      </c>
      <c r="B965" s="1" t="s">
        <v>5</v>
      </c>
      <c r="C965" s="2">
        <v>0.6953125</v>
      </c>
      <c r="D965">
        <v>2</v>
      </c>
      <c r="E965">
        <f t="shared" si="179"/>
        <v>97</v>
      </c>
      <c r="F965">
        <f t="shared" si="180"/>
        <v>2</v>
      </c>
      <c r="G965">
        <f t="shared" si="181"/>
        <v>1997</v>
      </c>
      <c r="H965">
        <f t="shared" si="182"/>
        <v>2</v>
      </c>
      <c r="I965">
        <f t="shared" si="183"/>
        <v>16</v>
      </c>
      <c r="J965" s="3">
        <f t="shared" si="184"/>
        <v>35477</v>
      </c>
      <c r="K965" s="4">
        <f t="shared" ca="1" si="185"/>
        <v>9500</v>
      </c>
      <c r="L965">
        <f t="shared" si="186"/>
        <v>1990</v>
      </c>
      <c r="M965" t="str">
        <f t="shared" si="187"/>
        <v>3</v>
      </c>
      <c r="N965" t="str">
        <f t="shared" si="188"/>
        <v>k</v>
      </c>
      <c r="O965">
        <f t="shared" si="189"/>
        <v>1</v>
      </c>
      <c r="P965">
        <f t="shared" si="190"/>
        <v>16</v>
      </c>
    </row>
    <row r="966" spans="1:16" x14ac:dyDescent="0.25">
      <c r="A966" s="1" t="s">
        <v>972</v>
      </c>
      <c r="B966" s="1" t="s">
        <v>9</v>
      </c>
      <c r="C966" s="2">
        <v>0.69554398148148155</v>
      </c>
      <c r="D966">
        <v>2</v>
      </c>
      <c r="E966">
        <f t="shared" si="179"/>
        <v>41</v>
      </c>
      <c r="F966">
        <f t="shared" si="180"/>
        <v>10</v>
      </c>
      <c r="G966">
        <f t="shared" si="181"/>
        <v>1941</v>
      </c>
      <c r="H966">
        <f t="shared" si="182"/>
        <v>10</v>
      </c>
      <c r="I966">
        <f t="shared" si="183"/>
        <v>16</v>
      </c>
      <c r="J966" s="3">
        <f t="shared" si="184"/>
        <v>15265</v>
      </c>
      <c r="K966" s="4">
        <f t="shared" ca="1" si="185"/>
        <v>29712</v>
      </c>
      <c r="L966">
        <f t="shared" si="186"/>
        <v>1940</v>
      </c>
      <c r="M966" t="str">
        <f t="shared" si="187"/>
        <v>4</v>
      </c>
      <c r="N966" t="str">
        <f t="shared" si="188"/>
        <v>m</v>
      </c>
      <c r="O966">
        <f t="shared" si="189"/>
        <v>1</v>
      </c>
      <c r="P966">
        <f t="shared" si="190"/>
        <v>16</v>
      </c>
    </row>
    <row r="967" spans="1:16" x14ac:dyDescent="0.25">
      <c r="A967" s="1" t="s">
        <v>973</v>
      </c>
      <c r="B967" s="1" t="s">
        <v>9</v>
      </c>
      <c r="C967" s="2">
        <v>0.695775462962963</v>
      </c>
      <c r="D967">
        <v>1</v>
      </c>
      <c r="E967">
        <f t="shared" si="179"/>
        <v>30</v>
      </c>
      <c r="F967">
        <f t="shared" si="180"/>
        <v>7</v>
      </c>
      <c r="G967">
        <f t="shared" si="181"/>
        <v>1930</v>
      </c>
      <c r="H967">
        <f t="shared" si="182"/>
        <v>7</v>
      </c>
      <c r="I967">
        <f t="shared" si="183"/>
        <v>6</v>
      </c>
      <c r="J967" s="3">
        <f t="shared" si="184"/>
        <v>11145</v>
      </c>
      <c r="K967" s="4">
        <f t="shared" ca="1" si="185"/>
        <v>33832</v>
      </c>
      <c r="L967">
        <f t="shared" si="186"/>
        <v>1930</v>
      </c>
      <c r="M967" t="str">
        <f t="shared" si="187"/>
        <v>9</v>
      </c>
      <c r="N967" t="str">
        <f t="shared" si="188"/>
        <v>k</v>
      </c>
      <c r="O967">
        <f t="shared" si="189"/>
        <v>0</v>
      </c>
      <c r="P967">
        <f t="shared" si="190"/>
        <v>16</v>
      </c>
    </row>
    <row r="968" spans="1:16" x14ac:dyDescent="0.25">
      <c r="A968" s="1" t="s">
        <v>974</v>
      </c>
      <c r="B968" s="1" t="s">
        <v>7</v>
      </c>
      <c r="C968" s="2">
        <v>0.69600694444444444</v>
      </c>
      <c r="D968">
        <v>1</v>
      </c>
      <c r="E968">
        <f t="shared" si="179"/>
        <v>95</v>
      </c>
      <c r="F968">
        <f t="shared" si="180"/>
        <v>3</v>
      </c>
      <c r="G968">
        <f t="shared" si="181"/>
        <v>1995</v>
      </c>
      <c r="H968">
        <f t="shared" si="182"/>
        <v>3</v>
      </c>
      <c r="I968">
        <f t="shared" si="183"/>
        <v>30</v>
      </c>
      <c r="J968" s="3">
        <f t="shared" si="184"/>
        <v>34788</v>
      </c>
      <c r="K968" s="4">
        <f t="shared" ca="1" si="185"/>
        <v>10189</v>
      </c>
      <c r="L968">
        <f t="shared" si="186"/>
        <v>1990</v>
      </c>
      <c r="M968" t="str">
        <f t="shared" si="187"/>
        <v>3</v>
      </c>
      <c r="N968" t="str">
        <f t="shared" si="188"/>
        <v>k</v>
      </c>
      <c r="O968">
        <f t="shared" si="189"/>
        <v>1</v>
      </c>
      <c r="P968">
        <f t="shared" si="190"/>
        <v>16</v>
      </c>
    </row>
    <row r="969" spans="1:16" x14ac:dyDescent="0.25">
      <c r="A969" s="1" t="s">
        <v>975</v>
      </c>
      <c r="B969" s="1" t="s">
        <v>5</v>
      </c>
      <c r="C969" s="2">
        <v>0.69623842592592589</v>
      </c>
      <c r="D969">
        <v>1</v>
      </c>
      <c r="E969">
        <f t="shared" si="179"/>
        <v>74</v>
      </c>
      <c r="F969">
        <f t="shared" si="180"/>
        <v>12</v>
      </c>
      <c r="G969">
        <f t="shared" si="181"/>
        <v>1974</v>
      </c>
      <c r="H969">
        <f t="shared" si="182"/>
        <v>12</v>
      </c>
      <c r="I969">
        <f t="shared" si="183"/>
        <v>19</v>
      </c>
      <c r="J969" s="3">
        <f t="shared" si="184"/>
        <v>27382</v>
      </c>
      <c r="K969" s="4">
        <f t="shared" ca="1" si="185"/>
        <v>17595</v>
      </c>
      <c r="L969">
        <f t="shared" si="186"/>
        <v>1970</v>
      </c>
      <c r="M969" t="str">
        <f t="shared" si="187"/>
        <v>1</v>
      </c>
      <c r="N969" t="str">
        <f t="shared" si="188"/>
        <v>k</v>
      </c>
      <c r="O969">
        <f t="shared" si="189"/>
        <v>0</v>
      </c>
      <c r="P969">
        <f t="shared" si="190"/>
        <v>16</v>
      </c>
    </row>
    <row r="970" spans="1:16" x14ac:dyDescent="0.25">
      <c r="A970" s="1" t="s">
        <v>976</v>
      </c>
      <c r="B970" s="1" t="s">
        <v>9</v>
      </c>
      <c r="C970" s="2">
        <v>0.69646990740740744</v>
      </c>
      <c r="D970">
        <v>1</v>
      </c>
      <c r="E970">
        <f t="shared" si="179"/>
        <v>96</v>
      </c>
      <c r="F970">
        <f t="shared" si="180"/>
        <v>12</v>
      </c>
      <c r="G970">
        <f t="shared" si="181"/>
        <v>1996</v>
      </c>
      <c r="H970">
        <f t="shared" si="182"/>
        <v>12</v>
      </c>
      <c r="I970">
        <f t="shared" si="183"/>
        <v>18</v>
      </c>
      <c r="J970" s="3">
        <f t="shared" si="184"/>
        <v>35417</v>
      </c>
      <c r="K970" s="4">
        <f t="shared" ca="1" si="185"/>
        <v>9560</v>
      </c>
      <c r="L970">
        <f t="shared" si="186"/>
        <v>1990</v>
      </c>
      <c r="M970" t="str">
        <f t="shared" si="187"/>
        <v>2</v>
      </c>
      <c r="N970" t="str">
        <f t="shared" si="188"/>
        <v>m</v>
      </c>
      <c r="O970">
        <f t="shared" si="189"/>
        <v>0</v>
      </c>
      <c r="P970">
        <f t="shared" si="190"/>
        <v>16</v>
      </c>
    </row>
    <row r="971" spans="1:16" x14ac:dyDescent="0.25">
      <c r="A971" s="1" t="s">
        <v>977</v>
      </c>
      <c r="B971" s="1" t="s">
        <v>7</v>
      </c>
      <c r="C971" s="2">
        <v>0.69664351851851858</v>
      </c>
      <c r="D971">
        <v>1</v>
      </c>
      <c r="E971">
        <f t="shared" si="179"/>
        <v>82</v>
      </c>
      <c r="F971">
        <f t="shared" si="180"/>
        <v>2</v>
      </c>
      <c r="G971">
        <f t="shared" si="181"/>
        <v>1982</v>
      </c>
      <c r="H971">
        <f t="shared" si="182"/>
        <v>2</v>
      </c>
      <c r="I971">
        <f t="shared" si="183"/>
        <v>2</v>
      </c>
      <c r="J971" s="3">
        <f t="shared" si="184"/>
        <v>29984</v>
      </c>
      <c r="K971" s="4">
        <f t="shared" ca="1" si="185"/>
        <v>14993</v>
      </c>
      <c r="L971">
        <f t="shared" si="186"/>
        <v>1980</v>
      </c>
      <c r="M971" t="str">
        <f t="shared" si="187"/>
        <v>4</v>
      </c>
      <c r="N971" t="str">
        <f t="shared" si="188"/>
        <v>m</v>
      </c>
      <c r="O971">
        <f t="shared" si="189"/>
        <v>1</v>
      </c>
      <c r="P971">
        <f t="shared" si="190"/>
        <v>16</v>
      </c>
    </row>
    <row r="972" spans="1:16" x14ac:dyDescent="0.25">
      <c r="A972" s="1" t="s">
        <v>978</v>
      </c>
      <c r="B972" s="1" t="s">
        <v>5</v>
      </c>
      <c r="C972" s="2">
        <v>0.69681712962962961</v>
      </c>
      <c r="D972">
        <v>2</v>
      </c>
      <c r="E972">
        <f t="shared" si="179"/>
        <v>42</v>
      </c>
      <c r="F972">
        <f t="shared" si="180"/>
        <v>10</v>
      </c>
      <c r="G972">
        <f t="shared" si="181"/>
        <v>1942</v>
      </c>
      <c r="H972">
        <f t="shared" si="182"/>
        <v>10</v>
      </c>
      <c r="I972">
        <f t="shared" si="183"/>
        <v>12</v>
      </c>
      <c r="J972" s="3">
        <f t="shared" si="184"/>
        <v>15626</v>
      </c>
      <c r="K972" s="4">
        <f t="shared" ca="1" si="185"/>
        <v>29351</v>
      </c>
      <c r="L972">
        <f t="shared" si="186"/>
        <v>1940</v>
      </c>
      <c r="M972" t="str">
        <f t="shared" si="187"/>
        <v>5</v>
      </c>
      <c r="N972" t="str">
        <f t="shared" si="188"/>
        <v>k</v>
      </c>
      <c r="O972">
        <f t="shared" si="189"/>
        <v>1</v>
      </c>
      <c r="P972">
        <f t="shared" si="190"/>
        <v>16</v>
      </c>
    </row>
    <row r="973" spans="1:16" x14ac:dyDescent="0.25">
      <c r="A973" s="1" t="s">
        <v>979</v>
      </c>
      <c r="B973" s="1" t="s">
        <v>7</v>
      </c>
      <c r="C973" s="2">
        <v>0.69704861111111116</v>
      </c>
      <c r="D973">
        <v>1</v>
      </c>
      <c r="E973">
        <f t="shared" si="179"/>
        <v>42</v>
      </c>
      <c r="F973">
        <f t="shared" si="180"/>
        <v>4</v>
      </c>
      <c r="G973">
        <f t="shared" si="181"/>
        <v>1942</v>
      </c>
      <c r="H973">
        <f t="shared" si="182"/>
        <v>4</v>
      </c>
      <c r="I973">
        <f t="shared" si="183"/>
        <v>15</v>
      </c>
      <c r="J973" s="3">
        <f t="shared" si="184"/>
        <v>15446</v>
      </c>
      <c r="K973" s="4">
        <f t="shared" ca="1" si="185"/>
        <v>29531</v>
      </c>
      <c r="L973">
        <f t="shared" si="186"/>
        <v>1940</v>
      </c>
      <c r="M973" t="str">
        <f t="shared" si="187"/>
        <v>7</v>
      </c>
      <c r="N973" t="str">
        <f t="shared" si="188"/>
        <v>k</v>
      </c>
      <c r="O973">
        <f t="shared" si="189"/>
        <v>1</v>
      </c>
      <c r="P973">
        <f t="shared" si="190"/>
        <v>16</v>
      </c>
    </row>
    <row r="974" spans="1:16" x14ac:dyDescent="0.25">
      <c r="A974" s="1" t="s">
        <v>980</v>
      </c>
      <c r="B974" s="1" t="s">
        <v>5</v>
      </c>
      <c r="C974" s="2">
        <v>0.69733796296296291</v>
      </c>
      <c r="D974">
        <v>1</v>
      </c>
      <c r="E974">
        <f t="shared" si="179"/>
        <v>21</v>
      </c>
      <c r="F974">
        <f t="shared" si="180"/>
        <v>7</v>
      </c>
      <c r="G974">
        <f t="shared" si="181"/>
        <v>1921</v>
      </c>
      <c r="H974">
        <f t="shared" si="182"/>
        <v>7</v>
      </c>
      <c r="I974">
        <f t="shared" si="183"/>
        <v>16</v>
      </c>
      <c r="J974" s="3">
        <f t="shared" si="184"/>
        <v>7868</v>
      </c>
      <c r="K974" s="4">
        <f t="shared" ca="1" si="185"/>
        <v>37109</v>
      </c>
      <c r="L974">
        <f t="shared" si="186"/>
        <v>1920</v>
      </c>
      <c r="M974" t="str">
        <f t="shared" si="187"/>
        <v>4</v>
      </c>
      <c r="N974" t="str">
        <f t="shared" si="188"/>
        <v>m</v>
      </c>
      <c r="O974">
        <f t="shared" si="189"/>
        <v>0</v>
      </c>
      <c r="P974">
        <f t="shared" si="190"/>
        <v>16</v>
      </c>
    </row>
    <row r="975" spans="1:16" x14ac:dyDescent="0.25">
      <c r="A975" s="1" t="s">
        <v>981</v>
      </c>
      <c r="B975" s="1" t="s">
        <v>9</v>
      </c>
      <c r="C975" s="2">
        <v>0.69751157407407405</v>
      </c>
      <c r="D975">
        <v>2</v>
      </c>
      <c r="E975">
        <f t="shared" si="179"/>
        <v>1</v>
      </c>
      <c r="F975">
        <f t="shared" si="180"/>
        <v>22</v>
      </c>
      <c r="G975">
        <f t="shared" si="181"/>
        <v>2001</v>
      </c>
      <c r="H975">
        <f t="shared" si="182"/>
        <v>2</v>
      </c>
      <c r="I975">
        <f t="shared" si="183"/>
        <v>3</v>
      </c>
      <c r="J975" s="3">
        <f t="shared" si="184"/>
        <v>36925</v>
      </c>
      <c r="K975" s="4">
        <f t="shared" ca="1" si="185"/>
        <v>8052</v>
      </c>
      <c r="L975">
        <f t="shared" si="186"/>
        <v>2000</v>
      </c>
      <c r="M975" t="str">
        <f t="shared" si="187"/>
        <v>5</v>
      </c>
      <c r="N975" t="str">
        <f t="shared" si="188"/>
        <v>k</v>
      </c>
      <c r="O975">
        <f t="shared" si="189"/>
        <v>1</v>
      </c>
      <c r="P975">
        <f t="shared" si="190"/>
        <v>16</v>
      </c>
    </row>
    <row r="976" spans="1:16" x14ac:dyDescent="0.25">
      <c r="A976" s="1" t="s">
        <v>982</v>
      </c>
      <c r="B976" s="1" t="s">
        <v>9</v>
      </c>
      <c r="C976" s="2">
        <v>0.69768518518518519</v>
      </c>
      <c r="D976">
        <v>1</v>
      </c>
      <c r="E976">
        <f t="shared" si="179"/>
        <v>91</v>
      </c>
      <c r="F976">
        <f t="shared" si="180"/>
        <v>12</v>
      </c>
      <c r="G976">
        <f t="shared" si="181"/>
        <v>1991</v>
      </c>
      <c r="H976">
        <f t="shared" si="182"/>
        <v>12</v>
      </c>
      <c r="I976">
        <f t="shared" si="183"/>
        <v>10</v>
      </c>
      <c r="J976" s="3">
        <f t="shared" si="184"/>
        <v>33582</v>
      </c>
      <c r="K976" s="4">
        <f t="shared" ca="1" si="185"/>
        <v>11395</v>
      </c>
      <c r="L976">
        <f t="shared" si="186"/>
        <v>1990</v>
      </c>
      <c r="M976" t="str">
        <f t="shared" si="187"/>
        <v>5</v>
      </c>
      <c r="N976" t="str">
        <f t="shared" si="188"/>
        <v>k</v>
      </c>
      <c r="O976">
        <f t="shared" si="189"/>
        <v>0</v>
      </c>
      <c r="P976">
        <f t="shared" si="190"/>
        <v>16</v>
      </c>
    </row>
    <row r="977" spans="1:16" x14ac:dyDescent="0.25">
      <c r="A977" s="1" t="s">
        <v>983</v>
      </c>
      <c r="B977" s="1" t="s">
        <v>7</v>
      </c>
      <c r="C977" s="2">
        <v>0.69803240740740735</v>
      </c>
      <c r="D977">
        <v>1</v>
      </c>
      <c r="E977">
        <f t="shared" si="179"/>
        <v>47</v>
      </c>
      <c r="F977">
        <f t="shared" si="180"/>
        <v>11</v>
      </c>
      <c r="G977">
        <f t="shared" si="181"/>
        <v>1947</v>
      </c>
      <c r="H977">
        <f t="shared" si="182"/>
        <v>11</v>
      </c>
      <c r="I977">
        <f t="shared" si="183"/>
        <v>15</v>
      </c>
      <c r="J977" s="3">
        <f t="shared" si="184"/>
        <v>17486</v>
      </c>
      <c r="K977" s="4">
        <f t="shared" ca="1" si="185"/>
        <v>27491</v>
      </c>
      <c r="L977">
        <f t="shared" si="186"/>
        <v>1940</v>
      </c>
      <c r="M977" t="str">
        <f t="shared" si="187"/>
        <v>9</v>
      </c>
      <c r="N977" t="str">
        <f t="shared" si="188"/>
        <v>k</v>
      </c>
      <c r="O977">
        <f t="shared" si="189"/>
        <v>1</v>
      </c>
      <c r="P977">
        <f t="shared" si="190"/>
        <v>16</v>
      </c>
    </row>
    <row r="978" spans="1:16" x14ac:dyDescent="0.25">
      <c r="A978" s="1" t="s">
        <v>984</v>
      </c>
      <c r="B978" s="1" t="s">
        <v>9</v>
      </c>
      <c r="C978" s="2">
        <v>0.69820601851851849</v>
      </c>
      <c r="D978">
        <v>2</v>
      </c>
      <c r="E978">
        <f t="shared" si="179"/>
        <v>9</v>
      </c>
      <c r="F978">
        <f t="shared" si="180"/>
        <v>27</v>
      </c>
      <c r="G978">
        <f t="shared" si="181"/>
        <v>2009</v>
      </c>
      <c r="H978">
        <f t="shared" si="182"/>
        <v>7</v>
      </c>
      <c r="I978">
        <f t="shared" si="183"/>
        <v>23</v>
      </c>
      <c r="J978" s="3">
        <f t="shared" si="184"/>
        <v>40017</v>
      </c>
      <c r="K978" s="4">
        <f t="shared" ca="1" si="185"/>
        <v>4960</v>
      </c>
      <c r="L978">
        <f t="shared" si="186"/>
        <v>2000</v>
      </c>
      <c r="M978" t="str">
        <f t="shared" si="187"/>
        <v>2</v>
      </c>
      <c r="N978" t="str">
        <f t="shared" si="188"/>
        <v>m</v>
      </c>
      <c r="O978">
        <f t="shared" si="189"/>
        <v>1</v>
      </c>
      <c r="P978">
        <f t="shared" si="190"/>
        <v>16</v>
      </c>
    </row>
    <row r="979" spans="1:16" x14ac:dyDescent="0.25">
      <c r="A979" s="1" t="s">
        <v>985</v>
      </c>
      <c r="B979" s="1" t="s">
        <v>7</v>
      </c>
      <c r="C979" s="2">
        <v>0.69843749999999993</v>
      </c>
      <c r="D979">
        <v>1</v>
      </c>
      <c r="E979">
        <f t="shared" si="179"/>
        <v>25</v>
      </c>
      <c r="F979">
        <f t="shared" si="180"/>
        <v>2</v>
      </c>
      <c r="G979">
        <f t="shared" si="181"/>
        <v>1925</v>
      </c>
      <c r="H979">
        <f t="shared" si="182"/>
        <v>2</v>
      </c>
      <c r="I979">
        <f t="shared" si="183"/>
        <v>25</v>
      </c>
      <c r="J979" s="3">
        <f t="shared" si="184"/>
        <v>9188</v>
      </c>
      <c r="K979" s="4">
        <f t="shared" ca="1" si="185"/>
        <v>35789</v>
      </c>
      <c r="L979">
        <f t="shared" si="186"/>
        <v>1920</v>
      </c>
      <c r="M979" t="str">
        <f t="shared" si="187"/>
        <v>5</v>
      </c>
      <c r="N979" t="str">
        <f t="shared" si="188"/>
        <v>k</v>
      </c>
      <c r="O979">
        <f t="shared" si="189"/>
        <v>1</v>
      </c>
      <c r="P979">
        <f t="shared" si="190"/>
        <v>16</v>
      </c>
    </row>
    <row r="980" spans="1:16" x14ac:dyDescent="0.25">
      <c r="A980" s="1" t="s">
        <v>986</v>
      </c>
      <c r="B980" s="1" t="s">
        <v>5</v>
      </c>
      <c r="C980" s="2">
        <v>0.69890046296296304</v>
      </c>
      <c r="D980">
        <v>2</v>
      </c>
      <c r="E980">
        <f t="shared" si="179"/>
        <v>82</v>
      </c>
      <c r="F980">
        <f t="shared" si="180"/>
        <v>3</v>
      </c>
      <c r="G980">
        <f t="shared" si="181"/>
        <v>1982</v>
      </c>
      <c r="H980">
        <f t="shared" si="182"/>
        <v>3</v>
      </c>
      <c r="I980">
        <f t="shared" si="183"/>
        <v>27</v>
      </c>
      <c r="J980" s="3">
        <f t="shared" si="184"/>
        <v>30037</v>
      </c>
      <c r="K980" s="4">
        <f t="shared" ca="1" si="185"/>
        <v>14940</v>
      </c>
      <c r="L980">
        <f t="shared" si="186"/>
        <v>1980</v>
      </c>
      <c r="M980" t="str">
        <f t="shared" si="187"/>
        <v>2</v>
      </c>
      <c r="N980" t="str">
        <f t="shared" si="188"/>
        <v>m</v>
      </c>
      <c r="O980">
        <f t="shared" si="189"/>
        <v>1</v>
      </c>
      <c r="P980">
        <f t="shared" si="190"/>
        <v>16</v>
      </c>
    </row>
    <row r="981" spans="1:16" x14ac:dyDescent="0.25">
      <c r="A981" s="1" t="s">
        <v>987</v>
      </c>
      <c r="B981" s="1" t="s">
        <v>7</v>
      </c>
      <c r="C981" s="2">
        <v>0.69901620370370365</v>
      </c>
      <c r="D981">
        <v>1</v>
      </c>
      <c r="E981">
        <f t="shared" si="179"/>
        <v>34</v>
      </c>
      <c r="F981">
        <f t="shared" si="180"/>
        <v>4</v>
      </c>
      <c r="G981">
        <f t="shared" si="181"/>
        <v>1934</v>
      </c>
      <c r="H981">
        <f t="shared" si="182"/>
        <v>4</v>
      </c>
      <c r="I981">
        <f t="shared" si="183"/>
        <v>29</v>
      </c>
      <c r="J981" s="3">
        <f t="shared" si="184"/>
        <v>12538</v>
      </c>
      <c r="K981" s="4">
        <f t="shared" ca="1" si="185"/>
        <v>32439</v>
      </c>
      <c r="L981">
        <f t="shared" si="186"/>
        <v>1930</v>
      </c>
      <c r="M981" t="str">
        <f t="shared" si="187"/>
        <v>1</v>
      </c>
      <c r="N981" t="str">
        <f t="shared" si="188"/>
        <v>k</v>
      </c>
      <c r="O981">
        <f t="shared" si="189"/>
        <v>1</v>
      </c>
      <c r="P981">
        <f t="shared" si="190"/>
        <v>16</v>
      </c>
    </row>
    <row r="982" spans="1:16" x14ac:dyDescent="0.25">
      <c r="A982" s="1" t="s">
        <v>988</v>
      </c>
      <c r="B982" s="1" t="s">
        <v>9</v>
      </c>
      <c r="C982" s="2">
        <v>0.69930555555555562</v>
      </c>
      <c r="D982">
        <v>1</v>
      </c>
      <c r="E982">
        <f t="shared" si="179"/>
        <v>51</v>
      </c>
      <c r="F982">
        <f t="shared" si="180"/>
        <v>5</v>
      </c>
      <c r="G982">
        <f t="shared" si="181"/>
        <v>1951</v>
      </c>
      <c r="H982">
        <f t="shared" si="182"/>
        <v>5</v>
      </c>
      <c r="I982">
        <f t="shared" si="183"/>
        <v>2</v>
      </c>
      <c r="J982" s="3">
        <f t="shared" si="184"/>
        <v>18750</v>
      </c>
      <c r="K982" s="4">
        <f t="shared" ca="1" si="185"/>
        <v>26227</v>
      </c>
      <c r="L982">
        <f t="shared" si="186"/>
        <v>1950</v>
      </c>
      <c r="M982" t="str">
        <f t="shared" si="187"/>
        <v>5</v>
      </c>
      <c r="N982" t="str">
        <f t="shared" si="188"/>
        <v>k</v>
      </c>
      <c r="O982">
        <f t="shared" si="189"/>
        <v>0</v>
      </c>
      <c r="P982">
        <f t="shared" si="190"/>
        <v>16</v>
      </c>
    </row>
    <row r="983" spans="1:16" x14ac:dyDescent="0.25">
      <c r="A983" s="1" t="s">
        <v>989</v>
      </c>
      <c r="B983" s="1" t="s">
        <v>7</v>
      </c>
      <c r="C983" s="2">
        <v>0.69959490740740737</v>
      </c>
      <c r="D983">
        <v>1</v>
      </c>
      <c r="E983">
        <f t="shared" si="179"/>
        <v>27</v>
      </c>
      <c r="F983">
        <f t="shared" si="180"/>
        <v>10</v>
      </c>
      <c r="G983">
        <f t="shared" si="181"/>
        <v>1927</v>
      </c>
      <c r="H983">
        <f t="shared" si="182"/>
        <v>10</v>
      </c>
      <c r="I983">
        <f t="shared" si="183"/>
        <v>4</v>
      </c>
      <c r="J983" s="3">
        <f t="shared" si="184"/>
        <v>10139</v>
      </c>
      <c r="K983" s="4">
        <f t="shared" ca="1" si="185"/>
        <v>34838</v>
      </c>
      <c r="L983">
        <f t="shared" si="186"/>
        <v>1920</v>
      </c>
      <c r="M983" t="str">
        <f t="shared" si="187"/>
        <v>6</v>
      </c>
      <c r="N983" t="str">
        <f t="shared" si="188"/>
        <v>m</v>
      </c>
      <c r="O983">
        <f t="shared" si="189"/>
        <v>1</v>
      </c>
      <c r="P983">
        <f t="shared" si="190"/>
        <v>16</v>
      </c>
    </row>
    <row r="984" spans="1:16" x14ac:dyDescent="0.25">
      <c r="A984" s="1" t="s">
        <v>990</v>
      </c>
      <c r="B984" s="1" t="s">
        <v>5</v>
      </c>
      <c r="C984" s="2">
        <v>0.69982638888888893</v>
      </c>
      <c r="D984">
        <v>1</v>
      </c>
      <c r="E984">
        <f t="shared" si="179"/>
        <v>74</v>
      </c>
      <c r="F984">
        <f t="shared" si="180"/>
        <v>1</v>
      </c>
      <c r="G984">
        <f t="shared" si="181"/>
        <v>1974</v>
      </c>
      <c r="H984">
        <f t="shared" si="182"/>
        <v>1</v>
      </c>
      <c r="I984">
        <f t="shared" si="183"/>
        <v>24</v>
      </c>
      <c r="J984" s="3">
        <f t="shared" si="184"/>
        <v>27053</v>
      </c>
      <c r="K984" s="4">
        <f t="shared" ca="1" si="185"/>
        <v>17924</v>
      </c>
      <c r="L984">
        <f t="shared" si="186"/>
        <v>1970</v>
      </c>
      <c r="M984" t="str">
        <f t="shared" si="187"/>
        <v>7</v>
      </c>
      <c r="N984" t="str">
        <f t="shared" si="188"/>
        <v>k</v>
      </c>
      <c r="O984">
        <f t="shared" si="189"/>
        <v>0</v>
      </c>
      <c r="P984">
        <f t="shared" si="190"/>
        <v>16</v>
      </c>
    </row>
    <row r="985" spans="1:16" x14ac:dyDescent="0.25">
      <c r="A985" s="1" t="s">
        <v>991</v>
      </c>
      <c r="B985" s="1" t="s">
        <v>7</v>
      </c>
      <c r="C985" s="2">
        <v>0.70011574074074068</v>
      </c>
      <c r="D985">
        <v>1</v>
      </c>
      <c r="E985">
        <f t="shared" si="179"/>
        <v>39</v>
      </c>
      <c r="F985">
        <f t="shared" si="180"/>
        <v>3</v>
      </c>
      <c r="G985">
        <f t="shared" si="181"/>
        <v>1939</v>
      </c>
      <c r="H985">
        <f t="shared" si="182"/>
        <v>3</v>
      </c>
      <c r="I985">
        <f t="shared" si="183"/>
        <v>22</v>
      </c>
      <c r="J985" s="3">
        <f t="shared" si="184"/>
        <v>14326</v>
      </c>
      <c r="K985" s="4">
        <f t="shared" ca="1" si="185"/>
        <v>30651</v>
      </c>
      <c r="L985">
        <f t="shared" si="186"/>
        <v>1930</v>
      </c>
      <c r="M985" t="str">
        <f t="shared" si="187"/>
        <v>4</v>
      </c>
      <c r="N985" t="str">
        <f t="shared" si="188"/>
        <v>m</v>
      </c>
      <c r="O985">
        <f t="shared" si="189"/>
        <v>1</v>
      </c>
      <c r="P985">
        <f t="shared" si="190"/>
        <v>16</v>
      </c>
    </row>
    <row r="986" spans="1:16" x14ac:dyDescent="0.25">
      <c r="A986" s="1" t="s">
        <v>992</v>
      </c>
      <c r="B986" s="1" t="s">
        <v>9</v>
      </c>
      <c r="C986" s="2">
        <v>0.70028935185185182</v>
      </c>
      <c r="D986">
        <v>1</v>
      </c>
      <c r="E986">
        <f t="shared" si="179"/>
        <v>65</v>
      </c>
      <c r="F986">
        <f t="shared" si="180"/>
        <v>12</v>
      </c>
      <c r="G986">
        <f t="shared" si="181"/>
        <v>1965</v>
      </c>
      <c r="H986">
        <f t="shared" si="182"/>
        <v>12</v>
      </c>
      <c r="I986">
        <f t="shared" si="183"/>
        <v>29</v>
      </c>
      <c r="J986" s="3">
        <f t="shared" si="184"/>
        <v>24105</v>
      </c>
      <c r="K986" s="4">
        <f t="shared" ca="1" si="185"/>
        <v>20872</v>
      </c>
      <c r="L986">
        <f t="shared" si="186"/>
        <v>1960</v>
      </c>
      <c r="M986" t="str">
        <f t="shared" si="187"/>
        <v>6</v>
      </c>
      <c r="N986" t="str">
        <f t="shared" si="188"/>
        <v>m</v>
      </c>
      <c r="O986">
        <f t="shared" si="189"/>
        <v>0</v>
      </c>
      <c r="P986">
        <f t="shared" si="190"/>
        <v>16</v>
      </c>
    </row>
    <row r="987" spans="1:16" x14ac:dyDescent="0.25">
      <c r="A987" s="1" t="s">
        <v>993</v>
      </c>
      <c r="B987" s="1" t="s">
        <v>9</v>
      </c>
      <c r="C987" s="2">
        <v>0.70063657407407398</v>
      </c>
      <c r="D987">
        <v>2</v>
      </c>
      <c r="E987">
        <f t="shared" si="179"/>
        <v>85</v>
      </c>
      <c r="F987">
        <f t="shared" si="180"/>
        <v>1</v>
      </c>
      <c r="G987">
        <f t="shared" si="181"/>
        <v>1985</v>
      </c>
      <c r="H987">
        <f t="shared" si="182"/>
        <v>1</v>
      </c>
      <c r="I987">
        <f t="shared" si="183"/>
        <v>17</v>
      </c>
      <c r="J987" s="3">
        <f t="shared" si="184"/>
        <v>31064</v>
      </c>
      <c r="K987" s="4">
        <f t="shared" ca="1" si="185"/>
        <v>13913</v>
      </c>
      <c r="L987">
        <f t="shared" si="186"/>
        <v>1980</v>
      </c>
      <c r="M987" t="str">
        <f t="shared" si="187"/>
        <v>6</v>
      </c>
      <c r="N987" t="str">
        <f t="shared" si="188"/>
        <v>m</v>
      </c>
      <c r="O987">
        <f t="shared" si="189"/>
        <v>1</v>
      </c>
      <c r="P987">
        <f t="shared" si="190"/>
        <v>16</v>
      </c>
    </row>
    <row r="988" spans="1:16" x14ac:dyDescent="0.25">
      <c r="A988" s="1" t="s">
        <v>994</v>
      </c>
      <c r="B988" s="1" t="s">
        <v>27</v>
      </c>
      <c r="C988" s="2">
        <v>0.70092592592592595</v>
      </c>
      <c r="D988">
        <v>1</v>
      </c>
      <c r="E988">
        <f t="shared" si="179"/>
        <v>71</v>
      </c>
      <c r="F988">
        <f t="shared" si="180"/>
        <v>10</v>
      </c>
      <c r="G988">
        <f t="shared" si="181"/>
        <v>1971</v>
      </c>
      <c r="H988">
        <f t="shared" si="182"/>
        <v>10</v>
      </c>
      <c r="I988">
        <f t="shared" si="183"/>
        <v>31</v>
      </c>
      <c r="J988" s="3">
        <f t="shared" si="184"/>
        <v>26237</v>
      </c>
      <c r="K988" s="4">
        <f t="shared" ca="1" si="185"/>
        <v>18740</v>
      </c>
      <c r="L988">
        <f t="shared" si="186"/>
        <v>1970</v>
      </c>
      <c r="M988" t="str">
        <f t="shared" si="187"/>
        <v>3</v>
      </c>
      <c r="N988" t="str">
        <f t="shared" si="188"/>
        <v>k</v>
      </c>
      <c r="O988">
        <f t="shared" si="189"/>
        <v>0</v>
      </c>
      <c r="P988">
        <f t="shared" si="190"/>
        <v>16</v>
      </c>
    </row>
    <row r="989" spans="1:16" x14ac:dyDescent="0.25">
      <c r="A989" s="1" t="s">
        <v>995</v>
      </c>
      <c r="B989" s="1" t="s">
        <v>7</v>
      </c>
      <c r="C989" s="2">
        <v>0.70115740740740751</v>
      </c>
      <c r="D989">
        <v>1</v>
      </c>
      <c r="E989">
        <f t="shared" si="179"/>
        <v>78</v>
      </c>
      <c r="F989">
        <f t="shared" si="180"/>
        <v>1</v>
      </c>
      <c r="G989">
        <f t="shared" si="181"/>
        <v>1978</v>
      </c>
      <c r="H989">
        <f t="shared" si="182"/>
        <v>1</v>
      </c>
      <c r="I989">
        <f t="shared" si="183"/>
        <v>18</v>
      </c>
      <c r="J989" s="3">
        <f t="shared" si="184"/>
        <v>28508</v>
      </c>
      <c r="K989" s="4">
        <f t="shared" ca="1" si="185"/>
        <v>16469</v>
      </c>
      <c r="L989">
        <f t="shared" si="186"/>
        <v>1970</v>
      </c>
      <c r="M989" t="str">
        <f t="shared" si="187"/>
        <v>8</v>
      </c>
      <c r="N989" t="str">
        <f t="shared" si="188"/>
        <v>m</v>
      </c>
      <c r="O989">
        <f t="shared" si="189"/>
        <v>1</v>
      </c>
      <c r="P989">
        <f t="shared" si="190"/>
        <v>16</v>
      </c>
    </row>
    <row r="990" spans="1:16" x14ac:dyDescent="0.25">
      <c r="A990" s="1" t="s">
        <v>996</v>
      </c>
      <c r="B990" s="1" t="s">
        <v>27</v>
      </c>
      <c r="C990" s="2">
        <v>0.70150462962962967</v>
      </c>
      <c r="D990">
        <v>1</v>
      </c>
      <c r="E990">
        <f t="shared" si="179"/>
        <v>42</v>
      </c>
      <c r="F990">
        <f t="shared" si="180"/>
        <v>1</v>
      </c>
      <c r="G990">
        <f t="shared" si="181"/>
        <v>1942</v>
      </c>
      <c r="H990">
        <f t="shared" si="182"/>
        <v>1</v>
      </c>
      <c r="I990">
        <f t="shared" si="183"/>
        <v>18</v>
      </c>
      <c r="J990" s="3">
        <f t="shared" si="184"/>
        <v>15359</v>
      </c>
      <c r="K990" s="4">
        <f t="shared" ca="1" si="185"/>
        <v>29618</v>
      </c>
      <c r="L990">
        <f t="shared" si="186"/>
        <v>1940</v>
      </c>
      <c r="M990" t="str">
        <f t="shared" si="187"/>
        <v>2</v>
      </c>
      <c r="N990" t="str">
        <f t="shared" si="188"/>
        <v>m</v>
      </c>
      <c r="O990">
        <f t="shared" si="189"/>
        <v>0</v>
      </c>
      <c r="P990">
        <f t="shared" si="190"/>
        <v>16</v>
      </c>
    </row>
    <row r="991" spans="1:16" x14ac:dyDescent="0.25">
      <c r="A991" s="1" t="s">
        <v>997</v>
      </c>
      <c r="B991" s="1" t="s">
        <v>7</v>
      </c>
      <c r="C991" s="2">
        <v>0.70179398148148142</v>
      </c>
      <c r="D991">
        <v>1</v>
      </c>
      <c r="E991">
        <f t="shared" si="179"/>
        <v>75</v>
      </c>
      <c r="F991">
        <f t="shared" si="180"/>
        <v>10</v>
      </c>
      <c r="G991">
        <f t="shared" si="181"/>
        <v>1975</v>
      </c>
      <c r="H991">
        <f t="shared" si="182"/>
        <v>10</v>
      </c>
      <c r="I991">
        <f t="shared" si="183"/>
        <v>29</v>
      </c>
      <c r="J991" s="3">
        <f t="shared" si="184"/>
        <v>27696</v>
      </c>
      <c r="K991" s="4">
        <f t="shared" ca="1" si="185"/>
        <v>17281</v>
      </c>
      <c r="L991">
        <f t="shared" si="186"/>
        <v>1970</v>
      </c>
      <c r="M991" t="str">
        <f t="shared" si="187"/>
        <v>1</v>
      </c>
      <c r="N991" t="str">
        <f t="shared" si="188"/>
        <v>k</v>
      </c>
      <c r="O991">
        <f t="shared" si="189"/>
        <v>1</v>
      </c>
      <c r="P991">
        <f t="shared" si="190"/>
        <v>16</v>
      </c>
    </row>
    <row r="992" spans="1:16" x14ac:dyDescent="0.25">
      <c r="A992" s="1" t="s">
        <v>998</v>
      </c>
      <c r="B992" s="1" t="s">
        <v>5</v>
      </c>
      <c r="C992" s="2">
        <v>0.70208333333333339</v>
      </c>
      <c r="D992">
        <v>1</v>
      </c>
      <c r="E992">
        <f t="shared" si="179"/>
        <v>74</v>
      </c>
      <c r="F992">
        <f t="shared" si="180"/>
        <v>9</v>
      </c>
      <c r="G992">
        <f t="shared" si="181"/>
        <v>1974</v>
      </c>
      <c r="H992">
        <f t="shared" si="182"/>
        <v>9</v>
      </c>
      <c r="I992">
        <f t="shared" si="183"/>
        <v>4</v>
      </c>
      <c r="J992" s="3">
        <f t="shared" si="184"/>
        <v>27276</v>
      </c>
      <c r="K992" s="4">
        <f t="shared" ca="1" si="185"/>
        <v>17701</v>
      </c>
      <c r="L992">
        <f t="shared" si="186"/>
        <v>1970</v>
      </c>
      <c r="M992" t="str">
        <f t="shared" si="187"/>
        <v>5</v>
      </c>
      <c r="N992" t="str">
        <f t="shared" si="188"/>
        <v>k</v>
      </c>
      <c r="O992">
        <f t="shared" si="189"/>
        <v>0</v>
      </c>
      <c r="P992">
        <f t="shared" si="190"/>
        <v>16</v>
      </c>
    </row>
    <row r="993" spans="1:16" x14ac:dyDescent="0.25">
      <c r="A993" s="1" t="s">
        <v>999</v>
      </c>
      <c r="B993" s="1" t="s">
        <v>9</v>
      </c>
      <c r="C993" s="2">
        <v>0.70237268518518514</v>
      </c>
      <c r="D993">
        <v>1</v>
      </c>
      <c r="E993">
        <f t="shared" si="179"/>
        <v>80</v>
      </c>
      <c r="F993">
        <f t="shared" si="180"/>
        <v>6</v>
      </c>
      <c r="G993">
        <f t="shared" si="181"/>
        <v>1980</v>
      </c>
      <c r="H993">
        <f t="shared" si="182"/>
        <v>6</v>
      </c>
      <c r="I993">
        <f t="shared" si="183"/>
        <v>15</v>
      </c>
      <c r="J993" s="3">
        <f t="shared" si="184"/>
        <v>29387</v>
      </c>
      <c r="K993" s="4">
        <f t="shared" ca="1" si="185"/>
        <v>15590</v>
      </c>
      <c r="L993">
        <f t="shared" si="186"/>
        <v>1980</v>
      </c>
      <c r="M993" t="str">
        <f t="shared" si="187"/>
        <v>9</v>
      </c>
      <c r="N993" t="str">
        <f t="shared" si="188"/>
        <v>k</v>
      </c>
      <c r="O993">
        <f t="shared" si="189"/>
        <v>0</v>
      </c>
      <c r="P993">
        <f t="shared" si="190"/>
        <v>16</v>
      </c>
    </row>
    <row r="994" spans="1:16" x14ac:dyDescent="0.25">
      <c r="A994" s="1" t="s">
        <v>1000</v>
      </c>
      <c r="B994" s="1" t="s">
        <v>7</v>
      </c>
      <c r="C994" s="2">
        <v>0.7026041666666667</v>
      </c>
      <c r="D994">
        <v>1</v>
      </c>
      <c r="E994">
        <f t="shared" si="179"/>
        <v>79</v>
      </c>
      <c r="F994">
        <f t="shared" si="180"/>
        <v>9</v>
      </c>
      <c r="G994">
        <f t="shared" si="181"/>
        <v>1979</v>
      </c>
      <c r="H994">
        <f t="shared" si="182"/>
        <v>9</v>
      </c>
      <c r="I994">
        <f t="shared" si="183"/>
        <v>22</v>
      </c>
      <c r="J994" s="3">
        <f t="shared" si="184"/>
        <v>29120</v>
      </c>
      <c r="K994" s="4">
        <f t="shared" ca="1" si="185"/>
        <v>15857</v>
      </c>
      <c r="L994">
        <f t="shared" si="186"/>
        <v>1970</v>
      </c>
      <c r="M994" t="str">
        <f t="shared" si="187"/>
        <v>3</v>
      </c>
      <c r="N994" t="str">
        <f t="shared" si="188"/>
        <v>k</v>
      </c>
      <c r="O994">
        <f t="shared" si="189"/>
        <v>1</v>
      </c>
      <c r="P994">
        <f t="shared" si="190"/>
        <v>16</v>
      </c>
    </row>
    <row r="995" spans="1:16" x14ac:dyDescent="0.25">
      <c r="A995" s="1" t="s">
        <v>1001</v>
      </c>
      <c r="B995" s="1" t="s">
        <v>7</v>
      </c>
      <c r="C995" s="2">
        <v>0.70283564814814825</v>
      </c>
      <c r="D995">
        <v>1</v>
      </c>
      <c r="E995">
        <f t="shared" si="179"/>
        <v>89</v>
      </c>
      <c r="F995">
        <f t="shared" si="180"/>
        <v>4</v>
      </c>
      <c r="G995">
        <f t="shared" si="181"/>
        <v>1989</v>
      </c>
      <c r="H995">
        <f t="shared" si="182"/>
        <v>4</v>
      </c>
      <c r="I995">
        <f t="shared" si="183"/>
        <v>27</v>
      </c>
      <c r="J995" s="3">
        <f t="shared" si="184"/>
        <v>32625</v>
      </c>
      <c r="K995" s="4">
        <f t="shared" ca="1" si="185"/>
        <v>12352</v>
      </c>
      <c r="L995">
        <f t="shared" si="186"/>
        <v>1980</v>
      </c>
      <c r="M995" t="str">
        <f t="shared" si="187"/>
        <v>9</v>
      </c>
      <c r="N995" t="str">
        <f t="shared" si="188"/>
        <v>k</v>
      </c>
      <c r="O995">
        <f t="shared" si="189"/>
        <v>1</v>
      </c>
      <c r="P995">
        <f t="shared" si="190"/>
        <v>16</v>
      </c>
    </row>
    <row r="996" spans="1:16" x14ac:dyDescent="0.25">
      <c r="A996" s="1" t="s">
        <v>1002</v>
      </c>
      <c r="B996" s="1" t="s">
        <v>5</v>
      </c>
      <c r="C996" s="2">
        <v>0.70318287037037042</v>
      </c>
      <c r="D996">
        <v>2</v>
      </c>
      <c r="E996">
        <f t="shared" si="179"/>
        <v>95</v>
      </c>
      <c r="F996">
        <f t="shared" si="180"/>
        <v>3</v>
      </c>
      <c r="G996">
        <f t="shared" si="181"/>
        <v>1995</v>
      </c>
      <c r="H996">
        <f t="shared" si="182"/>
        <v>3</v>
      </c>
      <c r="I996">
        <f t="shared" si="183"/>
        <v>22</v>
      </c>
      <c r="J996" s="3">
        <f t="shared" si="184"/>
        <v>34780</v>
      </c>
      <c r="K996" s="4">
        <f t="shared" ca="1" si="185"/>
        <v>10197</v>
      </c>
      <c r="L996">
        <f t="shared" si="186"/>
        <v>1990</v>
      </c>
      <c r="M996" t="str">
        <f t="shared" si="187"/>
        <v>5</v>
      </c>
      <c r="N996" t="str">
        <f t="shared" si="188"/>
        <v>k</v>
      </c>
      <c r="O996">
        <f t="shared" si="189"/>
        <v>1</v>
      </c>
      <c r="P996">
        <f t="shared" si="190"/>
        <v>16</v>
      </c>
    </row>
    <row r="997" spans="1:16" x14ac:dyDescent="0.25">
      <c r="A997" s="1" t="s">
        <v>1003</v>
      </c>
      <c r="B997" s="1" t="s">
        <v>7</v>
      </c>
      <c r="C997" s="2">
        <v>0.70341435185185175</v>
      </c>
      <c r="D997">
        <v>1</v>
      </c>
      <c r="E997">
        <f t="shared" si="179"/>
        <v>61</v>
      </c>
      <c r="F997">
        <f t="shared" si="180"/>
        <v>2</v>
      </c>
      <c r="G997">
        <f t="shared" si="181"/>
        <v>1961</v>
      </c>
      <c r="H997">
        <f t="shared" si="182"/>
        <v>2</v>
      </c>
      <c r="I997">
        <f t="shared" si="183"/>
        <v>9</v>
      </c>
      <c r="J997" s="3">
        <f t="shared" si="184"/>
        <v>22321</v>
      </c>
      <c r="K997" s="4">
        <f t="shared" ca="1" si="185"/>
        <v>22656</v>
      </c>
      <c r="L997">
        <f t="shared" si="186"/>
        <v>1960</v>
      </c>
      <c r="M997" t="str">
        <f t="shared" si="187"/>
        <v>5</v>
      </c>
      <c r="N997" t="str">
        <f t="shared" si="188"/>
        <v>k</v>
      </c>
      <c r="O997">
        <f t="shared" si="189"/>
        <v>1</v>
      </c>
      <c r="P997">
        <f t="shared" si="190"/>
        <v>16</v>
      </c>
    </row>
    <row r="998" spans="1:16" x14ac:dyDescent="0.25">
      <c r="A998" s="1" t="s">
        <v>1004</v>
      </c>
      <c r="B998" s="1" t="s">
        <v>7</v>
      </c>
      <c r="C998" s="2">
        <v>0.7036458333333333</v>
      </c>
      <c r="D998">
        <v>1</v>
      </c>
      <c r="E998">
        <f t="shared" si="179"/>
        <v>51</v>
      </c>
      <c r="F998">
        <f t="shared" si="180"/>
        <v>11</v>
      </c>
      <c r="G998">
        <f t="shared" si="181"/>
        <v>1951</v>
      </c>
      <c r="H998">
        <f t="shared" si="182"/>
        <v>11</v>
      </c>
      <c r="I998">
        <f t="shared" si="183"/>
        <v>9</v>
      </c>
      <c r="J998" s="3">
        <f t="shared" si="184"/>
        <v>18941</v>
      </c>
      <c r="K998" s="4">
        <f t="shared" ca="1" si="185"/>
        <v>26036</v>
      </c>
      <c r="L998">
        <f t="shared" si="186"/>
        <v>1950</v>
      </c>
      <c r="M998" t="str">
        <f t="shared" si="187"/>
        <v>4</v>
      </c>
      <c r="N998" t="str">
        <f t="shared" si="188"/>
        <v>m</v>
      </c>
      <c r="O998">
        <f t="shared" si="189"/>
        <v>1</v>
      </c>
      <c r="P998">
        <f t="shared" si="190"/>
        <v>16</v>
      </c>
    </row>
    <row r="999" spans="1:16" x14ac:dyDescent="0.25">
      <c r="A999" s="1" t="s">
        <v>1005</v>
      </c>
      <c r="B999" s="1" t="s">
        <v>5</v>
      </c>
      <c r="C999" s="2">
        <v>0.70416666666666661</v>
      </c>
      <c r="D999">
        <v>1</v>
      </c>
      <c r="E999">
        <f t="shared" si="179"/>
        <v>92</v>
      </c>
      <c r="F999">
        <f t="shared" si="180"/>
        <v>4</v>
      </c>
      <c r="G999">
        <f t="shared" si="181"/>
        <v>1992</v>
      </c>
      <c r="H999">
        <f t="shared" si="182"/>
        <v>4</v>
      </c>
      <c r="I999">
        <f t="shared" si="183"/>
        <v>19</v>
      </c>
      <c r="J999" s="3">
        <f t="shared" si="184"/>
        <v>33713</v>
      </c>
      <c r="K999" s="4">
        <f t="shared" ca="1" si="185"/>
        <v>11264</v>
      </c>
      <c r="L999">
        <f t="shared" si="186"/>
        <v>1990</v>
      </c>
      <c r="M999" t="str">
        <f t="shared" si="187"/>
        <v>9</v>
      </c>
      <c r="N999" t="str">
        <f t="shared" si="188"/>
        <v>k</v>
      </c>
      <c r="O999">
        <f t="shared" si="189"/>
        <v>0</v>
      </c>
      <c r="P999">
        <f t="shared" si="190"/>
        <v>16</v>
      </c>
    </row>
    <row r="1000" spans="1:16" x14ac:dyDescent="0.25">
      <c r="A1000" s="1" t="s">
        <v>1006</v>
      </c>
      <c r="B1000" s="1" t="s">
        <v>5</v>
      </c>
      <c r="C1000" s="2">
        <v>0.70497685185185188</v>
      </c>
      <c r="D1000">
        <v>2</v>
      </c>
      <c r="E1000">
        <f t="shared" si="179"/>
        <v>73</v>
      </c>
      <c r="F1000">
        <f t="shared" si="180"/>
        <v>5</v>
      </c>
      <c r="G1000">
        <f t="shared" si="181"/>
        <v>1973</v>
      </c>
      <c r="H1000">
        <f t="shared" si="182"/>
        <v>5</v>
      </c>
      <c r="I1000">
        <f t="shared" si="183"/>
        <v>18</v>
      </c>
      <c r="J1000" s="3">
        <f t="shared" si="184"/>
        <v>26802</v>
      </c>
      <c r="K1000" s="4">
        <f t="shared" ca="1" si="185"/>
        <v>18175</v>
      </c>
      <c r="L1000">
        <f t="shared" si="186"/>
        <v>1970</v>
      </c>
      <c r="M1000" t="str">
        <f t="shared" si="187"/>
        <v>8</v>
      </c>
      <c r="N1000" t="str">
        <f t="shared" si="188"/>
        <v>m</v>
      </c>
      <c r="O1000">
        <f t="shared" si="189"/>
        <v>1</v>
      </c>
      <c r="P1000">
        <f t="shared" si="190"/>
        <v>16</v>
      </c>
    </row>
    <row r="1001" spans="1:16" x14ac:dyDescent="0.25">
      <c r="A1001" s="1" t="s">
        <v>1007</v>
      </c>
      <c r="B1001" s="1" t="s">
        <v>9</v>
      </c>
      <c r="C1001" s="2">
        <v>0.70624999999999993</v>
      </c>
      <c r="D1001">
        <v>2</v>
      </c>
      <c r="E1001">
        <f t="shared" si="179"/>
        <v>66</v>
      </c>
      <c r="F1001">
        <f t="shared" si="180"/>
        <v>8</v>
      </c>
      <c r="G1001">
        <f t="shared" si="181"/>
        <v>1966</v>
      </c>
      <c r="H1001">
        <f t="shared" si="182"/>
        <v>8</v>
      </c>
      <c r="I1001">
        <f t="shared" si="183"/>
        <v>28</v>
      </c>
      <c r="J1001" s="3">
        <f t="shared" si="184"/>
        <v>24347</v>
      </c>
      <c r="K1001" s="4">
        <f t="shared" ca="1" si="185"/>
        <v>20630</v>
      </c>
      <c r="L1001">
        <f t="shared" si="186"/>
        <v>1960</v>
      </c>
      <c r="M1001" t="str">
        <f t="shared" si="187"/>
        <v>3</v>
      </c>
      <c r="N1001" t="str">
        <f t="shared" si="188"/>
        <v>k</v>
      </c>
      <c r="O1001">
        <f t="shared" si="189"/>
        <v>1</v>
      </c>
      <c r="P1001">
        <f t="shared" si="190"/>
        <v>16</v>
      </c>
    </row>
  </sheetData>
  <conditionalFormatting sqref="K2">
    <cfRule type="cellIs" dxfId="4" priority="3" operator="equal">
      <formula>$R$3</formula>
    </cfRule>
  </conditionalFormatting>
  <conditionalFormatting sqref="K1:K1048576 L1:Q1">
    <cfRule type="cellIs" dxfId="3" priority="1" operator="equal">
      <formula>$R$4</formula>
    </cfRule>
    <cfRule type="cellIs" dxfId="2" priority="2" operator="equal">
      <formula>$R$3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1</vt:i4>
      </vt:variant>
    </vt:vector>
  </HeadingPairs>
  <TitlesOfParts>
    <vt:vector size="8" baseType="lpstr">
      <vt:lpstr>Arkusz4</vt:lpstr>
      <vt:lpstr>Arkusz5</vt:lpstr>
      <vt:lpstr>Arkusz6</vt:lpstr>
      <vt:lpstr>Arkusz7</vt:lpstr>
      <vt:lpstr>Arkusz1</vt:lpstr>
      <vt:lpstr>Arkusz2</vt:lpstr>
      <vt:lpstr>Arkusz3</vt:lpstr>
      <vt:lpstr>Arkusz1!punkt_szczepień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2023-02-20T19:12:31Z</dcterms:created>
  <dcterms:modified xsi:type="dcterms:W3CDTF">2023-02-20T19:47:34Z</dcterms:modified>
</cp:coreProperties>
</file>