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9" i="1" l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4" i="2"/>
  <c r="K124" i="2" s="1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4" i="2"/>
  <c r="K4" i="2" s="1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D4" i="2"/>
  <c r="E4" i="2" s="1"/>
  <c r="F4" i="2" s="1"/>
  <c r="A4" i="2"/>
  <c r="P4" i="1"/>
  <c r="P5" i="1"/>
  <c r="N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3" i="1"/>
  <c r="H5" i="1"/>
  <c r="H4" i="1"/>
  <c r="G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4" i="1"/>
  <c r="D4" i="1"/>
  <c r="M3" i="1"/>
  <c r="G4" i="2" l="1"/>
  <c r="H4" i="2" s="1"/>
  <c r="D5" i="2" s="1"/>
  <c r="E5" i="2" s="1"/>
  <c r="F5" i="2" s="1"/>
  <c r="G5" i="2" s="1"/>
  <c r="H5" i="2" s="1"/>
  <c r="D6" i="2" s="1"/>
  <c r="E6" i="2" s="1"/>
  <c r="E4" i="1"/>
  <c r="F4" i="1" s="1"/>
  <c r="F6" i="2" l="1"/>
  <c r="G6" i="2" s="1"/>
  <c r="H6" i="2" s="1"/>
  <c r="D5" i="1"/>
  <c r="E5" i="1" s="1"/>
  <c r="F5" i="1" s="1"/>
  <c r="N5" i="2" l="1"/>
  <c r="D7" i="2"/>
  <c r="E7" i="2" s="1"/>
  <c r="F7" i="2" s="1"/>
  <c r="G7" i="2" s="1"/>
  <c r="H7" i="2" s="1"/>
  <c r="D8" i="2" s="1"/>
  <c r="E8" i="2" s="1"/>
  <c r="F8" i="2" s="1"/>
  <c r="G8" i="2" s="1"/>
  <c r="H8" i="2" s="1"/>
  <c r="D9" i="2" s="1"/>
  <c r="E9" i="2" s="1"/>
  <c r="F9" i="2" s="1"/>
  <c r="G9" i="2" s="1"/>
  <c r="H9" i="2" s="1"/>
  <c r="D10" i="2" s="1"/>
  <c r="E10" i="2" s="1"/>
  <c r="F10" i="2" s="1"/>
  <c r="G10" i="2" s="1"/>
  <c r="H10" i="2" s="1"/>
  <c r="D11" i="2" s="1"/>
  <c r="E11" i="2" s="1"/>
  <c r="F11" i="2" s="1"/>
  <c r="G11" i="2" s="1"/>
  <c r="H11" i="2" s="1"/>
  <c r="D12" i="2" s="1"/>
  <c r="E12" i="2" s="1"/>
  <c r="F12" i="2" s="1"/>
  <c r="G12" i="2" s="1"/>
  <c r="H12" i="2" s="1"/>
  <c r="D13" i="2" s="1"/>
  <c r="E13" i="2" s="1"/>
  <c r="O5" i="2"/>
  <c r="G5" i="1"/>
  <c r="D6" i="1" s="1"/>
  <c r="E6" i="1" s="1"/>
  <c r="F6" i="1" s="1"/>
  <c r="F13" i="2" l="1"/>
  <c r="G13" i="2" s="1"/>
  <c r="H13" i="2" s="1"/>
  <c r="G6" i="1"/>
  <c r="N6" i="2" l="1"/>
  <c r="D14" i="2"/>
  <c r="E14" i="2" s="1"/>
  <c r="F14" i="2" s="1"/>
  <c r="G14" i="2" s="1"/>
  <c r="H14" i="2" s="1"/>
  <c r="D15" i="2" s="1"/>
  <c r="E15" i="2" s="1"/>
  <c r="F15" i="2" s="1"/>
  <c r="G15" i="2" s="1"/>
  <c r="H15" i="2" s="1"/>
  <c r="D16" i="2" s="1"/>
  <c r="E16" i="2" s="1"/>
  <c r="F16" i="2" s="1"/>
  <c r="G16" i="2" s="1"/>
  <c r="H16" i="2" s="1"/>
  <c r="D17" i="2" s="1"/>
  <c r="E17" i="2" s="1"/>
  <c r="F17" i="2" s="1"/>
  <c r="G17" i="2" s="1"/>
  <c r="H17" i="2" s="1"/>
  <c r="D18" i="2" s="1"/>
  <c r="E18" i="2" s="1"/>
  <c r="F18" i="2" s="1"/>
  <c r="G18" i="2" s="1"/>
  <c r="H18" i="2" s="1"/>
  <c r="D19" i="2" s="1"/>
  <c r="E19" i="2" s="1"/>
  <c r="F19" i="2" s="1"/>
  <c r="G19" i="2" s="1"/>
  <c r="H19" i="2" s="1"/>
  <c r="D20" i="2" s="1"/>
  <c r="E20" i="2" s="1"/>
  <c r="O6" i="2"/>
  <c r="H6" i="1"/>
  <c r="D7" i="1" s="1"/>
  <c r="E7" i="1" s="1"/>
  <c r="F7" i="1" s="1"/>
  <c r="G7" i="1" s="1"/>
  <c r="F20" i="2" l="1"/>
  <c r="G20" i="2" s="1"/>
  <c r="H20" i="2" s="1"/>
  <c r="H7" i="1"/>
  <c r="D8" i="1" s="1"/>
  <c r="E8" i="1" s="1"/>
  <c r="F8" i="1" s="1"/>
  <c r="G8" i="1" s="1"/>
  <c r="H8" i="1" s="1"/>
  <c r="D9" i="1" s="1"/>
  <c r="E9" i="1" s="1"/>
  <c r="F9" i="1" s="1"/>
  <c r="N7" i="2" l="1"/>
  <c r="D21" i="2"/>
  <c r="E21" i="2" s="1"/>
  <c r="F21" i="2" s="1"/>
  <c r="G21" i="2" s="1"/>
  <c r="H21" i="2" s="1"/>
  <c r="D22" i="2" s="1"/>
  <c r="E22" i="2" s="1"/>
  <c r="F22" i="2" s="1"/>
  <c r="G22" i="2" s="1"/>
  <c r="H22" i="2" s="1"/>
  <c r="D23" i="2" s="1"/>
  <c r="E23" i="2" s="1"/>
  <c r="F23" i="2" s="1"/>
  <c r="G23" i="2" s="1"/>
  <c r="H23" i="2" s="1"/>
  <c r="D24" i="2" s="1"/>
  <c r="E24" i="2" s="1"/>
  <c r="F24" i="2" s="1"/>
  <c r="G24" i="2" s="1"/>
  <c r="H24" i="2" s="1"/>
  <c r="D25" i="2" s="1"/>
  <c r="E25" i="2" s="1"/>
  <c r="F25" i="2" s="1"/>
  <c r="G25" i="2" s="1"/>
  <c r="H25" i="2" s="1"/>
  <c r="D26" i="2" s="1"/>
  <c r="E26" i="2" s="1"/>
  <c r="F26" i="2" s="1"/>
  <c r="G26" i="2" s="1"/>
  <c r="H26" i="2" s="1"/>
  <c r="D27" i="2" s="1"/>
  <c r="E27" i="2" s="1"/>
  <c r="O7" i="2"/>
  <c r="G9" i="1"/>
  <c r="F27" i="2" l="1"/>
  <c r="G27" i="2" s="1"/>
  <c r="H27" i="2" s="1"/>
  <c r="O8" i="2" s="1"/>
  <c r="D10" i="1"/>
  <c r="E10" i="1" s="1"/>
  <c r="F10" i="1" s="1"/>
  <c r="G10" i="1" s="1"/>
  <c r="H9" i="1"/>
  <c r="N8" i="2" l="1"/>
  <c r="D28" i="2"/>
  <c r="E28" i="2" s="1"/>
  <c r="F28" i="2" s="1"/>
  <c r="G28" i="2" s="1"/>
  <c r="H28" i="2" s="1"/>
  <c r="D29" i="2" s="1"/>
  <c r="E29" i="2" s="1"/>
  <c r="F29" i="2" s="1"/>
  <c r="G29" i="2" s="1"/>
  <c r="H29" i="2" s="1"/>
  <c r="D30" i="2" s="1"/>
  <c r="E30" i="2" s="1"/>
  <c r="F30" i="2" s="1"/>
  <c r="G30" i="2" s="1"/>
  <c r="H30" i="2" s="1"/>
  <c r="D31" i="2" s="1"/>
  <c r="E31" i="2" s="1"/>
  <c r="F31" i="2" s="1"/>
  <c r="G31" i="2" s="1"/>
  <c r="H31" i="2" s="1"/>
  <c r="D32" i="2" s="1"/>
  <c r="E32" i="2" s="1"/>
  <c r="F32" i="2" s="1"/>
  <c r="G32" i="2" s="1"/>
  <c r="H32" i="2" s="1"/>
  <c r="D33" i="2" s="1"/>
  <c r="E33" i="2" s="1"/>
  <c r="F33" i="2" s="1"/>
  <c r="G33" i="2" s="1"/>
  <c r="H33" i="2" s="1"/>
  <c r="D34" i="2" s="1"/>
  <c r="E34" i="2" s="1"/>
  <c r="D11" i="1"/>
  <c r="E11" i="1" s="1"/>
  <c r="F11" i="1" s="1"/>
  <c r="G11" i="1" s="1"/>
  <c r="H10" i="1"/>
  <c r="N9" i="2" l="1"/>
  <c r="F34" i="2"/>
  <c r="G34" i="2" s="1"/>
  <c r="H34" i="2" s="1"/>
  <c r="D12" i="1"/>
  <c r="E12" i="1" s="1"/>
  <c r="F12" i="1" s="1"/>
  <c r="G12" i="1" s="1"/>
  <c r="H11" i="1"/>
  <c r="D35" i="2" l="1"/>
  <c r="E35" i="2" s="1"/>
  <c r="F35" i="2" s="1"/>
  <c r="G35" i="2" s="1"/>
  <c r="H35" i="2" s="1"/>
  <c r="D36" i="2" s="1"/>
  <c r="E36" i="2" s="1"/>
  <c r="F36" i="2" s="1"/>
  <c r="G36" i="2" s="1"/>
  <c r="H36" i="2" s="1"/>
  <c r="D37" i="2" s="1"/>
  <c r="E37" i="2" s="1"/>
  <c r="F37" i="2" s="1"/>
  <c r="G37" i="2" s="1"/>
  <c r="H37" i="2" s="1"/>
  <c r="D38" i="2" s="1"/>
  <c r="E38" i="2" s="1"/>
  <c r="F38" i="2" s="1"/>
  <c r="G38" i="2" s="1"/>
  <c r="H38" i="2" s="1"/>
  <c r="D39" i="2" s="1"/>
  <c r="E39" i="2" s="1"/>
  <c r="F39" i="2" s="1"/>
  <c r="G39" i="2" s="1"/>
  <c r="H39" i="2" s="1"/>
  <c r="D40" i="2" s="1"/>
  <c r="E40" i="2" s="1"/>
  <c r="F40" i="2" s="1"/>
  <c r="G40" i="2" s="1"/>
  <c r="H40" i="2" s="1"/>
  <c r="D41" i="2" s="1"/>
  <c r="E41" i="2" s="1"/>
  <c r="F41" i="2" s="1"/>
  <c r="G41" i="2" s="1"/>
  <c r="H41" i="2" s="1"/>
  <c r="D42" i="2" s="1"/>
  <c r="E42" i="2" s="1"/>
  <c r="F42" i="2" s="1"/>
  <c r="G42" i="2" s="1"/>
  <c r="H42" i="2" s="1"/>
  <c r="D43" i="2" s="1"/>
  <c r="E43" i="2" s="1"/>
  <c r="F43" i="2" s="1"/>
  <c r="G43" i="2" s="1"/>
  <c r="H43" i="2" s="1"/>
  <c r="D44" i="2" s="1"/>
  <c r="E44" i="2" s="1"/>
  <c r="F44" i="2" s="1"/>
  <c r="G44" i="2" s="1"/>
  <c r="H44" i="2" s="1"/>
  <c r="D45" i="2" s="1"/>
  <c r="E45" i="2" s="1"/>
  <c r="F45" i="2" s="1"/>
  <c r="G45" i="2" s="1"/>
  <c r="H45" i="2" s="1"/>
  <c r="D46" i="2" s="1"/>
  <c r="E46" i="2" s="1"/>
  <c r="F46" i="2" s="1"/>
  <c r="G46" i="2" s="1"/>
  <c r="H46" i="2" s="1"/>
  <c r="D47" i="2" s="1"/>
  <c r="E47" i="2" s="1"/>
  <c r="F47" i="2" s="1"/>
  <c r="G47" i="2" s="1"/>
  <c r="H47" i="2" s="1"/>
  <c r="D48" i="2" s="1"/>
  <c r="E48" i="2" s="1"/>
  <c r="F48" i="2" s="1"/>
  <c r="G48" i="2" s="1"/>
  <c r="H48" i="2" s="1"/>
  <c r="D49" i="2" s="1"/>
  <c r="E49" i="2" s="1"/>
  <c r="F49" i="2" s="1"/>
  <c r="G49" i="2" s="1"/>
  <c r="H49" i="2" s="1"/>
  <c r="D50" i="2" s="1"/>
  <c r="E50" i="2" s="1"/>
  <c r="F50" i="2" s="1"/>
  <c r="G50" i="2" s="1"/>
  <c r="H50" i="2" s="1"/>
  <c r="D51" i="2" s="1"/>
  <c r="E51" i="2" s="1"/>
  <c r="F51" i="2" s="1"/>
  <c r="G51" i="2" s="1"/>
  <c r="H51" i="2" s="1"/>
  <c r="D52" i="2" s="1"/>
  <c r="E52" i="2" s="1"/>
  <c r="F52" i="2" s="1"/>
  <c r="G52" i="2" s="1"/>
  <c r="H52" i="2" s="1"/>
  <c r="D53" i="2" s="1"/>
  <c r="E53" i="2" s="1"/>
  <c r="F53" i="2" s="1"/>
  <c r="G53" i="2" s="1"/>
  <c r="H53" i="2" s="1"/>
  <c r="D54" i="2" s="1"/>
  <c r="E54" i="2" s="1"/>
  <c r="F54" i="2" s="1"/>
  <c r="G54" i="2" s="1"/>
  <c r="H54" i="2" s="1"/>
  <c r="D55" i="2" s="1"/>
  <c r="E55" i="2" s="1"/>
  <c r="F55" i="2" s="1"/>
  <c r="G55" i="2" s="1"/>
  <c r="H55" i="2" s="1"/>
  <c r="D56" i="2" s="1"/>
  <c r="E56" i="2" s="1"/>
  <c r="F56" i="2" s="1"/>
  <c r="G56" i="2" s="1"/>
  <c r="H56" i="2" s="1"/>
  <c r="D57" i="2" s="1"/>
  <c r="E57" i="2" s="1"/>
  <c r="F57" i="2" s="1"/>
  <c r="G57" i="2" s="1"/>
  <c r="H57" i="2" s="1"/>
  <c r="D58" i="2" s="1"/>
  <c r="E58" i="2" s="1"/>
  <c r="F58" i="2" s="1"/>
  <c r="G58" i="2" s="1"/>
  <c r="H58" i="2" s="1"/>
  <c r="D59" i="2" s="1"/>
  <c r="E59" i="2" s="1"/>
  <c r="F59" i="2" s="1"/>
  <c r="G59" i="2" s="1"/>
  <c r="H59" i="2" s="1"/>
  <c r="D60" i="2" s="1"/>
  <c r="E60" i="2" s="1"/>
  <c r="F60" i="2" s="1"/>
  <c r="G60" i="2" s="1"/>
  <c r="H60" i="2" s="1"/>
  <c r="D61" i="2" s="1"/>
  <c r="E61" i="2" s="1"/>
  <c r="F61" i="2" s="1"/>
  <c r="G61" i="2" s="1"/>
  <c r="H61" i="2" s="1"/>
  <c r="D62" i="2" s="1"/>
  <c r="E62" i="2" s="1"/>
  <c r="F62" i="2" s="1"/>
  <c r="G62" i="2" s="1"/>
  <c r="H62" i="2" s="1"/>
  <c r="D63" i="2" s="1"/>
  <c r="E63" i="2" s="1"/>
  <c r="F63" i="2" s="1"/>
  <c r="G63" i="2" s="1"/>
  <c r="H63" i="2" s="1"/>
  <c r="D64" i="2" s="1"/>
  <c r="E64" i="2" s="1"/>
  <c r="F64" i="2" s="1"/>
  <c r="G64" i="2" s="1"/>
  <c r="H64" i="2" s="1"/>
  <c r="D65" i="2" s="1"/>
  <c r="E65" i="2" s="1"/>
  <c r="F65" i="2" s="1"/>
  <c r="G65" i="2" s="1"/>
  <c r="H65" i="2" s="1"/>
  <c r="D66" i="2" s="1"/>
  <c r="E66" i="2" s="1"/>
  <c r="F66" i="2" s="1"/>
  <c r="G66" i="2" s="1"/>
  <c r="H66" i="2" s="1"/>
  <c r="D67" i="2" s="1"/>
  <c r="E67" i="2" s="1"/>
  <c r="F67" i="2" s="1"/>
  <c r="G67" i="2" s="1"/>
  <c r="H67" i="2" s="1"/>
  <c r="D68" i="2" s="1"/>
  <c r="E68" i="2" s="1"/>
  <c r="F68" i="2" s="1"/>
  <c r="G68" i="2" s="1"/>
  <c r="H68" i="2" s="1"/>
  <c r="D69" i="2" s="1"/>
  <c r="E69" i="2" s="1"/>
  <c r="F69" i="2" s="1"/>
  <c r="G69" i="2" s="1"/>
  <c r="H69" i="2" s="1"/>
  <c r="D70" i="2" s="1"/>
  <c r="E70" i="2" s="1"/>
  <c r="F70" i="2" s="1"/>
  <c r="G70" i="2" s="1"/>
  <c r="H70" i="2" s="1"/>
  <c r="D71" i="2" s="1"/>
  <c r="E71" i="2" s="1"/>
  <c r="F71" i="2" s="1"/>
  <c r="G71" i="2" s="1"/>
  <c r="H71" i="2" s="1"/>
  <c r="D72" i="2" s="1"/>
  <c r="E72" i="2" s="1"/>
  <c r="F72" i="2" s="1"/>
  <c r="G72" i="2" s="1"/>
  <c r="H72" i="2" s="1"/>
  <c r="D73" i="2" s="1"/>
  <c r="E73" i="2" s="1"/>
  <c r="F73" i="2" s="1"/>
  <c r="G73" i="2" s="1"/>
  <c r="H73" i="2" s="1"/>
  <c r="D74" i="2" s="1"/>
  <c r="E74" i="2" s="1"/>
  <c r="F74" i="2" s="1"/>
  <c r="G74" i="2" s="1"/>
  <c r="H74" i="2" s="1"/>
  <c r="D75" i="2" s="1"/>
  <c r="E75" i="2" s="1"/>
  <c r="F75" i="2" s="1"/>
  <c r="G75" i="2" s="1"/>
  <c r="H75" i="2" s="1"/>
  <c r="D76" i="2" s="1"/>
  <c r="E76" i="2" s="1"/>
  <c r="F76" i="2" s="1"/>
  <c r="G76" i="2" s="1"/>
  <c r="H76" i="2" s="1"/>
  <c r="D77" i="2" s="1"/>
  <c r="E77" i="2" s="1"/>
  <c r="F77" i="2" s="1"/>
  <c r="G77" i="2" s="1"/>
  <c r="H77" i="2" s="1"/>
  <c r="D78" i="2" s="1"/>
  <c r="E78" i="2" s="1"/>
  <c r="F78" i="2" s="1"/>
  <c r="G78" i="2" s="1"/>
  <c r="H78" i="2" s="1"/>
  <c r="D79" i="2" s="1"/>
  <c r="E79" i="2" s="1"/>
  <c r="F79" i="2" s="1"/>
  <c r="G79" i="2" s="1"/>
  <c r="H79" i="2" s="1"/>
  <c r="D80" i="2" s="1"/>
  <c r="E80" i="2" s="1"/>
  <c r="F80" i="2" s="1"/>
  <c r="G80" i="2" s="1"/>
  <c r="H80" i="2" s="1"/>
  <c r="D81" i="2" s="1"/>
  <c r="E81" i="2" s="1"/>
  <c r="F81" i="2" s="1"/>
  <c r="G81" i="2" s="1"/>
  <c r="H81" i="2" s="1"/>
  <c r="D82" i="2" s="1"/>
  <c r="E82" i="2" s="1"/>
  <c r="F82" i="2" s="1"/>
  <c r="G82" i="2" s="1"/>
  <c r="H82" i="2" s="1"/>
  <c r="D83" i="2" s="1"/>
  <c r="E83" i="2" s="1"/>
  <c r="F83" i="2" s="1"/>
  <c r="G83" i="2" s="1"/>
  <c r="H83" i="2" s="1"/>
  <c r="D84" i="2" s="1"/>
  <c r="E84" i="2" s="1"/>
  <c r="F84" i="2" s="1"/>
  <c r="G84" i="2" s="1"/>
  <c r="H84" i="2" s="1"/>
  <c r="D85" i="2" s="1"/>
  <c r="E85" i="2" s="1"/>
  <c r="F85" i="2" s="1"/>
  <c r="G85" i="2" s="1"/>
  <c r="H85" i="2" s="1"/>
  <c r="D86" i="2" s="1"/>
  <c r="E86" i="2" s="1"/>
  <c r="F86" i="2" s="1"/>
  <c r="G86" i="2" s="1"/>
  <c r="H86" i="2" s="1"/>
  <c r="D87" i="2" s="1"/>
  <c r="E87" i="2" s="1"/>
  <c r="F87" i="2" s="1"/>
  <c r="G87" i="2" s="1"/>
  <c r="H87" i="2" s="1"/>
  <c r="D88" i="2" s="1"/>
  <c r="E88" i="2" s="1"/>
  <c r="F88" i="2" s="1"/>
  <c r="G88" i="2" s="1"/>
  <c r="H88" i="2" s="1"/>
  <c r="D89" i="2" s="1"/>
  <c r="E89" i="2" s="1"/>
  <c r="F89" i="2" s="1"/>
  <c r="G89" i="2" s="1"/>
  <c r="H89" i="2" s="1"/>
  <c r="D90" i="2" s="1"/>
  <c r="E90" i="2" s="1"/>
  <c r="F90" i="2" s="1"/>
  <c r="G90" i="2" s="1"/>
  <c r="H90" i="2" s="1"/>
  <c r="D91" i="2" s="1"/>
  <c r="E91" i="2" s="1"/>
  <c r="F91" i="2" s="1"/>
  <c r="G91" i="2" s="1"/>
  <c r="H91" i="2" s="1"/>
  <c r="D92" i="2" s="1"/>
  <c r="E92" i="2" s="1"/>
  <c r="F92" i="2" s="1"/>
  <c r="G92" i="2" s="1"/>
  <c r="H92" i="2" s="1"/>
  <c r="D93" i="2" s="1"/>
  <c r="E93" i="2" s="1"/>
  <c r="F93" i="2" s="1"/>
  <c r="G93" i="2" s="1"/>
  <c r="H93" i="2" s="1"/>
  <c r="D94" i="2" s="1"/>
  <c r="E94" i="2" s="1"/>
  <c r="F94" i="2" s="1"/>
  <c r="G94" i="2" s="1"/>
  <c r="H94" i="2" s="1"/>
  <c r="D95" i="2" s="1"/>
  <c r="E95" i="2" s="1"/>
  <c r="F95" i="2" s="1"/>
  <c r="G95" i="2" s="1"/>
  <c r="H95" i="2" s="1"/>
  <c r="D96" i="2" s="1"/>
  <c r="E96" i="2" s="1"/>
  <c r="F96" i="2" s="1"/>
  <c r="G96" i="2" s="1"/>
  <c r="H96" i="2" s="1"/>
  <c r="D97" i="2" s="1"/>
  <c r="E97" i="2" s="1"/>
  <c r="F97" i="2" s="1"/>
  <c r="G97" i="2" s="1"/>
  <c r="H97" i="2" s="1"/>
  <c r="D98" i="2" s="1"/>
  <c r="E98" i="2" s="1"/>
  <c r="F98" i="2" s="1"/>
  <c r="G98" i="2" s="1"/>
  <c r="H98" i="2" s="1"/>
  <c r="D99" i="2" s="1"/>
  <c r="E99" i="2" s="1"/>
  <c r="F99" i="2" s="1"/>
  <c r="G99" i="2" s="1"/>
  <c r="H99" i="2" s="1"/>
  <c r="D100" i="2" s="1"/>
  <c r="E100" i="2" s="1"/>
  <c r="F100" i="2" s="1"/>
  <c r="G100" i="2" s="1"/>
  <c r="H100" i="2" s="1"/>
  <c r="D101" i="2" s="1"/>
  <c r="E101" i="2" s="1"/>
  <c r="F101" i="2" s="1"/>
  <c r="G101" i="2" s="1"/>
  <c r="H101" i="2" s="1"/>
  <c r="D102" i="2" s="1"/>
  <c r="E102" i="2" s="1"/>
  <c r="F102" i="2" s="1"/>
  <c r="G102" i="2" s="1"/>
  <c r="H102" i="2" s="1"/>
  <c r="D103" i="2" s="1"/>
  <c r="E103" i="2" s="1"/>
  <c r="F103" i="2" s="1"/>
  <c r="G103" i="2" s="1"/>
  <c r="H103" i="2" s="1"/>
  <c r="D104" i="2" s="1"/>
  <c r="E104" i="2" s="1"/>
  <c r="F104" i="2" s="1"/>
  <c r="G104" i="2" s="1"/>
  <c r="H104" i="2" s="1"/>
  <c r="D105" i="2" s="1"/>
  <c r="E105" i="2" s="1"/>
  <c r="F105" i="2" s="1"/>
  <c r="G105" i="2" s="1"/>
  <c r="H105" i="2" s="1"/>
  <c r="D106" i="2" s="1"/>
  <c r="E106" i="2" s="1"/>
  <c r="F106" i="2" s="1"/>
  <c r="G106" i="2" s="1"/>
  <c r="H106" i="2" s="1"/>
  <c r="D107" i="2" s="1"/>
  <c r="E107" i="2" s="1"/>
  <c r="F107" i="2" s="1"/>
  <c r="G107" i="2" s="1"/>
  <c r="H107" i="2" s="1"/>
  <c r="D108" i="2" s="1"/>
  <c r="E108" i="2" s="1"/>
  <c r="F108" i="2" s="1"/>
  <c r="G108" i="2" s="1"/>
  <c r="H108" i="2" s="1"/>
  <c r="D109" i="2" s="1"/>
  <c r="E109" i="2" s="1"/>
  <c r="F109" i="2" s="1"/>
  <c r="G109" i="2" s="1"/>
  <c r="H109" i="2" s="1"/>
  <c r="D110" i="2" s="1"/>
  <c r="E110" i="2" s="1"/>
  <c r="F110" i="2" s="1"/>
  <c r="G110" i="2" s="1"/>
  <c r="H110" i="2" s="1"/>
  <c r="D111" i="2" s="1"/>
  <c r="E111" i="2" s="1"/>
  <c r="F111" i="2" s="1"/>
  <c r="G111" i="2" s="1"/>
  <c r="H111" i="2" s="1"/>
  <c r="D112" i="2" s="1"/>
  <c r="E112" i="2" s="1"/>
  <c r="F112" i="2" s="1"/>
  <c r="G112" i="2" s="1"/>
  <c r="H112" i="2" s="1"/>
  <c r="D113" i="2" s="1"/>
  <c r="E113" i="2" s="1"/>
  <c r="F113" i="2" s="1"/>
  <c r="G113" i="2" s="1"/>
  <c r="H113" i="2" s="1"/>
  <c r="D114" i="2" s="1"/>
  <c r="E114" i="2" s="1"/>
  <c r="F114" i="2" s="1"/>
  <c r="G114" i="2" s="1"/>
  <c r="H114" i="2" s="1"/>
  <c r="D115" i="2" s="1"/>
  <c r="E115" i="2" s="1"/>
  <c r="F115" i="2" s="1"/>
  <c r="G115" i="2" s="1"/>
  <c r="H115" i="2" s="1"/>
  <c r="D116" i="2" s="1"/>
  <c r="E116" i="2" s="1"/>
  <c r="F116" i="2" s="1"/>
  <c r="G116" i="2" s="1"/>
  <c r="H116" i="2" s="1"/>
  <c r="D117" i="2" s="1"/>
  <c r="E117" i="2" s="1"/>
  <c r="F117" i="2" s="1"/>
  <c r="G117" i="2" s="1"/>
  <c r="H117" i="2" s="1"/>
  <c r="D118" i="2" s="1"/>
  <c r="E118" i="2" s="1"/>
  <c r="F118" i="2" s="1"/>
  <c r="G118" i="2" s="1"/>
  <c r="H118" i="2" s="1"/>
  <c r="D119" i="2" s="1"/>
  <c r="E119" i="2" s="1"/>
  <c r="F119" i="2" s="1"/>
  <c r="G119" i="2" s="1"/>
  <c r="H119" i="2" s="1"/>
  <c r="D120" i="2" s="1"/>
  <c r="E120" i="2" s="1"/>
  <c r="F120" i="2" s="1"/>
  <c r="G120" i="2" s="1"/>
  <c r="H120" i="2" s="1"/>
  <c r="D121" i="2" s="1"/>
  <c r="E121" i="2" s="1"/>
  <c r="F121" i="2" s="1"/>
  <c r="G121" i="2" s="1"/>
  <c r="H121" i="2" s="1"/>
  <c r="D122" i="2" s="1"/>
  <c r="E122" i="2" s="1"/>
  <c r="F122" i="2" s="1"/>
  <c r="G122" i="2" s="1"/>
  <c r="H122" i="2" s="1"/>
  <c r="D123" i="2" s="1"/>
  <c r="E123" i="2" s="1"/>
  <c r="F123" i="2" s="1"/>
  <c r="G123" i="2" s="1"/>
  <c r="H123" i="2" s="1"/>
  <c r="D124" i="2" s="1"/>
  <c r="E124" i="2" s="1"/>
  <c r="F124" i="2" s="1"/>
  <c r="G124" i="2" s="1"/>
  <c r="H124" i="2" s="1"/>
  <c r="D125" i="2" s="1"/>
  <c r="E125" i="2" s="1"/>
  <c r="F125" i="2" s="1"/>
  <c r="G125" i="2" s="1"/>
  <c r="H125" i="2" s="1"/>
  <c r="D126" i="2" s="1"/>
  <c r="E126" i="2" s="1"/>
  <c r="F126" i="2" s="1"/>
  <c r="G126" i="2" s="1"/>
  <c r="H126" i="2" s="1"/>
  <c r="D127" i="2" s="1"/>
  <c r="E127" i="2" s="1"/>
  <c r="F127" i="2" s="1"/>
  <c r="G127" i="2" s="1"/>
  <c r="H127" i="2" s="1"/>
  <c r="D128" i="2" s="1"/>
  <c r="E128" i="2" s="1"/>
  <c r="F128" i="2" s="1"/>
  <c r="G128" i="2" s="1"/>
  <c r="H128" i="2" s="1"/>
  <c r="D129" i="2" s="1"/>
  <c r="E129" i="2" s="1"/>
  <c r="F129" i="2" s="1"/>
  <c r="G129" i="2" s="1"/>
  <c r="H129" i="2" s="1"/>
  <c r="D130" i="2" s="1"/>
  <c r="E130" i="2" s="1"/>
  <c r="F130" i="2" s="1"/>
  <c r="G130" i="2" s="1"/>
  <c r="H130" i="2" s="1"/>
  <c r="D131" i="2" s="1"/>
  <c r="E131" i="2" s="1"/>
  <c r="F131" i="2" s="1"/>
  <c r="G131" i="2" s="1"/>
  <c r="H131" i="2" s="1"/>
  <c r="D132" i="2" s="1"/>
  <c r="E132" i="2" s="1"/>
  <c r="F132" i="2" s="1"/>
  <c r="G132" i="2" s="1"/>
  <c r="H132" i="2" s="1"/>
  <c r="D133" i="2" s="1"/>
  <c r="E133" i="2" s="1"/>
  <c r="F133" i="2" s="1"/>
  <c r="G133" i="2" s="1"/>
  <c r="H133" i="2" s="1"/>
  <c r="D134" i="2" s="1"/>
  <c r="E134" i="2" s="1"/>
  <c r="F134" i="2" s="1"/>
  <c r="G134" i="2" s="1"/>
  <c r="H134" i="2" s="1"/>
  <c r="D135" i="2" s="1"/>
  <c r="E135" i="2" s="1"/>
  <c r="F135" i="2" s="1"/>
  <c r="G135" i="2" s="1"/>
  <c r="H135" i="2" s="1"/>
  <c r="D136" i="2" s="1"/>
  <c r="E136" i="2" s="1"/>
  <c r="F136" i="2" s="1"/>
  <c r="G136" i="2" s="1"/>
  <c r="H136" i="2" s="1"/>
  <c r="D137" i="2" s="1"/>
  <c r="E137" i="2" s="1"/>
  <c r="F137" i="2" s="1"/>
  <c r="G137" i="2" s="1"/>
  <c r="H137" i="2" s="1"/>
  <c r="D138" i="2" s="1"/>
  <c r="E138" i="2" s="1"/>
  <c r="F138" i="2" s="1"/>
  <c r="G138" i="2" s="1"/>
  <c r="H138" i="2" s="1"/>
  <c r="D139" i="2" s="1"/>
  <c r="E139" i="2" s="1"/>
  <c r="F139" i="2" s="1"/>
  <c r="G139" i="2" s="1"/>
  <c r="H139" i="2" s="1"/>
  <c r="D140" i="2" s="1"/>
  <c r="E140" i="2" s="1"/>
  <c r="F140" i="2" s="1"/>
  <c r="G140" i="2" s="1"/>
  <c r="H140" i="2" s="1"/>
  <c r="D141" i="2" s="1"/>
  <c r="E141" i="2" s="1"/>
  <c r="F141" i="2" s="1"/>
  <c r="G141" i="2" s="1"/>
  <c r="H141" i="2" s="1"/>
  <c r="D142" i="2" s="1"/>
  <c r="E142" i="2" s="1"/>
  <c r="F142" i="2" s="1"/>
  <c r="G142" i="2" s="1"/>
  <c r="H142" i="2" s="1"/>
  <c r="D143" i="2" s="1"/>
  <c r="E143" i="2" s="1"/>
  <c r="F143" i="2" s="1"/>
  <c r="G143" i="2" s="1"/>
  <c r="H143" i="2" s="1"/>
  <c r="D144" i="2" s="1"/>
  <c r="E144" i="2" s="1"/>
  <c r="F144" i="2" s="1"/>
  <c r="G144" i="2" s="1"/>
  <c r="H144" i="2" s="1"/>
  <c r="D145" i="2" s="1"/>
  <c r="E145" i="2" s="1"/>
  <c r="F145" i="2" s="1"/>
  <c r="G145" i="2" s="1"/>
  <c r="H145" i="2" s="1"/>
  <c r="D146" i="2" s="1"/>
  <c r="E146" i="2" s="1"/>
  <c r="F146" i="2" s="1"/>
  <c r="G146" i="2" s="1"/>
  <c r="H146" i="2" s="1"/>
  <c r="D147" i="2" s="1"/>
  <c r="E147" i="2" s="1"/>
  <c r="F147" i="2" s="1"/>
  <c r="G147" i="2" s="1"/>
  <c r="H147" i="2" s="1"/>
  <c r="D148" i="2" s="1"/>
  <c r="E148" i="2" s="1"/>
  <c r="F148" i="2" s="1"/>
  <c r="G148" i="2" s="1"/>
  <c r="H148" i="2" s="1"/>
  <c r="D149" i="2" s="1"/>
  <c r="E149" i="2" s="1"/>
  <c r="F149" i="2" s="1"/>
  <c r="G149" i="2" s="1"/>
  <c r="H149" i="2" s="1"/>
  <c r="D150" i="2" s="1"/>
  <c r="E150" i="2" s="1"/>
  <c r="F150" i="2" s="1"/>
  <c r="G150" i="2" s="1"/>
  <c r="H150" i="2" s="1"/>
  <c r="D151" i="2" s="1"/>
  <c r="E151" i="2" s="1"/>
  <c r="F151" i="2" s="1"/>
  <c r="G151" i="2" s="1"/>
  <c r="H151" i="2" s="1"/>
  <c r="D152" i="2" s="1"/>
  <c r="E152" i="2" s="1"/>
  <c r="F152" i="2" s="1"/>
  <c r="G152" i="2" s="1"/>
  <c r="H152" i="2" s="1"/>
  <c r="D153" i="2" s="1"/>
  <c r="E153" i="2" s="1"/>
  <c r="F153" i="2" s="1"/>
  <c r="G153" i="2" s="1"/>
  <c r="H153" i="2" s="1"/>
  <c r="D154" i="2" s="1"/>
  <c r="E154" i="2" s="1"/>
  <c r="F154" i="2" s="1"/>
  <c r="G154" i="2" s="1"/>
  <c r="H154" i="2" s="1"/>
  <c r="D155" i="2" s="1"/>
  <c r="E155" i="2" s="1"/>
  <c r="F155" i="2" s="1"/>
  <c r="G155" i="2" s="1"/>
  <c r="H155" i="2" s="1"/>
  <c r="D156" i="2" s="1"/>
  <c r="E156" i="2" s="1"/>
  <c r="F156" i="2" s="1"/>
  <c r="G156" i="2" s="1"/>
  <c r="H156" i="2" s="1"/>
  <c r="O9" i="2"/>
  <c r="D13" i="1"/>
  <c r="E13" i="1" s="1"/>
  <c r="F13" i="1" s="1"/>
  <c r="G13" i="1" s="1"/>
  <c r="H12" i="1"/>
  <c r="D14" i="1" l="1"/>
  <c r="E14" i="1" s="1"/>
  <c r="F14" i="1" s="1"/>
  <c r="G14" i="1" s="1"/>
  <c r="H13" i="1"/>
  <c r="D15" i="1" l="1"/>
  <c r="E15" i="1" s="1"/>
  <c r="F15" i="1" s="1"/>
  <c r="G15" i="1" s="1"/>
  <c r="H14" i="1"/>
  <c r="D16" i="1" l="1"/>
  <c r="E16" i="1" s="1"/>
  <c r="F16" i="1" s="1"/>
  <c r="G16" i="1" s="1"/>
  <c r="H15" i="1"/>
  <c r="D17" i="1" l="1"/>
  <c r="E17" i="1" s="1"/>
  <c r="F17" i="1" s="1"/>
  <c r="G17" i="1" s="1"/>
  <c r="H16" i="1"/>
  <c r="D18" i="1" l="1"/>
  <c r="E18" i="1" s="1"/>
  <c r="F18" i="1" s="1"/>
  <c r="G18" i="1" s="1"/>
  <c r="H17" i="1"/>
  <c r="D19" i="1" l="1"/>
  <c r="E19" i="1" s="1"/>
  <c r="F19" i="1" s="1"/>
  <c r="G19" i="1" s="1"/>
  <c r="H18" i="1"/>
  <c r="D20" i="1" l="1"/>
  <c r="E20" i="1" s="1"/>
  <c r="F20" i="1" s="1"/>
  <c r="G20" i="1" s="1"/>
  <c r="H19" i="1"/>
  <c r="D21" i="1" l="1"/>
  <c r="E21" i="1" s="1"/>
  <c r="F21" i="1" s="1"/>
  <c r="G21" i="1" s="1"/>
  <c r="H20" i="1"/>
  <c r="D22" i="1" l="1"/>
  <c r="E22" i="1" s="1"/>
  <c r="F22" i="1" s="1"/>
  <c r="G22" i="1" s="1"/>
  <c r="H21" i="1"/>
  <c r="D23" i="1" l="1"/>
  <c r="E23" i="1" s="1"/>
  <c r="F23" i="1" s="1"/>
  <c r="G23" i="1" s="1"/>
  <c r="H22" i="1"/>
  <c r="D24" i="1" l="1"/>
  <c r="E24" i="1" s="1"/>
  <c r="F24" i="1" s="1"/>
  <c r="G24" i="1" s="1"/>
  <c r="H23" i="1"/>
  <c r="H24" i="1" l="1"/>
  <c r="D25" i="1" s="1"/>
  <c r="E25" i="1" s="1"/>
  <c r="F25" i="1" s="1"/>
  <c r="G25" i="1" s="1"/>
  <c r="H25" i="1" l="1"/>
  <c r="D26" i="1" s="1"/>
  <c r="E26" i="1" s="1"/>
  <c r="F26" i="1" s="1"/>
  <c r="G26" i="1" s="1"/>
  <c r="H26" i="1" l="1"/>
  <c r="D27" i="1" s="1"/>
  <c r="E27" i="1" s="1"/>
  <c r="F27" i="1" s="1"/>
  <c r="G27" i="1" s="1"/>
  <c r="H27" i="1" l="1"/>
  <c r="D28" i="1" s="1"/>
  <c r="E28" i="1" s="1"/>
  <c r="F28" i="1" s="1"/>
  <c r="G28" i="1" s="1"/>
  <c r="H28" i="1" l="1"/>
  <c r="D29" i="1" s="1"/>
  <c r="E29" i="1" s="1"/>
  <c r="F29" i="1" s="1"/>
  <c r="G29" i="1" s="1"/>
  <c r="H29" i="1" l="1"/>
  <c r="D30" i="1" s="1"/>
  <c r="E30" i="1" s="1"/>
  <c r="F30" i="1" s="1"/>
  <c r="G30" i="1" s="1"/>
  <c r="H30" i="1" l="1"/>
  <c r="D31" i="1" s="1"/>
  <c r="E31" i="1" s="1"/>
  <c r="F31" i="1" s="1"/>
  <c r="G31" i="1" s="1"/>
  <c r="H31" i="1" l="1"/>
  <c r="D32" i="1" s="1"/>
  <c r="E32" i="1" s="1"/>
  <c r="F32" i="1" s="1"/>
  <c r="G32" i="1" s="1"/>
  <c r="H32" i="1" l="1"/>
  <c r="D33" i="1" s="1"/>
  <c r="E33" i="1" s="1"/>
  <c r="F33" i="1" s="1"/>
  <c r="G33" i="1" s="1"/>
  <c r="H33" i="1" l="1"/>
  <c r="D34" i="1" s="1"/>
  <c r="E34" i="1" s="1"/>
  <c r="F34" i="1" s="1"/>
  <c r="G34" i="1" s="1"/>
  <c r="H34" i="1" l="1"/>
  <c r="D35" i="1" s="1"/>
  <c r="E35" i="1" s="1"/>
  <c r="F35" i="1" s="1"/>
  <c r="G35" i="1" s="1"/>
  <c r="D36" i="1" l="1"/>
  <c r="E36" i="1" s="1"/>
  <c r="F36" i="1" s="1"/>
  <c r="G36" i="1" s="1"/>
  <c r="H35" i="1"/>
  <c r="D37" i="1" l="1"/>
  <c r="E37" i="1" s="1"/>
  <c r="F37" i="1" s="1"/>
  <c r="G37" i="1" s="1"/>
  <c r="H36" i="1"/>
  <c r="D38" i="1" l="1"/>
  <c r="E38" i="1" s="1"/>
  <c r="F38" i="1" s="1"/>
  <c r="G38" i="1" s="1"/>
  <c r="H37" i="1"/>
  <c r="H38" i="1" l="1"/>
  <c r="D39" i="1" s="1"/>
  <c r="E39" i="1" s="1"/>
  <c r="F39" i="1" s="1"/>
  <c r="G39" i="1" s="1"/>
  <c r="H39" i="1" l="1"/>
  <c r="D40" i="1" s="1"/>
  <c r="E40" i="1" s="1"/>
  <c r="F40" i="1" s="1"/>
  <c r="G40" i="1" s="1"/>
  <c r="H40" i="1" l="1"/>
  <c r="D41" i="1" s="1"/>
  <c r="E41" i="1" s="1"/>
  <c r="F41" i="1" s="1"/>
  <c r="G41" i="1" s="1"/>
  <c r="D42" i="1" l="1"/>
  <c r="E42" i="1" s="1"/>
  <c r="F42" i="1" s="1"/>
  <c r="G42" i="1" s="1"/>
  <c r="H41" i="1"/>
  <c r="D43" i="1" l="1"/>
  <c r="E43" i="1" s="1"/>
  <c r="F43" i="1" s="1"/>
  <c r="G43" i="1" s="1"/>
  <c r="H42" i="1"/>
  <c r="D44" i="1" l="1"/>
  <c r="E44" i="1" s="1"/>
  <c r="F44" i="1" s="1"/>
  <c r="G44" i="1" s="1"/>
  <c r="H43" i="1"/>
  <c r="H44" i="1" l="1"/>
  <c r="D45" i="1" s="1"/>
  <c r="E45" i="1" s="1"/>
  <c r="F45" i="1" s="1"/>
  <c r="G45" i="1" s="1"/>
  <c r="H45" i="1" l="1"/>
  <c r="D46" i="1" s="1"/>
  <c r="E46" i="1" s="1"/>
  <c r="F46" i="1" s="1"/>
  <c r="G46" i="1" s="1"/>
  <c r="H46" i="1" l="1"/>
  <c r="D47" i="1" s="1"/>
  <c r="E47" i="1" s="1"/>
  <c r="F47" i="1" s="1"/>
  <c r="G47" i="1" s="1"/>
  <c r="D48" i="1" l="1"/>
  <c r="E48" i="1" s="1"/>
  <c r="F48" i="1" s="1"/>
  <c r="G48" i="1" s="1"/>
  <c r="H47" i="1"/>
  <c r="D49" i="1" l="1"/>
  <c r="E49" i="1" s="1"/>
  <c r="F49" i="1" s="1"/>
  <c r="G49" i="1" s="1"/>
  <c r="H48" i="1"/>
  <c r="D50" i="1" l="1"/>
  <c r="E50" i="1" s="1"/>
  <c r="F50" i="1" s="1"/>
  <c r="G50" i="1" s="1"/>
  <c r="H49" i="1"/>
  <c r="H50" i="1" l="1"/>
  <c r="D51" i="1" s="1"/>
  <c r="E51" i="1" s="1"/>
  <c r="F51" i="1" s="1"/>
  <c r="G51" i="1" s="1"/>
  <c r="H51" i="1" l="1"/>
  <c r="D52" i="1" s="1"/>
  <c r="E52" i="1" s="1"/>
  <c r="F52" i="1" s="1"/>
  <c r="G52" i="1" s="1"/>
  <c r="H52" i="1" l="1"/>
  <c r="D53" i="1" s="1"/>
  <c r="E53" i="1" s="1"/>
  <c r="F53" i="1" s="1"/>
  <c r="G53" i="1" s="1"/>
  <c r="H53" i="1" l="1"/>
  <c r="D54" i="1" s="1"/>
  <c r="E54" i="1" s="1"/>
  <c r="F54" i="1" s="1"/>
  <c r="G54" i="1" s="1"/>
  <c r="H54" i="1" l="1"/>
  <c r="D55" i="1" s="1"/>
  <c r="E55" i="1" s="1"/>
  <c r="F55" i="1" s="1"/>
  <c r="G55" i="1" s="1"/>
  <c r="H55" i="1" l="1"/>
  <c r="D56" i="1" s="1"/>
  <c r="E56" i="1" s="1"/>
  <c r="F56" i="1" s="1"/>
  <c r="G56" i="1" s="1"/>
  <c r="H56" i="1" l="1"/>
  <c r="D57" i="1" s="1"/>
  <c r="E57" i="1" s="1"/>
  <c r="F57" i="1" s="1"/>
  <c r="G57" i="1" s="1"/>
  <c r="H57" i="1" l="1"/>
  <c r="D58" i="1" s="1"/>
  <c r="E58" i="1" s="1"/>
  <c r="F58" i="1" s="1"/>
  <c r="G58" i="1" s="1"/>
  <c r="H58" i="1" l="1"/>
  <c r="D59" i="1" s="1"/>
  <c r="E59" i="1" s="1"/>
  <c r="F59" i="1" s="1"/>
  <c r="G59" i="1" s="1"/>
  <c r="H59" i="1" l="1"/>
  <c r="D60" i="1" s="1"/>
  <c r="E60" i="1" s="1"/>
  <c r="F60" i="1" s="1"/>
  <c r="G60" i="1" s="1"/>
  <c r="H60" i="1" l="1"/>
  <c r="D61" i="1" s="1"/>
  <c r="E61" i="1" s="1"/>
  <c r="F61" i="1" s="1"/>
  <c r="G61" i="1" s="1"/>
  <c r="H61" i="1" l="1"/>
  <c r="D62" i="1" s="1"/>
  <c r="E62" i="1" s="1"/>
  <c r="F62" i="1" s="1"/>
  <c r="G62" i="1" s="1"/>
  <c r="H62" i="1" l="1"/>
  <c r="D63" i="1" s="1"/>
  <c r="E63" i="1" s="1"/>
  <c r="F63" i="1" s="1"/>
  <c r="G63" i="1" s="1"/>
  <c r="H63" i="1" l="1"/>
  <c r="D64" i="1" s="1"/>
  <c r="E64" i="1" s="1"/>
  <c r="F64" i="1" s="1"/>
  <c r="G64" i="1" s="1"/>
  <c r="H64" i="1" l="1"/>
  <c r="D65" i="1" s="1"/>
  <c r="E65" i="1" s="1"/>
  <c r="F65" i="1" s="1"/>
  <c r="G65" i="1" s="1"/>
  <c r="H65" i="1" l="1"/>
  <c r="D66" i="1" s="1"/>
  <c r="E66" i="1" s="1"/>
  <c r="F66" i="1" s="1"/>
  <c r="G66" i="1" s="1"/>
  <c r="H66" i="1" l="1"/>
  <c r="D67" i="1" s="1"/>
  <c r="E67" i="1" s="1"/>
  <c r="F67" i="1" s="1"/>
  <c r="G67" i="1" s="1"/>
  <c r="H67" i="1" l="1"/>
  <c r="D68" i="1" s="1"/>
  <c r="E68" i="1" s="1"/>
  <c r="F68" i="1" s="1"/>
  <c r="G68" i="1" s="1"/>
  <c r="H68" i="1" l="1"/>
  <c r="D69" i="1" s="1"/>
  <c r="E69" i="1" s="1"/>
  <c r="F69" i="1" s="1"/>
  <c r="G69" i="1" s="1"/>
  <c r="H69" i="1" l="1"/>
  <c r="D70" i="1" s="1"/>
  <c r="E70" i="1" s="1"/>
  <c r="F70" i="1" s="1"/>
  <c r="G70" i="1" s="1"/>
  <c r="H70" i="1" l="1"/>
  <c r="D71" i="1" s="1"/>
  <c r="E71" i="1" s="1"/>
  <c r="F71" i="1" s="1"/>
  <c r="G71" i="1" s="1"/>
  <c r="H71" i="1" l="1"/>
  <c r="D72" i="1" s="1"/>
  <c r="E72" i="1" s="1"/>
  <c r="F72" i="1" s="1"/>
  <c r="G72" i="1" s="1"/>
  <c r="H72" i="1" l="1"/>
  <c r="D73" i="1" s="1"/>
  <c r="E73" i="1" s="1"/>
  <c r="F73" i="1" s="1"/>
  <c r="G73" i="1" s="1"/>
  <c r="H73" i="1" l="1"/>
  <c r="D74" i="1" s="1"/>
  <c r="E74" i="1" s="1"/>
  <c r="F74" i="1" s="1"/>
  <c r="G74" i="1" s="1"/>
  <c r="H74" i="1" l="1"/>
  <c r="D75" i="1" s="1"/>
  <c r="E75" i="1" s="1"/>
  <c r="F75" i="1" s="1"/>
  <c r="G75" i="1" s="1"/>
  <c r="H75" i="1" l="1"/>
  <c r="D76" i="1" s="1"/>
  <c r="E76" i="1" s="1"/>
  <c r="F76" i="1" s="1"/>
  <c r="G76" i="1" s="1"/>
  <c r="H76" i="1" l="1"/>
  <c r="D77" i="1" s="1"/>
  <c r="E77" i="1" s="1"/>
  <c r="F77" i="1" s="1"/>
  <c r="G77" i="1" s="1"/>
  <c r="H77" i="1" l="1"/>
  <c r="D78" i="1" s="1"/>
  <c r="E78" i="1" s="1"/>
  <c r="F78" i="1" s="1"/>
  <c r="G78" i="1" s="1"/>
  <c r="H78" i="1" l="1"/>
  <c r="D79" i="1" s="1"/>
  <c r="E79" i="1" s="1"/>
  <c r="F79" i="1" s="1"/>
  <c r="G79" i="1" s="1"/>
  <c r="H79" i="1" l="1"/>
  <c r="D80" i="1" s="1"/>
  <c r="E80" i="1" s="1"/>
  <c r="F80" i="1" s="1"/>
  <c r="G80" i="1" s="1"/>
  <c r="H80" i="1" l="1"/>
  <c r="D81" i="1" s="1"/>
  <c r="E81" i="1" s="1"/>
  <c r="F81" i="1" s="1"/>
  <c r="G81" i="1" s="1"/>
  <c r="H81" i="1" l="1"/>
  <c r="D82" i="1" s="1"/>
  <c r="E82" i="1" s="1"/>
  <c r="F82" i="1" s="1"/>
  <c r="G82" i="1" s="1"/>
  <c r="H82" i="1" l="1"/>
  <c r="D83" i="1" s="1"/>
  <c r="E83" i="1" s="1"/>
  <c r="F83" i="1" s="1"/>
  <c r="G83" i="1" s="1"/>
  <c r="H83" i="1" l="1"/>
  <c r="D84" i="1" s="1"/>
  <c r="E84" i="1" s="1"/>
  <c r="F84" i="1" s="1"/>
  <c r="G84" i="1" s="1"/>
  <c r="H84" i="1" l="1"/>
  <c r="D85" i="1" s="1"/>
  <c r="E85" i="1" s="1"/>
  <c r="F85" i="1" s="1"/>
  <c r="G85" i="1" s="1"/>
  <c r="H85" i="1" l="1"/>
  <c r="D86" i="1" s="1"/>
  <c r="E86" i="1" s="1"/>
  <c r="F86" i="1" s="1"/>
  <c r="G86" i="1" s="1"/>
  <c r="H86" i="1" l="1"/>
  <c r="D87" i="1" s="1"/>
  <c r="E87" i="1" s="1"/>
  <c r="F87" i="1" s="1"/>
  <c r="G87" i="1" s="1"/>
  <c r="H87" i="1" l="1"/>
  <c r="D88" i="1" s="1"/>
  <c r="E88" i="1" s="1"/>
  <c r="F88" i="1" s="1"/>
  <c r="G88" i="1" s="1"/>
  <c r="H88" i="1" l="1"/>
  <c r="D89" i="1" s="1"/>
  <c r="E89" i="1" s="1"/>
  <c r="F89" i="1" s="1"/>
  <c r="G89" i="1" s="1"/>
  <c r="H89" i="1" l="1"/>
  <c r="D90" i="1" s="1"/>
  <c r="E90" i="1" s="1"/>
  <c r="F90" i="1" s="1"/>
  <c r="G90" i="1" s="1"/>
  <c r="H90" i="1" l="1"/>
  <c r="D91" i="1" s="1"/>
  <c r="E91" i="1" s="1"/>
  <c r="F91" i="1" s="1"/>
  <c r="G91" i="1" s="1"/>
  <c r="H91" i="1" l="1"/>
  <c r="D92" i="1" s="1"/>
  <c r="E92" i="1" s="1"/>
  <c r="F92" i="1" s="1"/>
  <c r="G92" i="1" s="1"/>
  <c r="H92" i="1" l="1"/>
  <c r="D93" i="1" s="1"/>
  <c r="E93" i="1" s="1"/>
  <c r="F93" i="1" s="1"/>
  <c r="G93" i="1" s="1"/>
  <c r="H93" i="1" l="1"/>
  <c r="D94" i="1" s="1"/>
  <c r="E94" i="1" s="1"/>
  <c r="F94" i="1" s="1"/>
  <c r="G94" i="1" s="1"/>
  <c r="H94" i="1" l="1"/>
  <c r="D95" i="1" s="1"/>
  <c r="E95" i="1" s="1"/>
  <c r="F95" i="1" s="1"/>
  <c r="G95" i="1" s="1"/>
  <c r="H95" i="1" l="1"/>
  <c r="D96" i="1" s="1"/>
  <c r="E96" i="1" s="1"/>
  <c r="F96" i="1" s="1"/>
  <c r="G96" i="1" s="1"/>
  <c r="H96" i="1" l="1"/>
  <c r="D97" i="1" s="1"/>
  <c r="E97" i="1" s="1"/>
  <c r="F97" i="1" s="1"/>
  <c r="G97" i="1" s="1"/>
  <c r="H97" i="1" l="1"/>
  <c r="D98" i="1" s="1"/>
  <c r="E98" i="1" s="1"/>
  <c r="F98" i="1" s="1"/>
  <c r="G98" i="1" s="1"/>
  <c r="H98" i="1" l="1"/>
  <c r="D99" i="1" s="1"/>
  <c r="E99" i="1" s="1"/>
  <c r="F99" i="1" s="1"/>
  <c r="G99" i="1" s="1"/>
  <c r="H99" i="1" l="1"/>
  <c r="D100" i="1" s="1"/>
  <c r="E100" i="1" s="1"/>
  <c r="F100" i="1" s="1"/>
  <c r="G100" i="1" s="1"/>
  <c r="H100" i="1" l="1"/>
  <c r="D101" i="1" s="1"/>
  <c r="E101" i="1" s="1"/>
  <c r="F101" i="1" s="1"/>
  <c r="G101" i="1" s="1"/>
  <c r="H101" i="1" l="1"/>
  <c r="D102" i="1" s="1"/>
  <c r="E102" i="1" s="1"/>
  <c r="F102" i="1" s="1"/>
  <c r="G102" i="1" s="1"/>
  <c r="H102" i="1" l="1"/>
  <c r="D103" i="1" s="1"/>
  <c r="E103" i="1" s="1"/>
  <c r="F103" i="1" s="1"/>
  <c r="G103" i="1" s="1"/>
  <c r="H103" i="1" l="1"/>
  <c r="D104" i="1" s="1"/>
  <c r="E104" i="1" s="1"/>
  <c r="F104" i="1" s="1"/>
  <c r="G104" i="1" s="1"/>
  <c r="H104" i="1" l="1"/>
  <c r="D105" i="1" s="1"/>
  <c r="E105" i="1" s="1"/>
  <c r="F105" i="1" s="1"/>
  <c r="G105" i="1" s="1"/>
  <c r="H105" i="1" l="1"/>
  <c r="D106" i="1" s="1"/>
  <c r="E106" i="1" s="1"/>
  <c r="F106" i="1" s="1"/>
  <c r="G106" i="1" s="1"/>
  <c r="H106" i="1" l="1"/>
  <c r="D107" i="1" s="1"/>
  <c r="E107" i="1" s="1"/>
  <c r="F107" i="1" s="1"/>
  <c r="G107" i="1" s="1"/>
  <c r="H107" i="1" l="1"/>
  <c r="D108" i="1" s="1"/>
  <c r="E108" i="1" s="1"/>
  <c r="F108" i="1" s="1"/>
  <c r="G108" i="1" s="1"/>
  <c r="H108" i="1" l="1"/>
  <c r="D109" i="1" s="1"/>
  <c r="E109" i="1" s="1"/>
  <c r="F109" i="1" s="1"/>
  <c r="G109" i="1" s="1"/>
  <c r="H109" i="1" l="1"/>
  <c r="D110" i="1" s="1"/>
  <c r="E110" i="1" s="1"/>
  <c r="F110" i="1" s="1"/>
  <c r="G110" i="1" s="1"/>
  <c r="H110" i="1" l="1"/>
  <c r="D111" i="1" s="1"/>
  <c r="E111" i="1" s="1"/>
  <c r="F111" i="1" s="1"/>
  <c r="G111" i="1" s="1"/>
  <c r="H111" i="1" l="1"/>
  <c r="D112" i="1" s="1"/>
  <c r="E112" i="1" s="1"/>
  <c r="F112" i="1" s="1"/>
  <c r="G112" i="1" s="1"/>
  <c r="H112" i="1" l="1"/>
  <c r="D113" i="1" s="1"/>
  <c r="E113" i="1" s="1"/>
  <c r="F113" i="1" s="1"/>
  <c r="G113" i="1" s="1"/>
  <c r="H113" i="1" l="1"/>
  <c r="D114" i="1" s="1"/>
  <c r="E114" i="1" s="1"/>
  <c r="F114" i="1" s="1"/>
  <c r="G114" i="1" s="1"/>
  <c r="H114" i="1" l="1"/>
  <c r="D115" i="1" s="1"/>
  <c r="E115" i="1" s="1"/>
  <c r="F115" i="1" s="1"/>
  <c r="G115" i="1" s="1"/>
  <c r="H115" i="1" l="1"/>
  <c r="D116" i="1" s="1"/>
  <c r="E116" i="1" s="1"/>
  <c r="F116" i="1" s="1"/>
  <c r="G116" i="1" s="1"/>
  <c r="H116" i="1" l="1"/>
  <c r="D117" i="1" s="1"/>
  <c r="E117" i="1" s="1"/>
  <c r="F117" i="1" s="1"/>
  <c r="G117" i="1" s="1"/>
  <c r="H117" i="1" l="1"/>
  <c r="D118" i="1" s="1"/>
  <c r="E118" i="1" s="1"/>
  <c r="F118" i="1" s="1"/>
  <c r="G118" i="1" s="1"/>
  <c r="H118" i="1" l="1"/>
  <c r="D119" i="1" s="1"/>
  <c r="E119" i="1" s="1"/>
  <c r="F119" i="1" s="1"/>
  <c r="G119" i="1" s="1"/>
  <c r="H119" i="1" l="1"/>
  <c r="D120" i="1" s="1"/>
  <c r="E120" i="1" s="1"/>
  <c r="F120" i="1" s="1"/>
  <c r="G120" i="1" s="1"/>
  <c r="H120" i="1" l="1"/>
  <c r="D121" i="1" s="1"/>
  <c r="E121" i="1" s="1"/>
  <c r="F121" i="1" s="1"/>
  <c r="G121" i="1" s="1"/>
  <c r="H121" i="1" l="1"/>
  <c r="D122" i="1" s="1"/>
  <c r="E122" i="1" s="1"/>
  <c r="F122" i="1" s="1"/>
  <c r="G122" i="1" s="1"/>
  <c r="H122" i="1" l="1"/>
  <c r="D123" i="1" s="1"/>
  <c r="E123" i="1" s="1"/>
  <c r="F123" i="1" s="1"/>
  <c r="G123" i="1" s="1"/>
  <c r="H123" i="1" l="1"/>
  <c r="D124" i="1" s="1"/>
  <c r="E124" i="1" s="1"/>
  <c r="F124" i="1" s="1"/>
  <c r="G124" i="1" s="1"/>
  <c r="H124" i="1" l="1"/>
  <c r="D125" i="1" s="1"/>
  <c r="E125" i="1" s="1"/>
  <c r="F125" i="1" s="1"/>
  <c r="G125" i="1" s="1"/>
  <c r="H125" i="1" l="1"/>
  <c r="D126" i="1" s="1"/>
  <c r="E126" i="1" s="1"/>
  <c r="F126" i="1" s="1"/>
  <c r="G126" i="1" s="1"/>
  <c r="H126" i="1" l="1"/>
  <c r="D127" i="1" s="1"/>
  <c r="E127" i="1" s="1"/>
  <c r="F127" i="1" s="1"/>
  <c r="G127" i="1" s="1"/>
  <c r="H127" i="1" l="1"/>
  <c r="D128" i="1" s="1"/>
  <c r="E128" i="1" s="1"/>
  <c r="F128" i="1" s="1"/>
  <c r="G128" i="1" s="1"/>
  <c r="H128" i="1" l="1"/>
  <c r="D129" i="1" s="1"/>
  <c r="E129" i="1" s="1"/>
  <c r="F129" i="1" s="1"/>
  <c r="G129" i="1" s="1"/>
  <c r="H129" i="1" l="1"/>
  <c r="D130" i="1" s="1"/>
  <c r="E130" i="1" s="1"/>
  <c r="F130" i="1" s="1"/>
  <c r="G130" i="1" s="1"/>
  <c r="H130" i="1" l="1"/>
  <c r="D131" i="1" s="1"/>
  <c r="E131" i="1" s="1"/>
  <c r="F131" i="1" s="1"/>
  <c r="G131" i="1" s="1"/>
  <c r="H131" i="1" l="1"/>
  <c r="D132" i="1" s="1"/>
  <c r="E132" i="1" s="1"/>
  <c r="F132" i="1" s="1"/>
  <c r="G132" i="1" s="1"/>
  <c r="H132" i="1" l="1"/>
  <c r="D133" i="1" s="1"/>
  <c r="E133" i="1" s="1"/>
  <c r="F133" i="1" s="1"/>
  <c r="G133" i="1" s="1"/>
  <c r="H133" i="1" l="1"/>
  <c r="D134" i="1" s="1"/>
  <c r="E134" i="1" s="1"/>
  <c r="F134" i="1" s="1"/>
  <c r="G134" i="1" s="1"/>
  <c r="H134" i="1" l="1"/>
  <c r="D135" i="1" s="1"/>
  <c r="E135" i="1" s="1"/>
  <c r="F135" i="1" s="1"/>
  <c r="G135" i="1" s="1"/>
  <c r="H135" i="1" l="1"/>
  <c r="D136" i="1" s="1"/>
  <c r="E136" i="1" s="1"/>
  <c r="F136" i="1" s="1"/>
  <c r="G136" i="1" s="1"/>
  <c r="H136" i="1" l="1"/>
  <c r="D137" i="1" s="1"/>
  <c r="E137" i="1" s="1"/>
  <c r="F137" i="1" s="1"/>
  <c r="G137" i="1" s="1"/>
  <c r="H137" i="1" l="1"/>
  <c r="D138" i="1" s="1"/>
  <c r="E138" i="1" s="1"/>
  <c r="F138" i="1" s="1"/>
  <c r="G138" i="1" s="1"/>
  <c r="H138" i="1" l="1"/>
  <c r="D139" i="1" s="1"/>
  <c r="E139" i="1" s="1"/>
  <c r="F139" i="1" s="1"/>
  <c r="G139" i="1" s="1"/>
  <c r="H139" i="1" l="1"/>
  <c r="D140" i="1" s="1"/>
  <c r="E140" i="1" s="1"/>
  <c r="F140" i="1" s="1"/>
  <c r="G140" i="1" s="1"/>
  <c r="H140" i="1" l="1"/>
  <c r="D141" i="1" s="1"/>
  <c r="E141" i="1" s="1"/>
  <c r="F141" i="1" s="1"/>
  <c r="G141" i="1" s="1"/>
  <c r="H141" i="1" l="1"/>
  <c r="D142" i="1" s="1"/>
  <c r="E142" i="1" s="1"/>
  <c r="F142" i="1" s="1"/>
  <c r="G142" i="1" s="1"/>
  <c r="H142" i="1" l="1"/>
  <c r="D143" i="1" s="1"/>
  <c r="E143" i="1" s="1"/>
  <c r="F143" i="1" s="1"/>
  <c r="G143" i="1" s="1"/>
  <c r="H143" i="1" l="1"/>
  <c r="D144" i="1" s="1"/>
  <c r="E144" i="1" s="1"/>
  <c r="F144" i="1" s="1"/>
  <c r="G144" i="1" s="1"/>
  <c r="H144" i="1" l="1"/>
  <c r="D145" i="1" s="1"/>
  <c r="E145" i="1" s="1"/>
  <c r="F145" i="1" s="1"/>
  <c r="G145" i="1" s="1"/>
  <c r="H145" i="1" l="1"/>
  <c r="D146" i="1" s="1"/>
  <c r="E146" i="1" s="1"/>
  <c r="F146" i="1" s="1"/>
  <c r="G146" i="1" s="1"/>
  <c r="H146" i="1" l="1"/>
  <c r="D147" i="1" s="1"/>
  <c r="E147" i="1" s="1"/>
  <c r="F147" i="1" s="1"/>
  <c r="G147" i="1" s="1"/>
  <c r="H147" i="1" l="1"/>
  <c r="D148" i="1" s="1"/>
  <c r="E148" i="1" s="1"/>
  <c r="F148" i="1" s="1"/>
  <c r="G148" i="1" s="1"/>
  <c r="H148" i="1" l="1"/>
  <c r="D149" i="1" s="1"/>
  <c r="E149" i="1" s="1"/>
  <c r="F149" i="1" s="1"/>
  <c r="G149" i="1" s="1"/>
  <c r="H149" i="1" l="1"/>
  <c r="D150" i="1" s="1"/>
  <c r="E150" i="1" s="1"/>
  <c r="F150" i="1" s="1"/>
  <c r="G150" i="1" s="1"/>
  <c r="H150" i="1" l="1"/>
  <c r="D151" i="1" s="1"/>
  <c r="E151" i="1" s="1"/>
  <c r="F151" i="1" s="1"/>
  <c r="G151" i="1" s="1"/>
  <c r="H151" i="1" l="1"/>
  <c r="D152" i="1" s="1"/>
  <c r="E152" i="1" s="1"/>
  <c r="F152" i="1" s="1"/>
  <c r="G152" i="1" s="1"/>
  <c r="H152" i="1" l="1"/>
  <c r="D153" i="1" s="1"/>
  <c r="E153" i="1" s="1"/>
  <c r="F153" i="1" s="1"/>
  <c r="G153" i="1" s="1"/>
  <c r="H153" i="1" l="1"/>
  <c r="D154" i="1" s="1"/>
  <c r="E154" i="1" s="1"/>
  <c r="F154" i="1" s="1"/>
  <c r="G154" i="1" s="1"/>
  <c r="H154" i="1" l="1"/>
  <c r="D155" i="1" s="1"/>
  <c r="E155" i="1" s="1"/>
  <c r="F155" i="1" s="1"/>
  <c r="G155" i="1" s="1"/>
  <c r="H155" i="1" l="1"/>
  <c r="D156" i="1" s="1"/>
  <c r="E156" i="1" s="1"/>
  <c r="F156" i="1" s="1"/>
  <c r="G156" i="1" s="1"/>
  <c r="H156" i="1" s="1"/>
</calcChain>
</file>

<file path=xl/sharedStrings.xml><?xml version="1.0" encoding="utf-8"?>
<sst xmlns="http://schemas.openxmlformats.org/spreadsheetml/2006/main" count="23" uniqueCount="14">
  <si>
    <t>data</t>
  </si>
  <si>
    <t xml:space="preserve">opady </t>
  </si>
  <si>
    <t>ilosc wody w zbiorniku</t>
  </si>
  <si>
    <t>pole dzialki</t>
  </si>
  <si>
    <t>po podlaniu</t>
  </si>
  <si>
    <t>rano</t>
  </si>
  <si>
    <t>po odp</t>
  </si>
  <si>
    <t>po odp1</t>
  </si>
  <si>
    <t>wodociag</t>
  </si>
  <si>
    <t>1.</t>
  </si>
  <si>
    <t>2.</t>
  </si>
  <si>
    <t>3.</t>
  </si>
  <si>
    <t>ilość wody odporowadzanej do kanalizacji</t>
  </si>
  <si>
    <t>ilość dolanej wody z wodociągów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</si>
</sst>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1"/>
    <xf numFmtId="2" fontId="1" fillId="2" borderId="0" xfId="1" applyNumberFormat="1"/>
    <xf numFmtId="14" fontId="1" fillId="2" borderId="0" xfId="1" applyNumberFormat="1"/>
  </cellXfs>
  <cellStyles count="2">
    <cellStyle name="Neutralne" xfId="1" builtinId="28"/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ilość dolanej wody z wodociągów</a:t>
            </a:r>
            <a:r>
              <a:rPr lang="pl-PL"/>
              <a:t> w majowe soboty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37239201032075"/>
          <c:y val="0.29653944298629337"/>
          <c:w val="0.54560456425997594"/>
          <c:h val="0.454719670457859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Arkusz2!$O$4</c:f>
              <c:strCache>
                <c:ptCount val="1"/>
                <c:pt idx="0">
                  <c:v>ilość dolanej wody z wodociągów</c:v>
                </c:pt>
              </c:strCache>
            </c:strRef>
          </c:tx>
          <c:invertIfNegative val="0"/>
          <c:cat>
            <c:numRef>
              <c:f>Arkusz2!$M$5:$M$9</c:f>
              <c:numCache>
                <c:formatCode>m/d/yyyy</c:formatCode>
                <c:ptCount val="5"/>
                <c:pt idx="0">
                  <c:v>41762</c:v>
                </c:pt>
                <c:pt idx="1">
                  <c:v>41769</c:v>
                </c:pt>
                <c:pt idx="2">
                  <c:v>41776</c:v>
                </c:pt>
                <c:pt idx="3">
                  <c:v>41783</c:v>
                </c:pt>
                <c:pt idx="4">
                  <c:v>41790</c:v>
                </c:pt>
              </c:numCache>
            </c:numRef>
          </c:cat>
          <c:val>
            <c:numRef>
              <c:f>Arkusz2!$O$5:$O$9</c:f>
              <c:numCache>
                <c:formatCode>General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500000.00000000023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15616"/>
        <c:axId val="66438272"/>
      </c:barChart>
      <c:dateAx>
        <c:axId val="6641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6438272"/>
        <c:crosses val="autoZero"/>
        <c:auto val="1"/>
        <c:lblOffset val="100"/>
        <c:baseTimeUnit val="days"/>
      </c:dateAx>
      <c:valAx>
        <c:axId val="66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 ilość dolanej wody z wodociągów w majowe soboty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Arkusz2!$O$3:$O$4</c:f>
              <c:strCache>
                <c:ptCount val="1"/>
                <c:pt idx="0">
                  <c:v>50000 ilość dolanej wody z wodociągów</c:v>
                </c:pt>
              </c:strCache>
            </c:strRef>
          </c:tx>
          <c:invertIfNegative val="0"/>
          <c:cat>
            <c:numRef>
              <c:f>Arkusz2!$M$5:$M$9</c:f>
              <c:numCache>
                <c:formatCode>m/d/yyyy</c:formatCode>
                <c:ptCount val="5"/>
                <c:pt idx="0">
                  <c:v>41762</c:v>
                </c:pt>
                <c:pt idx="1">
                  <c:v>41769</c:v>
                </c:pt>
                <c:pt idx="2">
                  <c:v>41776</c:v>
                </c:pt>
                <c:pt idx="3">
                  <c:v>41783</c:v>
                </c:pt>
                <c:pt idx="4">
                  <c:v>41790</c:v>
                </c:pt>
              </c:numCache>
            </c:numRef>
          </c:cat>
          <c:val>
            <c:numRef>
              <c:f>Arkusz2!$O$5:$O$9</c:f>
              <c:numCache>
                <c:formatCode>General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500000.00000000023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78592"/>
        <c:axId val="111680128"/>
      </c:barChart>
      <c:dateAx>
        <c:axId val="11167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1680128"/>
        <c:crosses val="autoZero"/>
        <c:auto val="1"/>
        <c:lblOffset val="100"/>
        <c:baseTimeUnit val="days"/>
      </c:dateAx>
      <c:valAx>
        <c:axId val="1116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10</xdr:row>
      <xdr:rowOff>28575</xdr:rowOff>
    </xdr:from>
    <xdr:to>
      <xdr:col>19</xdr:col>
      <xdr:colOff>0</xdr:colOff>
      <xdr:row>24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3</xdr:row>
      <xdr:rowOff>0</xdr:rowOff>
    </xdr:from>
    <xdr:to>
      <xdr:col>27</xdr:col>
      <xdr:colOff>38100</xdr:colOff>
      <xdr:row>17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6"/>
  <sheetViews>
    <sheetView topLeftCell="A131" workbookViewId="0">
      <selection activeCell="N8" sqref="N8"/>
    </sheetView>
  </sheetViews>
  <sheetFormatPr defaultRowHeight="15" x14ac:dyDescent="0.25"/>
  <cols>
    <col min="1" max="1" width="17" customWidth="1"/>
    <col min="2" max="2" width="22.85546875" customWidth="1"/>
    <col min="4" max="4" width="17.7109375" customWidth="1"/>
    <col min="5" max="5" width="11.85546875" customWidth="1"/>
    <col min="6" max="6" width="11.140625" customWidth="1"/>
    <col min="7" max="7" width="9.85546875" bestFit="1" customWidth="1"/>
    <col min="8" max="8" width="14" customWidth="1"/>
    <col min="10" max="10" width="11" customWidth="1"/>
    <col min="12" max="12" width="16" customWidth="1"/>
    <col min="14" max="14" width="19.42578125" customWidth="1"/>
    <col min="16" max="16" width="15.140625" customWidth="1"/>
    <col min="17" max="17" width="10.140625" bestFit="1" customWidth="1"/>
  </cols>
  <sheetData>
    <row r="2" spans="1:17" x14ac:dyDescent="0.25">
      <c r="D2" t="s">
        <v>2</v>
      </c>
      <c r="H2" t="s">
        <v>5</v>
      </c>
      <c r="M2" t="s">
        <v>3</v>
      </c>
    </row>
    <row r="3" spans="1:17" x14ac:dyDescent="0.25">
      <c r="B3" t="s">
        <v>0</v>
      </c>
      <c r="C3" t="s">
        <v>1</v>
      </c>
      <c r="D3" t="s">
        <v>4</v>
      </c>
      <c r="E3" t="s">
        <v>6</v>
      </c>
      <c r="F3" t="s">
        <v>7</v>
      </c>
      <c r="G3" t="s">
        <v>8</v>
      </c>
      <c r="H3">
        <v>2500000</v>
      </c>
      <c r="I3">
        <f>IF(E4&gt;F4,1,0)</f>
        <v>0</v>
      </c>
      <c r="J3">
        <f>SUM(I3:I156)</f>
        <v>13</v>
      </c>
      <c r="M3">
        <f>500*100</f>
        <v>50000</v>
      </c>
      <c r="O3" s="4" t="s">
        <v>9</v>
      </c>
      <c r="P3" s="3">
        <v>13</v>
      </c>
      <c r="Q3" s="3"/>
    </row>
    <row r="4" spans="1:17" x14ac:dyDescent="0.25">
      <c r="A4" s="2">
        <f>WEEKDAY(B4,1)</f>
        <v>5</v>
      </c>
      <c r="B4" s="1">
        <v>41760</v>
      </c>
      <c r="C4">
        <v>0</v>
      </c>
      <c r="D4">
        <f>IF(C4=0,H3-2*$M$3,H3)</f>
        <v>2400000</v>
      </c>
      <c r="E4">
        <f>IF(C4=0,D4-D4*0.01,D4+D4*0.03)</f>
        <v>2376000</v>
      </c>
      <c r="F4">
        <f>IF(E4&gt;$H$3,$H$3,E4)</f>
        <v>2376000</v>
      </c>
      <c r="G4">
        <f>IF(A4=7,F4+500000,F4)</f>
        <v>2376000</v>
      </c>
      <c r="H4">
        <f>IF(G4&gt;$H$3,$H$3,G4)</f>
        <v>2376000</v>
      </c>
      <c r="I4">
        <f t="shared" ref="I4:I67" si="0">IF(E5&gt;F5,1,0)</f>
        <v>0</v>
      </c>
      <c r="K4">
        <f>IF(F4&lt;&gt;G4,H4-F4,0)</f>
        <v>0</v>
      </c>
      <c r="L4">
        <f>SUM(K4:K156)</f>
        <v>8289355.5719204126</v>
      </c>
      <c r="O4" s="3" t="s">
        <v>10</v>
      </c>
      <c r="P4" s="3">
        <f>ROUND(L4,0)</f>
        <v>8289356</v>
      </c>
      <c r="Q4" s="3"/>
    </row>
    <row r="5" spans="1:17" x14ac:dyDescent="0.25">
      <c r="A5" s="2">
        <f t="shared" ref="A5:A68" si="1">WEEKDAY(B5,1)</f>
        <v>6</v>
      </c>
      <c r="B5" s="1">
        <v>41761</v>
      </c>
      <c r="C5">
        <v>1</v>
      </c>
      <c r="D5">
        <f t="shared" ref="D5:D68" si="2">IF(C5=0,H4-2*$M$3,H4)</f>
        <v>2376000</v>
      </c>
      <c r="E5">
        <f t="shared" ref="E5:E68" si="3">IF(C5=0,D5-D5*0.01,D5+D5*0.03)</f>
        <v>2447280</v>
      </c>
      <c r="F5">
        <f t="shared" ref="F5:F68" si="4">IF(E5&gt;$H$3,$H$3,E5)</f>
        <v>2447280</v>
      </c>
      <c r="G5">
        <f t="shared" ref="G5:G68" si="5">IF(A5=7,F5+500000,F5)</f>
        <v>2447280</v>
      </c>
      <c r="H5">
        <f t="shared" ref="H5:H68" si="6">IF(G5&gt;$H$3,$H$3,G5)</f>
        <v>2447280</v>
      </c>
      <c r="I5">
        <f t="shared" si="0"/>
        <v>0</v>
      </c>
      <c r="K5">
        <f t="shared" ref="K5:K68" si="7">IF(F5&lt;&gt;G5,H5-F5,0)</f>
        <v>0</v>
      </c>
      <c r="O5" s="3" t="s">
        <v>11</v>
      </c>
      <c r="P5" s="3">
        <f>ROUND(N8,0)</f>
        <v>1303938</v>
      </c>
      <c r="Q5" s="5">
        <v>41902</v>
      </c>
    </row>
    <row r="6" spans="1:17" x14ac:dyDescent="0.25">
      <c r="A6" s="2">
        <f t="shared" si="1"/>
        <v>7</v>
      </c>
      <c r="B6" s="1">
        <v>41762</v>
      </c>
      <c r="C6">
        <v>0</v>
      </c>
      <c r="D6">
        <f t="shared" si="2"/>
        <v>2347280</v>
      </c>
      <c r="E6">
        <f t="shared" si="3"/>
        <v>2323807.2000000002</v>
      </c>
      <c r="F6">
        <f t="shared" si="4"/>
        <v>2323807.2000000002</v>
      </c>
      <c r="G6">
        <f t="shared" si="5"/>
        <v>2823807.2</v>
      </c>
      <c r="H6">
        <f t="shared" si="6"/>
        <v>2500000</v>
      </c>
      <c r="I6">
        <f t="shared" si="0"/>
        <v>0</v>
      </c>
      <c r="K6">
        <f t="shared" si="7"/>
        <v>176192.79999999981</v>
      </c>
      <c r="O6" s="3"/>
      <c r="P6" s="3"/>
      <c r="Q6" s="3"/>
    </row>
    <row r="7" spans="1:17" x14ac:dyDescent="0.25">
      <c r="A7" s="2">
        <f t="shared" si="1"/>
        <v>1</v>
      </c>
      <c r="B7" s="1">
        <v>41763</v>
      </c>
      <c r="C7">
        <v>0</v>
      </c>
      <c r="D7">
        <f t="shared" si="2"/>
        <v>2400000</v>
      </c>
      <c r="E7">
        <f t="shared" si="3"/>
        <v>2376000</v>
      </c>
      <c r="F7">
        <f t="shared" si="4"/>
        <v>2376000</v>
      </c>
      <c r="G7">
        <f t="shared" si="5"/>
        <v>2376000</v>
      </c>
      <c r="H7">
        <f t="shared" si="6"/>
        <v>2376000</v>
      </c>
      <c r="I7">
        <f t="shared" si="0"/>
        <v>0</v>
      </c>
      <c r="K7">
        <f t="shared" si="7"/>
        <v>0</v>
      </c>
    </row>
    <row r="8" spans="1:17" x14ac:dyDescent="0.25">
      <c r="A8" s="2">
        <f t="shared" si="1"/>
        <v>2</v>
      </c>
      <c r="B8" s="1">
        <v>41764</v>
      </c>
      <c r="C8">
        <v>0</v>
      </c>
      <c r="D8">
        <f t="shared" si="2"/>
        <v>2276000</v>
      </c>
      <c r="E8">
        <f t="shared" si="3"/>
        <v>2253240</v>
      </c>
      <c r="F8">
        <f t="shared" si="4"/>
        <v>2253240</v>
      </c>
      <c r="G8">
        <f t="shared" si="5"/>
        <v>2253240</v>
      </c>
      <c r="H8">
        <f t="shared" si="6"/>
        <v>2253240</v>
      </c>
      <c r="I8">
        <f t="shared" si="0"/>
        <v>0</v>
      </c>
      <c r="K8">
        <f t="shared" si="7"/>
        <v>0</v>
      </c>
      <c r="N8">
        <f>MIN(H3:H156)</f>
        <v>1303938.2584261359</v>
      </c>
    </row>
    <row r="9" spans="1:17" x14ac:dyDescent="0.25">
      <c r="A9" s="2">
        <f t="shared" si="1"/>
        <v>3</v>
      </c>
      <c r="B9" s="1">
        <v>41765</v>
      </c>
      <c r="C9">
        <v>1</v>
      </c>
      <c r="D9">
        <f t="shared" si="2"/>
        <v>2253240</v>
      </c>
      <c r="E9">
        <f t="shared" si="3"/>
        <v>2320837.2000000002</v>
      </c>
      <c r="F9">
        <f t="shared" si="4"/>
        <v>2320837.2000000002</v>
      </c>
      <c r="G9">
        <f t="shared" si="5"/>
        <v>2320837.2000000002</v>
      </c>
      <c r="H9">
        <f t="shared" si="6"/>
        <v>2320837.2000000002</v>
      </c>
      <c r="I9">
        <f t="shared" si="0"/>
        <v>0</v>
      </c>
      <c r="K9">
        <f t="shared" si="7"/>
        <v>0</v>
      </c>
      <c r="N9" s="1">
        <f>B145+1</f>
        <v>41902</v>
      </c>
    </row>
    <row r="10" spans="1:17" x14ac:dyDescent="0.25">
      <c r="A10" s="2">
        <f t="shared" si="1"/>
        <v>4</v>
      </c>
      <c r="B10" s="1">
        <v>41766</v>
      </c>
      <c r="C10">
        <v>1</v>
      </c>
      <c r="D10">
        <f t="shared" si="2"/>
        <v>2320837.2000000002</v>
      </c>
      <c r="E10">
        <f t="shared" si="3"/>
        <v>2390462.3160000001</v>
      </c>
      <c r="F10">
        <f t="shared" si="4"/>
        <v>2390462.3160000001</v>
      </c>
      <c r="G10">
        <f t="shared" si="5"/>
        <v>2390462.3160000001</v>
      </c>
      <c r="H10">
        <f t="shared" si="6"/>
        <v>2390462.3160000001</v>
      </c>
      <c r="I10">
        <f t="shared" si="0"/>
        <v>0</v>
      </c>
      <c r="K10">
        <f t="shared" si="7"/>
        <v>0</v>
      </c>
    </row>
    <row r="11" spans="1:17" x14ac:dyDescent="0.25">
      <c r="A11" s="2">
        <f t="shared" si="1"/>
        <v>5</v>
      </c>
      <c r="B11" s="1">
        <v>41767</v>
      </c>
      <c r="C11">
        <v>1</v>
      </c>
      <c r="D11">
        <f t="shared" si="2"/>
        <v>2390462.3160000001</v>
      </c>
      <c r="E11">
        <f t="shared" si="3"/>
        <v>2462176.18548</v>
      </c>
      <c r="F11">
        <f t="shared" si="4"/>
        <v>2462176.18548</v>
      </c>
      <c r="G11">
        <f t="shared" si="5"/>
        <v>2462176.18548</v>
      </c>
      <c r="H11">
        <f t="shared" si="6"/>
        <v>2462176.18548</v>
      </c>
      <c r="I11">
        <f t="shared" si="0"/>
        <v>1</v>
      </c>
      <c r="K11">
        <f t="shared" si="7"/>
        <v>0</v>
      </c>
    </row>
    <row r="12" spans="1:17" x14ac:dyDescent="0.25">
      <c r="A12" s="2">
        <f t="shared" si="1"/>
        <v>6</v>
      </c>
      <c r="B12" s="1">
        <v>41768</v>
      </c>
      <c r="C12">
        <v>1</v>
      </c>
      <c r="D12">
        <f t="shared" si="2"/>
        <v>2462176.18548</v>
      </c>
      <c r="E12">
        <f t="shared" si="3"/>
        <v>2536041.4710443998</v>
      </c>
      <c r="F12">
        <f t="shared" si="4"/>
        <v>2500000</v>
      </c>
      <c r="G12">
        <f t="shared" si="5"/>
        <v>2500000</v>
      </c>
      <c r="H12">
        <f t="shared" si="6"/>
        <v>2500000</v>
      </c>
      <c r="I12">
        <f t="shared" si="0"/>
        <v>1</v>
      </c>
      <c r="K12">
        <f t="shared" si="7"/>
        <v>0</v>
      </c>
    </row>
    <row r="13" spans="1:17" x14ac:dyDescent="0.25">
      <c r="A13" s="2">
        <f t="shared" si="1"/>
        <v>7</v>
      </c>
      <c r="B13" s="1">
        <v>41769</v>
      </c>
      <c r="C13">
        <v>1</v>
      </c>
      <c r="D13">
        <f t="shared" si="2"/>
        <v>2500000</v>
      </c>
      <c r="E13">
        <f t="shared" si="3"/>
        <v>2575000</v>
      </c>
      <c r="F13">
        <f t="shared" si="4"/>
        <v>2500000</v>
      </c>
      <c r="G13">
        <f t="shared" si="5"/>
        <v>3000000</v>
      </c>
      <c r="H13">
        <f t="shared" si="6"/>
        <v>2500000</v>
      </c>
      <c r="I13">
        <f t="shared" si="0"/>
        <v>1</v>
      </c>
      <c r="K13">
        <f t="shared" si="7"/>
        <v>0</v>
      </c>
    </row>
    <row r="14" spans="1:17" x14ac:dyDescent="0.25">
      <c r="A14" s="2">
        <f t="shared" si="1"/>
        <v>1</v>
      </c>
      <c r="B14" s="1">
        <v>41770</v>
      </c>
      <c r="C14">
        <v>1</v>
      </c>
      <c r="D14">
        <f t="shared" si="2"/>
        <v>2500000</v>
      </c>
      <c r="E14">
        <f t="shared" si="3"/>
        <v>2575000</v>
      </c>
      <c r="F14">
        <f t="shared" si="4"/>
        <v>2500000</v>
      </c>
      <c r="G14">
        <f t="shared" si="5"/>
        <v>2500000</v>
      </c>
      <c r="H14">
        <f t="shared" si="6"/>
        <v>2500000</v>
      </c>
      <c r="I14">
        <f t="shared" si="0"/>
        <v>1</v>
      </c>
      <c r="K14">
        <f t="shared" si="7"/>
        <v>0</v>
      </c>
    </row>
    <row r="15" spans="1:17" x14ac:dyDescent="0.25">
      <c r="A15" s="2">
        <f t="shared" si="1"/>
        <v>2</v>
      </c>
      <c r="B15" s="1">
        <v>41771</v>
      </c>
      <c r="C15">
        <v>1</v>
      </c>
      <c r="D15">
        <f t="shared" si="2"/>
        <v>2500000</v>
      </c>
      <c r="E15">
        <f t="shared" si="3"/>
        <v>2575000</v>
      </c>
      <c r="F15">
        <f t="shared" si="4"/>
        <v>2500000</v>
      </c>
      <c r="G15">
        <f t="shared" si="5"/>
        <v>2500000</v>
      </c>
      <c r="H15">
        <f t="shared" si="6"/>
        <v>2500000</v>
      </c>
      <c r="I15">
        <f t="shared" si="0"/>
        <v>1</v>
      </c>
      <c r="K15">
        <f t="shared" si="7"/>
        <v>0</v>
      </c>
    </row>
    <row r="16" spans="1:17" x14ac:dyDescent="0.25">
      <c r="A16" s="2">
        <f t="shared" si="1"/>
        <v>3</v>
      </c>
      <c r="B16" s="1">
        <v>41772</v>
      </c>
      <c r="C16">
        <v>1</v>
      </c>
      <c r="D16">
        <f t="shared" si="2"/>
        <v>2500000</v>
      </c>
      <c r="E16">
        <f t="shared" si="3"/>
        <v>2575000</v>
      </c>
      <c r="F16">
        <f t="shared" si="4"/>
        <v>2500000</v>
      </c>
      <c r="G16">
        <f t="shared" si="5"/>
        <v>2500000</v>
      </c>
      <c r="H16">
        <f t="shared" si="6"/>
        <v>2500000</v>
      </c>
      <c r="I16">
        <f t="shared" si="0"/>
        <v>0</v>
      </c>
      <c r="K16">
        <f t="shared" si="7"/>
        <v>0</v>
      </c>
    </row>
    <row r="17" spans="1:11" x14ac:dyDescent="0.25">
      <c r="A17" s="2">
        <f t="shared" si="1"/>
        <v>4</v>
      </c>
      <c r="B17" s="1">
        <v>41773</v>
      </c>
      <c r="C17">
        <v>0</v>
      </c>
      <c r="D17">
        <f t="shared" si="2"/>
        <v>2400000</v>
      </c>
      <c r="E17">
        <f t="shared" si="3"/>
        <v>2376000</v>
      </c>
      <c r="F17">
        <f t="shared" si="4"/>
        <v>2376000</v>
      </c>
      <c r="G17">
        <f t="shared" si="5"/>
        <v>2376000</v>
      </c>
      <c r="H17">
        <f t="shared" si="6"/>
        <v>2376000</v>
      </c>
      <c r="I17">
        <f t="shared" si="0"/>
        <v>0</v>
      </c>
      <c r="K17">
        <f t="shared" si="7"/>
        <v>0</v>
      </c>
    </row>
    <row r="18" spans="1:11" x14ac:dyDescent="0.25">
      <c r="A18" s="2">
        <f t="shared" si="1"/>
        <v>5</v>
      </c>
      <c r="B18" s="1">
        <v>41774</v>
      </c>
      <c r="C18">
        <v>0</v>
      </c>
      <c r="D18">
        <f t="shared" si="2"/>
        <v>2276000</v>
      </c>
      <c r="E18">
        <f t="shared" si="3"/>
        <v>2253240</v>
      </c>
      <c r="F18">
        <f t="shared" si="4"/>
        <v>2253240</v>
      </c>
      <c r="G18">
        <f t="shared" si="5"/>
        <v>2253240</v>
      </c>
      <c r="H18">
        <f t="shared" si="6"/>
        <v>2253240</v>
      </c>
      <c r="I18">
        <f t="shared" si="0"/>
        <v>0</v>
      </c>
      <c r="K18">
        <f t="shared" si="7"/>
        <v>0</v>
      </c>
    </row>
    <row r="19" spans="1:11" x14ac:dyDescent="0.25">
      <c r="A19" s="2">
        <f t="shared" si="1"/>
        <v>6</v>
      </c>
      <c r="B19" s="1">
        <v>41775</v>
      </c>
      <c r="C19">
        <v>1</v>
      </c>
      <c r="D19">
        <f t="shared" si="2"/>
        <v>2253240</v>
      </c>
      <c r="E19">
        <f t="shared" si="3"/>
        <v>2320837.2000000002</v>
      </c>
      <c r="F19">
        <f t="shared" si="4"/>
        <v>2320837.2000000002</v>
      </c>
      <c r="G19">
        <f t="shared" si="5"/>
        <v>2320837.2000000002</v>
      </c>
      <c r="H19">
        <f t="shared" si="6"/>
        <v>2320837.2000000002</v>
      </c>
      <c r="I19">
        <f t="shared" si="0"/>
        <v>0</v>
      </c>
      <c r="K19">
        <f t="shared" si="7"/>
        <v>0</v>
      </c>
    </row>
    <row r="20" spans="1:11" x14ac:dyDescent="0.25">
      <c r="A20" s="2">
        <f t="shared" si="1"/>
        <v>7</v>
      </c>
      <c r="B20" s="1">
        <v>41776</v>
      </c>
      <c r="C20">
        <v>1</v>
      </c>
      <c r="D20">
        <f t="shared" si="2"/>
        <v>2320837.2000000002</v>
      </c>
      <c r="E20">
        <f t="shared" si="3"/>
        <v>2390462.3160000001</v>
      </c>
      <c r="F20">
        <f t="shared" si="4"/>
        <v>2390462.3160000001</v>
      </c>
      <c r="G20">
        <f t="shared" si="5"/>
        <v>2890462.3160000001</v>
      </c>
      <c r="H20">
        <f t="shared" si="6"/>
        <v>2500000</v>
      </c>
      <c r="I20">
        <f t="shared" si="0"/>
        <v>1</v>
      </c>
      <c r="K20">
        <f t="shared" si="7"/>
        <v>109537.68399999989</v>
      </c>
    </row>
    <row r="21" spans="1:11" x14ac:dyDescent="0.25">
      <c r="A21" s="2">
        <f t="shared" si="1"/>
        <v>1</v>
      </c>
      <c r="B21" s="1">
        <v>41777</v>
      </c>
      <c r="C21">
        <v>1</v>
      </c>
      <c r="D21">
        <f t="shared" si="2"/>
        <v>2500000</v>
      </c>
      <c r="E21">
        <f t="shared" si="3"/>
        <v>2575000</v>
      </c>
      <c r="F21">
        <f t="shared" si="4"/>
        <v>2500000</v>
      </c>
      <c r="G21">
        <f t="shared" si="5"/>
        <v>2500000</v>
      </c>
      <c r="H21">
        <f t="shared" si="6"/>
        <v>2500000</v>
      </c>
      <c r="I21">
        <f t="shared" si="0"/>
        <v>0</v>
      </c>
      <c r="K21">
        <f t="shared" si="7"/>
        <v>0</v>
      </c>
    </row>
    <row r="22" spans="1:11" x14ac:dyDescent="0.25">
      <c r="A22" s="2">
        <f t="shared" si="1"/>
        <v>2</v>
      </c>
      <c r="B22" s="1">
        <v>41778</v>
      </c>
      <c r="C22">
        <v>0</v>
      </c>
      <c r="D22">
        <f t="shared" si="2"/>
        <v>2400000</v>
      </c>
      <c r="E22">
        <f t="shared" si="3"/>
        <v>2376000</v>
      </c>
      <c r="F22">
        <f t="shared" si="4"/>
        <v>2376000</v>
      </c>
      <c r="G22">
        <f t="shared" si="5"/>
        <v>2376000</v>
      </c>
      <c r="H22">
        <f t="shared" si="6"/>
        <v>2376000</v>
      </c>
      <c r="I22">
        <f t="shared" si="0"/>
        <v>0</v>
      </c>
      <c r="K22">
        <f t="shared" si="7"/>
        <v>0</v>
      </c>
    </row>
    <row r="23" spans="1:11" x14ac:dyDescent="0.25">
      <c r="A23" s="2">
        <f t="shared" si="1"/>
        <v>3</v>
      </c>
      <c r="B23" s="1">
        <v>41779</v>
      </c>
      <c r="C23">
        <v>0</v>
      </c>
      <c r="D23">
        <f t="shared" si="2"/>
        <v>2276000</v>
      </c>
      <c r="E23">
        <f t="shared" si="3"/>
        <v>2253240</v>
      </c>
      <c r="F23">
        <f t="shared" si="4"/>
        <v>2253240</v>
      </c>
      <c r="G23">
        <f t="shared" si="5"/>
        <v>2253240</v>
      </c>
      <c r="H23">
        <f t="shared" si="6"/>
        <v>2253240</v>
      </c>
      <c r="I23">
        <f t="shared" si="0"/>
        <v>0</v>
      </c>
      <c r="K23">
        <f t="shared" si="7"/>
        <v>0</v>
      </c>
    </row>
    <row r="24" spans="1:11" x14ac:dyDescent="0.25">
      <c r="A24" s="2">
        <f t="shared" si="1"/>
        <v>4</v>
      </c>
      <c r="B24" s="1">
        <v>41780</v>
      </c>
      <c r="C24">
        <v>1</v>
      </c>
      <c r="D24">
        <f t="shared" si="2"/>
        <v>2253240</v>
      </c>
      <c r="E24">
        <f t="shared" si="3"/>
        <v>2320837.2000000002</v>
      </c>
      <c r="F24">
        <f t="shared" si="4"/>
        <v>2320837.2000000002</v>
      </c>
      <c r="G24">
        <f t="shared" si="5"/>
        <v>2320837.2000000002</v>
      </c>
      <c r="H24">
        <f t="shared" si="6"/>
        <v>2320837.2000000002</v>
      </c>
      <c r="I24">
        <f t="shared" si="0"/>
        <v>0</v>
      </c>
      <c r="K24">
        <f t="shared" si="7"/>
        <v>0</v>
      </c>
    </row>
    <row r="25" spans="1:11" x14ac:dyDescent="0.25">
      <c r="A25" s="2">
        <f t="shared" si="1"/>
        <v>5</v>
      </c>
      <c r="B25" s="1">
        <v>41781</v>
      </c>
      <c r="C25">
        <v>1</v>
      </c>
      <c r="D25">
        <f t="shared" si="2"/>
        <v>2320837.2000000002</v>
      </c>
      <c r="E25">
        <f t="shared" si="3"/>
        <v>2390462.3160000001</v>
      </c>
      <c r="F25">
        <f t="shared" si="4"/>
        <v>2390462.3160000001</v>
      </c>
      <c r="G25">
        <f t="shared" si="5"/>
        <v>2390462.3160000001</v>
      </c>
      <c r="H25">
        <f t="shared" si="6"/>
        <v>2390462.3160000001</v>
      </c>
      <c r="I25">
        <f t="shared" si="0"/>
        <v>0</v>
      </c>
      <c r="K25">
        <f t="shared" si="7"/>
        <v>0</v>
      </c>
    </row>
    <row r="26" spans="1:11" x14ac:dyDescent="0.25">
      <c r="A26" s="2">
        <f t="shared" si="1"/>
        <v>6</v>
      </c>
      <c r="B26" s="1">
        <v>41782</v>
      </c>
      <c r="C26">
        <v>0</v>
      </c>
      <c r="D26">
        <f t="shared" si="2"/>
        <v>2290462.3160000001</v>
      </c>
      <c r="E26">
        <f t="shared" si="3"/>
        <v>2267557.6928400001</v>
      </c>
      <c r="F26">
        <f t="shared" si="4"/>
        <v>2267557.6928400001</v>
      </c>
      <c r="G26">
        <f t="shared" si="5"/>
        <v>2267557.6928400001</v>
      </c>
      <c r="H26">
        <f t="shared" si="6"/>
        <v>2267557.6928400001</v>
      </c>
      <c r="I26">
        <f t="shared" si="0"/>
        <v>0</v>
      </c>
      <c r="K26">
        <f t="shared" si="7"/>
        <v>0</v>
      </c>
    </row>
    <row r="27" spans="1:11" x14ac:dyDescent="0.25">
      <c r="A27" s="2">
        <f t="shared" si="1"/>
        <v>7</v>
      </c>
      <c r="B27" s="1">
        <v>41783</v>
      </c>
      <c r="C27">
        <v>0</v>
      </c>
      <c r="D27">
        <f t="shared" si="2"/>
        <v>2167557.6928400001</v>
      </c>
      <c r="E27">
        <f t="shared" si="3"/>
        <v>2145882.1159116002</v>
      </c>
      <c r="F27">
        <f t="shared" si="4"/>
        <v>2145882.1159116002</v>
      </c>
      <c r="G27">
        <f t="shared" si="5"/>
        <v>2645882.1159116002</v>
      </c>
      <c r="H27">
        <f t="shared" si="6"/>
        <v>2500000</v>
      </c>
      <c r="I27">
        <f t="shared" si="0"/>
        <v>0</v>
      </c>
      <c r="K27">
        <f t="shared" si="7"/>
        <v>354117.88408839982</v>
      </c>
    </row>
    <row r="28" spans="1:11" x14ac:dyDescent="0.25">
      <c r="A28" s="2">
        <f t="shared" si="1"/>
        <v>1</v>
      </c>
      <c r="B28" s="1">
        <v>41784</v>
      </c>
      <c r="C28">
        <v>0</v>
      </c>
      <c r="D28">
        <f t="shared" si="2"/>
        <v>2400000</v>
      </c>
      <c r="E28">
        <f t="shared" si="3"/>
        <v>2376000</v>
      </c>
      <c r="F28">
        <f t="shared" si="4"/>
        <v>2376000</v>
      </c>
      <c r="G28">
        <f t="shared" si="5"/>
        <v>2376000</v>
      </c>
      <c r="H28">
        <f t="shared" si="6"/>
        <v>2376000</v>
      </c>
      <c r="I28">
        <f t="shared" si="0"/>
        <v>0</v>
      </c>
      <c r="K28">
        <f t="shared" si="7"/>
        <v>0</v>
      </c>
    </row>
    <row r="29" spans="1:11" x14ac:dyDescent="0.25">
      <c r="A29" s="2">
        <f t="shared" si="1"/>
        <v>2</v>
      </c>
      <c r="B29" s="1">
        <v>41785</v>
      </c>
      <c r="C29">
        <v>0</v>
      </c>
      <c r="D29">
        <f t="shared" si="2"/>
        <v>2276000</v>
      </c>
      <c r="E29">
        <f t="shared" si="3"/>
        <v>2253240</v>
      </c>
      <c r="F29">
        <f t="shared" si="4"/>
        <v>2253240</v>
      </c>
      <c r="G29">
        <f t="shared" si="5"/>
        <v>2253240</v>
      </c>
      <c r="H29">
        <f t="shared" si="6"/>
        <v>2253240</v>
      </c>
      <c r="I29">
        <f t="shared" si="0"/>
        <v>0</v>
      </c>
      <c r="K29">
        <f t="shared" si="7"/>
        <v>0</v>
      </c>
    </row>
    <row r="30" spans="1:11" x14ac:dyDescent="0.25">
      <c r="A30" s="2">
        <f t="shared" si="1"/>
        <v>3</v>
      </c>
      <c r="B30" s="1">
        <v>41786</v>
      </c>
      <c r="C30">
        <v>0</v>
      </c>
      <c r="D30">
        <f t="shared" si="2"/>
        <v>2153240</v>
      </c>
      <c r="E30">
        <f t="shared" si="3"/>
        <v>2131707.6</v>
      </c>
      <c r="F30">
        <f t="shared" si="4"/>
        <v>2131707.6</v>
      </c>
      <c r="G30">
        <f t="shared" si="5"/>
        <v>2131707.6</v>
      </c>
      <c r="H30">
        <f t="shared" si="6"/>
        <v>2131707.6</v>
      </c>
      <c r="I30">
        <f t="shared" si="0"/>
        <v>0</v>
      </c>
      <c r="K30">
        <f t="shared" si="7"/>
        <v>0</v>
      </c>
    </row>
    <row r="31" spans="1:11" x14ac:dyDescent="0.25">
      <c r="A31" s="2">
        <f t="shared" si="1"/>
        <v>4</v>
      </c>
      <c r="B31" s="1">
        <v>41787</v>
      </c>
      <c r="C31">
        <v>1</v>
      </c>
      <c r="D31">
        <f t="shared" si="2"/>
        <v>2131707.6</v>
      </c>
      <c r="E31">
        <f t="shared" si="3"/>
        <v>2195658.8280000002</v>
      </c>
      <c r="F31">
        <f t="shared" si="4"/>
        <v>2195658.8280000002</v>
      </c>
      <c r="G31">
        <f t="shared" si="5"/>
        <v>2195658.8280000002</v>
      </c>
      <c r="H31">
        <f t="shared" si="6"/>
        <v>2195658.8280000002</v>
      </c>
      <c r="I31">
        <f t="shared" si="0"/>
        <v>0</v>
      </c>
      <c r="K31">
        <f t="shared" si="7"/>
        <v>0</v>
      </c>
    </row>
    <row r="32" spans="1:11" x14ac:dyDescent="0.25">
      <c r="A32" s="2">
        <f t="shared" si="1"/>
        <v>5</v>
      </c>
      <c r="B32" s="1">
        <v>41788</v>
      </c>
      <c r="C32">
        <v>0</v>
      </c>
      <c r="D32">
        <f t="shared" si="2"/>
        <v>2095658.8280000002</v>
      </c>
      <c r="E32">
        <f t="shared" si="3"/>
        <v>2074702.2397200002</v>
      </c>
      <c r="F32">
        <f t="shared" si="4"/>
        <v>2074702.2397200002</v>
      </c>
      <c r="G32">
        <f t="shared" si="5"/>
        <v>2074702.2397200002</v>
      </c>
      <c r="H32">
        <f t="shared" si="6"/>
        <v>2074702.2397200002</v>
      </c>
      <c r="I32">
        <f t="shared" si="0"/>
        <v>0</v>
      </c>
      <c r="K32">
        <f t="shared" si="7"/>
        <v>0</v>
      </c>
    </row>
    <row r="33" spans="1:11" x14ac:dyDescent="0.25">
      <c r="A33" s="2">
        <f t="shared" si="1"/>
        <v>6</v>
      </c>
      <c r="B33" s="1">
        <v>41789</v>
      </c>
      <c r="C33">
        <v>0</v>
      </c>
      <c r="D33">
        <f t="shared" si="2"/>
        <v>1974702.2397200002</v>
      </c>
      <c r="E33">
        <f t="shared" si="3"/>
        <v>1954955.2173228001</v>
      </c>
      <c r="F33">
        <f t="shared" si="4"/>
        <v>1954955.2173228001</v>
      </c>
      <c r="G33">
        <f t="shared" si="5"/>
        <v>1954955.2173228001</v>
      </c>
      <c r="H33">
        <f t="shared" si="6"/>
        <v>1954955.2173228001</v>
      </c>
      <c r="I33">
        <f t="shared" si="0"/>
        <v>0</v>
      </c>
      <c r="K33">
        <f t="shared" si="7"/>
        <v>0</v>
      </c>
    </row>
    <row r="34" spans="1:11" x14ac:dyDescent="0.25">
      <c r="A34" s="2">
        <f t="shared" si="1"/>
        <v>7</v>
      </c>
      <c r="B34" s="1">
        <v>41790</v>
      </c>
      <c r="C34">
        <v>0</v>
      </c>
      <c r="D34">
        <f t="shared" si="2"/>
        <v>1854955.2173228001</v>
      </c>
      <c r="E34">
        <f t="shared" si="3"/>
        <v>1836405.6651495721</v>
      </c>
      <c r="F34">
        <f t="shared" si="4"/>
        <v>1836405.6651495721</v>
      </c>
      <c r="G34">
        <f t="shared" si="5"/>
        <v>2336405.6651495723</v>
      </c>
      <c r="H34">
        <f t="shared" si="6"/>
        <v>2336405.6651495723</v>
      </c>
      <c r="I34">
        <f t="shared" si="0"/>
        <v>0</v>
      </c>
      <c r="K34">
        <f t="shared" si="7"/>
        <v>500000.00000000023</v>
      </c>
    </row>
    <row r="35" spans="1:11" x14ac:dyDescent="0.25">
      <c r="A35" s="2">
        <f t="shared" si="1"/>
        <v>1</v>
      </c>
      <c r="B35" s="1">
        <v>41791</v>
      </c>
      <c r="C35">
        <v>0</v>
      </c>
      <c r="D35">
        <f t="shared" si="2"/>
        <v>2236405.6651495723</v>
      </c>
      <c r="E35">
        <f t="shared" si="3"/>
        <v>2214041.6084980764</v>
      </c>
      <c r="F35">
        <f t="shared" si="4"/>
        <v>2214041.6084980764</v>
      </c>
      <c r="G35">
        <f t="shared" si="5"/>
        <v>2214041.6084980764</v>
      </c>
      <c r="H35">
        <f t="shared" si="6"/>
        <v>2214041.6084980764</v>
      </c>
      <c r="I35">
        <f t="shared" si="0"/>
        <v>0</v>
      </c>
      <c r="K35">
        <f t="shared" si="7"/>
        <v>0</v>
      </c>
    </row>
    <row r="36" spans="1:11" x14ac:dyDescent="0.25">
      <c r="A36" s="2">
        <f t="shared" si="1"/>
        <v>2</v>
      </c>
      <c r="B36" s="1">
        <v>41792</v>
      </c>
      <c r="C36">
        <v>0</v>
      </c>
      <c r="D36">
        <f t="shared" si="2"/>
        <v>2114041.6084980764</v>
      </c>
      <c r="E36">
        <f t="shared" si="3"/>
        <v>2092901.1924130956</v>
      </c>
      <c r="F36">
        <f t="shared" si="4"/>
        <v>2092901.1924130956</v>
      </c>
      <c r="G36">
        <f t="shared" si="5"/>
        <v>2092901.1924130956</v>
      </c>
      <c r="H36">
        <f t="shared" si="6"/>
        <v>2092901.1924130956</v>
      </c>
      <c r="I36">
        <f t="shared" si="0"/>
        <v>0</v>
      </c>
      <c r="K36">
        <f t="shared" si="7"/>
        <v>0</v>
      </c>
    </row>
    <row r="37" spans="1:11" x14ac:dyDescent="0.25">
      <c r="A37" s="2">
        <f t="shared" si="1"/>
        <v>3</v>
      </c>
      <c r="B37" s="1">
        <v>41793</v>
      </c>
      <c r="C37">
        <v>0</v>
      </c>
      <c r="D37">
        <f t="shared" si="2"/>
        <v>1992901.1924130956</v>
      </c>
      <c r="E37">
        <f t="shared" si="3"/>
        <v>1972972.1804889648</v>
      </c>
      <c r="F37">
        <f t="shared" si="4"/>
        <v>1972972.1804889648</v>
      </c>
      <c r="G37">
        <f t="shared" si="5"/>
        <v>1972972.1804889648</v>
      </c>
      <c r="H37">
        <f t="shared" si="6"/>
        <v>1972972.1804889648</v>
      </c>
      <c r="I37">
        <f t="shared" si="0"/>
        <v>0</v>
      </c>
      <c r="K37">
        <f t="shared" si="7"/>
        <v>0</v>
      </c>
    </row>
    <row r="38" spans="1:11" x14ac:dyDescent="0.25">
      <c r="A38" s="2">
        <f t="shared" si="1"/>
        <v>4</v>
      </c>
      <c r="B38" s="1">
        <v>41794</v>
      </c>
      <c r="C38">
        <v>1</v>
      </c>
      <c r="D38">
        <f t="shared" si="2"/>
        <v>1972972.1804889648</v>
      </c>
      <c r="E38">
        <f t="shared" si="3"/>
        <v>2032161.3459036336</v>
      </c>
      <c r="F38">
        <f t="shared" si="4"/>
        <v>2032161.3459036336</v>
      </c>
      <c r="G38">
        <f t="shared" si="5"/>
        <v>2032161.3459036336</v>
      </c>
      <c r="H38">
        <f t="shared" si="6"/>
        <v>2032161.3459036336</v>
      </c>
      <c r="I38">
        <f t="shared" si="0"/>
        <v>0</v>
      </c>
      <c r="K38">
        <f t="shared" si="7"/>
        <v>0</v>
      </c>
    </row>
    <row r="39" spans="1:11" x14ac:dyDescent="0.25">
      <c r="A39" s="2">
        <f t="shared" si="1"/>
        <v>5</v>
      </c>
      <c r="B39" s="1">
        <v>41795</v>
      </c>
      <c r="C39">
        <v>1</v>
      </c>
      <c r="D39">
        <f t="shared" si="2"/>
        <v>2032161.3459036336</v>
      </c>
      <c r="E39">
        <f t="shared" si="3"/>
        <v>2093126.1862807428</v>
      </c>
      <c r="F39">
        <f t="shared" si="4"/>
        <v>2093126.1862807428</v>
      </c>
      <c r="G39">
        <f t="shared" si="5"/>
        <v>2093126.1862807428</v>
      </c>
      <c r="H39">
        <f t="shared" si="6"/>
        <v>2093126.1862807428</v>
      </c>
      <c r="I39">
        <f t="shared" si="0"/>
        <v>0</v>
      </c>
      <c r="K39">
        <f t="shared" si="7"/>
        <v>0</v>
      </c>
    </row>
    <row r="40" spans="1:11" x14ac:dyDescent="0.25">
      <c r="A40" s="2">
        <f t="shared" si="1"/>
        <v>6</v>
      </c>
      <c r="B40" s="1">
        <v>41796</v>
      </c>
      <c r="C40">
        <v>1</v>
      </c>
      <c r="D40">
        <f t="shared" si="2"/>
        <v>2093126.1862807428</v>
      </c>
      <c r="E40">
        <f t="shared" si="3"/>
        <v>2155919.9718691651</v>
      </c>
      <c r="F40">
        <f t="shared" si="4"/>
        <v>2155919.9718691651</v>
      </c>
      <c r="G40">
        <f t="shared" si="5"/>
        <v>2155919.9718691651</v>
      </c>
      <c r="H40">
        <f t="shared" si="6"/>
        <v>2155919.9718691651</v>
      </c>
      <c r="I40">
        <f t="shared" si="0"/>
        <v>0</v>
      </c>
      <c r="K40">
        <f t="shared" si="7"/>
        <v>0</v>
      </c>
    </row>
    <row r="41" spans="1:11" x14ac:dyDescent="0.25">
      <c r="A41" s="2">
        <f t="shared" si="1"/>
        <v>7</v>
      </c>
      <c r="B41" s="1">
        <v>41797</v>
      </c>
      <c r="C41">
        <v>1</v>
      </c>
      <c r="D41">
        <f t="shared" si="2"/>
        <v>2155919.9718691651</v>
      </c>
      <c r="E41">
        <f t="shared" si="3"/>
        <v>2220597.5710252402</v>
      </c>
      <c r="F41">
        <f t="shared" si="4"/>
        <v>2220597.5710252402</v>
      </c>
      <c r="G41">
        <f t="shared" si="5"/>
        <v>2720597.5710252402</v>
      </c>
      <c r="H41">
        <f t="shared" si="6"/>
        <v>2500000</v>
      </c>
      <c r="I41">
        <f t="shared" si="0"/>
        <v>1</v>
      </c>
      <c r="K41">
        <f t="shared" si="7"/>
        <v>279402.42897475976</v>
      </c>
    </row>
    <row r="42" spans="1:11" x14ac:dyDescent="0.25">
      <c r="A42" s="2">
        <f t="shared" si="1"/>
        <v>1</v>
      </c>
      <c r="B42" s="1">
        <v>41798</v>
      </c>
      <c r="C42">
        <v>1</v>
      </c>
      <c r="D42">
        <f t="shared" si="2"/>
        <v>2500000</v>
      </c>
      <c r="E42">
        <f t="shared" si="3"/>
        <v>2575000</v>
      </c>
      <c r="F42">
        <f t="shared" si="4"/>
        <v>2500000</v>
      </c>
      <c r="G42">
        <f t="shared" si="5"/>
        <v>2500000</v>
      </c>
      <c r="H42">
        <f t="shared" si="6"/>
        <v>2500000</v>
      </c>
      <c r="I42">
        <f t="shared" si="0"/>
        <v>1</v>
      </c>
      <c r="K42">
        <f t="shared" si="7"/>
        <v>0</v>
      </c>
    </row>
    <row r="43" spans="1:11" x14ac:dyDescent="0.25">
      <c r="A43" s="2">
        <f t="shared" si="1"/>
        <v>2</v>
      </c>
      <c r="B43" s="1">
        <v>41799</v>
      </c>
      <c r="C43">
        <v>1</v>
      </c>
      <c r="D43">
        <f t="shared" si="2"/>
        <v>2500000</v>
      </c>
      <c r="E43">
        <f t="shared" si="3"/>
        <v>2575000</v>
      </c>
      <c r="F43">
        <f t="shared" si="4"/>
        <v>2500000</v>
      </c>
      <c r="G43">
        <f t="shared" si="5"/>
        <v>2500000</v>
      </c>
      <c r="H43">
        <f t="shared" si="6"/>
        <v>2500000</v>
      </c>
      <c r="I43">
        <f t="shared" si="0"/>
        <v>1</v>
      </c>
      <c r="K43">
        <f t="shared" si="7"/>
        <v>0</v>
      </c>
    </row>
    <row r="44" spans="1:11" x14ac:dyDescent="0.25">
      <c r="A44" s="2">
        <f t="shared" si="1"/>
        <v>3</v>
      </c>
      <c r="B44" s="1">
        <v>41800</v>
      </c>
      <c r="C44">
        <v>1</v>
      </c>
      <c r="D44">
        <f t="shared" si="2"/>
        <v>2500000</v>
      </c>
      <c r="E44">
        <f t="shared" si="3"/>
        <v>2575000</v>
      </c>
      <c r="F44">
        <f t="shared" si="4"/>
        <v>2500000</v>
      </c>
      <c r="G44">
        <f t="shared" si="5"/>
        <v>2500000</v>
      </c>
      <c r="H44">
        <f t="shared" si="6"/>
        <v>2500000</v>
      </c>
      <c r="I44">
        <f t="shared" si="0"/>
        <v>1</v>
      </c>
      <c r="K44">
        <f t="shared" si="7"/>
        <v>0</v>
      </c>
    </row>
    <row r="45" spans="1:11" x14ac:dyDescent="0.25">
      <c r="A45" s="2">
        <f t="shared" si="1"/>
        <v>4</v>
      </c>
      <c r="B45" s="1">
        <v>41801</v>
      </c>
      <c r="C45">
        <v>1</v>
      </c>
      <c r="D45">
        <f t="shared" si="2"/>
        <v>2500000</v>
      </c>
      <c r="E45">
        <f t="shared" si="3"/>
        <v>2575000</v>
      </c>
      <c r="F45">
        <f t="shared" si="4"/>
        <v>2500000</v>
      </c>
      <c r="G45">
        <f t="shared" si="5"/>
        <v>2500000</v>
      </c>
      <c r="H45">
        <f t="shared" si="6"/>
        <v>2500000</v>
      </c>
      <c r="I45">
        <f t="shared" si="0"/>
        <v>0</v>
      </c>
      <c r="K45">
        <f t="shared" si="7"/>
        <v>0</v>
      </c>
    </row>
    <row r="46" spans="1:11" x14ac:dyDescent="0.25">
      <c r="A46" s="2">
        <f t="shared" si="1"/>
        <v>5</v>
      </c>
      <c r="B46" s="1">
        <v>41802</v>
      </c>
      <c r="C46">
        <v>0</v>
      </c>
      <c r="D46">
        <f t="shared" si="2"/>
        <v>2400000</v>
      </c>
      <c r="E46">
        <f t="shared" si="3"/>
        <v>2376000</v>
      </c>
      <c r="F46">
        <f t="shared" si="4"/>
        <v>2376000</v>
      </c>
      <c r="G46">
        <f t="shared" si="5"/>
        <v>2376000</v>
      </c>
      <c r="H46">
        <f t="shared" si="6"/>
        <v>2376000</v>
      </c>
      <c r="I46">
        <f t="shared" si="0"/>
        <v>0</v>
      </c>
      <c r="K46">
        <f t="shared" si="7"/>
        <v>0</v>
      </c>
    </row>
    <row r="47" spans="1:11" x14ac:dyDescent="0.25">
      <c r="A47" s="2">
        <f t="shared" si="1"/>
        <v>6</v>
      </c>
      <c r="B47" s="1">
        <v>41803</v>
      </c>
      <c r="C47">
        <v>0</v>
      </c>
      <c r="D47">
        <f t="shared" si="2"/>
        <v>2276000</v>
      </c>
      <c r="E47">
        <f t="shared" si="3"/>
        <v>2253240</v>
      </c>
      <c r="F47">
        <f t="shared" si="4"/>
        <v>2253240</v>
      </c>
      <c r="G47">
        <f t="shared" si="5"/>
        <v>2253240</v>
      </c>
      <c r="H47">
        <f t="shared" si="6"/>
        <v>2253240</v>
      </c>
      <c r="I47">
        <f t="shared" si="0"/>
        <v>0</v>
      </c>
      <c r="K47">
        <f t="shared" si="7"/>
        <v>0</v>
      </c>
    </row>
    <row r="48" spans="1:11" x14ac:dyDescent="0.25">
      <c r="A48" s="2">
        <f t="shared" si="1"/>
        <v>7</v>
      </c>
      <c r="B48" s="1">
        <v>41804</v>
      </c>
      <c r="C48">
        <v>0</v>
      </c>
      <c r="D48">
        <f t="shared" si="2"/>
        <v>2153240</v>
      </c>
      <c r="E48">
        <f t="shared" si="3"/>
        <v>2131707.6</v>
      </c>
      <c r="F48">
        <f t="shared" si="4"/>
        <v>2131707.6</v>
      </c>
      <c r="G48">
        <f t="shared" si="5"/>
        <v>2631707.6</v>
      </c>
      <c r="H48">
        <f t="shared" si="6"/>
        <v>2500000</v>
      </c>
      <c r="I48">
        <f t="shared" si="0"/>
        <v>0</v>
      </c>
      <c r="K48">
        <f t="shared" si="7"/>
        <v>368292.39999999991</v>
      </c>
    </row>
    <row r="49" spans="1:11" x14ac:dyDescent="0.25">
      <c r="A49" s="2">
        <f t="shared" si="1"/>
        <v>1</v>
      </c>
      <c r="B49" s="1">
        <v>41805</v>
      </c>
      <c r="C49">
        <v>0</v>
      </c>
      <c r="D49">
        <f t="shared" si="2"/>
        <v>2400000</v>
      </c>
      <c r="E49">
        <f t="shared" si="3"/>
        <v>2376000</v>
      </c>
      <c r="F49">
        <f t="shared" si="4"/>
        <v>2376000</v>
      </c>
      <c r="G49">
        <f t="shared" si="5"/>
        <v>2376000</v>
      </c>
      <c r="H49">
        <f t="shared" si="6"/>
        <v>2376000</v>
      </c>
      <c r="I49">
        <f t="shared" si="0"/>
        <v>0</v>
      </c>
      <c r="K49">
        <f t="shared" si="7"/>
        <v>0</v>
      </c>
    </row>
    <row r="50" spans="1:11" x14ac:dyDescent="0.25">
      <c r="A50" s="2">
        <f t="shared" si="1"/>
        <v>2</v>
      </c>
      <c r="B50" s="1">
        <v>41806</v>
      </c>
      <c r="C50">
        <v>1</v>
      </c>
      <c r="D50">
        <f t="shared" si="2"/>
        <v>2376000</v>
      </c>
      <c r="E50">
        <f t="shared" si="3"/>
        <v>2447280</v>
      </c>
      <c r="F50">
        <f t="shared" si="4"/>
        <v>2447280</v>
      </c>
      <c r="G50">
        <f t="shared" si="5"/>
        <v>2447280</v>
      </c>
      <c r="H50">
        <f t="shared" si="6"/>
        <v>2447280</v>
      </c>
      <c r="I50">
        <f t="shared" si="0"/>
        <v>0</v>
      </c>
      <c r="K50">
        <f t="shared" si="7"/>
        <v>0</v>
      </c>
    </row>
    <row r="51" spans="1:11" x14ac:dyDescent="0.25">
      <c r="A51" s="2">
        <f t="shared" si="1"/>
        <v>3</v>
      </c>
      <c r="B51" s="1">
        <v>41807</v>
      </c>
      <c r="C51">
        <v>0</v>
      </c>
      <c r="D51">
        <f t="shared" si="2"/>
        <v>2347280</v>
      </c>
      <c r="E51">
        <f t="shared" si="3"/>
        <v>2323807.2000000002</v>
      </c>
      <c r="F51">
        <f t="shared" si="4"/>
        <v>2323807.2000000002</v>
      </c>
      <c r="G51">
        <f t="shared" si="5"/>
        <v>2323807.2000000002</v>
      </c>
      <c r="H51">
        <f t="shared" si="6"/>
        <v>2323807.2000000002</v>
      </c>
      <c r="I51">
        <f t="shared" si="0"/>
        <v>0</v>
      </c>
      <c r="K51">
        <f t="shared" si="7"/>
        <v>0</v>
      </c>
    </row>
    <row r="52" spans="1:11" x14ac:dyDescent="0.25">
      <c r="A52" s="2">
        <f t="shared" si="1"/>
        <v>4</v>
      </c>
      <c r="B52" s="1">
        <v>41808</v>
      </c>
      <c r="C52">
        <v>0</v>
      </c>
      <c r="D52">
        <f t="shared" si="2"/>
        <v>2223807.2000000002</v>
      </c>
      <c r="E52">
        <f t="shared" si="3"/>
        <v>2201569.128</v>
      </c>
      <c r="F52">
        <f t="shared" si="4"/>
        <v>2201569.128</v>
      </c>
      <c r="G52">
        <f t="shared" si="5"/>
        <v>2201569.128</v>
      </c>
      <c r="H52">
        <f t="shared" si="6"/>
        <v>2201569.128</v>
      </c>
      <c r="I52">
        <f t="shared" si="0"/>
        <v>0</v>
      </c>
      <c r="K52">
        <f t="shared" si="7"/>
        <v>0</v>
      </c>
    </row>
    <row r="53" spans="1:11" x14ac:dyDescent="0.25">
      <c r="A53" s="2">
        <f t="shared" si="1"/>
        <v>5</v>
      </c>
      <c r="B53" s="1">
        <v>41809</v>
      </c>
      <c r="C53">
        <v>0</v>
      </c>
      <c r="D53">
        <f t="shared" si="2"/>
        <v>2101569.128</v>
      </c>
      <c r="E53">
        <f t="shared" si="3"/>
        <v>2080553.4367200001</v>
      </c>
      <c r="F53">
        <f t="shared" si="4"/>
        <v>2080553.4367200001</v>
      </c>
      <c r="G53">
        <f t="shared" si="5"/>
        <v>2080553.4367200001</v>
      </c>
      <c r="H53">
        <f t="shared" si="6"/>
        <v>2080553.4367200001</v>
      </c>
      <c r="I53">
        <f t="shared" si="0"/>
        <v>0</v>
      </c>
      <c r="K53">
        <f t="shared" si="7"/>
        <v>0</v>
      </c>
    </row>
    <row r="54" spans="1:11" x14ac:dyDescent="0.25">
      <c r="A54" s="2">
        <f t="shared" si="1"/>
        <v>6</v>
      </c>
      <c r="B54" s="1">
        <v>41810</v>
      </c>
      <c r="C54">
        <v>0</v>
      </c>
      <c r="D54">
        <f t="shared" si="2"/>
        <v>1980553.4367200001</v>
      </c>
      <c r="E54">
        <f t="shared" si="3"/>
        <v>1960747.9023528001</v>
      </c>
      <c r="F54">
        <f t="shared" si="4"/>
        <v>1960747.9023528001</v>
      </c>
      <c r="G54">
        <f t="shared" si="5"/>
        <v>1960747.9023528001</v>
      </c>
      <c r="H54">
        <f t="shared" si="6"/>
        <v>1960747.9023528001</v>
      </c>
      <c r="I54">
        <f t="shared" si="0"/>
        <v>0</v>
      </c>
      <c r="K54">
        <f t="shared" si="7"/>
        <v>0</v>
      </c>
    </row>
    <row r="55" spans="1:11" x14ac:dyDescent="0.25">
      <c r="A55" s="2">
        <f t="shared" si="1"/>
        <v>7</v>
      </c>
      <c r="B55" s="1">
        <v>41811</v>
      </c>
      <c r="C55">
        <v>0</v>
      </c>
      <c r="D55">
        <f t="shared" si="2"/>
        <v>1860747.9023528001</v>
      </c>
      <c r="E55">
        <f t="shared" si="3"/>
        <v>1842140.4233292721</v>
      </c>
      <c r="F55">
        <f t="shared" si="4"/>
        <v>1842140.4233292721</v>
      </c>
      <c r="G55">
        <f t="shared" si="5"/>
        <v>2342140.4233292723</v>
      </c>
      <c r="H55">
        <f t="shared" si="6"/>
        <v>2342140.4233292723</v>
      </c>
      <c r="I55">
        <f t="shared" si="0"/>
        <v>0</v>
      </c>
      <c r="K55">
        <f t="shared" si="7"/>
        <v>500000.00000000023</v>
      </c>
    </row>
    <row r="56" spans="1:11" x14ac:dyDescent="0.25">
      <c r="A56" s="2">
        <f t="shared" si="1"/>
        <v>1</v>
      </c>
      <c r="B56" s="1">
        <v>41812</v>
      </c>
      <c r="C56">
        <v>0</v>
      </c>
      <c r="D56">
        <f t="shared" si="2"/>
        <v>2242140.4233292723</v>
      </c>
      <c r="E56">
        <f t="shared" si="3"/>
        <v>2219719.0190959796</v>
      </c>
      <c r="F56">
        <f t="shared" si="4"/>
        <v>2219719.0190959796</v>
      </c>
      <c r="G56">
        <f t="shared" si="5"/>
        <v>2219719.0190959796</v>
      </c>
      <c r="H56">
        <f t="shared" si="6"/>
        <v>2219719.0190959796</v>
      </c>
      <c r="I56">
        <f t="shared" si="0"/>
        <v>0</v>
      </c>
      <c r="K56">
        <f t="shared" si="7"/>
        <v>0</v>
      </c>
    </row>
    <row r="57" spans="1:11" x14ac:dyDescent="0.25">
      <c r="A57" s="2">
        <f t="shared" si="1"/>
        <v>2</v>
      </c>
      <c r="B57" s="1">
        <v>41813</v>
      </c>
      <c r="C57">
        <v>0</v>
      </c>
      <c r="D57">
        <f t="shared" si="2"/>
        <v>2119719.0190959796</v>
      </c>
      <c r="E57">
        <f t="shared" si="3"/>
        <v>2098521.8289050199</v>
      </c>
      <c r="F57">
        <f t="shared" si="4"/>
        <v>2098521.8289050199</v>
      </c>
      <c r="G57">
        <f t="shared" si="5"/>
        <v>2098521.8289050199</v>
      </c>
      <c r="H57">
        <f t="shared" si="6"/>
        <v>2098521.8289050199</v>
      </c>
      <c r="I57">
        <f t="shared" si="0"/>
        <v>0</v>
      </c>
      <c r="K57">
        <f t="shared" si="7"/>
        <v>0</v>
      </c>
    </row>
    <row r="58" spans="1:11" x14ac:dyDescent="0.25">
      <c r="A58" s="2">
        <f t="shared" si="1"/>
        <v>3</v>
      </c>
      <c r="B58" s="1">
        <v>41814</v>
      </c>
      <c r="C58">
        <v>0</v>
      </c>
      <c r="D58">
        <f t="shared" si="2"/>
        <v>1998521.8289050199</v>
      </c>
      <c r="E58">
        <f t="shared" si="3"/>
        <v>1978536.6106159696</v>
      </c>
      <c r="F58">
        <f t="shared" si="4"/>
        <v>1978536.6106159696</v>
      </c>
      <c r="G58">
        <f t="shared" si="5"/>
        <v>1978536.6106159696</v>
      </c>
      <c r="H58">
        <f t="shared" si="6"/>
        <v>1978536.6106159696</v>
      </c>
      <c r="I58">
        <f t="shared" si="0"/>
        <v>0</v>
      </c>
      <c r="K58">
        <f t="shared" si="7"/>
        <v>0</v>
      </c>
    </row>
    <row r="59" spans="1:11" x14ac:dyDescent="0.25">
      <c r="A59" s="2">
        <f t="shared" si="1"/>
        <v>4</v>
      </c>
      <c r="B59" s="1">
        <v>41815</v>
      </c>
      <c r="C59">
        <v>0</v>
      </c>
      <c r="D59">
        <f t="shared" si="2"/>
        <v>1878536.6106159696</v>
      </c>
      <c r="E59">
        <f t="shared" si="3"/>
        <v>1859751.2445098099</v>
      </c>
      <c r="F59">
        <f t="shared" si="4"/>
        <v>1859751.2445098099</v>
      </c>
      <c r="G59">
        <f t="shared" si="5"/>
        <v>1859751.2445098099</v>
      </c>
      <c r="H59">
        <f t="shared" si="6"/>
        <v>1859751.2445098099</v>
      </c>
      <c r="I59">
        <f t="shared" si="0"/>
        <v>0</v>
      </c>
      <c r="K59">
        <f t="shared" si="7"/>
        <v>0</v>
      </c>
    </row>
    <row r="60" spans="1:11" x14ac:dyDescent="0.25">
      <c r="A60" s="2">
        <f t="shared" si="1"/>
        <v>5</v>
      </c>
      <c r="B60" s="1">
        <v>41816</v>
      </c>
      <c r="C60">
        <v>1</v>
      </c>
      <c r="D60">
        <f t="shared" si="2"/>
        <v>1859751.2445098099</v>
      </c>
      <c r="E60">
        <f t="shared" si="3"/>
        <v>1915543.7818451042</v>
      </c>
      <c r="F60">
        <f t="shared" si="4"/>
        <v>1915543.7818451042</v>
      </c>
      <c r="G60">
        <f t="shared" si="5"/>
        <v>1915543.7818451042</v>
      </c>
      <c r="H60">
        <f t="shared" si="6"/>
        <v>1915543.7818451042</v>
      </c>
      <c r="I60">
        <f t="shared" si="0"/>
        <v>0</v>
      </c>
      <c r="K60">
        <f t="shared" si="7"/>
        <v>0</v>
      </c>
    </row>
    <row r="61" spans="1:11" x14ac:dyDescent="0.25">
      <c r="A61" s="2">
        <f t="shared" si="1"/>
        <v>6</v>
      </c>
      <c r="B61" s="1">
        <v>41817</v>
      </c>
      <c r="C61">
        <v>0</v>
      </c>
      <c r="D61">
        <f t="shared" si="2"/>
        <v>1815543.7818451042</v>
      </c>
      <c r="E61">
        <f t="shared" si="3"/>
        <v>1797388.3440266531</v>
      </c>
      <c r="F61">
        <f t="shared" si="4"/>
        <v>1797388.3440266531</v>
      </c>
      <c r="G61">
        <f t="shared" si="5"/>
        <v>1797388.3440266531</v>
      </c>
      <c r="H61">
        <f t="shared" si="6"/>
        <v>1797388.3440266531</v>
      </c>
      <c r="I61">
        <f t="shared" si="0"/>
        <v>0</v>
      </c>
      <c r="K61">
        <f t="shared" si="7"/>
        <v>0</v>
      </c>
    </row>
    <row r="62" spans="1:11" x14ac:dyDescent="0.25">
      <c r="A62" s="2">
        <f t="shared" si="1"/>
        <v>7</v>
      </c>
      <c r="B62" s="1">
        <v>41818</v>
      </c>
      <c r="C62">
        <v>1</v>
      </c>
      <c r="D62">
        <f t="shared" si="2"/>
        <v>1797388.3440266531</v>
      </c>
      <c r="E62">
        <f t="shared" si="3"/>
        <v>1851309.9943474527</v>
      </c>
      <c r="F62">
        <f t="shared" si="4"/>
        <v>1851309.9943474527</v>
      </c>
      <c r="G62">
        <f t="shared" si="5"/>
        <v>2351309.9943474527</v>
      </c>
      <c r="H62">
        <f t="shared" si="6"/>
        <v>2351309.9943474527</v>
      </c>
      <c r="I62">
        <f t="shared" si="0"/>
        <v>0</v>
      </c>
      <c r="K62">
        <f t="shared" si="7"/>
        <v>500000</v>
      </c>
    </row>
    <row r="63" spans="1:11" x14ac:dyDescent="0.25">
      <c r="A63" s="2">
        <f t="shared" si="1"/>
        <v>1</v>
      </c>
      <c r="B63" s="1">
        <v>41819</v>
      </c>
      <c r="C63">
        <v>0</v>
      </c>
      <c r="D63">
        <f t="shared" si="2"/>
        <v>2251309.9943474527</v>
      </c>
      <c r="E63">
        <f t="shared" si="3"/>
        <v>2228796.8944039783</v>
      </c>
      <c r="F63">
        <f t="shared" si="4"/>
        <v>2228796.8944039783</v>
      </c>
      <c r="G63">
        <f t="shared" si="5"/>
        <v>2228796.8944039783</v>
      </c>
      <c r="H63">
        <f t="shared" si="6"/>
        <v>2228796.8944039783</v>
      </c>
      <c r="I63">
        <f t="shared" si="0"/>
        <v>0</v>
      </c>
      <c r="K63">
        <f t="shared" si="7"/>
        <v>0</v>
      </c>
    </row>
    <row r="64" spans="1:11" x14ac:dyDescent="0.25">
      <c r="A64" s="2">
        <f t="shared" si="1"/>
        <v>2</v>
      </c>
      <c r="B64" s="1">
        <v>41820</v>
      </c>
      <c r="C64">
        <v>1</v>
      </c>
      <c r="D64">
        <f t="shared" si="2"/>
        <v>2228796.8944039783</v>
      </c>
      <c r="E64">
        <f t="shared" si="3"/>
        <v>2295660.8012360977</v>
      </c>
      <c r="F64">
        <f t="shared" si="4"/>
        <v>2295660.8012360977</v>
      </c>
      <c r="G64">
        <f t="shared" si="5"/>
        <v>2295660.8012360977</v>
      </c>
      <c r="H64">
        <f t="shared" si="6"/>
        <v>2295660.8012360977</v>
      </c>
      <c r="I64">
        <f t="shared" si="0"/>
        <v>0</v>
      </c>
      <c r="K64">
        <f t="shared" si="7"/>
        <v>0</v>
      </c>
    </row>
    <row r="65" spans="1:11" x14ac:dyDescent="0.25">
      <c r="A65" s="2">
        <f t="shared" si="1"/>
        <v>3</v>
      </c>
      <c r="B65" s="1">
        <v>41821</v>
      </c>
      <c r="C65">
        <v>0</v>
      </c>
      <c r="D65">
        <f t="shared" si="2"/>
        <v>2195660.8012360977</v>
      </c>
      <c r="E65">
        <f t="shared" si="3"/>
        <v>2173704.1932237367</v>
      </c>
      <c r="F65">
        <f t="shared" si="4"/>
        <v>2173704.1932237367</v>
      </c>
      <c r="G65">
        <f t="shared" si="5"/>
        <v>2173704.1932237367</v>
      </c>
      <c r="H65">
        <f t="shared" si="6"/>
        <v>2173704.1932237367</v>
      </c>
      <c r="I65">
        <f t="shared" si="0"/>
        <v>0</v>
      </c>
      <c r="K65">
        <f t="shared" si="7"/>
        <v>0</v>
      </c>
    </row>
    <row r="66" spans="1:11" x14ac:dyDescent="0.25">
      <c r="A66" s="2">
        <f t="shared" si="1"/>
        <v>4</v>
      </c>
      <c r="B66" s="1">
        <v>41822</v>
      </c>
      <c r="C66">
        <v>0</v>
      </c>
      <c r="D66">
        <f t="shared" si="2"/>
        <v>2073704.1932237367</v>
      </c>
      <c r="E66">
        <f t="shared" si="3"/>
        <v>2052967.1512914994</v>
      </c>
      <c r="F66">
        <f t="shared" si="4"/>
        <v>2052967.1512914994</v>
      </c>
      <c r="G66">
        <f t="shared" si="5"/>
        <v>2052967.1512914994</v>
      </c>
      <c r="H66">
        <f t="shared" si="6"/>
        <v>2052967.1512914994</v>
      </c>
      <c r="I66">
        <f t="shared" si="0"/>
        <v>0</v>
      </c>
      <c r="K66">
        <f t="shared" si="7"/>
        <v>0</v>
      </c>
    </row>
    <row r="67" spans="1:11" x14ac:dyDescent="0.25">
      <c r="A67" s="2">
        <f t="shared" si="1"/>
        <v>5</v>
      </c>
      <c r="B67" s="1">
        <v>41823</v>
      </c>
      <c r="C67">
        <v>0</v>
      </c>
      <c r="D67">
        <f t="shared" si="2"/>
        <v>1952967.1512914994</v>
      </c>
      <c r="E67">
        <f t="shared" si="3"/>
        <v>1933437.4797785843</v>
      </c>
      <c r="F67">
        <f t="shared" si="4"/>
        <v>1933437.4797785843</v>
      </c>
      <c r="G67">
        <f t="shared" si="5"/>
        <v>1933437.4797785843</v>
      </c>
      <c r="H67">
        <f t="shared" si="6"/>
        <v>1933437.4797785843</v>
      </c>
      <c r="I67">
        <f t="shared" si="0"/>
        <v>0</v>
      </c>
      <c r="K67">
        <f t="shared" si="7"/>
        <v>0</v>
      </c>
    </row>
    <row r="68" spans="1:11" x14ac:dyDescent="0.25">
      <c r="A68" s="2">
        <f t="shared" si="1"/>
        <v>6</v>
      </c>
      <c r="B68" s="1">
        <v>41824</v>
      </c>
      <c r="C68">
        <v>0</v>
      </c>
      <c r="D68">
        <f t="shared" si="2"/>
        <v>1833437.4797785843</v>
      </c>
      <c r="E68">
        <f t="shared" si="3"/>
        <v>1815103.1049807984</v>
      </c>
      <c r="F68">
        <f t="shared" si="4"/>
        <v>1815103.1049807984</v>
      </c>
      <c r="G68">
        <f t="shared" si="5"/>
        <v>1815103.1049807984</v>
      </c>
      <c r="H68">
        <f t="shared" si="6"/>
        <v>1815103.1049807984</v>
      </c>
      <c r="I68">
        <f t="shared" ref="I68:I131" si="8">IF(E69&gt;F69,1,0)</f>
        <v>0</v>
      </c>
      <c r="K68">
        <f t="shared" si="7"/>
        <v>0</v>
      </c>
    </row>
    <row r="69" spans="1:11" x14ac:dyDescent="0.25">
      <c r="A69" s="2">
        <f t="shared" ref="A69:A132" si="9">WEEKDAY(B69,1)</f>
        <v>7</v>
      </c>
      <c r="B69" s="1">
        <v>41825</v>
      </c>
      <c r="C69">
        <v>0</v>
      </c>
      <c r="D69">
        <f t="shared" ref="D69:D132" si="10">IF(C69=0,H68-2*$M$3,H68)</f>
        <v>1715103.1049807984</v>
      </c>
      <c r="E69">
        <f t="shared" ref="E69:E132" si="11">IF(C69=0,D69-D69*0.01,D69+D69*0.03)</f>
        <v>1697952.0739309904</v>
      </c>
      <c r="F69">
        <f t="shared" ref="F69:F132" si="12">IF(E69&gt;$H$3,$H$3,E69)</f>
        <v>1697952.0739309904</v>
      </c>
      <c r="G69">
        <f t="shared" ref="G69:G132" si="13">IF(A69=7,F69+500000,F69)</f>
        <v>2197952.0739309904</v>
      </c>
      <c r="H69">
        <f t="shared" ref="H69:H132" si="14">IF(G69&gt;$H$3,$H$3,G69)</f>
        <v>2197952.0739309904</v>
      </c>
      <c r="I69">
        <f t="shared" si="8"/>
        <v>0</v>
      </c>
      <c r="K69">
        <f t="shared" ref="K69:K132" si="15">IF(F69&lt;&gt;G69,H69-F69,0)</f>
        <v>500000</v>
      </c>
    </row>
    <row r="70" spans="1:11" x14ac:dyDescent="0.25">
      <c r="A70" s="2">
        <f t="shared" si="9"/>
        <v>1</v>
      </c>
      <c r="B70" s="1">
        <v>41826</v>
      </c>
      <c r="C70">
        <v>0</v>
      </c>
      <c r="D70">
        <f t="shared" si="10"/>
        <v>2097952.0739309904</v>
      </c>
      <c r="E70">
        <f t="shared" si="11"/>
        <v>2076972.5531916805</v>
      </c>
      <c r="F70">
        <f t="shared" si="12"/>
        <v>2076972.5531916805</v>
      </c>
      <c r="G70">
        <f t="shared" si="13"/>
        <v>2076972.5531916805</v>
      </c>
      <c r="H70">
        <f t="shared" si="14"/>
        <v>2076972.5531916805</v>
      </c>
      <c r="I70">
        <f t="shared" si="8"/>
        <v>0</v>
      </c>
      <c r="K70">
        <f t="shared" si="15"/>
        <v>0</v>
      </c>
    </row>
    <row r="71" spans="1:11" x14ac:dyDescent="0.25">
      <c r="A71" s="2">
        <f t="shared" si="9"/>
        <v>2</v>
      </c>
      <c r="B71" s="1">
        <v>41827</v>
      </c>
      <c r="C71">
        <v>0</v>
      </c>
      <c r="D71">
        <f t="shared" si="10"/>
        <v>1976972.5531916805</v>
      </c>
      <c r="E71">
        <f t="shared" si="11"/>
        <v>1957202.8276597636</v>
      </c>
      <c r="F71">
        <f t="shared" si="12"/>
        <v>1957202.8276597636</v>
      </c>
      <c r="G71">
        <f t="shared" si="13"/>
        <v>1957202.8276597636</v>
      </c>
      <c r="H71">
        <f t="shared" si="14"/>
        <v>1957202.8276597636</v>
      </c>
      <c r="I71">
        <f t="shared" si="8"/>
        <v>0</v>
      </c>
      <c r="K71">
        <f t="shared" si="15"/>
        <v>0</v>
      </c>
    </row>
    <row r="72" spans="1:11" x14ac:dyDescent="0.25">
      <c r="A72" s="2">
        <f t="shared" si="9"/>
        <v>3</v>
      </c>
      <c r="B72" s="1">
        <v>41828</v>
      </c>
      <c r="C72">
        <v>1</v>
      </c>
      <c r="D72">
        <f t="shared" si="10"/>
        <v>1957202.8276597636</v>
      </c>
      <c r="E72">
        <f t="shared" si="11"/>
        <v>2015918.9124895565</v>
      </c>
      <c r="F72">
        <f t="shared" si="12"/>
        <v>2015918.9124895565</v>
      </c>
      <c r="G72">
        <f t="shared" si="13"/>
        <v>2015918.9124895565</v>
      </c>
      <c r="H72">
        <f t="shared" si="14"/>
        <v>2015918.9124895565</v>
      </c>
      <c r="I72">
        <f t="shared" si="8"/>
        <v>0</v>
      </c>
      <c r="K72">
        <f t="shared" si="15"/>
        <v>0</v>
      </c>
    </row>
    <row r="73" spans="1:11" x14ac:dyDescent="0.25">
      <c r="A73" s="2">
        <f t="shared" si="9"/>
        <v>4</v>
      </c>
      <c r="B73" s="1">
        <v>41829</v>
      </c>
      <c r="C73">
        <v>1</v>
      </c>
      <c r="D73">
        <f t="shared" si="10"/>
        <v>2015918.9124895565</v>
      </c>
      <c r="E73">
        <f t="shared" si="11"/>
        <v>2076396.4798642432</v>
      </c>
      <c r="F73">
        <f t="shared" si="12"/>
        <v>2076396.4798642432</v>
      </c>
      <c r="G73">
        <f t="shared" si="13"/>
        <v>2076396.4798642432</v>
      </c>
      <c r="H73">
        <f t="shared" si="14"/>
        <v>2076396.4798642432</v>
      </c>
      <c r="I73">
        <f t="shared" si="8"/>
        <v>0</v>
      </c>
      <c r="K73">
        <f t="shared" si="15"/>
        <v>0</v>
      </c>
    </row>
    <row r="74" spans="1:11" x14ac:dyDescent="0.25">
      <c r="A74" s="2">
        <f t="shared" si="9"/>
        <v>5</v>
      </c>
      <c r="B74" s="1">
        <v>41830</v>
      </c>
      <c r="C74">
        <v>1</v>
      </c>
      <c r="D74">
        <f t="shared" si="10"/>
        <v>2076396.4798642432</v>
      </c>
      <c r="E74">
        <f t="shared" si="11"/>
        <v>2138688.3742601704</v>
      </c>
      <c r="F74">
        <f t="shared" si="12"/>
        <v>2138688.3742601704</v>
      </c>
      <c r="G74">
        <f t="shared" si="13"/>
        <v>2138688.3742601704</v>
      </c>
      <c r="H74">
        <f t="shared" si="14"/>
        <v>2138688.3742601704</v>
      </c>
      <c r="I74">
        <f t="shared" si="8"/>
        <v>0</v>
      </c>
      <c r="K74">
        <f t="shared" si="15"/>
        <v>0</v>
      </c>
    </row>
    <row r="75" spans="1:11" x14ac:dyDescent="0.25">
      <c r="A75" s="2">
        <f t="shared" si="9"/>
        <v>6</v>
      </c>
      <c r="B75" s="1">
        <v>41831</v>
      </c>
      <c r="C75">
        <v>1</v>
      </c>
      <c r="D75">
        <f t="shared" si="10"/>
        <v>2138688.3742601704</v>
      </c>
      <c r="E75">
        <f t="shared" si="11"/>
        <v>2202849.0254879757</v>
      </c>
      <c r="F75">
        <f t="shared" si="12"/>
        <v>2202849.0254879757</v>
      </c>
      <c r="G75">
        <f t="shared" si="13"/>
        <v>2202849.0254879757</v>
      </c>
      <c r="H75">
        <f t="shared" si="14"/>
        <v>2202849.0254879757</v>
      </c>
      <c r="I75">
        <f t="shared" si="8"/>
        <v>0</v>
      </c>
      <c r="K75">
        <f t="shared" si="15"/>
        <v>0</v>
      </c>
    </row>
    <row r="76" spans="1:11" x14ac:dyDescent="0.25">
      <c r="A76" s="2">
        <f t="shared" si="9"/>
        <v>7</v>
      </c>
      <c r="B76" s="1">
        <v>41832</v>
      </c>
      <c r="C76">
        <v>1</v>
      </c>
      <c r="D76">
        <f t="shared" si="10"/>
        <v>2202849.0254879757</v>
      </c>
      <c r="E76">
        <f t="shared" si="11"/>
        <v>2268934.496252615</v>
      </c>
      <c r="F76">
        <f t="shared" si="12"/>
        <v>2268934.496252615</v>
      </c>
      <c r="G76">
        <f t="shared" si="13"/>
        <v>2768934.496252615</v>
      </c>
      <c r="H76">
        <f t="shared" si="14"/>
        <v>2500000</v>
      </c>
      <c r="I76">
        <f t="shared" si="8"/>
        <v>0</v>
      </c>
      <c r="K76">
        <f t="shared" si="15"/>
        <v>231065.503747385</v>
      </c>
    </row>
    <row r="77" spans="1:11" x14ac:dyDescent="0.25">
      <c r="A77" s="2">
        <f t="shared" si="9"/>
        <v>1</v>
      </c>
      <c r="B77" s="1">
        <v>41833</v>
      </c>
      <c r="C77">
        <v>0</v>
      </c>
      <c r="D77">
        <f t="shared" si="10"/>
        <v>2400000</v>
      </c>
      <c r="E77">
        <f t="shared" si="11"/>
        <v>2376000</v>
      </c>
      <c r="F77">
        <f t="shared" si="12"/>
        <v>2376000</v>
      </c>
      <c r="G77">
        <f t="shared" si="13"/>
        <v>2376000</v>
      </c>
      <c r="H77">
        <f t="shared" si="14"/>
        <v>2376000</v>
      </c>
      <c r="I77">
        <f t="shared" si="8"/>
        <v>0</v>
      </c>
      <c r="K77">
        <f t="shared" si="15"/>
        <v>0</v>
      </c>
    </row>
    <row r="78" spans="1:11" x14ac:dyDescent="0.25">
      <c r="A78" s="2">
        <f t="shared" si="9"/>
        <v>2</v>
      </c>
      <c r="B78" s="1">
        <v>41834</v>
      </c>
      <c r="C78">
        <v>0</v>
      </c>
      <c r="D78">
        <f t="shared" si="10"/>
        <v>2276000</v>
      </c>
      <c r="E78">
        <f t="shared" si="11"/>
        <v>2253240</v>
      </c>
      <c r="F78">
        <f t="shared" si="12"/>
        <v>2253240</v>
      </c>
      <c r="G78">
        <f t="shared" si="13"/>
        <v>2253240</v>
      </c>
      <c r="H78">
        <f t="shared" si="14"/>
        <v>2253240</v>
      </c>
      <c r="I78">
        <f t="shared" si="8"/>
        <v>0</v>
      </c>
      <c r="K78">
        <f t="shared" si="15"/>
        <v>0</v>
      </c>
    </row>
    <row r="79" spans="1:11" x14ac:dyDescent="0.25">
      <c r="A79" s="2">
        <f t="shared" si="9"/>
        <v>3</v>
      </c>
      <c r="B79" s="1">
        <v>41835</v>
      </c>
      <c r="C79">
        <v>0</v>
      </c>
      <c r="D79">
        <f t="shared" si="10"/>
        <v>2153240</v>
      </c>
      <c r="E79">
        <f t="shared" si="11"/>
        <v>2131707.6</v>
      </c>
      <c r="F79">
        <f t="shared" si="12"/>
        <v>2131707.6</v>
      </c>
      <c r="G79">
        <f t="shared" si="13"/>
        <v>2131707.6</v>
      </c>
      <c r="H79">
        <f t="shared" si="14"/>
        <v>2131707.6</v>
      </c>
      <c r="I79">
        <f t="shared" si="8"/>
        <v>0</v>
      </c>
      <c r="K79">
        <f t="shared" si="15"/>
        <v>0</v>
      </c>
    </row>
    <row r="80" spans="1:11" x14ac:dyDescent="0.25">
      <c r="A80" s="2">
        <f t="shared" si="9"/>
        <v>4</v>
      </c>
      <c r="B80" s="1">
        <v>41836</v>
      </c>
      <c r="C80">
        <v>1</v>
      </c>
      <c r="D80">
        <f t="shared" si="10"/>
        <v>2131707.6</v>
      </c>
      <c r="E80">
        <f t="shared" si="11"/>
        <v>2195658.8280000002</v>
      </c>
      <c r="F80">
        <f t="shared" si="12"/>
        <v>2195658.8280000002</v>
      </c>
      <c r="G80">
        <f t="shared" si="13"/>
        <v>2195658.8280000002</v>
      </c>
      <c r="H80">
        <f t="shared" si="14"/>
        <v>2195658.8280000002</v>
      </c>
      <c r="I80">
        <f t="shared" si="8"/>
        <v>0</v>
      </c>
      <c r="K80">
        <f t="shared" si="15"/>
        <v>0</v>
      </c>
    </row>
    <row r="81" spans="1:11" x14ac:dyDescent="0.25">
      <c r="A81" s="2">
        <f t="shared" si="9"/>
        <v>5</v>
      </c>
      <c r="B81" s="1">
        <v>41837</v>
      </c>
      <c r="C81">
        <v>1</v>
      </c>
      <c r="D81">
        <f t="shared" si="10"/>
        <v>2195658.8280000002</v>
      </c>
      <c r="E81">
        <f t="shared" si="11"/>
        <v>2261528.5928400001</v>
      </c>
      <c r="F81">
        <f t="shared" si="12"/>
        <v>2261528.5928400001</v>
      </c>
      <c r="G81">
        <f t="shared" si="13"/>
        <v>2261528.5928400001</v>
      </c>
      <c r="H81">
        <f t="shared" si="14"/>
        <v>2261528.5928400001</v>
      </c>
      <c r="I81">
        <f t="shared" si="8"/>
        <v>0</v>
      </c>
      <c r="K81">
        <f t="shared" si="15"/>
        <v>0</v>
      </c>
    </row>
    <row r="82" spans="1:11" x14ac:dyDescent="0.25">
      <c r="A82" s="2">
        <f t="shared" si="9"/>
        <v>6</v>
      </c>
      <c r="B82" s="1">
        <v>41838</v>
      </c>
      <c r="C82">
        <v>1</v>
      </c>
      <c r="D82">
        <f t="shared" si="10"/>
        <v>2261528.5928400001</v>
      </c>
      <c r="E82">
        <f t="shared" si="11"/>
        <v>2329374.4506251998</v>
      </c>
      <c r="F82">
        <f t="shared" si="12"/>
        <v>2329374.4506251998</v>
      </c>
      <c r="G82">
        <f t="shared" si="13"/>
        <v>2329374.4506251998</v>
      </c>
      <c r="H82">
        <f t="shared" si="14"/>
        <v>2329374.4506251998</v>
      </c>
      <c r="I82">
        <f t="shared" si="8"/>
        <v>0</v>
      </c>
      <c r="K82">
        <f t="shared" si="15"/>
        <v>0</v>
      </c>
    </row>
    <row r="83" spans="1:11" x14ac:dyDescent="0.25">
      <c r="A83" s="2">
        <f t="shared" si="9"/>
        <v>7</v>
      </c>
      <c r="B83" s="1">
        <v>41839</v>
      </c>
      <c r="C83">
        <v>1</v>
      </c>
      <c r="D83">
        <f t="shared" si="10"/>
        <v>2329374.4506251998</v>
      </c>
      <c r="E83">
        <f t="shared" si="11"/>
        <v>2399255.6841439558</v>
      </c>
      <c r="F83">
        <f t="shared" si="12"/>
        <v>2399255.6841439558</v>
      </c>
      <c r="G83">
        <f t="shared" si="13"/>
        <v>2899255.6841439558</v>
      </c>
      <c r="H83">
        <f t="shared" si="14"/>
        <v>2500000</v>
      </c>
      <c r="I83">
        <f t="shared" si="8"/>
        <v>1</v>
      </c>
      <c r="K83">
        <f t="shared" si="15"/>
        <v>100744.31585604418</v>
      </c>
    </row>
    <row r="84" spans="1:11" x14ac:dyDescent="0.25">
      <c r="A84" s="2">
        <f t="shared" si="9"/>
        <v>1</v>
      </c>
      <c r="B84" s="1">
        <v>41840</v>
      </c>
      <c r="C84">
        <v>1</v>
      </c>
      <c r="D84">
        <f t="shared" si="10"/>
        <v>2500000</v>
      </c>
      <c r="E84">
        <f t="shared" si="11"/>
        <v>2575000</v>
      </c>
      <c r="F84">
        <f t="shared" si="12"/>
        <v>2500000</v>
      </c>
      <c r="G84">
        <f t="shared" si="13"/>
        <v>2500000</v>
      </c>
      <c r="H84">
        <f t="shared" si="14"/>
        <v>2500000</v>
      </c>
      <c r="I84">
        <f t="shared" si="8"/>
        <v>1</v>
      </c>
      <c r="K84">
        <f t="shared" si="15"/>
        <v>0</v>
      </c>
    </row>
    <row r="85" spans="1:11" x14ac:dyDescent="0.25">
      <c r="A85" s="2">
        <f t="shared" si="9"/>
        <v>2</v>
      </c>
      <c r="B85" s="1">
        <v>41841</v>
      </c>
      <c r="C85">
        <v>1</v>
      </c>
      <c r="D85">
        <f t="shared" si="10"/>
        <v>2500000</v>
      </c>
      <c r="E85">
        <f t="shared" si="11"/>
        <v>2575000</v>
      </c>
      <c r="F85">
        <f t="shared" si="12"/>
        <v>2500000</v>
      </c>
      <c r="G85">
        <f t="shared" si="13"/>
        <v>2500000</v>
      </c>
      <c r="H85">
        <f t="shared" si="14"/>
        <v>2500000</v>
      </c>
      <c r="I85">
        <f t="shared" si="8"/>
        <v>0</v>
      </c>
      <c r="K85">
        <f t="shared" si="15"/>
        <v>0</v>
      </c>
    </row>
    <row r="86" spans="1:11" x14ac:dyDescent="0.25">
      <c r="A86" s="2">
        <f t="shared" si="9"/>
        <v>3</v>
      </c>
      <c r="B86" s="1">
        <v>41842</v>
      </c>
      <c r="C86">
        <v>0</v>
      </c>
      <c r="D86">
        <f t="shared" si="10"/>
        <v>2400000</v>
      </c>
      <c r="E86">
        <f t="shared" si="11"/>
        <v>2376000</v>
      </c>
      <c r="F86">
        <f t="shared" si="12"/>
        <v>2376000</v>
      </c>
      <c r="G86">
        <f t="shared" si="13"/>
        <v>2376000</v>
      </c>
      <c r="H86">
        <f t="shared" si="14"/>
        <v>2376000</v>
      </c>
      <c r="I86">
        <f t="shared" si="8"/>
        <v>0</v>
      </c>
      <c r="K86">
        <f t="shared" si="15"/>
        <v>0</v>
      </c>
    </row>
    <row r="87" spans="1:11" x14ac:dyDescent="0.25">
      <c r="A87" s="2">
        <f t="shared" si="9"/>
        <v>4</v>
      </c>
      <c r="B87" s="1">
        <v>41843</v>
      </c>
      <c r="C87">
        <v>0</v>
      </c>
      <c r="D87">
        <f t="shared" si="10"/>
        <v>2276000</v>
      </c>
      <c r="E87">
        <f t="shared" si="11"/>
        <v>2253240</v>
      </c>
      <c r="F87">
        <f t="shared" si="12"/>
        <v>2253240</v>
      </c>
      <c r="G87">
        <f t="shared" si="13"/>
        <v>2253240</v>
      </c>
      <c r="H87">
        <f t="shared" si="14"/>
        <v>2253240</v>
      </c>
      <c r="I87">
        <f t="shared" si="8"/>
        <v>0</v>
      </c>
      <c r="K87">
        <f t="shared" si="15"/>
        <v>0</v>
      </c>
    </row>
    <row r="88" spans="1:11" x14ac:dyDescent="0.25">
      <c r="A88" s="2">
        <f t="shared" si="9"/>
        <v>5</v>
      </c>
      <c r="B88" s="1">
        <v>41844</v>
      </c>
      <c r="C88">
        <v>0</v>
      </c>
      <c r="D88">
        <f t="shared" si="10"/>
        <v>2153240</v>
      </c>
      <c r="E88">
        <f t="shared" si="11"/>
        <v>2131707.6</v>
      </c>
      <c r="F88">
        <f t="shared" si="12"/>
        <v>2131707.6</v>
      </c>
      <c r="G88">
        <f t="shared" si="13"/>
        <v>2131707.6</v>
      </c>
      <c r="H88">
        <f t="shared" si="14"/>
        <v>2131707.6</v>
      </c>
      <c r="I88">
        <f t="shared" si="8"/>
        <v>0</v>
      </c>
      <c r="K88">
        <f t="shared" si="15"/>
        <v>0</v>
      </c>
    </row>
    <row r="89" spans="1:11" x14ac:dyDescent="0.25">
      <c r="A89" s="2">
        <f t="shared" si="9"/>
        <v>6</v>
      </c>
      <c r="B89" s="1">
        <v>41845</v>
      </c>
      <c r="C89">
        <v>0</v>
      </c>
      <c r="D89">
        <f t="shared" si="10"/>
        <v>2031707.6</v>
      </c>
      <c r="E89">
        <f t="shared" si="11"/>
        <v>2011390.5240000002</v>
      </c>
      <c r="F89">
        <f t="shared" si="12"/>
        <v>2011390.5240000002</v>
      </c>
      <c r="G89">
        <f t="shared" si="13"/>
        <v>2011390.5240000002</v>
      </c>
      <c r="H89">
        <f t="shared" si="14"/>
        <v>2011390.5240000002</v>
      </c>
      <c r="I89">
        <f t="shared" si="8"/>
        <v>0</v>
      </c>
      <c r="K89">
        <f t="shared" si="15"/>
        <v>0</v>
      </c>
    </row>
    <row r="90" spans="1:11" x14ac:dyDescent="0.25">
      <c r="A90" s="2">
        <f t="shared" si="9"/>
        <v>7</v>
      </c>
      <c r="B90" s="1">
        <v>41846</v>
      </c>
      <c r="C90">
        <v>0</v>
      </c>
      <c r="D90">
        <f t="shared" si="10"/>
        <v>1911390.5240000002</v>
      </c>
      <c r="E90">
        <f t="shared" si="11"/>
        <v>1892276.6187600002</v>
      </c>
      <c r="F90">
        <f t="shared" si="12"/>
        <v>1892276.6187600002</v>
      </c>
      <c r="G90">
        <f t="shared" si="13"/>
        <v>2392276.61876</v>
      </c>
      <c r="H90">
        <f t="shared" si="14"/>
        <v>2392276.61876</v>
      </c>
      <c r="I90">
        <f t="shared" si="8"/>
        <v>0</v>
      </c>
      <c r="K90">
        <f t="shared" si="15"/>
        <v>499999.99999999977</v>
      </c>
    </row>
    <row r="91" spans="1:11" x14ac:dyDescent="0.25">
      <c r="A91" s="2">
        <f t="shared" si="9"/>
        <v>1</v>
      </c>
      <c r="B91" s="1">
        <v>41847</v>
      </c>
      <c r="C91">
        <v>0</v>
      </c>
      <c r="D91">
        <f t="shared" si="10"/>
        <v>2292276.61876</v>
      </c>
      <c r="E91">
        <f t="shared" si="11"/>
        <v>2269353.8525724001</v>
      </c>
      <c r="F91">
        <f t="shared" si="12"/>
        <v>2269353.8525724001</v>
      </c>
      <c r="G91">
        <f t="shared" si="13"/>
        <v>2269353.8525724001</v>
      </c>
      <c r="H91">
        <f t="shared" si="14"/>
        <v>2269353.8525724001</v>
      </c>
      <c r="I91">
        <f t="shared" si="8"/>
        <v>0</v>
      </c>
      <c r="K91">
        <f t="shared" si="15"/>
        <v>0</v>
      </c>
    </row>
    <row r="92" spans="1:11" x14ac:dyDescent="0.25">
      <c r="A92" s="2">
        <f t="shared" si="9"/>
        <v>2</v>
      </c>
      <c r="B92" s="1">
        <v>41848</v>
      </c>
      <c r="C92">
        <v>1</v>
      </c>
      <c r="D92">
        <f t="shared" si="10"/>
        <v>2269353.8525724001</v>
      </c>
      <c r="E92">
        <f t="shared" si="11"/>
        <v>2337434.4681495721</v>
      </c>
      <c r="F92">
        <f t="shared" si="12"/>
        <v>2337434.4681495721</v>
      </c>
      <c r="G92">
        <f t="shared" si="13"/>
        <v>2337434.4681495721</v>
      </c>
      <c r="H92">
        <f t="shared" si="14"/>
        <v>2337434.4681495721</v>
      </c>
      <c r="I92">
        <f t="shared" si="8"/>
        <v>0</v>
      </c>
      <c r="K92">
        <f t="shared" si="15"/>
        <v>0</v>
      </c>
    </row>
    <row r="93" spans="1:11" x14ac:dyDescent="0.25">
      <c r="A93" s="2">
        <f t="shared" si="9"/>
        <v>3</v>
      </c>
      <c r="B93" s="1">
        <v>41849</v>
      </c>
      <c r="C93">
        <v>1</v>
      </c>
      <c r="D93">
        <f t="shared" si="10"/>
        <v>2337434.4681495721</v>
      </c>
      <c r="E93">
        <f t="shared" si="11"/>
        <v>2407557.5021940591</v>
      </c>
      <c r="F93">
        <f t="shared" si="12"/>
        <v>2407557.5021940591</v>
      </c>
      <c r="G93">
        <f t="shared" si="13"/>
        <v>2407557.5021940591</v>
      </c>
      <c r="H93">
        <f t="shared" si="14"/>
        <v>2407557.5021940591</v>
      </c>
      <c r="I93">
        <f t="shared" si="8"/>
        <v>0</v>
      </c>
      <c r="K93">
        <f t="shared" si="15"/>
        <v>0</v>
      </c>
    </row>
    <row r="94" spans="1:11" x14ac:dyDescent="0.25">
      <c r="A94" s="2">
        <f t="shared" si="9"/>
        <v>4</v>
      </c>
      <c r="B94" s="1">
        <v>41850</v>
      </c>
      <c r="C94">
        <v>0</v>
      </c>
      <c r="D94">
        <f t="shared" si="10"/>
        <v>2307557.5021940591</v>
      </c>
      <c r="E94">
        <f t="shared" si="11"/>
        <v>2284481.9271721183</v>
      </c>
      <c r="F94">
        <f t="shared" si="12"/>
        <v>2284481.9271721183</v>
      </c>
      <c r="G94">
        <f t="shared" si="13"/>
        <v>2284481.9271721183</v>
      </c>
      <c r="H94">
        <f t="shared" si="14"/>
        <v>2284481.9271721183</v>
      </c>
      <c r="I94">
        <f t="shared" si="8"/>
        <v>0</v>
      </c>
      <c r="K94">
        <f t="shared" si="15"/>
        <v>0</v>
      </c>
    </row>
    <row r="95" spans="1:11" x14ac:dyDescent="0.25">
      <c r="A95" s="2">
        <f t="shared" si="9"/>
        <v>5</v>
      </c>
      <c r="B95" s="1">
        <v>41851</v>
      </c>
      <c r="C95">
        <v>0</v>
      </c>
      <c r="D95">
        <f t="shared" si="10"/>
        <v>2184481.9271721183</v>
      </c>
      <c r="E95">
        <f t="shared" si="11"/>
        <v>2162637.1079003969</v>
      </c>
      <c r="F95">
        <f t="shared" si="12"/>
        <v>2162637.1079003969</v>
      </c>
      <c r="G95">
        <f t="shared" si="13"/>
        <v>2162637.1079003969</v>
      </c>
      <c r="H95">
        <f t="shared" si="14"/>
        <v>2162637.1079003969</v>
      </c>
      <c r="I95">
        <f t="shared" si="8"/>
        <v>0</v>
      </c>
      <c r="K95">
        <f t="shared" si="15"/>
        <v>0</v>
      </c>
    </row>
    <row r="96" spans="1:11" x14ac:dyDescent="0.25">
      <c r="A96" s="2">
        <f t="shared" si="9"/>
        <v>6</v>
      </c>
      <c r="B96" s="1">
        <v>41852</v>
      </c>
      <c r="C96">
        <v>0</v>
      </c>
      <c r="D96">
        <f t="shared" si="10"/>
        <v>2062637.1079003969</v>
      </c>
      <c r="E96">
        <f t="shared" si="11"/>
        <v>2042010.736821393</v>
      </c>
      <c r="F96">
        <f t="shared" si="12"/>
        <v>2042010.736821393</v>
      </c>
      <c r="G96">
        <f t="shared" si="13"/>
        <v>2042010.736821393</v>
      </c>
      <c r="H96">
        <f t="shared" si="14"/>
        <v>2042010.736821393</v>
      </c>
      <c r="I96">
        <f t="shared" si="8"/>
        <v>0</v>
      </c>
      <c r="K96">
        <f t="shared" si="15"/>
        <v>0</v>
      </c>
    </row>
    <row r="97" spans="1:11" x14ac:dyDescent="0.25">
      <c r="A97" s="2">
        <f t="shared" si="9"/>
        <v>7</v>
      </c>
      <c r="B97" s="1">
        <v>41853</v>
      </c>
      <c r="C97">
        <v>0</v>
      </c>
      <c r="D97">
        <f t="shared" si="10"/>
        <v>1942010.736821393</v>
      </c>
      <c r="E97">
        <f t="shared" si="11"/>
        <v>1922590.6294531792</v>
      </c>
      <c r="F97">
        <f t="shared" si="12"/>
        <v>1922590.6294531792</v>
      </c>
      <c r="G97">
        <f t="shared" si="13"/>
        <v>2422590.6294531794</v>
      </c>
      <c r="H97">
        <f t="shared" si="14"/>
        <v>2422590.6294531794</v>
      </c>
      <c r="I97">
        <f t="shared" si="8"/>
        <v>0</v>
      </c>
      <c r="K97">
        <f t="shared" si="15"/>
        <v>500000.00000000023</v>
      </c>
    </row>
    <row r="98" spans="1:11" x14ac:dyDescent="0.25">
      <c r="A98" s="2">
        <f t="shared" si="9"/>
        <v>1</v>
      </c>
      <c r="B98" s="1">
        <v>41854</v>
      </c>
      <c r="C98">
        <v>0</v>
      </c>
      <c r="D98">
        <f t="shared" si="10"/>
        <v>2322590.6294531794</v>
      </c>
      <c r="E98">
        <f t="shared" si="11"/>
        <v>2299364.7231586478</v>
      </c>
      <c r="F98">
        <f t="shared" si="12"/>
        <v>2299364.7231586478</v>
      </c>
      <c r="G98">
        <f t="shared" si="13"/>
        <v>2299364.7231586478</v>
      </c>
      <c r="H98">
        <f t="shared" si="14"/>
        <v>2299364.7231586478</v>
      </c>
      <c r="I98">
        <f t="shared" si="8"/>
        <v>0</v>
      </c>
      <c r="K98">
        <f t="shared" si="15"/>
        <v>0</v>
      </c>
    </row>
    <row r="99" spans="1:11" x14ac:dyDescent="0.25">
      <c r="A99" s="2">
        <f t="shared" si="9"/>
        <v>2</v>
      </c>
      <c r="B99" s="1">
        <v>41855</v>
      </c>
      <c r="C99">
        <v>0</v>
      </c>
      <c r="D99">
        <f t="shared" si="10"/>
        <v>2199364.7231586478</v>
      </c>
      <c r="E99">
        <f t="shared" si="11"/>
        <v>2177371.0759270615</v>
      </c>
      <c r="F99">
        <f t="shared" si="12"/>
        <v>2177371.0759270615</v>
      </c>
      <c r="G99">
        <f t="shared" si="13"/>
        <v>2177371.0759270615</v>
      </c>
      <c r="H99">
        <f t="shared" si="14"/>
        <v>2177371.0759270615</v>
      </c>
      <c r="I99">
        <f t="shared" si="8"/>
        <v>0</v>
      </c>
      <c r="K99">
        <f t="shared" si="15"/>
        <v>0</v>
      </c>
    </row>
    <row r="100" spans="1:11" x14ac:dyDescent="0.25">
      <c r="A100" s="2">
        <f t="shared" si="9"/>
        <v>3</v>
      </c>
      <c r="B100" s="1">
        <v>41856</v>
      </c>
      <c r="C100">
        <v>1</v>
      </c>
      <c r="D100">
        <f t="shared" si="10"/>
        <v>2177371.0759270615</v>
      </c>
      <c r="E100">
        <f t="shared" si="11"/>
        <v>2242692.2082048734</v>
      </c>
      <c r="F100">
        <f t="shared" si="12"/>
        <v>2242692.2082048734</v>
      </c>
      <c r="G100">
        <f t="shared" si="13"/>
        <v>2242692.2082048734</v>
      </c>
      <c r="H100">
        <f t="shared" si="14"/>
        <v>2242692.2082048734</v>
      </c>
      <c r="I100">
        <f t="shared" si="8"/>
        <v>0</v>
      </c>
      <c r="K100">
        <f t="shared" si="15"/>
        <v>0</v>
      </c>
    </row>
    <row r="101" spans="1:11" x14ac:dyDescent="0.25">
      <c r="A101" s="2">
        <f t="shared" si="9"/>
        <v>4</v>
      </c>
      <c r="B101" s="1">
        <v>41857</v>
      </c>
      <c r="C101">
        <v>0</v>
      </c>
      <c r="D101">
        <f t="shared" si="10"/>
        <v>2142692.2082048734</v>
      </c>
      <c r="E101">
        <f t="shared" si="11"/>
        <v>2121265.2861228245</v>
      </c>
      <c r="F101">
        <f t="shared" si="12"/>
        <v>2121265.2861228245</v>
      </c>
      <c r="G101">
        <f t="shared" si="13"/>
        <v>2121265.2861228245</v>
      </c>
      <c r="H101">
        <f t="shared" si="14"/>
        <v>2121265.2861228245</v>
      </c>
      <c r="I101">
        <f t="shared" si="8"/>
        <v>0</v>
      </c>
      <c r="K101">
        <f t="shared" si="15"/>
        <v>0</v>
      </c>
    </row>
    <row r="102" spans="1:11" x14ac:dyDescent="0.25">
      <c r="A102" s="2">
        <f t="shared" si="9"/>
        <v>5</v>
      </c>
      <c r="B102" s="1">
        <v>41858</v>
      </c>
      <c r="C102">
        <v>1</v>
      </c>
      <c r="D102">
        <f t="shared" si="10"/>
        <v>2121265.2861228245</v>
      </c>
      <c r="E102">
        <f t="shared" si="11"/>
        <v>2184903.2447065092</v>
      </c>
      <c r="F102">
        <f t="shared" si="12"/>
        <v>2184903.2447065092</v>
      </c>
      <c r="G102">
        <f t="shared" si="13"/>
        <v>2184903.2447065092</v>
      </c>
      <c r="H102">
        <f t="shared" si="14"/>
        <v>2184903.2447065092</v>
      </c>
      <c r="I102">
        <f t="shared" si="8"/>
        <v>0</v>
      </c>
      <c r="K102">
        <f t="shared" si="15"/>
        <v>0</v>
      </c>
    </row>
    <row r="103" spans="1:11" x14ac:dyDescent="0.25">
      <c r="A103" s="2">
        <f t="shared" si="9"/>
        <v>6</v>
      </c>
      <c r="B103" s="1">
        <v>41859</v>
      </c>
      <c r="C103">
        <v>1</v>
      </c>
      <c r="D103">
        <f t="shared" si="10"/>
        <v>2184903.2447065092</v>
      </c>
      <c r="E103">
        <f t="shared" si="11"/>
        <v>2250450.3420477044</v>
      </c>
      <c r="F103">
        <f t="shared" si="12"/>
        <v>2250450.3420477044</v>
      </c>
      <c r="G103">
        <f t="shared" si="13"/>
        <v>2250450.3420477044</v>
      </c>
      <c r="H103">
        <f t="shared" si="14"/>
        <v>2250450.3420477044</v>
      </c>
      <c r="I103">
        <f t="shared" si="8"/>
        <v>0</v>
      </c>
      <c r="K103">
        <f t="shared" si="15"/>
        <v>0</v>
      </c>
    </row>
    <row r="104" spans="1:11" x14ac:dyDescent="0.25">
      <c r="A104" s="2">
        <f t="shared" si="9"/>
        <v>7</v>
      </c>
      <c r="B104" s="1">
        <v>41860</v>
      </c>
      <c r="C104">
        <v>0</v>
      </c>
      <c r="D104">
        <f t="shared" si="10"/>
        <v>2150450.3420477044</v>
      </c>
      <c r="E104">
        <f t="shared" si="11"/>
        <v>2128945.8386272271</v>
      </c>
      <c r="F104">
        <f t="shared" si="12"/>
        <v>2128945.8386272271</v>
      </c>
      <c r="G104">
        <f t="shared" si="13"/>
        <v>2628945.8386272271</v>
      </c>
      <c r="H104">
        <f t="shared" si="14"/>
        <v>2500000</v>
      </c>
      <c r="I104">
        <f t="shared" si="8"/>
        <v>0</v>
      </c>
      <c r="K104">
        <f t="shared" si="15"/>
        <v>371054.16137277288</v>
      </c>
    </row>
    <row r="105" spans="1:11" x14ac:dyDescent="0.25">
      <c r="A105" s="2">
        <f t="shared" si="9"/>
        <v>1</v>
      </c>
      <c r="B105" s="1">
        <v>41861</v>
      </c>
      <c r="C105">
        <v>0</v>
      </c>
      <c r="D105">
        <f t="shared" si="10"/>
        <v>2400000</v>
      </c>
      <c r="E105">
        <f t="shared" si="11"/>
        <v>2376000</v>
      </c>
      <c r="F105">
        <f t="shared" si="12"/>
        <v>2376000</v>
      </c>
      <c r="G105">
        <f t="shared" si="13"/>
        <v>2376000</v>
      </c>
      <c r="H105">
        <f t="shared" si="14"/>
        <v>2376000</v>
      </c>
      <c r="I105">
        <f t="shared" si="8"/>
        <v>0</v>
      </c>
      <c r="K105">
        <f t="shared" si="15"/>
        <v>0</v>
      </c>
    </row>
    <row r="106" spans="1:11" x14ac:dyDescent="0.25">
      <c r="A106" s="2">
        <f t="shared" si="9"/>
        <v>2</v>
      </c>
      <c r="B106" s="1">
        <v>41862</v>
      </c>
      <c r="C106">
        <v>0</v>
      </c>
      <c r="D106">
        <f t="shared" si="10"/>
        <v>2276000</v>
      </c>
      <c r="E106">
        <f t="shared" si="11"/>
        <v>2253240</v>
      </c>
      <c r="F106">
        <f t="shared" si="12"/>
        <v>2253240</v>
      </c>
      <c r="G106">
        <f t="shared" si="13"/>
        <v>2253240</v>
      </c>
      <c r="H106">
        <f t="shared" si="14"/>
        <v>2253240</v>
      </c>
      <c r="I106">
        <f t="shared" si="8"/>
        <v>0</v>
      </c>
      <c r="K106">
        <f t="shared" si="15"/>
        <v>0</v>
      </c>
    </row>
    <row r="107" spans="1:11" x14ac:dyDescent="0.25">
      <c r="A107" s="2">
        <f t="shared" si="9"/>
        <v>3</v>
      </c>
      <c r="B107" s="1">
        <v>41863</v>
      </c>
      <c r="C107">
        <v>0</v>
      </c>
      <c r="D107">
        <f t="shared" si="10"/>
        <v>2153240</v>
      </c>
      <c r="E107">
        <f t="shared" si="11"/>
        <v>2131707.6</v>
      </c>
      <c r="F107">
        <f t="shared" si="12"/>
        <v>2131707.6</v>
      </c>
      <c r="G107">
        <f t="shared" si="13"/>
        <v>2131707.6</v>
      </c>
      <c r="H107">
        <f t="shared" si="14"/>
        <v>2131707.6</v>
      </c>
      <c r="I107">
        <f t="shared" si="8"/>
        <v>0</v>
      </c>
      <c r="K107">
        <f t="shared" si="15"/>
        <v>0</v>
      </c>
    </row>
    <row r="108" spans="1:11" x14ac:dyDescent="0.25">
      <c r="A108" s="2">
        <f t="shared" si="9"/>
        <v>4</v>
      </c>
      <c r="B108" s="1">
        <v>41864</v>
      </c>
      <c r="C108">
        <v>1</v>
      </c>
      <c r="D108">
        <f t="shared" si="10"/>
        <v>2131707.6</v>
      </c>
      <c r="E108">
        <f t="shared" si="11"/>
        <v>2195658.8280000002</v>
      </c>
      <c r="F108">
        <f t="shared" si="12"/>
        <v>2195658.8280000002</v>
      </c>
      <c r="G108">
        <f t="shared" si="13"/>
        <v>2195658.8280000002</v>
      </c>
      <c r="H108">
        <f t="shared" si="14"/>
        <v>2195658.8280000002</v>
      </c>
      <c r="I108">
        <f t="shared" si="8"/>
        <v>0</v>
      </c>
      <c r="K108">
        <f t="shared" si="15"/>
        <v>0</v>
      </c>
    </row>
    <row r="109" spans="1:11" x14ac:dyDescent="0.25">
      <c r="A109" s="2">
        <f t="shared" si="9"/>
        <v>5</v>
      </c>
      <c r="B109" s="1">
        <v>41865</v>
      </c>
      <c r="C109">
        <v>0</v>
      </c>
      <c r="D109">
        <f t="shared" si="10"/>
        <v>2095658.8280000002</v>
      </c>
      <c r="E109">
        <f t="shared" si="11"/>
        <v>2074702.2397200002</v>
      </c>
      <c r="F109">
        <f t="shared" si="12"/>
        <v>2074702.2397200002</v>
      </c>
      <c r="G109">
        <f t="shared" si="13"/>
        <v>2074702.2397200002</v>
      </c>
      <c r="H109">
        <f t="shared" si="14"/>
        <v>2074702.2397200002</v>
      </c>
      <c r="I109">
        <f t="shared" si="8"/>
        <v>0</v>
      </c>
      <c r="K109">
        <f t="shared" si="15"/>
        <v>0</v>
      </c>
    </row>
    <row r="110" spans="1:11" x14ac:dyDescent="0.25">
      <c r="A110" s="2">
        <f t="shared" si="9"/>
        <v>6</v>
      </c>
      <c r="B110" s="1">
        <v>41866</v>
      </c>
      <c r="C110">
        <v>1</v>
      </c>
      <c r="D110">
        <f t="shared" si="10"/>
        <v>2074702.2397200002</v>
      </c>
      <c r="E110">
        <f t="shared" si="11"/>
        <v>2136943.3069116003</v>
      </c>
      <c r="F110">
        <f t="shared" si="12"/>
        <v>2136943.3069116003</v>
      </c>
      <c r="G110">
        <f t="shared" si="13"/>
        <v>2136943.3069116003</v>
      </c>
      <c r="H110">
        <f t="shared" si="14"/>
        <v>2136943.3069116003</v>
      </c>
      <c r="I110">
        <f t="shared" si="8"/>
        <v>0</v>
      </c>
      <c r="K110">
        <f t="shared" si="15"/>
        <v>0</v>
      </c>
    </row>
    <row r="111" spans="1:11" x14ac:dyDescent="0.25">
      <c r="A111" s="2">
        <f t="shared" si="9"/>
        <v>7</v>
      </c>
      <c r="B111" s="1">
        <v>41867</v>
      </c>
      <c r="C111">
        <v>1</v>
      </c>
      <c r="D111">
        <f t="shared" si="10"/>
        <v>2136943.3069116003</v>
      </c>
      <c r="E111">
        <f t="shared" si="11"/>
        <v>2201051.6061189482</v>
      </c>
      <c r="F111">
        <f t="shared" si="12"/>
        <v>2201051.6061189482</v>
      </c>
      <c r="G111">
        <f t="shared" si="13"/>
        <v>2701051.6061189482</v>
      </c>
      <c r="H111">
        <f t="shared" si="14"/>
        <v>2500000</v>
      </c>
      <c r="I111">
        <f t="shared" si="8"/>
        <v>1</v>
      </c>
      <c r="K111">
        <f t="shared" si="15"/>
        <v>298948.3938810518</v>
      </c>
    </row>
    <row r="112" spans="1:11" x14ac:dyDescent="0.25">
      <c r="A112" s="2">
        <f t="shared" si="9"/>
        <v>1</v>
      </c>
      <c r="B112" s="1">
        <v>41868</v>
      </c>
      <c r="C112">
        <v>1</v>
      </c>
      <c r="D112">
        <f t="shared" si="10"/>
        <v>2500000</v>
      </c>
      <c r="E112">
        <f t="shared" si="11"/>
        <v>2575000</v>
      </c>
      <c r="F112">
        <f t="shared" si="12"/>
        <v>2500000</v>
      </c>
      <c r="G112">
        <f t="shared" si="13"/>
        <v>2500000</v>
      </c>
      <c r="H112">
        <f t="shared" si="14"/>
        <v>2500000</v>
      </c>
      <c r="I112">
        <f t="shared" si="8"/>
        <v>0</v>
      </c>
      <c r="K112">
        <f t="shared" si="15"/>
        <v>0</v>
      </c>
    </row>
    <row r="113" spans="1:11" x14ac:dyDescent="0.25">
      <c r="A113" s="2">
        <f t="shared" si="9"/>
        <v>2</v>
      </c>
      <c r="B113" s="1">
        <v>41869</v>
      </c>
      <c r="C113">
        <v>0</v>
      </c>
      <c r="D113">
        <f t="shared" si="10"/>
        <v>2400000</v>
      </c>
      <c r="E113">
        <f t="shared" si="11"/>
        <v>2376000</v>
      </c>
      <c r="F113">
        <f t="shared" si="12"/>
        <v>2376000</v>
      </c>
      <c r="G113">
        <f t="shared" si="13"/>
        <v>2376000</v>
      </c>
      <c r="H113">
        <f t="shared" si="14"/>
        <v>2376000</v>
      </c>
      <c r="I113">
        <f t="shared" si="8"/>
        <v>0</v>
      </c>
      <c r="K113">
        <f t="shared" si="15"/>
        <v>0</v>
      </c>
    </row>
    <row r="114" spans="1:11" x14ac:dyDescent="0.25">
      <c r="A114" s="2">
        <f t="shared" si="9"/>
        <v>3</v>
      </c>
      <c r="B114" s="1">
        <v>41870</v>
      </c>
      <c r="C114">
        <v>0</v>
      </c>
      <c r="D114">
        <f t="shared" si="10"/>
        <v>2276000</v>
      </c>
      <c r="E114">
        <f t="shared" si="11"/>
        <v>2253240</v>
      </c>
      <c r="F114">
        <f t="shared" si="12"/>
        <v>2253240</v>
      </c>
      <c r="G114">
        <f t="shared" si="13"/>
        <v>2253240</v>
      </c>
      <c r="H114">
        <f t="shared" si="14"/>
        <v>2253240</v>
      </c>
      <c r="I114">
        <f t="shared" si="8"/>
        <v>0</v>
      </c>
      <c r="K114">
        <f t="shared" si="15"/>
        <v>0</v>
      </c>
    </row>
    <row r="115" spans="1:11" x14ac:dyDescent="0.25">
      <c r="A115" s="2">
        <f t="shared" si="9"/>
        <v>4</v>
      </c>
      <c r="B115" s="1">
        <v>41871</v>
      </c>
      <c r="C115">
        <v>0</v>
      </c>
      <c r="D115">
        <f t="shared" si="10"/>
        <v>2153240</v>
      </c>
      <c r="E115">
        <f t="shared" si="11"/>
        <v>2131707.6</v>
      </c>
      <c r="F115">
        <f t="shared" si="12"/>
        <v>2131707.6</v>
      </c>
      <c r="G115">
        <f t="shared" si="13"/>
        <v>2131707.6</v>
      </c>
      <c r="H115">
        <f t="shared" si="14"/>
        <v>2131707.6</v>
      </c>
      <c r="I115">
        <f t="shared" si="8"/>
        <v>0</v>
      </c>
      <c r="K115">
        <f t="shared" si="15"/>
        <v>0</v>
      </c>
    </row>
    <row r="116" spans="1:11" x14ac:dyDescent="0.25">
      <c r="A116" s="2">
        <f t="shared" si="9"/>
        <v>5</v>
      </c>
      <c r="B116" s="1">
        <v>41872</v>
      </c>
      <c r="C116">
        <v>0</v>
      </c>
      <c r="D116">
        <f t="shared" si="10"/>
        <v>2031707.6</v>
      </c>
      <c r="E116">
        <f t="shared" si="11"/>
        <v>2011390.5240000002</v>
      </c>
      <c r="F116">
        <f t="shared" si="12"/>
        <v>2011390.5240000002</v>
      </c>
      <c r="G116">
        <f t="shared" si="13"/>
        <v>2011390.5240000002</v>
      </c>
      <c r="H116">
        <f t="shared" si="14"/>
        <v>2011390.5240000002</v>
      </c>
      <c r="I116">
        <f t="shared" si="8"/>
        <v>0</v>
      </c>
      <c r="K116">
        <f t="shared" si="15"/>
        <v>0</v>
      </c>
    </row>
    <row r="117" spans="1:11" x14ac:dyDescent="0.25">
      <c r="A117" s="2">
        <f t="shared" si="9"/>
        <v>6</v>
      </c>
      <c r="B117" s="1">
        <v>41873</v>
      </c>
      <c r="C117">
        <v>0</v>
      </c>
      <c r="D117">
        <f t="shared" si="10"/>
        <v>1911390.5240000002</v>
      </c>
      <c r="E117">
        <f t="shared" si="11"/>
        <v>1892276.6187600002</v>
      </c>
      <c r="F117">
        <f t="shared" si="12"/>
        <v>1892276.6187600002</v>
      </c>
      <c r="G117">
        <f t="shared" si="13"/>
        <v>1892276.6187600002</v>
      </c>
      <c r="H117">
        <f t="shared" si="14"/>
        <v>1892276.6187600002</v>
      </c>
      <c r="I117">
        <f t="shared" si="8"/>
        <v>0</v>
      </c>
      <c r="K117">
        <f t="shared" si="15"/>
        <v>0</v>
      </c>
    </row>
    <row r="118" spans="1:11" x14ac:dyDescent="0.25">
      <c r="A118" s="2">
        <f t="shared" si="9"/>
        <v>7</v>
      </c>
      <c r="B118" s="1">
        <v>41874</v>
      </c>
      <c r="C118">
        <v>0</v>
      </c>
      <c r="D118">
        <f t="shared" si="10"/>
        <v>1792276.6187600002</v>
      </c>
      <c r="E118">
        <f t="shared" si="11"/>
        <v>1774353.8525724001</v>
      </c>
      <c r="F118">
        <f t="shared" si="12"/>
        <v>1774353.8525724001</v>
      </c>
      <c r="G118">
        <f t="shared" si="13"/>
        <v>2274353.8525724001</v>
      </c>
      <c r="H118">
        <f t="shared" si="14"/>
        <v>2274353.8525724001</v>
      </c>
      <c r="I118">
        <f t="shared" si="8"/>
        <v>0</v>
      </c>
      <c r="K118">
        <f t="shared" si="15"/>
        <v>500000</v>
      </c>
    </row>
    <row r="119" spans="1:11" x14ac:dyDescent="0.25">
      <c r="A119" s="2">
        <f t="shared" si="9"/>
        <v>1</v>
      </c>
      <c r="B119" s="1">
        <v>41875</v>
      </c>
      <c r="C119">
        <v>0</v>
      </c>
      <c r="D119">
        <f t="shared" si="10"/>
        <v>2174353.8525724001</v>
      </c>
      <c r="E119">
        <f t="shared" si="11"/>
        <v>2152610.3140466763</v>
      </c>
      <c r="F119">
        <f t="shared" si="12"/>
        <v>2152610.3140466763</v>
      </c>
      <c r="G119">
        <f t="shared" si="13"/>
        <v>2152610.3140466763</v>
      </c>
      <c r="H119">
        <f t="shared" si="14"/>
        <v>2152610.3140466763</v>
      </c>
      <c r="I119">
        <f t="shared" si="8"/>
        <v>0</v>
      </c>
      <c r="K119">
        <f t="shared" si="15"/>
        <v>0</v>
      </c>
    </row>
    <row r="120" spans="1:11" x14ac:dyDescent="0.25">
      <c r="A120" s="2">
        <f t="shared" si="9"/>
        <v>2</v>
      </c>
      <c r="B120" s="1">
        <v>41876</v>
      </c>
      <c r="C120">
        <v>0</v>
      </c>
      <c r="D120">
        <f t="shared" si="10"/>
        <v>2052610.3140466763</v>
      </c>
      <c r="E120">
        <f t="shared" si="11"/>
        <v>2032084.2109062094</v>
      </c>
      <c r="F120">
        <f t="shared" si="12"/>
        <v>2032084.2109062094</v>
      </c>
      <c r="G120">
        <f t="shared" si="13"/>
        <v>2032084.2109062094</v>
      </c>
      <c r="H120">
        <f t="shared" si="14"/>
        <v>2032084.2109062094</v>
      </c>
      <c r="I120">
        <f t="shared" si="8"/>
        <v>0</v>
      </c>
      <c r="K120">
        <f t="shared" si="15"/>
        <v>0</v>
      </c>
    </row>
    <row r="121" spans="1:11" x14ac:dyDescent="0.25">
      <c r="A121" s="2">
        <f t="shared" si="9"/>
        <v>3</v>
      </c>
      <c r="B121" s="1">
        <v>41877</v>
      </c>
      <c r="C121">
        <v>0</v>
      </c>
      <c r="D121">
        <f t="shared" si="10"/>
        <v>1932084.2109062094</v>
      </c>
      <c r="E121">
        <f t="shared" si="11"/>
        <v>1912763.3687971474</v>
      </c>
      <c r="F121">
        <f t="shared" si="12"/>
        <v>1912763.3687971474</v>
      </c>
      <c r="G121">
        <f t="shared" si="13"/>
        <v>1912763.3687971474</v>
      </c>
      <c r="H121">
        <f t="shared" si="14"/>
        <v>1912763.3687971474</v>
      </c>
      <c r="I121">
        <f t="shared" si="8"/>
        <v>0</v>
      </c>
      <c r="K121">
        <f t="shared" si="15"/>
        <v>0</v>
      </c>
    </row>
    <row r="122" spans="1:11" x14ac:dyDescent="0.25">
      <c r="A122" s="2">
        <f t="shared" si="9"/>
        <v>4</v>
      </c>
      <c r="B122" s="1">
        <v>41878</v>
      </c>
      <c r="C122">
        <v>0</v>
      </c>
      <c r="D122">
        <f t="shared" si="10"/>
        <v>1812763.3687971474</v>
      </c>
      <c r="E122">
        <f t="shared" si="11"/>
        <v>1794635.735109176</v>
      </c>
      <c r="F122">
        <f t="shared" si="12"/>
        <v>1794635.735109176</v>
      </c>
      <c r="G122">
        <f t="shared" si="13"/>
        <v>1794635.735109176</v>
      </c>
      <c r="H122">
        <f t="shared" si="14"/>
        <v>1794635.735109176</v>
      </c>
      <c r="I122">
        <f t="shared" si="8"/>
        <v>0</v>
      </c>
      <c r="K122">
        <f t="shared" si="15"/>
        <v>0</v>
      </c>
    </row>
    <row r="123" spans="1:11" x14ac:dyDescent="0.25">
      <c r="A123" s="2">
        <f t="shared" si="9"/>
        <v>5</v>
      </c>
      <c r="B123" s="1">
        <v>41879</v>
      </c>
      <c r="C123">
        <v>1</v>
      </c>
      <c r="D123">
        <f t="shared" si="10"/>
        <v>1794635.735109176</v>
      </c>
      <c r="E123">
        <f t="shared" si="11"/>
        <v>1848474.8071624513</v>
      </c>
      <c r="F123">
        <f t="shared" si="12"/>
        <v>1848474.8071624513</v>
      </c>
      <c r="G123">
        <f t="shared" si="13"/>
        <v>1848474.8071624513</v>
      </c>
      <c r="H123">
        <f t="shared" si="14"/>
        <v>1848474.8071624513</v>
      </c>
      <c r="I123">
        <f t="shared" si="8"/>
        <v>0</v>
      </c>
      <c r="K123">
        <f t="shared" si="15"/>
        <v>0</v>
      </c>
    </row>
    <row r="124" spans="1:11" x14ac:dyDescent="0.25">
      <c r="A124" s="2">
        <f t="shared" si="9"/>
        <v>6</v>
      </c>
      <c r="B124" s="1">
        <v>41880</v>
      </c>
      <c r="C124">
        <v>0</v>
      </c>
      <c r="D124">
        <f t="shared" si="10"/>
        <v>1748474.8071624513</v>
      </c>
      <c r="E124">
        <f t="shared" si="11"/>
        <v>1730990.0590908269</v>
      </c>
      <c r="F124">
        <f t="shared" si="12"/>
        <v>1730990.0590908269</v>
      </c>
      <c r="G124">
        <f t="shared" si="13"/>
        <v>1730990.0590908269</v>
      </c>
      <c r="H124">
        <f t="shared" si="14"/>
        <v>1730990.0590908269</v>
      </c>
      <c r="I124">
        <f t="shared" si="8"/>
        <v>0</v>
      </c>
      <c r="K124">
        <f t="shared" si="15"/>
        <v>0</v>
      </c>
    </row>
    <row r="125" spans="1:11" x14ac:dyDescent="0.25">
      <c r="A125" s="2">
        <f t="shared" si="9"/>
        <v>7</v>
      </c>
      <c r="B125" s="1">
        <v>41881</v>
      </c>
      <c r="C125">
        <v>0</v>
      </c>
      <c r="D125">
        <f t="shared" si="10"/>
        <v>1630990.0590908269</v>
      </c>
      <c r="E125">
        <f t="shared" si="11"/>
        <v>1614680.1584999186</v>
      </c>
      <c r="F125">
        <f t="shared" si="12"/>
        <v>1614680.1584999186</v>
      </c>
      <c r="G125">
        <f t="shared" si="13"/>
        <v>2114680.1584999189</v>
      </c>
      <c r="H125">
        <f t="shared" si="14"/>
        <v>2114680.1584999189</v>
      </c>
      <c r="I125">
        <f t="shared" si="8"/>
        <v>0</v>
      </c>
      <c r="K125">
        <f t="shared" si="15"/>
        <v>500000.00000000023</v>
      </c>
    </row>
    <row r="126" spans="1:11" x14ac:dyDescent="0.25">
      <c r="A126" s="2">
        <f t="shared" si="9"/>
        <v>1</v>
      </c>
      <c r="B126" s="1">
        <v>41882</v>
      </c>
      <c r="C126">
        <v>1</v>
      </c>
      <c r="D126">
        <f t="shared" si="10"/>
        <v>2114680.1584999189</v>
      </c>
      <c r="E126">
        <f t="shared" si="11"/>
        <v>2178120.5632549166</v>
      </c>
      <c r="F126">
        <f t="shared" si="12"/>
        <v>2178120.5632549166</v>
      </c>
      <c r="G126">
        <f t="shared" si="13"/>
        <v>2178120.5632549166</v>
      </c>
      <c r="H126">
        <f t="shared" si="14"/>
        <v>2178120.5632549166</v>
      </c>
      <c r="I126">
        <f t="shared" si="8"/>
        <v>0</v>
      </c>
      <c r="K126">
        <f t="shared" si="15"/>
        <v>0</v>
      </c>
    </row>
    <row r="127" spans="1:11" x14ac:dyDescent="0.25">
      <c r="A127" s="2">
        <f t="shared" si="9"/>
        <v>2</v>
      </c>
      <c r="B127" s="1">
        <v>41883</v>
      </c>
      <c r="C127">
        <v>0</v>
      </c>
      <c r="D127">
        <f t="shared" si="10"/>
        <v>2078120.5632549166</v>
      </c>
      <c r="E127">
        <f t="shared" si="11"/>
        <v>2057339.3576223673</v>
      </c>
      <c r="F127">
        <f t="shared" si="12"/>
        <v>2057339.3576223673</v>
      </c>
      <c r="G127">
        <f t="shared" si="13"/>
        <v>2057339.3576223673</v>
      </c>
      <c r="H127">
        <f t="shared" si="14"/>
        <v>2057339.3576223673</v>
      </c>
      <c r="I127">
        <f t="shared" si="8"/>
        <v>0</v>
      </c>
      <c r="K127">
        <f t="shared" si="15"/>
        <v>0</v>
      </c>
    </row>
    <row r="128" spans="1:11" x14ac:dyDescent="0.25">
      <c r="A128" s="2">
        <f t="shared" si="9"/>
        <v>3</v>
      </c>
      <c r="B128" s="1">
        <v>41884</v>
      </c>
      <c r="C128">
        <v>0</v>
      </c>
      <c r="D128">
        <f t="shared" si="10"/>
        <v>1957339.3576223673</v>
      </c>
      <c r="E128">
        <f t="shared" si="11"/>
        <v>1937765.9640461437</v>
      </c>
      <c r="F128">
        <f t="shared" si="12"/>
        <v>1937765.9640461437</v>
      </c>
      <c r="G128">
        <f t="shared" si="13"/>
        <v>1937765.9640461437</v>
      </c>
      <c r="H128">
        <f t="shared" si="14"/>
        <v>1937765.9640461437</v>
      </c>
      <c r="I128">
        <f t="shared" si="8"/>
        <v>0</v>
      </c>
      <c r="K128">
        <f t="shared" si="15"/>
        <v>0</v>
      </c>
    </row>
    <row r="129" spans="1:11" x14ac:dyDescent="0.25">
      <c r="A129" s="2">
        <f t="shared" si="9"/>
        <v>4</v>
      </c>
      <c r="B129" s="1">
        <v>41885</v>
      </c>
      <c r="C129">
        <v>0</v>
      </c>
      <c r="D129">
        <f t="shared" si="10"/>
        <v>1837765.9640461437</v>
      </c>
      <c r="E129">
        <f t="shared" si="11"/>
        <v>1819388.3044056823</v>
      </c>
      <c r="F129">
        <f t="shared" si="12"/>
        <v>1819388.3044056823</v>
      </c>
      <c r="G129">
        <f t="shared" si="13"/>
        <v>1819388.3044056823</v>
      </c>
      <c r="H129">
        <f t="shared" si="14"/>
        <v>1819388.3044056823</v>
      </c>
      <c r="I129">
        <f t="shared" si="8"/>
        <v>0</v>
      </c>
      <c r="K129">
        <f t="shared" si="15"/>
        <v>0</v>
      </c>
    </row>
    <row r="130" spans="1:11" x14ac:dyDescent="0.25">
      <c r="A130" s="2">
        <f t="shared" si="9"/>
        <v>5</v>
      </c>
      <c r="B130" s="1">
        <v>41886</v>
      </c>
      <c r="C130">
        <v>0</v>
      </c>
      <c r="D130">
        <f t="shared" si="10"/>
        <v>1719388.3044056823</v>
      </c>
      <c r="E130">
        <f t="shared" si="11"/>
        <v>1702194.4213616254</v>
      </c>
      <c r="F130">
        <f t="shared" si="12"/>
        <v>1702194.4213616254</v>
      </c>
      <c r="G130">
        <f t="shared" si="13"/>
        <v>1702194.4213616254</v>
      </c>
      <c r="H130">
        <f t="shared" si="14"/>
        <v>1702194.4213616254</v>
      </c>
      <c r="I130">
        <f t="shared" si="8"/>
        <v>0</v>
      </c>
      <c r="K130">
        <f t="shared" si="15"/>
        <v>0</v>
      </c>
    </row>
    <row r="131" spans="1:11" x14ac:dyDescent="0.25">
      <c r="A131" s="2">
        <f t="shared" si="9"/>
        <v>6</v>
      </c>
      <c r="B131" s="1">
        <v>41887</v>
      </c>
      <c r="C131">
        <v>0</v>
      </c>
      <c r="D131">
        <f t="shared" si="10"/>
        <v>1602194.4213616254</v>
      </c>
      <c r="E131">
        <f t="shared" si="11"/>
        <v>1586172.4771480092</v>
      </c>
      <c r="F131">
        <f t="shared" si="12"/>
        <v>1586172.4771480092</v>
      </c>
      <c r="G131">
        <f t="shared" si="13"/>
        <v>1586172.4771480092</v>
      </c>
      <c r="H131">
        <f t="shared" si="14"/>
        <v>1586172.4771480092</v>
      </c>
      <c r="I131">
        <f t="shared" si="8"/>
        <v>0</v>
      </c>
      <c r="K131">
        <f t="shared" si="15"/>
        <v>0</v>
      </c>
    </row>
    <row r="132" spans="1:11" x14ac:dyDescent="0.25">
      <c r="A132" s="2">
        <f t="shared" si="9"/>
        <v>7</v>
      </c>
      <c r="B132" s="1">
        <v>41888</v>
      </c>
      <c r="C132">
        <v>0</v>
      </c>
      <c r="D132">
        <f t="shared" si="10"/>
        <v>1486172.4771480092</v>
      </c>
      <c r="E132">
        <f t="shared" si="11"/>
        <v>1471310.7523765292</v>
      </c>
      <c r="F132">
        <f t="shared" si="12"/>
        <v>1471310.7523765292</v>
      </c>
      <c r="G132">
        <f t="shared" si="13"/>
        <v>1971310.7523765292</v>
      </c>
      <c r="H132">
        <f t="shared" si="14"/>
        <v>1971310.7523765292</v>
      </c>
      <c r="I132">
        <f t="shared" ref="I132:I156" si="16">IF(E133&gt;F133,1,0)</f>
        <v>0</v>
      </c>
      <c r="K132">
        <f t="shared" si="15"/>
        <v>500000</v>
      </c>
    </row>
    <row r="133" spans="1:11" x14ac:dyDescent="0.25">
      <c r="A133" s="2">
        <f t="shared" ref="A133:A156" si="17">WEEKDAY(B133,1)</f>
        <v>1</v>
      </c>
      <c r="B133" s="1">
        <v>41889</v>
      </c>
      <c r="C133">
        <v>0</v>
      </c>
      <c r="D133">
        <f t="shared" ref="D133:D156" si="18">IF(C133=0,H132-2*$M$3,H132)</f>
        <v>1871310.7523765292</v>
      </c>
      <c r="E133">
        <f t="shared" ref="E133:E156" si="19">IF(C133=0,D133-D133*0.01,D133+D133*0.03)</f>
        <v>1852597.644852764</v>
      </c>
      <c r="F133">
        <f t="shared" ref="F133:F156" si="20">IF(E133&gt;$H$3,$H$3,E133)</f>
        <v>1852597.644852764</v>
      </c>
      <c r="G133">
        <f t="shared" ref="G133:G156" si="21">IF(A133=7,F133+500000,F133)</f>
        <v>1852597.644852764</v>
      </c>
      <c r="H133">
        <f t="shared" ref="H133:H156" si="22">IF(G133&gt;$H$3,$H$3,G133)</f>
        <v>1852597.644852764</v>
      </c>
      <c r="I133">
        <f t="shared" si="16"/>
        <v>0</v>
      </c>
      <c r="K133">
        <f t="shared" ref="K133:K156" si="23">IF(F133&lt;&gt;G133,H133-F133,0)</f>
        <v>0</v>
      </c>
    </row>
    <row r="134" spans="1:11" x14ac:dyDescent="0.25">
      <c r="A134" s="2">
        <f t="shared" si="17"/>
        <v>2</v>
      </c>
      <c r="B134" s="1">
        <v>41890</v>
      </c>
      <c r="C134">
        <v>1</v>
      </c>
      <c r="D134">
        <f t="shared" si="18"/>
        <v>1852597.644852764</v>
      </c>
      <c r="E134">
        <f t="shared" si="19"/>
        <v>1908175.5741983468</v>
      </c>
      <c r="F134">
        <f t="shared" si="20"/>
        <v>1908175.5741983468</v>
      </c>
      <c r="G134">
        <f t="shared" si="21"/>
        <v>1908175.5741983468</v>
      </c>
      <c r="H134">
        <f t="shared" si="22"/>
        <v>1908175.5741983468</v>
      </c>
      <c r="I134">
        <f t="shared" si="16"/>
        <v>0</v>
      </c>
      <c r="K134">
        <f t="shared" si="23"/>
        <v>0</v>
      </c>
    </row>
    <row r="135" spans="1:11" x14ac:dyDescent="0.25">
      <c r="A135" s="2">
        <f t="shared" si="17"/>
        <v>3</v>
      </c>
      <c r="B135" s="1">
        <v>41891</v>
      </c>
      <c r="C135">
        <v>0</v>
      </c>
      <c r="D135">
        <f t="shared" si="18"/>
        <v>1808175.5741983468</v>
      </c>
      <c r="E135">
        <f t="shared" si="19"/>
        <v>1790093.8184563634</v>
      </c>
      <c r="F135">
        <f t="shared" si="20"/>
        <v>1790093.8184563634</v>
      </c>
      <c r="G135">
        <f t="shared" si="21"/>
        <v>1790093.8184563634</v>
      </c>
      <c r="H135">
        <f t="shared" si="22"/>
        <v>1790093.8184563634</v>
      </c>
      <c r="I135">
        <f t="shared" si="16"/>
        <v>0</v>
      </c>
      <c r="K135">
        <f t="shared" si="23"/>
        <v>0</v>
      </c>
    </row>
    <row r="136" spans="1:11" x14ac:dyDescent="0.25">
      <c r="A136" s="2">
        <f t="shared" si="17"/>
        <v>4</v>
      </c>
      <c r="B136" s="1">
        <v>41892</v>
      </c>
      <c r="C136">
        <v>0</v>
      </c>
      <c r="D136">
        <f t="shared" si="18"/>
        <v>1690093.8184563634</v>
      </c>
      <c r="E136">
        <f t="shared" si="19"/>
        <v>1673192.8802717999</v>
      </c>
      <c r="F136">
        <f t="shared" si="20"/>
        <v>1673192.8802717999</v>
      </c>
      <c r="G136">
        <f t="shared" si="21"/>
        <v>1673192.8802717999</v>
      </c>
      <c r="H136">
        <f t="shared" si="22"/>
        <v>1673192.8802717999</v>
      </c>
      <c r="I136">
        <f t="shared" si="16"/>
        <v>0</v>
      </c>
      <c r="K136">
        <f t="shared" si="23"/>
        <v>0</v>
      </c>
    </row>
    <row r="137" spans="1:11" x14ac:dyDescent="0.25">
      <c r="A137" s="2">
        <f t="shared" si="17"/>
        <v>5</v>
      </c>
      <c r="B137" s="1">
        <v>41893</v>
      </c>
      <c r="C137">
        <v>0</v>
      </c>
      <c r="D137">
        <f t="shared" si="18"/>
        <v>1573192.8802717999</v>
      </c>
      <c r="E137">
        <f t="shared" si="19"/>
        <v>1557460.9514690819</v>
      </c>
      <c r="F137">
        <f t="shared" si="20"/>
        <v>1557460.9514690819</v>
      </c>
      <c r="G137">
        <f t="shared" si="21"/>
        <v>1557460.9514690819</v>
      </c>
      <c r="H137">
        <f t="shared" si="22"/>
        <v>1557460.9514690819</v>
      </c>
      <c r="I137">
        <f t="shared" si="16"/>
        <v>0</v>
      </c>
      <c r="K137">
        <f t="shared" si="23"/>
        <v>0</v>
      </c>
    </row>
    <row r="138" spans="1:11" x14ac:dyDescent="0.25">
      <c r="A138" s="2">
        <f t="shared" si="17"/>
        <v>6</v>
      </c>
      <c r="B138" s="1">
        <v>41894</v>
      </c>
      <c r="C138">
        <v>0</v>
      </c>
      <c r="D138">
        <f t="shared" si="18"/>
        <v>1457460.9514690819</v>
      </c>
      <c r="E138">
        <f t="shared" si="19"/>
        <v>1442886.341954391</v>
      </c>
      <c r="F138">
        <f t="shared" si="20"/>
        <v>1442886.341954391</v>
      </c>
      <c r="G138">
        <f t="shared" si="21"/>
        <v>1442886.341954391</v>
      </c>
      <c r="H138">
        <f t="shared" si="22"/>
        <v>1442886.341954391</v>
      </c>
      <c r="I138">
        <f t="shared" si="16"/>
        <v>0</v>
      </c>
      <c r="K138">
        <f t="shared" si="23"/>
        <v>0</v>
      </c>
    </row>
    <row r="139" spans="1:11" x14ac:dyDescent="0.25">
      <c r="A139" s="2">
        <f t="shared" si="17"/>
        <v>7</v>
      </c>
      <c r="B139" s="1">
        <v>41895</v>
      </c>
      <c r="C139">
        <v>0</v>
      </c>
      <c r="D139">
        <f t="shared" si="18"/>
        <v>1342886.341954391</v>
      </c>
      <c r="E139">
        <f t="shared" si="19"/>
        <v>1329457.478534847</v>
      </c>
      <c r="F139">
        <f t="shared" si="20"/>
        <v>1329457.478534847</v>
      </c>
      <c r="G139">
        <f t="shared" si="21"/>
        <v>1829457.478534847</v>
      </c>
      <c r="H139">
        <f t="shared" si="22"/>
        <v>1829457.478534847</v>
      </c>
      <c r="I139">
        <f t="shared" si="16"/>
        <v>0</v>
      </c>
      <c r="K139">
        <f t="shared" si="23"/>
        <v>500000</v>
      </c>
    </row>
    <row r="140" spans="1:11" x14ac:dyDescent="0.25">
      <c r="A140" s="2">
        <f t="shared" si="17"/>
        <v>1</v>
      </c>
      <c r="B140" s="1">
        <v>41896</v>
      </c>
      <c r="C140">
        <v>0</v>
      </c>
      <c r="D140">
        <f t="shared" si="18"/>
        <v>1729457.478534847</v>
      </c>
      <c r="E140">
        <f t="shared" si="19"/>
        <v>1712162.9037494985</v>
      </c>
      <c r="F140">
        <f t="shared" si="20"/>
        <v>1712162.9037494985</v>
      </c>
      <c r="G140">
        <f t="shared" si="21"/>
        <v>1712162.9037494985</v>
      </c>
      <c r="H140">
        <f t="shared" si="22"/>
        <v>1712162.9037494985</v>
      </c>
      <c r="I140">
        <f t="shared" si="16"/>
        <v>0</v>
      </c>
      <c r="K140">
        <f t="shared" si="23"/>
        <v>0</v>
      </c>
    </row>
    <row r="141" spans="1:11" x14ac:dyDescent="0.25">
      <c r="A141" s="2">
        <f t="shared" si="17"/>
        <v>2</v>
      </c>
      <c r="B141" s="1">
        <v>41897</v>
      </c>
      <c r="C141">
        <v>1</v>
      </c>
      <c r="D141">
        <f t="shared" si="18"/>
        <v>1712162.9037494985</v>
      </c>
      <c r="E141">
        <f t="shared" si="19"/>
        <v>1763527.7908619836</v>
      </c>
      <c r="F141">
        <f t="shared" si="20"/>
        <v>1763527.7908619836</v>
      </c>
      <c r="G141">
        <f t="shared" si="21"/>
        <v>1763527.7908619836</v>
      </c>
      <c r="H141">
        <f t="shared" si="22"/>
        <v>1763527.7908619836</v>
      </c>
      <c r="I141">
        <f t="shared" si="16"/>
        <v>0</v>
      </c>
      <c r="K141">
        <f t="shared" si="23"/>
        <v>0</v>
      </c>
    </row>
    <row r="142" spans="1:11" x14ac:dyDescent="0.25">
      <c r="A142" s="2">
        <f t="shared" si="17"/>
        <v>3</v>
      </c>
      <c r="B142" s="1">
        <v>41898</v>
      </c>
      <c r="C142">
        <v>0</v>
      </c>
      <c r="D142">
        <f t="shared" si="18"/>
        <v>1663527.7908619836</v>
      </c>
      <c r="E142">
        <f t="shared" si="19"/>
        <v>1646892.5129533638</v>
      </c>
      <c r="F142">
        <f t="shared" si="20"/>
        <v>1646892.5129533638</v>
      </c>
      <c r="G142">
        <f t="shared" si="21"/>
        <v>1646892.5129533638</v>
      </c>
      <c r="H142">
        <f t="shared" si="22"/>
        <v>1646892.5129533638</v>
      </c>
      <c r="I142">
        <f t="shared" si="16"/>
        <v>0</v>
      </c>
      <c r="K142">
        <f t="shared" si="23"/>
        <v>0</v>
      </c>
    </row>
    <row r="143" spans="1:11" x14ac:dyDescent="0.25">
      <c r="A143" s="2">
        <f t="shared" si="17"/>
        <v>4</v>
      </c>
      <c r="B143" s="1">
        <v>41899</v>
      </c>
      <c r="C143">
        <v>0</v>
      </c>
      <c r="D143">
        <f t="shared" si="18"/>
        <v>1546892.5129533638</v>
      </c>
      <c r="E143">
        <f t="shared" si="19"/>
        <v>1531423.5878238301</v>
      </c>
      <c r="F143">
        <f t="shared" si="20"/>
        <v>1531423.5878238301</v>
      </c>
      <c r="G143">
        <f t="shared" si="21"/>
        <v>1531423.5878238301</v>
      </c>
      <c r="H143">
        <f t="shared" si="22"/>
        <v>1531423.5878238301</v>
      </c>
      <c r="I143">
        <f t="shared" si="16"/>
        <v>0</v>
      </c>
      <c r="K143">
        <f t="shared" si="23"/>
        <v>0</v>
      </c>
    </row>
    <row r="144" spans="1:11" x14ac:dyDescent="0.25">
      <c r="A144" s="2">
        <f t="shared" si="17"/>
        <v>5</v>
      </c>
      <c r="B144" s="1">
        <v>41900</v>
      </c>
      <c r="C144">
        <v>0</v>
      </c>
      <c r="D144">
        <f t="shared" si="18"/>
        <v>1431423.5878238301</v>
      </c>
      <c r="E144">
        <f t="shared" si="19"/>
        <v>1417109.3519455919</v>
      </c>
      <c r="F144">
        <f t="shared" si="20"/>
        <v>1417109.3519455919</v>
      </c>
      <c r="G144">
        <f t="shared" si="21"/>
        <v>1417109.3519455919</v>
      </c>
      <c r="H144">
        <f t="shared" si="22"/>
        <v>1417109.3519455919</v>
      </c>
      <c r="I144">
        <f t="shared" si="16"/>
        <v>0</v>
      </c>
      <c r="K144">
        <f t="shared" si="23"/>
        <v>0</v>
      </c>
    </row>
    <row r="145" spans="1:11" x14ac:dyDescent="0.25">
      <c r="A145" s="2">
        <f t="shared" si="17"/>
        <v>6</v>
      </c>
      <c r="B145" s="5">
        <v>41901</v>
      </c>
      <c r="C145">
        <v>0</v>
      </c>
      <c r="D145">
        <f t="shared" si="18"/>
        <v>1317109.3519455919</v>
      </c>
      <c r="E145">
        <f t="shared" si="19"/>
        <v>1303938.2584261359</v>
      </c>
      <c r="F145">
        <f t="shared" si="20"/>
        <v>1303938.2584261359</v>
      </c>
      <c r="G145">
        <f t="shared" si="21"/>
        <v>1303938.2584261359</v>
      </c>
      <c r="H145" s="3">
        <f t="shared" si="22"/>
        <v>1303938.2584261359</v>
      </c>
      <c r="I145">
        <f t="shared" si="16"/>
        <v>0</v>
      </c>
      <c r="K145">
        <f t="shared" si="23"/>
        <v>0</v>
      </c>
    </row>
    <row r="146" spans="1:11" x14ac:dyDescent="0.25">
      <c r="A146" s="2">
        <f t="shared" si="17"/>
        <v>7</v>
      </c>
      <c r="B146" s="1">
        <v>41902</v>
      </c>
      <c r="C146">
        <v>0</v>
      </c>
      <c r="D146">
        <f t="shared" si="18"/>
        <v>1203938.2584261359</v>
      </c>
      <c r="E146">
        <f t="shared" si="19"/>
        <v>1191898.8758418746</v>
      </c>
      <c r="F146">
        <f t="shared" si="20"/>
        <v>1191898.8758418746</v>
      </c>
      <c r="G146">
        <f t="shared" si="21"/>
        <v>1691898.8758418746</v>
      </c>
      <c r="H146">
        <f t="shared" si="22"/>
        <v>1691898.8758418746</v>
      </c>
      <c r="I146">
        <f t="shared" si="16"/>
        <v>0</v>
      </c>
      <c r="K146">
        <f t="shared" si="23"/>
        <v>500000</v>
      </c>
    </row>
    <row r="147" spans="1:11" x14ac:dyDescent="0.25">
      <c r="A147" s="2">
        <f t="shared" si="17"/>
        <v>1</v>
      </c>
      <c r="B147" s="1">
        <v>41903</v>
      </c>
      <c r="C147">
        <v>0</v>
      </c>
      <c r="D147">
        <f t="shared" si="18"/>
        <v>1591898.8758418746</v>
      </c>
      <c r="E147">
        <f t="shared" si="19"/>
        <v>1575979.8870834559</v>
      </c>
      <c r="F147">
        <f t="shared" si="20"/>
        <v>1575979.8870834559</v>
      </c>
      <c r="G147">
        <f t="shared" si="21"/>
        <v>1575979.8870834559</v>
      </c>
      <c r="H147">
        <f t="shared" si="22"/>
        <v>1575979.8870834559</v>
      </c>
      <c r="I147">
        <f t="shared" si="16"/>
        <v>0</v>
      </c>
      <c r="K147">
        <f t="shared" si="23"/>
        <v>0</v>
      </c>
    </row>
    <row r="148" spans="1:11" x14ac:dyDescent="0.25">
      <c r="A148" s="2">
        <f t="shared" si="17"/>
        <v>2</v>
      </c>
      <c r="B148" s="1">
        <v>41904</v>
      </c>
      <c r="C148">
        <v>0</v>
      </c>
      <c r="D148">
        <f t="shared" si="18"/>
        <v>1475979.8870834559</v>
      </c>
      <c r="E148">
        <f t="shared" si="19"/>
        <v>1461220.0882126214</v>
      </c>
      <c r="F148">
        <f t="shared" si="20"/>
        <v>1461220.0882126214</v>
      </c>
      <c r="G148">
        <f t="shared" si="21"/>
        <v>1461220.0882126214</v>
      </c>
      <c r="H148">
        <f t="shared" si="22"/>
        <v>1461220.0882126214</v>
      </c>
      <c r="I148">
        <f t="shared" si="16"/>
        <v>0</v>
      </c>
      <c r="K148">
        <f t="shared" si="23"/>
        <v>0</v>
      </c>
    </row>
    <row r="149" spans="1:11" x14ac:dyDescent="0.25">
      <c r="A149" s="2">
        <f t="shared" si="17"/>
        <v>3</v>
      </c>
      <c r="B149" s="1">
        <v>41905</v>
      </c>
      <c r="C149">
        <v>1</v>
      </c>
      <c r="D149">
        <f t="shared" si="18"/>
        <v>1461220.0882126214</v>
      </c>
      <c r="E149">
        <f t="shared" si="19"/>
        <v>1505056.690859</v>
      </c>
      <c r="F149">
        <f t="shared" si="20"/>
        <v>1505056.690859</v>
      </c>
      <c r="G149">
        <f t="shared" si="21"/>
        <v>1505056.690859</v>
      </c>
      <c r="H149">
        <f t="shared" si="22"/>
        <v>1505056.690859</v>
      </c>
      <c r="I149">
        <f t="shared" si="16"/>
        <v>0</v>
      </c>
      <c r="K149">
        <f t="shared" si="23"/>
        <v>0</v>
      </c>
    </row>
    <row r="150" spans="1:11" x14ac:dyDescent="0.25">
      <c r="A150" s="2">
        <f t="shared" si="17"/>
        <v>4</v>
      </c>
      <c r="B150" s="1">
        <v>41906</v>
      </c>
      <c r="C150">
        <v>0</v>
      </c>
      <c r="D150">
        <f t="shared" si="18"/>
        <v>1405056.690859</v>
      </c>
      <c r="E150">
        <f t="shared" si="19"/>
        <v>1391006.1239504099</v>
      </c>
      <c r="F150">
        <f t="shared" si="20"/>
        <v>1391006.1239504099</v>
      </c>
      <c r="G150">
        <f t="shared" si="21"/>
        <v>1391006.1239504099</v>
      </c>
      <c r="H150">
        <f t="shared" si="22"/>
        <v>1391006.1239504099</v>
      </c>
      <c r="I150">
        <f t="shared" si="16"/>
        <v>0</v>
      </c>
      <c r="K150">
        <f t="shared" si="23"/>
        <v>0</v>
      </c>
    </row>
    <row r="151" spans="1:11" x14ac:dyDescent="0.25">
      <c r="A151" s="2">
        <f t="shared" si="17"/>
        <v>5</v>
      </c>
      <c r="B151" s="1">
        <v>41907</v>
      </c>
      <c r="C151">
        <v>1</v>
      </c>
      <c r="D151">
        <f t="shared" si="18"/>
        <v>1391006.1239504099</v>
      </c>
      <c r="E151">
        <f t="shared" si="19"/>
        <v>1432736.3076689222</v>
      </c>
      <c r="F151">
        <f t="shared" si="20"/>
        <v>1432736.3076689222</v>
      </c>
      <c r="G151">
        <f t="shared" si="21"/>
        <v>1432736.3076689222</v>
      </c>
      <c r="H151">
        <f t="shared" si="22"/>
        <v>1432736.3076689222</v>
      </c>
      <c r="I151">
        <f t="shared" si="16"/>
        <v>0</v>
      </c>
      <c r="K151">
        <f t="shared" si="23"/>
        <v>0</v>
      </c>
    </row>
    <row r="152" spans="1:11" x14ac:dyDescent="0.25">
      <c r="A152" s="2">
        <f t="shared" si="17"/>
        <v>6</v>
      </c>
      <c r="B152" s="1">
        <v>41908</v>
      </c>
      <c r="C152">
        <v>0</v>
      </c>
      <c r="D152">
        <f t="shared" si="18"/>
        <v>1332736.3076689222</v>
      </c>
      <c r="E152">
        <f t="shared" si="19"/>
        <v>1319408.944592233</v>
      </c>
      <c r="F152">
        <f t="shared" si="20"/>
        <v>1319408.944592233</v>
      </c>
      <c r="G152">
        <f t="shared" si="21"/>
        <v>1319408.944592233</v>
      </c>
      <c r="H152">
        <f t="shared" si="22"/>
        <v>1319408.944592233</v>
      </c>
      <c r="I152">
        <f t="shared" si="16"/>
        <v>0</v>
      </c>
      <c r="K152">
        <f t="shared" si="23"/>
        <v>0</v>
      </c>
    </row>
    <row r="153" spans="1:11" x14ac:dyDescent="0.25">
      <c r="A153" s="2">
        <f t="shared" si="17"/>
        <v>7</v>
      </c>
      <c r="B153" s="1">
        <v>41909</v>
      </c>
      <c r="C153">
        <v>0</v>
      </c>
      <c r="D153">
        <f t="shared" si="18"/>
        <v>1219408.944592233</v>
      </c>
      <c r="E153">
        <f t="shared" si="19"/>
        <v>1207214.8551463108</v>
      </c>
      <c r="F153">
        <f t="shared" si="20"/>
        <v>1207214.8551463108</v>
      </c>
      <c r="G153">
        <f t="shared" si="21"/>
        <v>1707214.8551463108</v>
      </c>
      <c r="H153">
        <f t="shared" si="22"/>
        <v>1707214.8551463108</v>
      </c>
      <c r="I153">
        <f t="shared" si="16"/>
        <v>0</v>
      </c>
      <c r="K153">
        <f t="shared" si="23"/>
        <v>500000</v>
      </c>
    </row>
    <row r="154" spans="1:11" x14ac:dyDescent="0.25">
      <c r="A154" s="2">
        <f t="shared" si="17"/>
        <v>1</v>
      </c>
      <c r="B154" s="1">
        <v>41910</v>
      </c>
      <c r="C154">
        <v>0</v>
      </c>
      <c r="D154">
        <f t="shared" si="18"/>
        <v>1607214.8551463108</v>
      </c>
      <c r="E154">
        <f t="shared" si="19"/>
        <v>1591142.7065948476</v>
      </c>
      <c r="F154">
        <f t="shared" si="20"/>
        <v>1591142.7065948476</v>
      </c>
      <c r="G154">
        <f t="shared" si="21"/>
        <v>1591142.7065948476</v>
      </c>
      <c r="H154">
        <f t="shared" si="22"/>
        <v>1591142.7065948476</v>
      </c>
      <c r="I154">
        <f t="shared" si="16"/>
        <v>0</v>
      </c>
      <c r="K154">
        <f t="shared" si="23"/>
        <v>0</v>
      </c>
    </row>
    <row r="155" spans="1:11" x14ac:dyDescent="0.25">
      <c r="A155" s="2">
        <f t="shared" si="17"/>
        <v>2</v>
      </c>
      <c r="B155" s="1">
        <v>41911</v>
      </c>
      <c r="C155">
        <v>1</v>
      </c>
      <c r="D155">
        <f t="shared" si="18"/>
        <v>1591142.7065948476</v>
      </c>
      <c r="E155">
        <f t="shared" si="19"/>
        <v>1638876.9877926931</v>
      </c>
      <c r="F155">
        <f t="shared" si="20"/>
        <v>1638876.9877926931</v>
      </c>
      <c r="G155">
        <f t="shared" si="21"/>
        <v>1638876.9877926931</v>
      </c>
      <c r="H155">
        <f t="shared" si="22"/>
        <v>1638876.9877926931</v>
      </c>
      <c r="I155">
        <f t="shared" si="16"/>
        <v>0</v>
      </c>
      <c r="K155">
        <f t="shared" si="23"/>
        <v>0</v>
      </c>
    </row>
    <row r="156" spans="1:11" x14ac:dyDescent="0.25">
      <c r="A156" s="2">
        <f t="shared" si="17"/>
        <v>3</v>
      </c>
      <c r="B156" s="1">
        <v>41912</v>
      </c>
      <c r="C156">
        <v>1</v>
      </c>
      <c r="D156">
        <f t="shared" si="18"/>
        <v>1638876.9877926931</v>
      </c>
      <c r="E156">
        <f t="shared" si="19"/>
        <v>1688043.2974264738</v>
      </c>
      <c r="F156">
        <f t="shared" si="20"/>
        <v>1688043.2974264738</v>
      </c>
      <c r="G156">
        <f t="shared" si="21"/>
        <v>1688043.2974264738</v>
      </c>
      <c r="H156">
        <f t="shared" si="22"/>
        <v>1688043.2974264738</v>
      </c>
      <c r="I156">
        <f t="shared" si="16"/>
        <v>0</v>
      </c>
      <c r="K156">
        <f t="shared" si="23"/>
        <v>0</v>
      </c>
    </row>
  </sheetData>
  <conditionalFormatting sqref="H3:H156">
    <cfRule type="cellIs" dxfId="6" priority="1" operator="equal">
      <formula>1303938.258</formula>
    </cfRule>
    <cfRule type="cellIs" dxfId="5" priority="2" operator="equal">
      <formula>1303938.258</formula>
    </cfRule>
    <cfRule type="cellIs" dxfId="4" priority="3" operator="equal">
      <formula>1303938</formula>
    </cfRule>
    <cfRule type="top10" priority="5" bottom="1" rank="1"/>
  </conditionalFormatting>
  <conditionalFormatting sqref="M7">
    <cfRule type="cellIs" dxfId="3" priority="4" operator="equal">
      <formula>1303938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6"/>
  <sheetViews>
    <sheetView tabSelected="1" workbookViewId="0">
      <selection activeCell="V2" sqref="V2:AJ2"/>
    </sheetView>
  </sheetViews>
  <sheetFormatPr defaultRowHeight="15" x14ac:dyDescent="0.25"/>
  <cols>
    <col min="2" max="2" width="24.42578125" customWidth="1"/>
    <col min="3" max="3" width="11.42578125" customWidth="1"/>
    <col min="4" max="4" width="18.85546875" customWidth="1"/>
    <col min="9" max="9" width="9.85546875" bestFit="1" customWidth="1"/>
    <col min="13" max="13" width="13.85546875" customWidth="1"/>
    <col min="15" max="15" width="8" customWidth="1"/>
  </cols>
  <sheetData>
    <row r="2" spans="1:15" x14ac:dyDescent="0.25">
      <c r="D2" t="s">
        <v>2</v>
      </c>
      <c r="H2" t="s">
        <v>5</v>
      </c>
    </row>
    <row r="3" spans="1:15" x14ac:dyDescent="0.25">
      <c r="B3" t="s">
        <v>0</v>
      </c>
      <c r="C3" t="s">
        <v>1</v>
      </c>
      <c r="D3" t="s">
        <v>4</v>
      </c>
      <c r="E3" t="s">
        <v>6</v>
      </c>
      <c r="F3" t="s">
        <v>7</v>
      </c>
      <c r="G3" t="s">
        <v>8</v>
      </c>
      <c r="H3">
        <v>2500000</v>
      </c>
      <c r="M3">
        <v>50000</v>
      </c>
    </row>
    <row r="4" spans="1:15" x14ac:dyDescent="0.25">
      <c r="A4" s="2">
        <f>WEEKDAY(B4,1)</f>
        <v>5</v>
      </c>
      <c r="B4" s="1">
        <v>41760</v>
      </c>
      <c r="C4">
        <v>0</v>
      </c>
      <c r="D4">
        <f>IF(C4=0,H3-2*$M$3,H3)</f>
        <v>2400000</v>
      </c>
      <c r="E4">
        <f>IF(C4=0,D4-D4*0.01,D4+D4*0.03)</f>
        <v>2376000</v>
      </c>
      <c r="F4">
        <f>IF(E4&gt;$H$3,$H$3,E4)</f>
        <v>2376000</v>
      </c>
      <c r="G4">
        <f>IF(A4=7,F4+500000,F4)</f>
        <v>2376000</v>
      </c>
      <c r="H4">
        <f>IF(G4&gt;$H$3,$H$3,G4)</f>
        <v>2376000</v>
      </c>
      <c r="I4">
        <f>MONTH(B4)</f>
        <v>5</v>
      </c>
      <c r="K4">
        <f>IF(AND(I4=5,A4=7),1,0)</f>
        <v>0</v>
      </c>
      <c r="M4" t="s">
        <v>0</v>
      </c>
      <c r="N4" t="s">
        <v>12</v>
      </c>
      <c r="O4" t="s">
        <v>13</v>
      </c>
    </row>
    <row r="5" spans="1:15" x14ac:dyDescent="0.25">
      <c r="A5" s="2">
        <f t="shared" ref="A5:A68" si="0">WEEKDAY(B5,1)</f>
        <v>6</v>
      </c>
      <c r="B5" s="1">
        <v>41761</v>
      </c>
      <c r="C5">
        <v>1</v>
      </c>
      <c r="D5">
        <f t="shared" ref="D5:D68" si="1">IF(C5=0,H4-2*$M$3,H4)</f>
        <v>2376000</v>
      </c>
      <c r="E5">
        <f t="shared" ref="E5:E68" si="2">IF(C5=0,D5-D5*0.01,D5+D5*0.03)</f>
        <v>2447280</v>
      </c>
      <c r="F5">
        <f t="shared" ref="F5:F68" si="3">IF(E5&gt;$H$3,$H$3,E5)</f>
        <v>2447280</v>
      </c>
      <c r="G5">
        <f t="shared" ref="G5:G68" si="4">IF(A5=7,F5+500000,F5)</f>
        <v>2447280</v>
      </c>
      <c r="H5">
        <f t="shared" ref="H5:H68" si="5">IF(G5&gt;$H$3,$H$3,G5)</f>
        <v>2447280</v>
      </c>
      <c r="I5">
        <f t="shared" ref="I5:I68" si="6">MONTH(B5)</f>
        <v>5</v>
      </c>
      <c r="K5">
        <f t="shared" ref="K5:K68" si="7">IF(AND(I5=5,A5=7),1,0)</f>
        <v>0</v>
      </c>
      <c r="M5" s="1">
        <v>41762</v>
      </c>
      <c r="N5">
        <f>E6-F6</f>
        <v>0</v>
      </c>
      <c r="O5">
        <f>H6-F6</f>
        <v>176192.79999999981</v>
      </c>
    </row>
    <row r="6" spans="1:15" x14ac:dyDescent="0.25">
      <c r="A6" s="2">
        <f t="shared" si="0"/>
        <v>7</v>
      </c>
      <c r="B6" s="1">
        <v>41762</v>
      </c>
      <c r="C6">
        <v>0</v>
      </c>
      <c r="D6">
        <f t="shared" si="1"/>
        <v>2347280</v>
      </c>
      <c r="E6">
        <f t="shared" si="2"/>
        <v>2323807.2000000002</v>
      </c>
      <c r="F6">
        <f t="shared" si="3"/>
        <v>2323807.2000000002</v>
      </c>
      <c r="G6">
        <f t="shared" si="4"/>
        <v>2823807.2</v>
      </c>
      <c r="H6">
        <f t="shared" si="5"/>
        <v>2500000</v>
      </c>
      <c r="I6">
        <f t="shared" si="6"/>
        <v>5</v>
      </c>
      <c r="K6">
        <f t="shared" si="7"/>
        <v>1</v>
      </c>
      <c r="M6" s="1">
        <v>41769</v>
      </c>
      <c r="N6">
        <f>E13-F13</f>
        <v>75000</v>
      </c>
      <c r="O6">
        <f>H13-F13</f>
        <v>0</v>
      </c>
    </row>
    <row r="7" spans="1:15" x14ac:dyDescent="0.25">
      <c r="A7" s="2">
        <f t="shared" si="0"/>
        <v>1</v>
      </c>
      <c r="B7" s="1">
        <v>41763</v>
      </c>
      <c r="C7">
        <v>0</v>
      </c>
      <c r="D7">
        <f t="shared" si="1"/>
        <v>2400000</v>
      </c>
      <c r="E7">
        <f t="shared" si="2"/>
        <v>2376000</v>
      </c>
      <c r="F7">
        <f t="shared" si="3"/>
        <v>2376000</v>
      </c>
      <c r="G7">
        <f t="shared" si="4"/>
        <v>2376000</v>
      </c>
      <c r="H7">
        <f t="shared" si="5"/>
        <v>2376000</v>
      </c>
      <c r="I7">
        <f t="shared" si="6"/>
        <v>5</v>
      </c>
      <c r="K7">
        <f t="shared" si="7"/>
        <v>0</v>
      </c>
      <c r="M7" s="1">
        <v>41776</v>
      </c>
      <c r="N7">
        <f>E20-F20</f>
        <v>0</v>
      </c>
      <c r="O7">
        <f>H20-F20</f>
        <v>109537.68399999989</v>
      </c>
    </row>
    <row r="8" spans="1:15" x14ac:dyDescent="0.25">
      <c r="A8" s="2">
        <f t="shared" si="0"/>
        <v>2</v>
      </c>
      <c r="B8" s="1">
        <v>41764</v>
      </c>
      <c r="C8">
        <v>0</v>
      </c>
      <c r="D8">
        <f t="shared" si="1"/>
        <v>2276000</v>
      </c>
      <c r="E8">
        <f t="shared" si="2"/>
        <v>2253240</v>
      </c>
      <c r="F8">
        <f t="shared" si="3"/>
        <v>2253240</v>
      </c>
      <c r="G8">
        <f t="shared" si="4"/>
        <v>2253240</v>
      </c>
      <c r="H8">
        <f t="shared" si="5"/>
        <v>2253240</v>
      </c>
      <c r="I8">
        <f t="shared" si="6"/>
        <v>5</v>
      </c>
      <c r="K8">
        <f t="shared" si="7"/>
        <v>0</v>
      </c>
      <c r="M8" s="1">
        <v>41783</v>
      </c>
      <c r="N8">
        <f>E27-F27</f>
        <v>0</v>
      </c>
      <c r="O8">
        <f>H27-F27</f>
        <v>354117.88408839982</v>
      </c>
    </row>
    <row r="9" spans="1:15" x14ac:dyDescent="0.25">
      <c r="A9" s="2">
        <f t="shared" si="0"/>
        <v>3</v>
      </c>
      <c r="B9" s="1">
        <v>41765</v>
      </c>
      <c r="C9">
        <v>1</v>
      </c>
      <c r="D9">
        <f t="shared" si="1"/>
        <v>2253240</v>
      </c>
      <c r="E9">
        <f t="shared" si="2"/>
        <v>2320837.2000000002</v>
      </c>
      <c r="F9">
        <f t="shared" si="3"/>
        <v>2320837.2000000002</v>
      </c>
      <c r="G9">
        <f t="shared" si="4"/>
        <v>2320837.2000000002</v>
      </c>
      <c r="H9">
        <f t="shared" si="5"/>
        <v>2320837.2000000002</v>
      </c>
      <c r="I9">
        <f t="shared" si="6"/>
        <v>5</v>
      </c>
      <c r="K9">
        <f t="shared" si="7"/>
        <v>0</v>
      </c>
      <c r="M9" s="1">
        <v>41790</v>
      </c>
      <c r="N9">
        <f>E34-F34</f>
        <v>0</v>
      </c>
      <c r="O9">
        <f>H34-F34</f>
        <v>500000.00000000023</v>
      </c>
    </row>
    <row r="10" spans="1:15" x14ac:dyDescent="0.25">
      <c r="A10" s="2">
        <f t="shared" si="0"/>
        <v>4</v>
      </c>
      <c r="B10" s="1">
        <v>41766</v>
      </c>
      <c r="C10">
        <v>1</v>
      </c>
      <c r="D10">
        <f t="shared" si="1"/>
        <v>2320837.2000000002</v>
      </c>
      <c r="E10">
        <f t="shared" si="2"/>
        <v>2390462.3160000001</v>
      </c>
      <c r="F10">
        <f t="shared" si="3"/>
        <v>2390462.3160000001</v>
      </c>
      <c r="G10">
        <f t="shared" si="4"/>
        <v>2390462.3160000001</v>
      </c>
      <c r="H10">
        <f t="shared" si="5"/>
        <v>2390462.3160000001</v>
      </c>
      <c r="I10">
        <f t="shared" si="6"/>
        <v>5</v>
      </c>
      <c r="K10">
        <f t="shared" si="7"/>
        <v>0</v>
      </c>
    </row>
    <row r="11" spans="1:15" x14ac:dyDescent="0.25">
      <c r="A11" s="2">
        <f t="shared" si="0"/>
        <v>5</v>
      </c>
      <c r="B11" s="1">
        <v>41767</v>
      </c>
      <c r="C11">
        <v>1</v>
      </c>
      <c r="D11">
        <f t="shared" si="1"/>
        <v>2390462.3160000001</v>
      </c>
      <c r="E11">
        <f t="shared" si="2"/>
        <v>2462176.18548</v>
      </c>
      <c r="F11">
        <f t="shared" si="3"/>
        <v>2462176.18548</v>
      </c>
      <c r="G11">
        <f t="shared" si="4"/>
        <v>2462176.18548</v>
      </c>
      <c r="H11">
        <f t="shared" si="5"/>
        <v>2462176.18548</v>
      </c>
      <c r="I11">
        <f t="shared" si="6"/>
        <v>5</v>
      </c>
      <c r="K11">
        <f t="shared" si="7"/>
        <v>0</v>
      </c>
    </row>
    <row r="12" spans="1:15" x14ac:dyDescent="0.25">
      <c r="A12" s="2">
        <f t="shared" si="0"/>
        <v>6</v>
      </c>
      <c r="B12" s="1">
        <v>41768</v>
      </c>
      <c r="C12">
        <v>1</v>
      </c>
      <c r="D12">
        <f t="shared" si="1"/>
        <v>2462176.18548</v>
      </c>
      <c r="E12">
        <f t="shared" si="2"/>
        <v>2536041.4710443998</v>
      </c>
      <c r="F12">
        <f t="shared" si="3"/>
        <v>2500000</v>
      </c>
      <c r="G12">
        <f t="shared" si="4"/>
        <v>2500000</v>
      </c>
      <c r="H12">
        <f t="shared" si="5"/>
        <v>2500000</v>
      </c>
      <c r="I12">
        <f t="shared" si="6"/>
        <v>5</v>
      </c>
      <c r="K12">
        <f t="shared" si="7"/>
        <v>0</v>
      </c>
    </row>
    <row r="13" spans="1:15" x14ac:dyDescent="0.25">
      <c r="A13" s="2">
        <f t="shared" si="0"/>
        <v>7</v>
      </c>
      <c r="B13" s="1">
        <v>41769</v>
      </c>
      <c r="C13">
        <v>1</v>
      </c>
      <c r="D13">
        <f t="shared" si="1"/>
        <v>2500000</v>
      </c>
      <c r="E13">
        <f t="shared" si="2"/>
        <v>2575000</v>
      </c>
      <c r="F13">
        <f t="shared" si="3"/>
        <v>2500000</v>
      </c>
      <c r="G13">
        <f t="shared" si="4"/>
        <v>3000000</v>
      </c>
      <c r="H13">
        <f t="shared" si="5"/>
        <v>2500000</v>
      </c>
      <c r="I13">
        <f t="shared" si="6"/>
        <v>5</v>
      </c>
      <c r="K13">
        <f t="shared" si="7"/>
        <v>1</v>
      </c>
      <c r="N13" s="1"/>
    </row>
    <row r="14" spans="1:15" x14ac:dyDescent="0.25">
      <c r="A14" s="2">
        <f t="shared" si="0"/>
        <v>1</v>
      </c>
      <c r="B14" s="1">
        <v>41770</v>
      </c>
      <c r="C14">
        <v>1</v>
      </c>
      <c r="D14">
        <f t="shared" si="1"/>
        <v>2500000</v>
      </c>
      <c r="E14">
        <f t="shared" si="2"/>
        <v>2575000</v>
      </c>
      <c r="F14">
        <f t="shared" si="3"/>
        <v>2500000</v>
      </c>
      <c r="G14">
        <f t="shared" si="4"/>
        <v>2500000</v>
      </c>
      <c r="H14">
        <f t="shared" si="5"/>
        <v>2500000</v>
      </c>
      <c r="I14">
        <f t="shared" si="6"/>
        <v>5</v>
      </c>
      <c r="K14">
        <f t="shared" si="7"/>
        <v>0</v>
      </c>
      <c r="N14" s="1"/>
    </row>
    <row r="15" spans="1:15" x14ac:dyDescent="0.25">
      <c r="A15" s="2">
        <f t="shared" si="0"/>
        <v>2</v>
      </c>
      <c r="B15" s="1">
        <v>41771</v>
      </c>
      <c r="C15">
        <v>1</v>
      </c>
      <c r="D15">
        <f t="shared" si="1"/>
        <v>2500000</v>
      </c>
      <c r="E15">
        <f t="shared" si="2"/>
        <v>2575000</v>
      </c>
      <c r="F15">
        <f t="shared" si="3"/>
        <v>2500000</v>
      </c>
      <c r="G15">
        <f t="shared" si="4"/>
        <v>2500000</v>
      </c>
      <c r="H15">
        <f t="shared" si="5"/>
        <v>2500000</v>
      </c>
      <c r="I15">
        <f t="shared" si="6"/>
        <v>5</v>
      </c>
      <c r="K15">
        <f t="shared" si="7"/>
        <v>0</v>
      </c>
      <c r="N15" s="1"/>
    </row>
    <row r="16" spans="1:15" x14ac:dyDescent="0.25">
      <c r="A16" s="2">
        <f t="shared" si="0"/>
        <v>3</v>
      </c>
      <c r="B16" s="1">
        <v>41772</v>
      </c>
      <c r="C16">
        <v>1</v>
      </c>
      <c r="D16">
        <f t="shared" si="1"/>
        <v>2500000</v>
      </c>
      <c r="E16">
        <f t="shared" si="2"/>
        <v>2575000</v>
      </c>
      <c r="F16">
        <f t="shared" si="3"/>
        <v>2500000</v>
      </c>
      <c r="G16">
        <f t="shared" si="4"/>
        <v>2500000</v>
      </c>
      <c r="H16">
        <f t="shared" si="5"/>
        <v>2500000</v>
      </c>
      <c r="I16">
        <f t="shared" si="6"/>
        <v>5</v>
      </c>
      <c r="K16">
        <f t="shared" si="7"/>
        <v>0</v>
      </c>
      <c r="N16" s="1"/>
    </row>
    <row r="17" spans="1:14" x14ac:dyDescent="0.25">
      <c r="A17" s="2">
        <f t="shared" si="0"/>
        <v>4</v>
      </c>
      <c r="B17" s="1">
        <v>41773</v>
      </c>
      <c r="C17">
        <v>0</v>
      </c>
      <c r="D17">
        <f t="shared" si="1"/>
        <v>2400000</v>
      </c>
      <c r="E17">
        <f t="shared" si="2"/>
        <v>2376000</v>
      </c>
      <c r="F17">
        <f t="shared" si="3"/>
        <v>2376000</v>
      </c>
      <c r="G17">
        <f t="shared" si="4"/>
        <v>2376000</v>
      </c>
      <c r="H17">
        <f t="shared" si="5"/>
        <v>2376000</v>
      </c>
      <c r="I17">
        <f t="shared" si="6"/>
        <v>5</v>
      </c>
      <c r="K17">
        <f t="shared" si="7"/>
        <v>0</v>
      </c>
      <c r="N17" s="1"/>
    </row>
    <row r="18" spans="1:14" x14ac:dyDescent="0.25">
      <c r="A18" s="2">
        <f t="shared" si="0"/>
        <v>5</v>
      </c>
      <c r="B18" s="1">
        <v>41774</v>
      </c>
      <c r="C18">
        <v>0</v>
      </c>
      <c r="D18">
        <f t="shared" si="1"/>
        <v>2276000</v>
      </c>
      <c r="E18">
        <f t="shared" si="2"/>
        <v>2253240</v>
      </c>
      <c r="F18">
        <f t="shared" si="3"/>
        <v>2253240</v>
      </c>
      <c r="G18">
        <f t="shared" si="4"/>
        <v>2253240</v>
      </c>
      <c r="H18">
        <f t="shared" si="5"/>
        <v>2253240</v>
      </c>
      <c r="I18">
        <f t="shared" si="6"/>
        <v>5</v>
      </c>
      <c r="K18">
        <f t="shared" si="7"/>
        <v>0</v>
      </c>
    </row>
    <row r="19" spans="1:14" x14ac:dyDescent="0.25">
      <c r="A19" s="2">
        <f t="shared" si="0"/>
        <v>6</v>
      </c>
      <c r="B19" s="1">
        <v>41775</v>
      </c>
      <c r="C19">
        <v>1</v>
      </c>
      <c r="D19">
        <f t="shared" si="1"/>
        <v>2253240</v>
      </c>
      <c r="E19">
        <f t="shared" si="2"/>
        <v>2320837.2000000002</v>
      </c>
      <c r="F19">
        <f t="shared" si="3"/>
        <v>2320837.2000000002</v>
      </c>
      <c r="G19">
        <f t="shared" si="4"/>
        <v>2320837.2000000002</v>
      </c>
      <c r="H19">
        <f t="shared" si="5"/>
        <v>2320837.2000000002</v>
      </c>
      <c r="I19">
        <f t="shared" si="6"/>
        <v>5</v>
      </c>
      <c r="K19">
        <f t="shared" si="7"/>
        <v>0</v>
      </c>
    </row>
    <row r="20" spans="1:14" x14ac:dyDescent="0.25">
      <c r="A20" s="2">
        <f t="shared" si="0"/>
        <v>7</v>
      </c>
      <c r="B20" s="1">
        <v>41776</v>
      </c>
      <c r="C20">
        <v>1</v>
      </c>
      <c r="D20">
        <f t="shared" si="1"/>
        <v>2320837.2000000002</v>
      </c>
      <c r="E20">
        <f t="shared" si="2"/>
        <v>2390462.3160000001</v>
      </c>
      <c r="F20">
        <f t="shared" si="3"/>
        <v>2390462.3160000001</v>
      </c>
      <c r="G20">
        <f t="shared" si="4"/>
        <v>2890462.3160000001</v>
      </c>
      <c r="H20">
        <f t="shared" si="5"/>
        <v>2500000</v>
      </c>
      <c r="I20">
        <f t="shared" si="6"/>
        <v>5</v>
      </c>
      <c r="K20">
        <f t="shared" si="7"/>
        <v>1</v>
      </c>
    </row>
    <row r="21" spans="1:14" x14ac:dyDescent="0.25">
      <c r="A21" s="2">
        <f t="shared" si="0"/>
        <v>1</v>
      </c>
      <c r="B21" s="1">
        <v>41777</v>
      </c>
      <c r="C21">
        <v>1</v>
      </c>
      <c r="D21">
        <f t="shared" si="1"/>
        <v>2500000</v>
      </c>
      <c r="E21">
        <f t="shared" si="2"/>
        <v>2575000</v>
      </c>
      <c r="F21">
        <f t="shared" si="3"/>
        <v>2500000</v>
      </c>
      <c r="G21">
        <f t="shared" si="4"/>
        <v>2500000</v>
      </c>
      <c r="H21">
        <f t="shared" si="5"/>
        <v>2500000</v>
      </c>
      <c r="I21">
        <f t="shared" si="6"/>
        <v>5</v>
      </c>
      <c r="K21">
        <f t="shared" si="7"/>
        <v>0</v>
      </c>
    </row>
    <row r="22" spans="1:14" x14ac:dyDescent="0.25">
      <c r="A22" s="2">
        <f t="shared" si="0"/>
        <v>2</v>
      </c>
      <c r="B22" s="1">
        <v>41778</v>
      </c>
      <c r="C22">
        <v>0</v>
      </c>
      <c r="D22">
        <f t="shared" si="1"/>
        <v>2400000</v>
      </c>
      <c r="E22">
        <f t="shared" si="2"/>
        <v>2376000</v>
      </c>
      <c r="F22">
        <f t="shared" si="3"/>
        <v>2376000</v>
      </c>
      <c r="G22">
        <f t="shared" si="4"/>
        <v>2376000</v>
      </c>
      <c r="H22">
        <f t="shared" si="5"/>
        <v>2376000</v>
      </c>
      <c r="I22">
        <f t="shared" si="6"/>
        <v>5</v>
      </c>
      <c r="K22">
        <f t="shared" si="7"/>
        <v>0</v>
      </c>
    </row>
    <row r="23" spans="1:14" x14ac:dyDescent="0.25">
      <c r="A23" s="2">
        <f t="shared" si="0"/>
        <v>3</v>
      </c>
      <c r="B23" s="1">
        <v>41779</v>
      </c>
      <c r="C23">
        <v>0</v>
      </c>
      <c r="D23">
        <f t="shared" si="1"/>
        <v>2276000</v>
      </c>
      <c r="E23">
        <f t="shared" si="2"/>
        <v>2253240</v>
      </c>
      <c r="F23">
        <f t="shared" si="3"/>
        <v>2253240</v>
      </c>
      <c r="G23">
        <f t="shared" si="4"/>
        <v>2253240</v>
      </c>
      <c r="H23">
        <f t="shared" si="5"/>
        <v>2253240</v>
      </c>
      <c r="I23">
        <f t="shared" si="6"/>
        <v>5</v>
      </c>
      <c r="K23">
        <f t="shared" si="7"/>
        <v>0</v>
      </c>
    </row>
    <row r="24" spans="1:14" x14ac:dyDescent="0.25">
      <c r="A24" s="2">
        <f t="shared" si="0"/>
        <v>4</v>
      </c>
      <c r="B24" s="1">
        <v>41780</v>
      </c>
      <c r="C24">
        <v>1</v>
      </c>
      <c r="D24">
        <f t="shared" si="1"/>
        <v>2253240</v>
      </c>
      <c r="E24">
        <f t="shared" si="2"/>
        <v>2320837.2000000002</v>
      </c>
      <c r="F24">
        <f t="shared" si="3"/>
        <v>2320837.2000000002</v>
      </c>
      <c r="G24">
        <f t="shared" si="4"/>
        <v>2320837.2000000002</v>
      </c>
      <c r="H24">
        <f t="shared" si="5"/>
        <v>2320837.2000000002</v>
      </c>
      <c r="I24">
        <f t="shared" si="6"/>
        <v>5</v>
      </c>
      <c r="K24">
        <f t="shared" si="7"/>
        <v>0</v>
      </c>
    </row>
    <row r="25" spans="1:14" x14ac:dyDescent="0.25">
      <c r="A25" s="2">
        <f t="shared" si="0"/>
        <v>5</v>
      </c>
      <c r="B25" s="1">
        <v>41781</v>
      </c>
      <c r="C25">
        <v>1</v>
      </c>
      <c r="D25">
        <f t="shared" si="1"/>
        <v>2320837.2000000002</v>
      </c>
      <c r="E25">
        <f t="shared" si="2"/>
        <v>2390462.3160000001</v>
      </c>
      <c r="F25">
        <f t="shared" si="3"/>
        <v>2390462.3160000001</v>
      </c>
      <c r="G25">
        <f t="shared" si="4"/>
        <v>2390462.3160000001</v>
      </c>
      <c r="H25">
        <f t="shared" si="5"/>
        <v>2390462.3160000001</v>
      </c>
      <c r="I25">
        <f t="shared" si="6"/>
        <v>5</v>
      </c>
      <c r="K25">
        <f t="shared" si="7"/>
        <v>0</v>
      </c>
    </row>
    <row r="26" spans="1:14" x14ac:dyDescent="0.25">
      <c r="A26" s="2">
        <f t="shared" si="0"/>
        <v>6</v>
      </c>
      <c r="B26" s="1">
        <v>41782</v>
      </c>
      <c r="C26">
        <v>0</v>
      </c>
      <c r="D26">
        <f t="shared" si="1"/>
        <v>2290462.3160000001</v>
      </c>
      <c r="E26">
        <f t="shared" si="2"/>
        <v>2267557.6928400001</v>
      </c>
      <c r="F26">
        <f t="shared" si="3"/>
        <v>2267557.6928400001</v>
      </c>
      <c r="G26">
        <f t="shared" si="4"/>
        <v>2267557.6928400001</v>
      </c>
      <c r="H26">
        <f t="shared" si="5"/>
        <v>2267557.6928400001</v>
      </c>
      <c r="I26">
        <f t="shared" si="6"/>
        <v>5</v>
      </c>
      <c r="K26">
        <f t="shared" si="7"/>
        <v>0</v>
      </c>
    </row>
    <row r="27" spans="1:14" x14ac:dyDescent="0.25">
      <c r="A27" s="2">
        <f t="shared" si="0"/>
        <v>7</v>
      </c>
      <c r="B27" s="1">
        <v>41783</v>
      </c>
      <c r="C27">
        <v>0</v>
      </c>
      <c r="D27">
        <f t="shared" si="1"/>
        <v>2167557.6928400001</v>
      </c>
      <c r="E27">
        <f t="shared" si="2"/>
        <v>2145882.1159116002</v>
      </c>
      <c r="F27">
        <f t="shared" si="3"/>
        <v>2145882.1159116002</v>
      </c>
      <c r="G27">
        <f t="shared" si="4"/>
        <v>2645882.1159116002</v>
      </c>
      <c r="H27">
        <f t="shared" si="5"/>
        <v>2500000</v>
      </c>
      <c r="I27">
        <f t="shared" si="6"/>
        <v>5</v>
      </c>
      <c r="K27">
        <f t="shared" si="7"/>
        <v>1</v>
      </c>
    </row>
    <row r="28" spans="1:14" x14ac:dyDescent="0.25">
      <c r="A28" s="2">
        <f t="shared" si="0"/>
        <v>1</v>
      </c>
      <c r="B28" s="1">
        <v>41784</v>
      </c>
      <c r="C28">
        <v>0</v>
      </c>
      <c r="D28">
        <f t="shared" si="1"/>
        <v>2400000</v>
      </c>
      <c r="E28">
        <f t="shared" si="2"/>
        <v>2376000</v>
      </c>
      <c r="F28">
        <f t="shared" si="3"/>
        <v>2376000</v>
      </c>
      <c r="G28">
        <f t="shared" si="4"/>
        <v>2376000</v>
      </c>
      <c r="H28">
        <f t="shared" si="5"/>
        <v>2376000</v>
      </c>
      <c r="I28">
        <f t="shared" si="6"/>
        <v>5</v>
      </c>
      <c r="K28">
        <f t="shared" si="7"/>
        <v>0</v>
      </c>
    </row>
    <row r="29" spans="1:14" x14ac:dyDescent="0.25">
      <c r="A29" s="2">
        <f t="shared" si="0"/>
        <v>2</v>
      </c>
      <c r="B29" s="1">
        <v>41785</v>
      </c>
      <c r="C29">
        <v>0</v>
      </c>
      <c r="D29">
        <f t="shared" si="1"/>
        <v>2276000</v>
      </c>
      <c r="E29">
        <f t="shared" si="2"/>
        <v>2253240</v>
      </c>
      <c r="F29">
        <f t="shared" si="3"/>
        <v>2253240</v>
      </c>
      <c r="G29">
        <f t="shared" si="4"/>
        <v>2253240</v>
      </c>
      <c r="H29">
        <f t="shared" si="5"/>
        <v>2253240</v>
      </c>
      <c r="I29">
        <f t="shared" si="6"/>
        <v>5</v>
      </c>
      <c r="K29">
        <f t="shared" si="7"/>
        <v>0</v>
      </c>
    </row>
    <row r="30" spans="1:14" x14ac:dyDescent="0.25">
      <c r="A30" s="2">
        <f t="shared" si="0"/>
        <v>3</v>
      </c>
      <c r="B30" s="1">
        <v>41786</v>
      </c>
      <c r="C30">
        <v>0</v>
      </c>
      <c r="D30">
        <f t="shared" si="1"/>
        <v>2153240</v>
      </c>
      <c r="E30">
        <f t="shared" si="2"/>
        <v>2131707.6</v>
      </c>
      <c r="F30">
        <f t="shared" si="3"/>
        <v>2131707.6</v>
      </c>
      <c r="G30">
        <f t="shared" si="4"/>
        <v>2131707.6</v>
      </c>
      <c r="H30">
        <f t="shared" si="5"/>
        <v>2131707.6</v>
      </c>
      <c r="I30">
        <f t="shared" si="6"/>
        <v>5</v>
      </c>
      <c r="K30">
        <f t="shared" si="7"/>
        <v>0</v>
      </c>
    </row>
    <row r="31" spans="1:14" x14ac:dyDescent="0.25">
      <c r="A31" s="2">
        <f t="shared" si="0"/>
        <v>4</v>
      </c>
      <c r="B31" s="1">
        <v>41787</v>
      </c>
      <c r="C31">
        <v>1</v>
      </c>
      <c r="D31">
        <f t="shared" si="1"/>
        <v>2131707.6</v>
      </c>
      <c r="E31">
        <f t="shared" si="2"/>
        <v>2195658.8280000002</v>
      </c>
      <c r="F31">
        <f t="shared" si="3"/>
        <v>2195658.8280000002</v>
      </c>
      <c r="G31">
        <f t="shared" si="4"/>
        <v>2195658.8280000002</v>
      </c>
      <c r="H31">
        <f t="shared" si="5"/>
        <v>2195658.8280000002</v>
      </c>
      <c r="I31">
        <f t="shared" si="6"/>
        <v>5</v>
      </c>
      <c r="K31">
        <f t="shared" si="7"/>
        <v>0</v>
      </c>
    </row>
    <row r="32" spans="1:14" x14ac:dyDescent="0.25">
      <c r="A32" s="2">
        <f t="shared" si="0"/>
        <v>5</v>
      </c>
      <c r="B32" s="1">
        <v>41788</v>
      </c>
      <c r="C32">
        <v>0</v>
      </c>
      <c r="D32">
        <f t="shared" si="1"/>
        <v>2095658.8280000002</v>
      </c>
      <c r="E32">
        <f t="shared" si="2"/>
        <v>2074702.2397200002</v>
      </c>
      <c r="F32">
        <f t="shared" si="3"/>
        <v>2074702.2397200002</v>
      </c>
      <c r="G32">
        <f t="shared" si="4"/>
        <v>2074702.2397200002</v>
      </c>
      <c r="H32">
        <f t="shared" si="5"/>
        <v>2074702.2397200002</v>
      </c>
      <c r="I32">
        <f t="shared" si="6"/>
        <v>5</v>
      </c>
      <c r="K32">
        <f t="shared" si="7"/>
        <v>0</v>
      </c>
    </row>
    <row r="33" spans="1:11" x14ac:dyDescent="0.25">
      <c r="A33" s="2">
        <f t="shared" si="0"/>
        <v>6</v>
      </c>
      <c r="B33" s="1">
        <v>41789</v>
      </c>
      <c r="C33">
        <v>0</v>
      </c>
      <c r="D33">
        <f t="shared" si="1"/>
        <v>1974702.2397200002</v>
      </c>
      <c r="E33">
        <f t="shared" si="2"/>
        <v>1954955.2173228001</v>
      </c>
      <c r="F33">
        <f t="shared" si="3"/>
        <v>1954955.2173228001</v>
      </c>
      <c r="G33">
        <f t="shared" si="4"/>
        <v>1954955.2173228001</v>
      </c>
      <c r="H33">
        <f t="shared" si="5"/>
        <v>1954955.2173228001</v>
      </c>
      <c r="I33">
        <f t="shared" si="6"/>
        <v>5</v>
      </c>
      <c r="K33">
        <f t="shared" si="7"/>
        <v>0</v>
      </c>
    </row>
    <row r="34" spans="1:11" x14ac:dyDescent="0.25">
      <c r="A34" s="2">
        <f t="shared" si="0"/>
        <v>7</v>
      </c>
      <c r="B34" s="1">
        <v>41790</v>
      </c>
      <c r="C34">
        <v>0</v>
      </c>
      <c r="D34">
        <f t="shared" si="1"/>
        <v>1854955.2173228001</v>
      </c>
      <c r="E34">
        <f t="shared" si="2"/>
        <v>1836405.6651495721</v>
      </c>
      <c r="F34">
        <f t="shared" si="3"/>
        <v>1836405.6651495721</v>
      </c>
      <c r="G34">
        <f t="shared" si="4"/>
        <v>2336405.6651495723</v>
      </c>
      <c r="H34">
        <f t="shared" si="5"/>
        <v>2336405.6651495723</v>
      </c>
      <c r="I34">
        <f t="shared" si="6"/>
        <v>5</v>
      </c>
      <c r="K34">
        <f t="shared" si="7"/>
        <v>1</v>
      </c>
    </row>
    <row r="35" spans="1:11" x14ac:dyDescent="0.25">
      <c r="A35" s="2">
        <f t="shared" si="0"/>
        <v>1</v>
      </c>
      <c r="B35" s="1">
        <v>41791</v>
      </c>
      <c r="C35">
        <v>0</v>
      </c>
      <c r="D35">
        <f t="shared" si="1"/>
        <v>2236405.6651495723</v>
      </c>
      <c r="E35">
        <f t="shared" si="2"/>
        <v>2214041.6084980764</v>
      </c>
      <c r="F35">
        <f t="shared" si="3"/>
        <v>2214041.6084980764</v>
      </c>
      <c r="G35">
        <f t="shared" si="4"/>
        <v>2214041.6084980764</v>
      </c>
      <c r="H35">
        <f t="shared" si="5"/>
        <v>2214041.6084980764</v>
      </c>
      <c r="I35">
        <f t="shared" si="6"/>
        <v>6</v>
      </c>
      <c r="K35">
        <f t="shared" si="7"/>
        <v>0</v>
      </c>
    </row>
    <row r="36" spans="1:11" x14ac:dyDescent="0.25">
      <c r="A36" s="2">
        <f t="shared" si="0"/>
        <v>2</v>
      </c>
      <c r="B36" s="1">
        <v>41792</v>
      </c>
      <c r="C36">
        <v>0</v>
      </c>
      <c r="D36">
        <f t="shared" si="1"/>
        <v>2114041.6084980764</v>
      </c>
      <c r="E36">
        <f t="shared" si="2"/>
        <v>2092901.1924130956</v>
      </c>
      <c r="F36">
        <f t="shared" si="3"/>
        <v>2092901.1924130956</v>
      </c>
      <c r="G36">
        <f t="shared" si="4"/>
        <v>2092901.1924130956</v>
      </c>
      <c r="H36">
        <f t="shared" si="5"/>
        <v>2092901.1924130956</v>
      </c>
      <c r="I36">
        <f t="shared" si="6"/>
        <v>6</v>
      </c>
      <c r="K36">
        <f t="shared" si="7"/>
        <v>0</v>
      </c>
    </row>
    <row r="37" spans="1:11" x14ac:dyDescent="0.25">
      <c r="A37" s="2">
        <f t="shared" si="0"/>
        <v>3</v>
      </c>
      <c r="B37" s="1">
        <v>41793</v>
      </c>
      <c r="C37">
        <v>0</v>
      </c>
      <c r="D37">
        <f t="shared" si="1"/>
        <v>1992901.1924130956</v>
      </c>
      <c r="E37">
        <f t="shared" si="2"/>
        <v>1972972.1804889648</v>
      </c>
      <c r="F37">
        <f t="shared" si="3"/>
        <v>1972972.1804889648</v>
      </c>
      <c r="G37">
        <f t="shared" si="4"/>
        <v>1972972.1804889648</v>
      </c>
      <c r="H37">
        <f t="shared" si="5"/>
        <v>1972972.1804889648</v>
      </c>
      <c r="I37">
        <f t="shared" si="6"/>
        <v>6</v>
      </c>
      <c r="K37">
        <f t="shared" si="7"/>
        <v>0</v>
      </c>
    </row>
    <row r="38" spans="1:11" x14ac:dyDescent="0.25">
      <c r="A38" s="2">
        <f t="shared" si="0"/>
        <v>4</v>
      </c>
      <c r="B38" s="1">
        <v>41794</v>
      </c>
      <c r="C38">
        <v>1</v>
      </c>
      <c r="D38">
        <f t="shared" si="1"/>
        <v>1972972.1804889648</v>
      </c>
      <c r="E38">
        <f t="shared" si="2"/>
        <v>2032161.3459036336</v>
      </c>
      <c r="F38">
        <f t="shared" si="3"/>
        <v>2032161.3459036336</v>
      </c>
      <c r="G38">
        <f t="shared" si="4"/>
        <v>2032161.3459036336</v>
      </c>
      <c r="H38">
        <f t="shared" si="5"/>
        <v>2032161.3459036336</v>
      </c>
      <c r="I38">
        <f t="shared" si="6"/>
        <v>6</v>
      </c>
      <c r="K38">
        <f t="shared" si="7"/>
        <v>0</v>
      </c>
    </row>
    <row r="39" spans="1:11" x14ac:dyDescent="0.25">
      <c r="A39" s="2">
        <f t="shared" si="0"/>
        <v>5</v>
      </c>
      <c r="B39" s="1">
        <v>41795</v>
      </c>
      <c r="C39">
        <v>1</v>
      </c>
      <c r="D39">
        <f t="shared" si="1"/>
        <v>2032161.3459036336</v>
      </c>
      <c r="E39">
        <f t="shared" si="2"/>
        <v>2093126.1862807428</v>
      </c>
      <c r="F39">
        <f t="shared" si="3"/>
        <v>2093126.1862807428</v>
      </c>
      <c r="G39">
        <f t="shared" si="4"/>
        <v>2093126.1862807428</v>
      </c>
      <c r="H39">
        <f t="shared" si="5"/>
        <v>2093126.1862807428</v>
      </c>
      <c r="I39">
        <f t="shared" si="6"/>
        <v>6</v>
      </c>
      <c r="K39">
        <f t="shared" si="7"/>
        <v>0</v>
      </c>
    </row>
    <row r="40" spans="1:11" x14ac:dyDescent="0.25">
      <c r="A40" s="2">
        <f t="shared" si="0"/>
        <v>6</v>
      </c>
      <c r="B40" s="1">
        <v>41796</v>
      </c>
      <c r="C40">
        <v>1</v>
      </c>
      <c r="D40">
        <f t="shared" si="1"/>
        <v>2093126.1862807428</v>
      </c>
      <c r="E40">
        <f t="shared" si="2"/>
        <v>2155919.9718691651</v>
      </c>
      <c r="F40">
        <f t="shared" si="3"/>
        <v>2155919.9718691651</v>
      </c>
      <c r="G40">
        <f t="shared" si="4"/>
        <v>2155919.9718691651</v>
      </c>
      <c r="H40">
        <f t="shared" si="5"/>
        <v>2155919.9718691651</v>
      </c>
      <c r="I40">
        <f t="shared" si="6"/>
        <v>6</v>
      </c>
      <c r="K40">
        <f t="shared" si="7"/>
        <v>0</v>
      </c>
    </row>
    <row r="41" spans="1:11" x14ac:dyDescent="0.25">
      <c r="A41" s="2">
        <f t="shared" si="0"/>
        <v>7</v>
      </c>
      <c r="B41" s="1">
        <v>41797</v>
      </c>
      <c r="C41">
        <v>1</v>
      </c>
      <c r="D41">
        <f t="shared" si="1"/>
        <v>2155919.9718691651</v>
      </c>
      <c r="E41">
        <f t="shared" si="2"/>
        <v>2220597.5710252402</v>
      </c>
      <c r="F41">
        <f t="shared" si="3"/>
        <v>2220597.5710252402</v>
      </c>
      <c r="G41">
        <f t="shared" si="4"/>
        <v>2720597.5710252402</v>
      </c>
      <c r="H41">
        <f t="shared" si="5"/>
        <v>2500000</v>
      </c>
      <c r="I41">
        <f t="shared" si="6"/>
        <v>6</v>
      </c>
      <c r="K41">
        <f t="shared" si="7"/>
        <v>0</v>
      </c>
    </row>
    <row r="42" spans="1:11" x14ac:dyDescent="0.25">
      <c r="A42" s="2">
        <f t="shared" si="0"/>
        <v>1</v>
      </c>
      <c r="B42" s="1">
        <v>41798</v>
      </c>
      <c r="C42">
        <v>1</v>
      </c>
      <c r="D42">
        <f t="shared" si="1"/>
        <v>2500000</v>
      </c>
      <c r="E42">
        <f t="shared" si="2"/>
        <v>2575000</v>
      </c>
      <c r="F42">
        <f t="shared" si="3"/>
        <v>2500000</v>
      </c>
      <c r="G42">
        <f t="shared" si="4"/>
        <v>2500000</v>
      </c>
      <c r="H42">
        <f t="shared" si="5"/>
        <v>2500000</v>
      </c>
      <c r="I42">
        <f t="shared" si="6"/>
        <v>6</v>
      </c>
      <c r="K42">
        <f t="shared" si="7"/>
        <v>0</v>
      </c>
    </row>
    <row r="43" spans="1:11" x14ac:dyDescent="0.25">
      <c r="A43" s="2">
        <f t="shared" si="0"/>
        <v>2</v>
      </c>
      <c r="B43" s="1">
        <v>41799</v>
      </c>
      <c r="C43">
        <v>1</v>
      </c>
      <c r="D43">
        <f t="shared" si="1"/>
        <v>2500000</v>
      </c>
      <c r="E43">
        <f t="shared" si="2"/>
        <v>2575000</v>
      </c>
      <c r="F43">
        <f t="shared" si="3"/>
        <v>2500000</v>
      </c>
      <c r="G43">
        <f t="shared" si="4"/>
        <v>2500000</v>
      </c>
      <c r="H43">
        <f t="shared" si="5"/>
        <v>2500000</v>
      </c>
      <c r="I43">
        <f t="shared" si="6"/>
        <v>6</v>
      </c>
      <c r="K43">
        <f t="shared" si="7"/>
        <v>0</v>
      </c>
    </row>
    <row r="44" spans="1:11" x14ac:dyDescent="0.25">
      <c r="A44" s="2">
        <f t="shared" si="0"/>
        <v>3</v>
      </c>
      <c r="B44" s="1">
        <v>41800</v>
      </c>
      <c r="C44">
        <v>1</v>
      </c>
      <c r="D44">
        <f t="shared" si="1"/>
        <v>2500000</v>
      </c>
      <c r="E44">
        <f t="shared" si="2"/>
        <v>2575000</v>
      </c>
      <c r="F44">
        <f t="shared" si="3"/>
        <v>2500000</v>
      </c>
      <c r="G44">
        <f t="shared" si="4"/>
        <v>2500000</v>
      </c>
      <c r="H44">
        <f t="shared" si="5"/>
        <v>2500000</v>
      </c>
      <c r="I44">
        <f t="shared" si="6"/>
        <v>6</v>
      </c>
      <c r="K44">
        <f t="shared" si="7"/>
        <v>0</v>
      </c>
    </row>
    <row r="45" spans="1:11" x14ac:dyDescent="0.25">
      <c r="A45" s="2">
        <f t="shared" si="0"/>
        <v>4</v>
      </c>
      <c r="B45" s="1">
        <v>41801</v>
      </c>
      <c r="C45">
        <v>1</v>
      </c>
      <c r="D45">
        <f t="shared" si="1"/>
        <v>2500000</v>
      </c>
      <c r="E45">
        <f t="shared" si="2"/>
        <v>2575000</v>
      </c>
      <c r="F45">
        <f t="shared" si="3"/>
        <v>2500000</v>
      </c>
      <c r="G45">
        <f t="shared" si="4"/>
        <v>2500000</v>
      </c>
      <c r="H45">
        <f t="shared" si="5"/>
        <v>2500000</v>
      </c>
      <c r="I45">
        <f t="shared" si="6"/>
        <v>6</v>
      </c>
      <c r="K45">
        <f t="shared" si="7"/>
        <v>0</v>
      </c>
    </row>
    <row r="46" spans="1:11" x14ac:dyDescent="0.25">
      <c r="A46" s="2">
        <f t="shared" si="0"/>
        <v>5</v>
      </c>
      <c r="B46" s="1">
        <v>41802</v>
      </c>
      <c r="C46">
        <v>0</v>
      </c>
      <c r="D46">
        <f t="shared" si="1"/>
        <v>2400000</v>
      </c>
      <c r="E46">
        <f t="shared" si="2"/>
        <v>2376000</v>
      </c>
      <c r="F46">
        <f t="shared" si="3"/>
        <v>2376000</v>
      </c>
      <c r="G46">
        <f t="shared" si="4"/>
        <v>2376000</v>
      </c>
      <c r="H46">
        <f t="shared" si="5"/>
        <v>2376000</v>
      </c>
      <c r="I46">
        <f t="shared" si="6"/>
        <v>6</v>
      </c>
      <c r="K46">
        <f t="shared" si="7"/>
        <v>0</v>
      </c>
    </row>
    <row r="47" spans="1:11" x14ac:dyDescent="0.25">
      <c r="A47" s="2">
        <f t="shared" si="0"/>
        <v>6</v>
      </c>
      <c r="B47" s="1">
        <v>41803</v>
      </c>
      <c r="C47">
        <v>0</v>
      </c>
      <c r="D47">
        <f t="shared" si="1"/>
        <v>2276000</v>
      </c>
      <c r="E47">
        <f t="shared" si="2"/>
        <v>2253240</v>
      </c>
      <c r="F47">
        <f t="shared" si="3"/>
        <v>2253240</v>
      </c>
      <c r="G47">
        <f t="shared" si="4"/>
        <v>2253240</v>
      </c>
      <c r="H47">
        <f t="shared" si="5"/>
        <v>2253240</v>
      </c>
      <c r="I47">
        <f t="shared" si="6"/>
        <v>6</v>
      </c>
      <c r="K47">
        <f t="shared" si="7"/>
        <v>0</v>
      </c>
    </row>
    <row r="48" spans="1:11" x14ac:dyDescent="0.25">
      <c r="A48" s="2">
        <f t="shared" si="0"/>
        <v>7</v>
      </c>
      <c r="B48" s="1">
        <v>41804</v>
      </c>
      <c r="C48">
        <v>0</v>
      </c>
      <c r="D48">
        <f t="shared" si="1"/>
        <v>2153240</v>
      </c>
      <c r="E48">
        <f t="shared" si="2"/>
        <v>2131707.6</v>
      </c>
      <c r="F48">
        <f t="shared" si="3"/>
        <v>2131707.6</v>
      </c>
      <c r="G48">
        <f t="shared" si="4"/>
        <v>2631707.6</v>
      </c>
      <c r="H48">
        <f t="shared" si="5"/>
        <v>2500000</v>
      </c>
      <c r="I48">
        <f t="shared" si="6"/>
        <v>6</v>
      </c>
      <c r="K48">
        <f t="shared" si="7"/>
        <v>0</v>
      </c>
    </row>
    <row r="49" spans="1:11" x14ac:dyDescent="0.25">
      <c r="A49" s="2">
        <f t="shared" si="0"/>
        <v>1</v>
      </c>
      <c r="B49" s="1">
        <v>41805</v>
      </c>
      <c r="C49">
        <v>0</v>
      </c>
      <c r="D49">
        <f t="shared" si="1"/>
        <v>2400000</v>
      </c>
      <c r="E49">
        <f t="shared" si="2"/>
        <v>2376000</v>
      </c>
      <c r="F49">
        <f t="shared" si="3"/>
        <v>2376000</v>
      </c>
      <c r="G49">
        <f t="shared" si="4"/>
        <v>2376000</v>
      </c>
      <c r="H49">
        <f t="shared" si="5"/>
        <v>2376000</v>
      </c>
      <c r="I49">
        <f t="shared" si="6"/>
        <v>6</v>
      </c>
      <c r="K49">
        <f t="shared" si="7"/>
        <v>0</v>
      </c>
    </row>
    <row r="50" spans="1:11" x14ac:dyDescent="0.25">
      <c r="A50" s="2">
        <f t="shared" si="0"/>
        <v>2</v>
      </c>
      <c r="B50" s="1">
        <v>41806</v>
      </c>
      <c r="C50">
        <v>1</v>
      </c>
      <c r="D50">
        <f t="shared" si="1"/>
        <v>2376000</v>
      </c>
      <c r="E50">
        <f t="shared" si="2"/>
        <v>2447280</v>
      </c>
      <c r="F50">
        <f t="shared" si="3"/>
        <v>2447280</v>
      </c>
      <c r="G50">
        <f t="shared" si="4"/>
        <v>2447280</v>
      </c>
      <c r="H50">
        <f t="shared" si="5"/>
        <v>2447280</v>
      </c>
      <c r="I50">
        <f t="shared" si="6"/>
        <v>6</v>
      </c>
      <c r="K50">
        <f t="shared" si="7"/>
        <v>0</v>
      </c>
    </row>
    <row r="51" spans="1:11" x14ac:dyDescent="0.25">
      <c r="A51" s="2">
        <f t="shared" si="0"/>
        <v>3</v>
      </c>
      <c r="B51" s="1">
        <v>41807</v>
      </c>
      <c r="C51">
        <v>0</v>
      </c>
      <c r="D51">
        <f t="shared" si="1"/>
        <v>2347280</v>
      </c>
      <c r="E51">
        <f t="shared" si="2"/>
        <v>2323807.2000000002</v>
      </c>
      <c r="F51">
        <f t="shared" si="3"/>
        <v>2323807.2000000002</v>
      </c>
      <c r="G51">
        <f t="shared" si="4"/>
        <v>2323807.2000000002</v>
      </c>
      <c r="H51">
        <f t="shared" si="5"/>
        <v>2323807.2000000002</v>
      </c>
      <c r="I51">
        <f t="shared" si="6"/>
        <v>6</v>
      </c>
      <c r="K51">
        <f t="shared" si="7"/>
        <v>0</v>
      </c>
    </row>
    <row r="52" spans="1:11" x14ac:dyDescent="0.25">
      <c r="A52" s="2">
        <f t="shared" si="0"/>
        <v>4</v>
      </c>
      <c r="B52" s="1">
        <v>41808</v>
      </c>
      <c r="C52">
        <v>0</v>
      </c>
      <c r="D52">
        <f t="shared" si="1"/>
        <v>2223807.2000000002</v>
      </c>
      <c r="E52">
        <f t="shared" si="2"/>
        <v>2201569.128</v>
      </c>
      <c r="F52">
        <f t="shared" si="3"/>
        <v>2201569.128</v>
      </c>
      <c r="G52">
        <f t="shared" si="4"/>
        <v>2201569.128</v>
      </c>
      <c r="H52">
        <f t="shared" si="5"/>
        <v>2201569.128</v>
      </c>
      <c r="I52">
        <f t="shared" si="6"/>
        <v>6</v>
      </c>
      <c r="K52">
        <f t="shared" si="7"/>
        <v>0</v>
      </c>
    </row>
    <row r="53" spans="1:11" x14ac:dyDescent="0.25">
      <c r="A53" s="2">
        <f t="shared" si="0"/>
        <v>5</v>
      </c>
      <c r="B53" s="1">
        <v>41809</v>
      </c>
      <c r="C53">
        <v>0</v>
      </c>
      <c r="D53">
        <f t="shared" si="1"/>
        <v>2101569.128</v>
      </c>
      <c r="E53">
        <f t="shared" si="2"/>
        <v>2080553.4367200001</v>
      </c>
      <c r="F53">
        <f t="shared" si="3"/>
        <v>2080553.4367200001</v>
      </c>
      <c r="G53">
        <f t="shared" si="4"/>
        <v>2080553.4367200001</v>
      </c>
      <c r="H53">
        <f t="shared" si="5"/>
        <v>2080553.4367200001</v>
      </c>
      <c r="I53">
        <f t="shared" si="6"/>
        <v>6</v>
      </c>
      <c r="K53">
        <f t="shared" si="7"/>
        <v>0</v>
      </c>
    </row>
    <row r="54" spans="1:11" x14ac:dyDescent="0.25">
      <c r="A54" s="2">
        <f t="shared" si="0"/>
        <v>6</v>
      </c>
      <c r="B54" s="1">
        <v>41810</v>
      </c>
      <c r="C54">
        <v>0</v>
      </c>
      <c r="D54">
        <f t="shared" si="1"/>
        <v>1980553.4367200001</v>
      </c>
      <c r="E54">
        <f t="shared" si="2"/>
        <v>1960747.9023528001</v>
      </c>
      <c r="F54">
        <f t="shared" si="3"/>
        <v>1960747.9023528001</v>
      </c>
      <c r="G54">
        <f t="shared" si="4"/>
        <v>1960747.9023528001</v>
      </c>
      <c r="H54">
        <f t="shared" si="5"/>
        <v>1960747.9023528001</v>
      </c>
      <c r="I54">
        <f t="shared" si="6"/>
        <v>6</v>
      </c>
      <c r="K54">
        <f t="shared" si="7"/>
        <v>0</v>
      </c>
    </row>
    <row r="55" spans="1:11" x14ac:dyDescent="0.25">
      <c r="A55" s="2">
        <f t="shared" si="0"/>
        <v>7</v>
      </c>
      <c r="B55" s="1">
        <v>41811</v>
      </c>
      <c r="C55">
        <v>0</v>
      </c>
      <c r="D55">
        <f t="shared" si="1"/>
        <v>1860747.9023528001</v>
      </c>
      <c r="E55">
        <f t="shared" si="2"/>
        <v>1842140.4233292721</v>
      </c>
      <c r="F55">
        <f t="shared" si="3"/>
        <v>1842140.4233292721</v>
      </c>
      <c r="G55">
        <f t="shared" si="4"/>
        <v>2342140.4233292723</v>
      </c>
      <c r="H55">
        <f t="shared" si="5"/>
        <v>2342140.4233292723</v>
      </c>
      <c r="I55">
        <f t="shared" si="6"/>
        <v>6</v>
      </c>
      <c r="K55">
        <f t="shared" si="7"/>
        <v>0</v>
      </c>
    </row>
    <row r="56" spans="1:11" x14ac:dyDescent="0.25">
      <c r="A56" s="2">
        <f t="shared" si="0"/>
        <v>1</v>
      </c>
      <c r="B56" s="1">
        <v>41812</v>
      </c>
      <c r="C56">
        <v>0</v>
      </c>
      <c r="D56">
        <f t="shared" si="1"/>
        <v>2242140.4233292723</v>
      </c>
      <c r="E56">
        <f t="shared" si="2"/>
        <v>2219719.0190959796</v>
      </c>
      <c r="F56">
        <f t="shared" si="3"/>
        <v>2219719.0190959796</v>
      </c>
      <c r="G56">
        <f t="shared" si="4"/>
        <v>2219719.0190959796</v>
      </c>
      <c r="H56">
        <f t="shared" si="5"/>
        <v>2219719.0190959796</v>
      </c>
      <c r="I56">
        <f t="shared" si="6"/>
        <v>6</v>
      </c>
      <c r="K56">
        <f t="shared" si="7"/>
        <v>0</v>
      </c>
    </row>
    <row r="57" spans="1:11" x14ac:dyDescent="0.25">
      <c r="A57" s="2">
        <f t="shared" si="0"/>
        <v>2</v>
      </c>
      <c r="B57" s="1">
        <v>41813</v>
      </c>
      <c r="C57">
        <v>0</v>
      </c>
      <c r="D57">
        <f t="shared" si="1"/>
        <v>2119719.0190959796</v>
      </c>
      <c r="E57">
        <f t="shared" si="2"/>
        <v>2098521.8289050199</v>
      </c>
      <c r="F57">
        <f t="shared" si="3"/>
        <v>2098521.8289050199</v>
      </c>
      <c r="G57">
        <f t="shared" si="4"/>
        <v>2098521.8289050199</v>
      </c>
      <c r="H57">
        <f t="shared" si="5"/>
        <v>2098521.8289050199</v>
      </c>
      <c r="I57">
        <f t="shared" si="6"/>
        <v>6</v>
      </c>
      <c r="K57">
        <f t="shared" si="7"/>
        <v>0</v>
      </c>
    </row>
    <row r="58" spans="1:11" x14ac:dyDescent="0.25">
      <c r="A58" s="2">
        <f t="shared" si="0"/>
        <v>3</v>
      </c>
      <c r="B58" s="1">
        <v>41814</v>
      </c>
      <c r="C58">
        <v>0</v>
      </c>
      <c r="D58">
        <f t="shared" si="1"/>
        <v>1998521.8289050199</v>
      </c>
      <c r="E58">
        <f t="shared" si="2"/>
        <v>1978536.6106159696</v>
      </c>
      <c r="F58">
        <f t="shared" si="3"/>
        <v>1978536.6106159696</v>
      </c>
      <c r="G58">
        <f t="shared" si="4"/>
        <v>1978536.6106159696</v>
      </c>
      <c r="H58">
        <f t="shared" si="5"/>
        <v>1978536.6106159696</v>
      </c>
      <c r="I58">
        <f t="shared" si="6"/>
        <v>6</v>
      </c>
      <c r="K58">
        <f t="shared" si="7"/>
        <v>0</v>
      </c>
    </row>
    <row r="59" spans="1:11" x14ac:dyDescent="0.25">
      <c r="A59" s="2">
        <f t="shared" si="0"/>
        <v>4</v>
      </c>
      <c r="B59" s="1">
        <v>41815</v>
      </c>
      <c r="C59">
        <v>0</v>
      </c>
      <c r="D59">
        <f t="shared" si="1"/>
        <v>1878536.6106159696</v>
      </c>
      <c r="E59">
        <f t="shared" si="2"/>
        <v>1859751.2445098099</v>
      </c>
      <c r="F59">
        <f t="shared" si="3"/>
        <v>1859751.2445098099</v>
      </c>
      <c r="G59">
        <f t="shared" si="4"/>
        <v>1859751.2445098099</v>
      </c>
      <c r="H59">
        <f t="shared" si="5"/>
        <v>1859751.2445098099</v>
      </c>
      <c r="I59">
        <f t="shared" si="6"/>
        <v>6</v>
      </c>
      <c r="K59">
        <f t="shared" si="7"/>
        <v>0</v>
      </c>
    </row>
    <row r="60" spans="1:11" x14ac:dyDescent="0.25">
      <c r="A60" s="2">
        <f t="shared" si="0"/>
        <v>5</v>
      </c>
      <c r="B60" s="1">
        <v>41816</v>
      </c>
      <c r="C60">
        <v>1</v>
      </c>
      <c r="D60">
        <f t="shared" si="1"/>
        <v>1859751.2445098099</v>
      </c>
      <c r="E60">
        <f t="shared" si="2"/>
        <v>1915543.7818451042</v>
      </c>
      <c r="F60">
        <f t="shared" si="3"/>
        <v>1915543.7818451042</v>
      </c>
      <c r="G60">
        <f t="shared" si="4"/>
        <v>1915543.7818451042</v>
      </c>
      <c r="H60">
        <f t="shared" si="5"/>
        <v>1915543.7818451042</v>
      </c>
      <c r="I60">
        <f t="shared" si="6"/>
        <v>6</v>
      </c>
      <c r="K60">
        <f t="shared" si="7"/>
        <v>0</v>
      </c>
    </row>
    <row r="61" spans="1:11" x14ac:dyDescent="0.25">
      <c r="A61" s="2">
        <f t="shared" si="0"/>
        <v>6</v>
      </c>
      <c r="B61" s="1">
        <v>41817</v>
      </c>
      <c r="C61">
        <v>0</v>
      </c>
      <c r="D61">
        <f t="shared" si="1"/>
        <v>1815543.7818451042</v>
      </c>
      <c r="E61">
        <f t="shared" si="2"/>
        <v>1797388.3440266531</v>
      </c>
      <c r="F61">
        <f t="shared" si="3"/>
        <v>1797388.3440266531</v>
      </c>
      <c r="G61">
        <f t="shared" si="4"/>
        <v>1797388.3440266531</v>
      </c>
      <c r="H61">
        <f t="shared" si="5"/>
        <v>1797388.3440266531</v>
      </c>
      <c r="I61">
        <f t="shared" si="6"/>
        <v>6</v>
      </c>
      <c r="K61">
        <f t="shared" si="7"/>
        <v>0</v>
      </c>
    </row>
    <row r="62" spans="1:11" x14ac:dyDescent="0.25">
      <c r="A62" s="2">
        <f t="shared" si="0"/>
        <v>7</v>
      </c>
      <c r="B62" s="1">
        <v>41818</v>
      </c>
      <c r="C62">
        <v>1</v>
      </c>
      <c r="D62">
        <f t="shared" si="1"/>
        <v>1797388.3440266531</v>
      </c>
      <c r="E62">
        <f t="shared" si="2"/>
        <v>1851309.9943474527</v>
      </c>
      <c r="F62">
        <f t="shared" si="3"/>
        <v>1851309.9943474527</v>
      </c>
      <c r="G62">
        <f t="shared" si="4"/>
        <v>2351309.9943474527</v>
      </c>
      <c r="H62">
        <f t="shared" si="5"/>
        <v>2351309.9943474527</v>
      </c>
      <c r="I62">
        <f t="shared" si="6"/>
        <v>6</v>
      </c>
      <c r="K62">
        <f t="shared" si="7"/>
        <v>0</v>
      </c>
    </row>
    <row r="63" spans="1:11" x14ac:dyDescent="0.25">
      <c r="A63" s="2">
        <f t="shared" si="0"/>
        <v>1</v>
      </c>
      <c r="B63" s="1">
        <v>41819</v>
      </c>
      <c r="C63">
        <v>0</v>
      </c>
      <c r="D63">
        <f t="shared" si="1"/>
        <v>2251309.9943474527</v>
      </c>
      <c r="E63">
        <f t="shared" si="2"/>
        <v>2228796.8944039783</v>
      </c>
      <c r="F63">
        <f t="shared" si="3"/>
        <v>2228796.8944039783</v>
      </c>
      <c r="G63">
        <f t="shared" si="4"/>
        <v>2228796.8944039783</v>
      </c>
      <c r="H63">
        <f t="shared" si="5"/>
        <v>2228796.8944039783</v>
      </c>
      <c r="I63">
        <f t="shared" si="6"/>
        <v>6</v>
      </c>
      <c r="K63">
        <f t="shared" si="7"/>
        <v>0</v>
      </c>
    </row>
    <row r="64" spans="1:11" x14ac:dyDescent="0.25">
      <c r="A64" s="2">
        <f t="shared" si="0"/>
        <v>2</v>
      </c>
      <c r="B64" s="1">
        <v>41820</v>
      </c>
      <c r="C64">
        <v>1</v>
      </c>
      <c r="D64">
        <f t="shared" si="1"/>
        <v>2228796.8944039783</v>
      </c>
      <c r="E64">
        <f t="shared" si="2"/>
        <v>2295660.8012360977</v>
      </c>
      <c r="F64">
        <f t="shared" si="3"/>
        <v>2295660.8012360977</v>
      </c>
      <c r="G64">
        <f t="shared" si="4"/>
        <v>2295660.8012360977</v>
      </c>
      <c r="H64">
        <f t="shared" si="5"/>
        <v>2295660.8012360977</v>
      </c>
      <c r="I64">
        <f t="shared" si="6"/>
        <v>6</v>
      </c>
      <c r="K64">
        <f t="shared" si="7"/>
        <v>0</v>
      </c>
    </row>
    <row r="65" spans="1:11" x14ac:dyDescent="0.25">
      <c r="A65" s="2">
        <f t="shared" si="0"/>
        <v>3</v>
      </c>
      <c r="B65" s="1">
        <v>41821</v>
      </c>
      <c r="C65">
        <v>0</v>
      </c>
      <c r="D65">
        <f t="shared" si="1"/>
        <v>2195660.8012360977</v>
      </c>
      <c r="E65">
        <f t="shared" si="2"/>
        <v>2173704.1932237367</v>
      </c>
      <c r="F65">
        <f t="shared" si="3"/>
        <v>2173704.1932237367</v>
      </c>
      <c r="G65">
        <f t="shared" si="4"/>
        <v>2173704.1932237367</v>
      </c>
      <c r="H65">
        <f t="shared" si="5"/>
        <v>2173704.1932237367</v>
      </c>
      <c r="I65">
        <f t="shared" si="6"/>
        <v>7</v>
      </c>
      <c r="K65">
        <f t="shared" si="7"/>
        <v>0</v>
      </c>
    </row>
    <row r="66" spans="1:11" x14ac:dyDescent="0.25">
      <c r="A66" s="2">
        <f t="shared" si="0"/>
        <v>4</v>
      </c>
      <c r="B66" s="1">
        <v>41822</v>
      </c>
      <c r="C66">
        <v>0</v>
      </c>
      <c r="D66">
        <f t="shared" si="1"/>
        <v>2073704.1932237367</v>
      </c>
      <c r="E66">
        <f t="shared" si="2"/>
        <v>2052967.1512914994</v>
      </c>
      <c r="F66">
        <f t="shared" si="3"/>
        <v>2052967.1512914994</v>
      </c>
      <c r="G66">
        <f t="shared" si="4"/>
        <v>2052967.1512914994</v>
      </c>
      <c r="H66">
        <f t="shared" si="5"/>
        <v>2052967.1512914994</v>
      </c>
      <c r="I66">
        <f t="shared" si="6"/>
        <v>7</v>
      </c>
      <c r="K66">
        <f t="shared" si="7"/>
        <v>0</v>
      </c>
    </row>
    <row r="67" spans="1:11" x14ac:dyDescent="0.25">
      <c r="A67" s="2">
        <f t="shared" si="0"/>
        <v>5</v>
      </c>
      <c r="B67" s="1">
        <v>41823</v>
      </c>
      <c r="C67">
        <v>0</v>
      </c>
      <c r="D67">
        <f t="shared" si="1"/>
        <v>1952967.1512914994</v>
      </c>
      <c r="E67">
        <f t="shared" si="2"/>
        <v>1933437.4797785843</v>
      </c>
      <c r="F67">
        <f t="shared" si="3"/>
        <v>1933437.4797785843</v>
      </c>
      <c r="G67">
        <f t="shared" si="4"/>
        <v>1933437.4797785843</v>
      </c>
      <c r="H67">
        <f t="shared" si="5"/>
        <v>1933437.4797785843</v>
      </c>
      <c r="I67">
        <f t="shared" si="6"/>
        <v>7</v>
      </c>
      <c r="K67">
        <f t="shared" si="7"/>
        <v>0</v>
      </c>
    </row>
    <row r="68" spans="1:11" x14ac:dyDescent="0.25">
      <c r="A68" s="2">
        <f t="shared" si="0"/>
        <v>6</v>
      </c>
      <c r="B68" s="1">
        <v>41824</v>
      </c>
      <c r="C68">
        <v>0</v>
      </c>
      <c r="D68">
        <f t="shared" si="1"/>
        <v>1833437.4797785843</v>
      </c>
      <c r="E68">
        <f t="shared" si="2"/>
        <v>1815103.1049807984</v>
      </c>
      <c r="F68">
        <f t="shared" si="3"/>
        <v>1815103.1049807984</v>
      </c>
      <c r="G68">
        <f t="shared" si="4"/>
        <v>1815103.1049807984</v>
      </c>
      <c r="H68">
        <f t="shared" si="5"/>
        <v>1815103.1049807984</v>
      </c>
      <c r="I68">
        <f t="shared" si="6"/>
        <v>7</v>
      </c>
      <c r="K68">
        <f t="shared" si="7"/>
        <v>0</v>
      </c>
    </row>
    <row r="69" spans="1:11" x14ac:dyDescent="0.25">
      <c r="A69" s="2">
        <f t="shared" ref="A69:A132" si="8">WEEKDAY(B69,1)</f>
        <v>7</v>
      </c>
      <c r="B69" s="1">
        <v>41825</v>
      </c>
      <c r="C69">
        <v>0</v>
      </c>
      <c r="D69">
        <f t="shared" ref="D69:D132" si="9">IF(C69=0,H68-2*$M$3,H68)</f>
        <v>1715103.1049807984</v>
      </c>
      <c r="E69">
        <f t="shared" ref="E69:E132" si="10">IF(C69=0,D69-D69*0.01,D69+D69*0.03)</f>
        <v>1697952.0739309904</v>
      </c>
      <c r="F69">
        <f t="shared" ref="F69:F132" si="11">IF(E69&gt;$H$3,$H$3,E69)</f>
        <v>1697952.0739309904</v>
      </c>
      <c r="G69">
        <f t="shared" ref="G69:G132" si="12">IF(A69=7,F69+500000,F69)</f>
        <v>2197952.0739309904</v>
      </c>
      <c r="H69">
        <f t="shared" ref="H69:H132" si="13">IF(G69&gt;$H$3,$H$3,G69)</f>
        <v>2197952.0739309904</v>
      </c>
      <c r="I69">
        <f t="shared" ref="I69:I132" si="14">MONTH(B69)</f>
        <v>7</v>
      </c>
      <c r="K69">
        <f t="shared" ref="K69:K132" si="15">IF(AND(I69=5,A69=7),1,0)</f>
        <v>0</v>
      </c>
    </row>
    <row r="70" spans="1:11" x14ac:dyDescent="0.25">
      <c r="A70" s="2">
        <f t="shared" si="8"/>
        <v>1</v>
      </c>
      <c r="B70" s="1">
        <v>41826</v>
      </c>
      <c r="C70">
        <v>0</v>
      </c>
      <c r="D70">
        <f t="shared" si="9"/>
        <v>2097952.0739309904</v>
      </c>
      <c r="E70">
        <f t="shared" si="10"/>
        <v>2076972.5531916805</v>
      </c>
      <c r="F70">
        <f t="shared" si="11"/>
        <v>2076972.5531916805</v>
      </c>
      <c r="G70">
        <f t="shared" si="12"/>
        <v>2076972.5531916805</v>
      </c>
      <c r="H70">
        <f t="shared" si="13"/>
        <v>2076972.5531916805</v>
      </c>
      <c r="I70">
        <f t="shared" si="14"/>
        <v>7</v>
      </c>
      <c r="K70">
        <f t="shared" si="15"/>
        <v>0</v>
      </c>
    </row>
    <row r="71" spans="1:11" x14ac:dyDescent="0.25">
      <c r="A71" s="2">
        <f t="shared" si="8"/>
        <v>2</v>
      </c>
      <c r="B71" s="1">
        <v>41827</v>
      </c>
      <c r="C71">
        <v>0</v>
      </c>
      <c r="D71">
        <f t="shared" si="9"/>
        <v>1976972.5531916805</v>
      </c>
      <c r="E71">
        <f t="shared" si="10"/>
        <v>1957202.8276597636</v>
      </c>
      <c r="F71">
        <f t="shared" si="11"/>
        <v>1957202.8276597636</v>
      </c>
      <c r="G71">
        <f t="shared" si="12"/>
        <v>1957202.8276597636</v>
      </c>
      <c r="H71">
        <f t="shared" si="13"/>
        <v>1957202.8276597636</v>
      </c>
      <c r="I71">
        <f t="shared" si="14"/>
        <v>7</v>
      </c>
      <c r="K71">
        <f t="shared" si="15"/>
        <v>0</v>
      </c>
    </row>
    <row r="72" spans="1:11" x14ac:dyDescent="0.25">
      <c r="A72" s="2">
        <f t="shared" si="8"/>
        <v>3</v>
      </c>
      <c r="B72" s="1">
        <v>41828</v>
      </c>
      <c r="C72">
        <v>1</v>
      </c>
      <c r="D72">
        <f t="shared" si="9"/>
        <v>1957202.8276597636</v>
      </c>
      <c r="E72">
        <f t="shared" si="10"/>
        <v>2015918.9124895565</v>
      </c>
      <c r="F72">
        <f t="shared" si="11"/>
        <v>2015918.9124895565</v>
      </c>
      <c r="G72">
        <f t="shared" si="12"/>
        <v>2015918.9124895565</v>
      </c>
      <c r="H72">
        <f t="shared" si="13"/>
        <v>2015918.9124895565</v>
      </c>
      <c r="I72">
        <f t="shared" si="14"/>
        <v>7</v>
      </c>
      <c r="K72">
        <f t="shared" si="15"/>
        <v>0</v>
      </c>
    </row>
    <row r="73" spans="1:11" x14ac:dyDescent="0.25">
      <c r="A73" s="2">
        <f t="shared" si="8"/>
        <v>4</v>
      </c>
      <c r="B73" s="1">
        <v>41829</v>
      </c>
      <c r="C73">
        <v>1</v>
      </c>
      <c r="D73">
        <f t="shared" si="9"/>
        <v>2015918.9124895565</v>
      </c>
      <c r="E73">
        <f t="shared" si="10"/>
        <v>2076396.4798642432</v>
      </c>
      <c r="F73">
        <f t="shared" si="11"/>
        <v>2076396.4798642432</v>
      </c>
      <c r="G73">
        <f t="shared" si="12"/>
        <v>2076396.4798642432</v>
      </c>
      <c r="H73">
        <f t="shared" si="13"/>
        <v>2076396.4798642432</v>
      </c>
      <c r="I73">
        <f t="shared" si="14"/>
        <v>7</v>
      </c>
      <c r="K73">
        <f t="shared" si="15"/>
        <v>0</v>
      </c>
    </row>
    <row r="74" spans="1:11" x14ac:dyDescent="0.25">
      <c r="A74" s="2">
        <f t="shared" si="8"/>
        <v>5</v>
      </c>
      <c r="B74" s="1">
        <v>41830</v>
      </c>
      <c r="C74">
        <v>1</v>
      </c>
      <c r="D74">
        <f t="shared" si="9"/>
        <v>2076396.4798642432</v>
      </c>
      <c r="E74">
        <f t="shared" si="10"/>
        <v>2138688.3742601704</v>
      </c>
      <c r="F74">
        <f t="shared" si="11"/>
        <v>2138688.3742601704</v>
      </c>
      <c r="G74">
        <f t="shared" si="12"/>
        <v>2138688.3742601704</v>
      </c>
      <c r="H74">
        <f t="shared" si="13"/>
        <v>2138688.3742601704</v>
      </c>
      <c r="I74">
        <f t="shared" si="14"/>
        <v>7</v>
      </c>
      <c r="K74">
        <f t="shared" si="15"/>
        <v>0</v>
      </c>
    </row>
    <row r="75" spans="1:11" x14ac:dyDescent="0.25">
      <c r="A75" s="2">
        <f t="shared" si="8"/>
        <v>6</v>
      </c>
      <c r="B75" s="1">
        <v>41831</v>
      </c>
      <c r="C75">
        <v>1</v>
      </c>
      <c r="D75">
        <f t="shared" si="9"/>
        <v>2138688.3742601704</v>
      </c>
      <c r="E75">
        <f t="shared" si="10"/>
        <v>2202849.0254879757</v>
      </c>
      <c r="F75">
        <f t="shared" si="11"/>
        <v>2202849.0254879757</v>
      </c>
      <c r="G75">
        <f t="shared" si="12"/>
        <v>2202849.0254879757</v>
      </c>
      <c r="H75">
        <f t="shared" si="13"/>
        <v>2202849.0254879757</v>
      </c>
      <c r="I75">
        <f t="shared" si="14"/>
        <v>7</v>
      </c>
      <c r="K75">
        <f t="shared" si="15"/>
        <v>0</v>
      </c>
    </row>
    <row r="76" spans="1:11" x14ac:dyDescent="0.25">
      <c r="A76" s="2">
        <f t="shared" si="8"/>
        <v>7</v>
      </c>
      <c r="B76" s="1">
        <v>41832</v>
      </c>
      <c r="C76">
        <v>1</v>
      </c>
      <c r="D76">
        <f t="shared" si="9"/>
        <v>2202849.0254879757</v>
      </c>
      <c r="E76">
        <f t="shared" si="10"/>
        <v>2268934.496252615</v>
      </c>
      <c r="F76">
        <f t="shared" si="11"/>
        <v>2268934.496252615</v>
      </c>
      <c r="G76">
        <f t="shared" si="12"/>
        <v>2768934.496252615</v>
      </c>
      <c r="H76">
        <f t="shared" si="13"/>
        <v>2500000</v>
      </c>
      <c r="I76">
        <f t="shared" si="14"/>
        <v>7</v>
      </c>
      <c r="K76">
        <f t="shared" si="15"/>
        <v>0</v>
      </c>
    </row>
    <row r="77" spans="1:11" x14ac:dyDescent="0.25">
      <c r="A77" s="2">
        <f t="shared" si="8"/>
        <v>1</v>
      </c>
      <c r="B77" s="1">
        <v>41833</v>
      </c>
      <c r="C77">
        <v>0</v>
      </c>
      <c r="D77">
        <f t="shared" si="9"/>
        <v>2400000</v>
      </c>
      <c r="E77">
        <f t="shared" si="10"/>
        <v>2376000</v>
      </c>
      <c r="F77">
        <f t="shared" si="11"/>
        <v>2376000</v>
      </c>
      <c r="G77">
        <f t="shared" si="12"/>
        <v>2376000</v>
      </c>
      <c r="H77">
        <f t="shared" si="13"/>
        <v>2376000</v>
      </c>
      <c r="I77">
        <f t="shared" si="14"/>
        <v>7</v>
      </c>
      <c r="K77">
        <f t="shared" si="15"/>
        <v>0</v>
      </c>
    </row>
    <row r="78" spans="1:11" x14ac:dyDescent="0.25">
      <c r="A78" s="2">
        <f t="shared" si="8"/>
        <v>2</v>
      </c>
      <c r="B78" s="1">
        <v>41834</v>
      </c>
      <c r="C78">
        <v>0</v>
      </c>
      <c r="D78">
        <f t="shared" si="9"/>
        <v>2276000</v>
      </c>
      <c r="E78">
        <f t="shared" si="10"/>
        <v>2253240</v>
      </c>
      <c r="F78">
        <f t="shared" si="11"/>
        <v>2253240</v>
      </c>
      <c r="G78">
        <f t="shared" si="12"/>
        <v>2253240</v>
      </c>
      <c r="H78">
        <f t="shared" si="13"/>
        <v>2253240</v>
      </c>
      <c r="I78">
        <f t="shared" si="14"/>
        <v>7</v>
      </c>
      <c r="K78">
        <f t="shared" si="15"/>
        <v>0</v>
      </c>
    </row>
    <row r="79" spans="1:11" x14ac:dyDescent="0.25">
      <c r="A79" s="2">
        <f t="shared" si="8"/>
        <v>3</v>
      </c>
      <c r="B79" s="1">
        <v>41835</v>
      </c>
      <c r="C79">
        <v>0</v>
      </c>
      <c r="D79">
        <f t="shared" si="9"/>
        <v>2153240</v>
      </c>
      <c r="E79">
        <f t="shared" si="10"/>
        <v>2131707.6</v>
      </c>
      <c r="F79">
        <f t="shared" si="11"/>
        <v>2131707.6</v>
      </c>
      <c r="G79">
        <f t="shared" si="12"/>
        <v>2131707.6</v>
      </c>
      <c r="H79">
        <f t="shared" si="13"/>
        <v>2131707.6</v>
      </c>
      <c r="I79">
        <f t="shared" si="14"/>
        <v>7</v>
      </c>
      <c r="K79">
        <f t="shared" si="15"/>
        <v>0</v>
      </c>
    </row>
    <row r="80" spans="1:11" x14ac:dyDescent="0.25">
      <c r="A80" s="2">
        <f t="shared" si="8"/>
        <v>4</v>
      </c>
      <c r="B80" s="1">
        <v>41836</v>
      </c>
      <c r="C80">
        <v>1</v>
      </c>
      <c r="D80">
        <f t="shared" si="9"/>
        <v>2131707.6</v>
      </c>
      <c r="E80">
        <f t="shared" si="10"/>
        <v>2195658.8280000002</v>
      </c>
      <c r="F80">
        <f t="shared" si="11"/>
        <v>2195658.8280000002</v>
      </c>
      <c r="G80">
        <f t="shared" si="12"/>
        <v>2195658.8280000002</v>
      </c>
      <c r="H80">
        <f t="shared" si="13"/>
        <v>2195658.8280000002</v>
      </c>
      <c r="I80">
        <f t="shared" si="14"/>
        <v>7</v>
      </c>
      <c r="K80">
        <f t="shared" si="15"/>
        <v>0</v>
      </c>
    </row>
    <row r="81" spans="1:11" x14ac:dyDescent="0.25">
      <c r="A81" s="2">
        <f t="shared" si="8"/>
        <v>5</v>
      </c>
      <c r="B81" s="1">
        <v>41837</v>
      </c>
      <c r="C81">
        <v>1</v>
      </c>
      <c r="D81">
        <f t="shared" si="9"/>
        <v>2195658.8280000002</v>
      </c>
      <c r="E81">
        <f t="shared" si="10"/>
        <v>2261528.5928400001</v>
      </c>
      <c r="F81">
        <f t="shared" si="11"/>
        <v>2261528.5928400001</v>
      </c>
      <c r="G81">
        <f t="shared" si="12"/>
        <v>2261528.5928400001</v>
      </c>
      <c r="H81">
        <f t="shared" si="13"/>
        <v>2261528.5928400001</v>
      </c>
      <c r="I81">
        <f t="shared" si="14"/>
        <v>7</v>
      </c>
      <c r="K81">
        <f t="shared" si="15"/>
        <v>0</v>
      </c>
    </row>
    <row r="82" spans="1:11" x14ac:dyDescent="0.25">
      <c r="A82" s="2">
        <f t="shared" si="8"/>
        <v>6</v>
      </c>
      <c r="B82" s="1">
        <v>41838</v>
      </c>
      <c r="C82">
        <v>1</v>
      </c>
      <c r="D82">
        <f t="shared" si="9"/>
        <v>2261528.5928400001</v>
      </c>
      <c r="E82">
        <f t="shared" si="10"/>
        <v>2329374.4506251998</v>
      </c>
      <c r="F82">
        <f t="shared" si="11"/>
        <v>2329374.4506251998</v>
      </c>
      <c r="G82">
        <f t="shared" si="12"/>
        <v>2329374.4506251998</v>
      </c>
      <c r="H82">
        <f t="shared" si="13"/>
        <v>2329374.4506251998</v>
      </c>
      <c r="I82">
        <f t="shared" si="14"/>
        <v>7</v>
      </c>
      <c r="K82">
        <f t="shared" si="15"/>
        <v>0</v>
      </c>
    </row>
    <row r="83" spans="1:11" x14ac:dyDescent="0.25">
      <c r="A83" s="2">
        <f t="shared" si="8"/>
        <v>7</v>
      </c>
      <c r="B83" s="1">
        <v>41839</v>
      </c>
      <c r="C83">
        <v>1</v>
      </c>
      <c r="D83">
        <f t="shared" si="9"/>
        <v>2329374.4506251998</v>
      </c>
      <c r="E83">
        <f t="shared" si="10"/>
        <v>2399255.6841439558</v>
      </c>
      <c r="F83">
        <f t="shared" si="11"/>
        <v>2399255.6841439558</v>
      </c>
      <c r="G83">
        <f t="shared" si="12"/>
        <v>2899255.6841439558</v>
      </c>
      <c r="H83">
        <f t="shared" si="13"/>
        <v>2500000</v>
      </c>
      <c r="I83">
        <f t="shared" si="14"/>
        <v>7</v>
      </c>
      <c r="K83">
        <f t="shared" si="15"/>
        <v>0</v>
      </c>
    </row>
    <row r="84" spans="1:11" x14ac:dyDescent="0.25">
      <c r="A84" s="2">
        <f t="shared" si="8"/>
        <v>1</v>
      </c>
      <c r="B84" s="1">
        <v>41840</v>
      </c>
      <c r="C84">
        <v>1</v>
      </c>
      <c r="D84">
        <f t="shared" si="9"/>
        <v>2500000</v>
      </c>
      <c r="E84">
        <f t="shared" si="10"/>
        <v>2575000</v>
      </c>
      <c r="F84">
        <f t="shared" si="11"/>
        <v>2500000</v>
      </c>
      <c r="G84">
        <f t="shared" si="12"/>
        <v>2500000</v>
      </c>
      <c r="H84">
        <f t="shared" si="13"/>
        <v>2500000</v>
      </c>
      <c r="I84">
        <f t="shared" si="14"/>
        <v>7</v>
      </c>
      <c r="K84">
        <f t="shared" si="15"/>
        <v>0</v>
      </c>
    </row>
    <row r="85" spans="1:11" x14ac:dyDescent="0.25">
      <c r="A85" s="2">
        <f t="shared" si="8"/>
        <v>2</v>
      </c>
      <c r="B85" s="1">
        <v>41841</v>
      </c>
      <c r="C85">
        <v>1</v>
      </c>
      <c r="D85">
        <f t="shared" si="9"/>
        <v>2500000</v>
      </c>
      <c r="E85">
        <f t="shared" si="10"/>
        <v>2575000</v>
      </c>
      <c r="F85">
        <f t="shared" si="11"/>
        <v>2500000</v>
      </c>
      <c r="G85">
        <f t="shared" si="12"/>
        <v>2500000</v>
      </c>
      <c r="H85">
        <f t="shared" si="13"/>
        <v>2500000</v>
      </c>
      <c r="I85">
        <f t="shared" si="14"/>
        <v>7</v>
      </c>
      <c r="K85">
        <f t="shared" si="15"/>
        <v>0</v>
      </c>
    </row>
    <row r="86" spans="1:11" x14ac:dyDescent="0.25">
      <c r="A86" s="2">
        <f t="shared" si="8"/>
        <v>3</v>
      </c>
      <c r="B86" s="1">
        <v>41842</v>
      </c>
      <c r="C86">
        <v>0</v>
      </c>
      <c r="D86">
        <f t="shared" si="9"/>
        <v>2400000</v>
      </c>
      <c r="E86">
        <f t="shared" si="10"/>
        <v>2376000</v>
      </c>
      <c r="F86">
        <f t="shared" si="11"/>
        <v>2376000</v>
      </c>
      <c r="G86">
        <f t="shared" si="12"/>
        <v>2376000</v>
      </c>
      <c r="H86">
        <f t="shared" si="13"/>
        <v>2376000</v>
      </c>
      <c r="I86">
        <f t="shared" si="14"/>
        <v>7</v>
      </c>
      <c r="K86">
        <f t="shared" si="15"/>
        <v>0</v>
      </c>
    </row>
    <row r="87" spans="1:11" x14ac:dyDescent="0.25">
      <c r="A87" s="2">
        <f t="shared" si="8"/>
        <v>4</v>
      </c>
      <c r="B87" s="1">
        <v>41843</v>
      </c>
      <c r="C87">
        <v>0</v>
      </c>
      <c r="D87">
        <f t="shared" si="9"/>
        <v>2276000</v>
      </c>
      <c r="E87">
        <f t="shared" si="10"/>
        <v>2253240</v>
      </c>
      <c r="F87">
        <f t="shared" si="11"/>
        <v>2253240</v>
      </c>
      <c r="G87">
        <f t="shared" si="12"/>
        <v>2253240</v>
      </c>
      <c r="H87">
        <f t="shared" si="13"/>
        <v>2253240</v>
      </c>
      <c r="I87">
        <f t="shared" si="14"/>
        <v>7</v>
      </c>
      <c r="K87">
        <f t="shared" si="15"/>
        <v>0</v>
      </c>
    </row>
    <row r="88" spans="1:11" x14ac:dyDescent="0.25">
      <c r="A88" s="2">
        <f t="shared" si="8"/>
        <v>5</v>
      </c>
      <c r="B88" s="1">
        <v>41844</v>
      </c>
      <c r="C88">
        <v>0</v>
      </c>
      <c r="D88">
        <f t="shared" si="9"/>
        <v>2153240</v>
      </c>
      <c r="E88">
        <f t="shared" si="10"/>
        <v>2131707.6</v>
      </c>
      <c r="F88">
        <f t="shared" si="11"/>
        <v>2131707.6</v>
      </c>
      <c r="G88">
        <f t="shared" si="12"/>
        <v>2131707.6</v>
      </c>
      <c r="H88">
        <f t="shared" si="13"/>
        <v>2131707.6</v>
      </c>
      <c r="I88">
        <f t="shared" si="14"/>
        <v>7</v>
      </c>
      <c r="K88">
        <f t="shared" si="15"/>
        <v>0</v>
      </c>
    </row>
    <row r="89" spans="1:11" x14ac:dyDescent="0.25">
      <c r="A89" s="2">
        <f t="shared" si="8"/>
        <v>6</v>
      </c>
      <c r="B89" s="1">
        <v>41845</v>
      </c>
      <c r="C89">
        <v>0</v>
      </c>
      <c r="D89">
        <f t="shared" si="9"/>
        <v>2031707.6</v>
      </c>
      <c r="E89">
        <f t="shared" si="10"/>
        <v>2011390.5240000002</v>
      </c>
      <c r="F89">
        <f t="shared" si="11"/>
        <v>2011390.5240000002</v>
      </c>
      <c r="G89">
        <f t="shared" si="12"/>
        <v>2011390.5240000002</v>
      </c>
      <c r="H89">
        <f t="shared" si="13"/>
        <v>2011390.5240000002</v>
      </c>
      <c r="I89">
        <f t="shared" si="14"/>
        <v>7</v>
      </c>
      <c r="K89">
        <f t="shared" si="15"/>
        <v>0</v>
      </c>
    </row>
    <row r="90" spans="1:11" x14ac:dyDescent="0.25">
      <c r="A90" s="2">
        <f t="shared" si="8"/>
        <v>7</v>
      </c>
      <c r="B90" s="1">
        <v>41846</v>
      </c>
      <c r="C90">
        <v>0</v>
      </c>
      <c r="D90">
        <f t="shared" si="9"/>
        <v>1911390.5240000002</v>
      </c>
      <c r="E90">
        <f t="shared" si="10"/>
        <v>1892276.6187600002</v>
      </c>
      <c r="F90">
        <f t="shared" si="11"/>
        <v>1892276.6187600002</v>
      </c>
      <c r="G90">
        <f t="shared" si="12"/>
        <v>2392276.61876</v>
      </c>
      <c r="H90">
        <f t="shared" si="13"/>
        <v>2392276.61876</v>
      </c>
      <c r="I90">
        <f t="shared" si="14"/>
        <v>7</v>
      </c>
      <c r="K90">
        <f t="shared" si="15"/>
        <v>0</v>
      </c>
    </row>
    <row r="91" spans="1:11" x14ac:dyDescent="0.25">
      <c r="A91" s="2">
        <f t="shared" si="8"/>
        <v>1</v>
      </c>
      <c r="B91" s="1">
        <v>41847</v>
      </c>
      <c r="C91">
        <v>0</v>
      </c>
      <c r="D91">
        <f t="shared" si="9"/>
        <v>2292276.61876</v>
      </c>
      <c r="E91">
        <f t="shared" si="10"/>
        <v>2269353.8525724001</v>
      </c>
      <c r="F91">
        <f t="shared" si="11"/>
        <v>2269353.8525724001</v>
      </c>
      <c r="G91">
        <f t="shared" si="12"/>
        <v>2269353.8525724001</v>
      </c>
      <c r="H91">
        <f t="shared" si="13"/>
        <v>2269353.8525724001</v>
      </c>
      <c r="I91">
        <f t="shared" si="14"/>
        <v>7</v>
      </c>
      <c r="K91">
        <f t="shared" si="15"/>
        <v>0</v>
      </c>
    </row>
    <row r="92" spans="1:11" x14ac:dyDescent="0.25">
      <c r="A92" s="2">
        <f t="shared" si="8"/>
        <v>2</v>
      </c>
      <c r="B92" s="1">
        <v>41848</v>
      </c>
      <c r="C92">
        <v>1</v>
      </c>
      <c r="D92">
        <f t="shared" si="9"/>
        <v>2269353.8525724001</v>
      </c>
      <c r="E92">
        <f t="shared" si="10"/>
        <v>2337434.4681495721</v>
      </c>
      <c r="F92">
        <f t="shared" si="11"/>
        <v>2337434.4681495721</v>
      </c>
      <c r="G92">
        <f t="shared" si="12"/>
        <v>2337434.4681495721</v>
      </c>
      <c r="H92">
        <f t="shared" si="13"/>
        <v>2337434.4681495721</v>
      </c>
      <c r="I92">
        <f t="shared" si="14"/>
        <v>7</v>
      </c>
      <c r="K92">
        <f t="shared" si="15"/>
        <v>0</v>
      </c>
    </row>
    <row r="93" spans="1:11" x14ac:dyDescent="0.25">
      <c r="A93" s="2">
        <f t="shared" si="8"/>
        <v>3</v>
      </c>
      <c r="B93" s="1">
        <v>41849</v>
      </c>
      <c r="C93">
        <v>1</v>
      </c>
      <c r="D93">
        <f t="shared" si="9"/>
        <v>2337434.4681495721</v>
      </c>
      <c r="E93">
        <f t="shared" si="10"/>
        <v>2407557.5021940591</v>
      </c>
      <c r="F93">
        <f t="shared" si="11"/>
        <v>2407557.5021940591</v>
      </c>
      <c r="G93">
        <f t="shared" si="12"/>
        <v>2407557.5021940591</v>
      </c>
      <c r="H93">
        <f t="shared" si="13"/>
        <v>2407557.5021940591</v>
      </c>
      <c r="I93">
        <f t="shared" si="14"/>
        <v>7</v>
      </c>
      <c r="K93">
        <f t="shared" si="15"/>
        <v>0</v>
      </c>
    </row>
    <row r="94" spans="1:11" x14ac:dyDescent="0.25">
      <c r="A94" s="2">
        <f t="shared" si="8"/>
        <v>4</v>
      </c>
      <c r="B94" s="1">
        <v>41850</v>
      </c>
      <c r="C94">
        <v>0</v>
      </c>
      <c r="D94">
        <f t="shared" si="9"/>
        <v>2307557.5021940591</v>
      </c>
      <c r="E94">
        <f t="shared" si="10"/>
        <v>2284481.9271721183</v>
      </c>
      <c r="F94">
        <f t="shared" si="11"/>
        <v>2284481.9271721183</v>
      </c>
      <c r="G94">
        <f t="shared" si="12"/>
        <v>2284481.9271721183</v>
      </c>
      <c r="H94">
        <f t="shared" si="13"/>
        <v>2284481.9271721183</v>
      </c>
      <c r="I94">
        <f t="shared" si="14"/>
        <v>7</v>
      </c>
      <c r="K94">
        <f t="shared" si="15"/>
        <v>0</v>
      </c>
    </row>
    <row r="95" spans="1:11" x14ac:dyDescent="0.25">
      <c r="A95" s="2">
        <f t="shared" si="8"/>
        <v>5</v>
      </c>
      <c r="B95" s="1">
        <v>41851</v>
      </c>
      <c r="C95">
        <v>0</v>
      </c>
      <c r="D95">
        <f t="shared" si="9"/>
        <v>2184481.9271721183</v>
      </c>
      <c r="E95">
        <f t="shared" si="10"/>
        <v>2162637.1079003969</v>
      </c>
      <c r="F95">
        <f t="shared" si="11"/>
        <v>2162637.1079003969</v>
      </c>
      <c r="G95">
        <f t="shared" si="12"/>
        <v>2162637.1079003969</v>
      </c>
      <c r="H95">
        <f t="shared" si="13"/>
        <v>2162637.1079003969</v>
      </c>
      <c r="I95">
        <f t="shared" si="14"/>
        <v>7</v>
      </c>
      <c r="K95">
        <f t="shared" si="15"/>
        <v>0</v>
      </c>
    </row>
    <row r="96" spans="1:11" x14ac:dyDescent="0.25">
      <c r="A96" s="2">
        <f t="shared" si="8"/>
        <v>6</v>
      </c>
      <c r="B96" s="1">
        <v>41852</v>
      </c>
      <c r="C96">
        <v>0</v>
      </c>
      <c r="D96">
        <f t="shared" si="9"/>
        <v>2062637.1079003969</v>
      </c>
      <c r="E96">
        <f t="shared" si="10"/>
        <v>2042010.736821393</v>
      </c>
      <c r="F96">
        <f t="shared" si="11"/>
        <v>2042010.736821393</v>
      </c>
      <c r="G96">
        <f t="shared" si="12"/>
        <v>2042010.736821393</v>
      </c>
      <c r="H96">
        <f t="shared" si="13"/>
        <v>2042010.736821393</v>
      </c>
      <c r="I96">
        <f t="shared" si="14"/>
        <v>8</v>
      </c>
      <c r="K96">
        <f t="shared" si="15"/>
        <v>0</v>
      </c>
    </row>
    <row r="97" spans="1:11" x14ac:dyDescent="0.25">
      <c r="A97" s="2">
        <f t="shared" si="8"/>
        <v>7</v>
      </c>
      <c r="B97" s="1">
        <v>41853</v>
      </c>
      <c r="C97">
        <v>0</v>
      </c>
      <c r="D97">
        <f t="shared" si="9"/>
        <v>1942010.736821393</v>
      </c>
      <c r="E97">
        <f t="shared" si="10"/>
        <v>1922590.6294531792</v>
      </c>
      <c r="F97">
        <f t="shared" si="11"/>
        <v>1922590.6294531792</v>
      </c>
      <c r="G97">
        <f t="shared" si="12"/>
        <v>2422590.6294531794</v>
      </c>
      <c r="H97">
        <f t="shared" si="13"/>
        <v>2422590.6294531794</v>
      </c>
      <c r="I97">
        <f t="shared" si="14"/>
        <v>8</v>
      </c>
      <c r="K97">
        <f t="shared" si="15"/>
        <v>0</v>
      </c>
    </row>
    <row r="98" spans="1:11" x14ac:dyDescent="0.25">
      <c r="A98" s="2">
        <f t="shared" si="8"/>
        <v>1</v>
      </c>
      <c r="B98" s="1">
        <v>41854</v>
      </c>
      <c r="C98">
        <v>0</v>
      </c>
      <c r="D98">
        <f t="shared" si="9"/>
        <v>2322590.6294531794</v>
      </c>
      <c r="E98">
        <f t="shared" si="10"/>
        <v>2299364.7231586478</v>
      </c>
      <c r="F98">
        <f t="shared" si="11"/>
        <v>2299364.7231586478</v>
      </c>
      <c r="G98">
        <f t="shared" si="12"/>
        <v>2299364.7231586478</v>
      </c>
      <c r="H98">
        <f t="shared" si="13"/>
        <v>2299364.7231586478</v>
      </c>
      <c r="I98">
        <f t="shared" si="14"/>
        <v>8</v>
      </c>
      <c r="K98">
        <f t="shared" si="15"/>
        <v>0</v>
      </c>
    </row>
    <row r="99" spans="1:11" x14ac:dyDescent="0.25">
      <c r="A99" s="2">
        <f t="shared" si="8"/>
        <v>2</v>
      </c>
      <c r="B99" s="1">
        <v>41855</v>
      </c>
      <c r="C99">
        <v>0</v>
      </c>
      <c r="D99">
        <f t="shared" si="9"/>
        <v>2199364.7231586478</v>
      </c>
      <c r="E99">
        <f t="shared" si="10"/>
        <v>2177371.0759270615</v>
      </c>
      <c r="F99">
        <f t="shared" si="11"/>
        <v>2177371.0759270615</v>
      </c>
      <c r="G99">
        <f t="shared" si="12"/>
        <v>2177371.0759270615</v>
      </c>
      <c r="H99">
        <f t="shared" si="13"/>
        <v>2177371.0759270615</v>
      </c>
      <c r="I99">
        <f t="shared" si="14"/>
        <v>8</v>
      </c>
      <c r="K99">
        <f t="shared" si="15"/>
        <v>0</v>
      </c>
    </row>
    <row r="100" spans="1:11" x14ac:dyDescent="0.25">
      <c r="A100" s="2">
        <f t="shared" si="8"/>
        <v>3</v>
      </c>
      <c r="B100" s="1">
        <v>41856</v>
      </c>
      <c r="C100">
        <v>1</v>
      </c>
      <c r="D100">
        <f t="shared" si="9"/>
        <v>2177371.0759270615</v>
      </c>
      <c r="E100">
        <f t="shared" si="10"/>
        <v>2242692.2082048734</v>
      </c>
      <c r="F100">
        <f t="shared" si="11"/>
        <v>2242692.2082048734</v>
      </c>
      <c r="G100">
        <f t="shared" si="12"/>
        <v>2242692.2082048734</v>
      </c>
      <c r="H100">
        <f t="shared" si="13"/>
        <v>2242692.2082048734</v>
      </c>
      <c r="I100">
        <f t="shared" si="14"/>
        <v>8</v>
      </c>
      <c r="K100">
        <f t="shared" si="15"/>
        <v>0</v>
      </c>
    </row>
    <row r="101" spans="1:11" x14ac:dyDescent="0.25">
      <c r="A101" s="2">
        <f t="shared" si="8"/>
        <v>4</v>
      </c>
      <c r="B101" s="1">
        <v>41857</v>
      </c>
      <c r="C101">
        <v>0</v>
      </c>
      <c r="D101">
        <f t="shared" si="9"/>
        <v>2142692.2082048734</v>
      </c>
      <c r="E101">
        <f t="shared" si="10"/>
        <v>2121265.2861228245</v>
      </c>
      <c r="F101">
        <f t="shared" si="11"/>
        <v>2121265.2861228245</v>
      </c>
      <c r="G101">
        <f t="shared" si="12"/>
        <v>2121265.2861228245</v>
      </c>
      <c r="H101">
        <f t="shared" si="13"/>
        <v>2121265.2861228245</v>
      </c>
      <c r="I101">
        <f t="shared" si="14"/>
        <v>8</v>
      </c>
      <c r="K101">
        <f t="shared" si="15"/>
        <v>0</v>
      </c>
    </row>
    <row r="102" spans="1:11" x14ac:dyDescent="0.25">
      <c r="A102" s="2">
        <f t="shared" si="8"/>
        <v>5</v>
      </c>
      <c r="B102" s="1">
        <v>41858</v>
      </c>
      <c r="C102">
        <v>1</v>
      </c>
      <c r="D102">
        <f t="shared" si="9"/>
        <v>2121265.2861228245</v>
      </c>
      <c r="E102">
        <f t="shared" si="10"/>
        <v>2184903.2447065092</v>
      </c>
      <c r="F102">
        <f t="shared" si="11"/>
        <v>2184903.2447065092</v>
      </c>
      <c r="G102">
        <f t="shared" si="12"/>
        <v>2184903.2447065092</v>
      </c>
      <c r="H102">
        <f t="shared" si="13"/>
        <v>2184903.2447065092</v>
      </c>
      <c r="I102">
        <f t="shared" si="14"/>
        <v>8</v>
      </c>
      <c r="K102">
        <f t="shared" si="15"/>
        <v>0</v>
      </c>
    </row>
    <row r="103" spans="1:11" x14ac:dyDescent="0.25">
      <c r="A103" s="2">
        <f t="shared" si="8"/>
        <v>6</v>
      </c>
      <c r="B103" s="1">
        <v>41859</v>
      </c>
      <c r="C103">
        <v>1</v>
      </c>
      <c r="D103">
        <f t="shared" si="9"/>
        <v>2184903.2447065092</v>
      </c>
      <c r="E103">
        <f t="shared" si="10"/>
        <v>2250450.3420477044</v>
      </c>
      <c r="F103">
        <f t="shared" si="11"/>
        <v>2250450.3420477044</v>
      </c>
      <c r="G103">
        <f t="shared" si="12"/>
        <v>2250450.3420477044</v>
      </c>
      <c r="H103">
        <f t="shared" si="13"/>
        <v>2250450.3420477044</v>
      </c>
      <c r="I103">
        <f t="shared" si="14"/>
        <v>8</v>
      </c>
      <c r="K103">
        <f t="shared" si="15"/>
        <v>0</v>
      </c>
    </row>
    <row r="104" spans="1:11" x14ac:dyDescent="0.25">
      <c r="A104" s="2">
        <f t="shared" si="8"/>
        <v>7</v>
      </c>
      <c r="B104" s="1">
        <v>41860</v>
      </c>
      <c r="C104">
        <v>0</v>
      </c>
      <c r="D104">
        <f t="shared" si="9"/>
        <v>2150450.3420477044</v>
      </c>
      <c r="E104">
        <f t="shared" si="10"/>
        <v>2128945.8386272271</v>
      </c>
      <c r="F104">
        <f t="shared" si="11"/>
        <v>2128945.8386272271</v>
      </c>
      <c r="G104">
        <f t="shared" si="12"/>
        <v>2628945.8386272271</v>
      </c>
      <c r="H104">
        <f t="shared" si="13"/>
        <v>2500000</v>
      </c>
      <c r="I104">
        <f t="shared" si="14"/>
        <v>8</v>
      </c>
      <c r="K104">
        <f t="shared" si="15"/>
        <v>0</v>
      </c>
    </row>
    <row r="105" spans="1:11" x14ac:dyDescent="0.25">
      <c r="A105" s="2">
        <f t="shared" si="8"/>
        <v>1</v>
      </c>
      <c r="B105" s="1">
        <v>41861</v>
      </c>
      <c r="C105">
        <v>0</v>
      </c>
      <c r="D105">
        <f t="shared" si="9"/>
        <v>2400000</v>
      </c>
      <c r="E105">
        <f t="shared" si="10"/>
        <v>2376000</v>
      </c>
      <c r="F105">
        <f t="shared" si="11"/>
        <v>2376000</v>
      </c>
      <c r="G105">
        <f t="shared" si="12"/>
        <v>2376000</v>
      </c>
      <c r="H105">
        <f t="shared" si="13"/>
        <v>2376000</v>
      </c>
      <c r="I105">
        <f t="shared" si="14"/>
        <v>8</v>
      </c>
      <c r="K105">
        <f t="shared" si="15"/>
        <v>0</v>
      </c>
    </row>
    <row r="106" spans="1:11" x14ac:dyDescent="0.25">
      <c r="A106" s="2">
        <f t="shared" si="8"/>
        <v>2</v>
      </c>
      <c r="B106" s="1">
        <v>41862</v>
      </c>
      <c r="C106">
        <v>0</v>
      </c>
      <c r="D106">
        <f t="shared" si="9"/>
        <v>2276000</v>
      </c>
      <c r="E106">
        <f t="shared" si="10"/>
        <v>2253240</v>
      </c>
      <c r="F106">
        <f t="shared" si="11"/>
        <v>2253240</v>
      </c>
      <c r="G106">
        <f t="shared" si="12"/>
        <v>2253240</v>
      </c>
      <c r="H106">
        <f t="shared" si="13"/>
        <v>2253240</v>
      </c>
      <c r="I106">
        <f t="shared" si="14"/>
        <v>8</v>
      </c>
      <c r="K106">
        <f t="shared" si="15"/>
        <v>0</v>
      </c>
    </row>
    <row r="107" spans="1:11" x14ac:dyDescent="0.25">
      <c r="A107" s="2">
        <f t="shared" si="8"/>
        <v>3</v>
      </c>
      <c r="B107" s="1">
        <v>41863</v>
      </c>
      <c r="C107">
        <v>0</v>
      </c>
      <c r="D107">
        <f t="shared" si="9"/>
        <v>2153240</v>
      </c>
      <c r="E107">
        <f t="shared" si="10"/>
        <v>2131707.6</v>
      </c>
      <c r="F107">
        <f t="shared" si="11"/>
        <v>2131707.6</v>
      </c>
      <c r="G107">
        <f t="shared" si="12"/>
        <v>2131707.6</v>
      </c>
      <c r="H107">
        <f t="shared" si="13"/>
        <v>2131707.6</v>
      </c>
      <c r="I107">
        <f t="shared" si="14"/>
        <v>8</v>
      </c>
      <c r="K107">
        <f t="shared" si="15"/>
        <v>0</v>
      </c>
    </row>
    <row r="108" spans="1:11" x14ac:dyDescent="0.25">
      <c r="A108" s="2">
        <f t="shared" si="8"/>
        <v>4</v>
      </c>
      <c r="B108" s="1">
        <v>41864</v>
      </c>
      <c r="C108">
        <v>1</v>
      </c>
      <c r="D108">
        <f t="shared" si="9"/>
        <v>2131707.6</v>
      </c>
      <c r="E108">
        <f t="shared" si="10"/>
        <v>2195658.8280000002</v>
      </c>
      <c r="F108">
        <f t="shared" si="11"/>
        <v>2195658.8280000002</v>
      </c>
      <c r="G108">
        <f t="shared" si="12"/>
        <v>2195658.8280000002</v>
      </c>
      <c r="H108">
        <f t="shared" si="13"/>
        <v>2195658.8280000002</v>
      </c>
      <c r="I108">
        <f t="shared" si="14"/>
        <v>8</v>
      </c>
      <c r="K108">
        <f t="shared" si="15"/>
        <v>0</v>
      </c>
    </row>
    <row r="109" spans="1:11" x14ac:dyDescent="0.25">
      <c r="A109" s="2">
        <f t="shared" si="8"/>
        <v>5</v>
      </c>
      <c r="B109" s="1">
        <v>41865</v>
      </c>
      <c r="C109">
        <v>0</v>
      </c>
      <c r="D109">
        <f t="shared" si="9"/>
        <v>2095658.8280000002</v>
      </c>
      <c r="E109">
        <f t="shared" si="10"/>
        <v>2074702.2397200002</v>
      </c>
      <c r="F109">
        <f t="shared" si="11"/>
        <v>2074702.2397200002</v>
      </c>
      <c r="G109">
        <f t="shared" si="12"/>
        <v>2074702.2397200002</v>
      </c>
      <c r="H109">
        <f t="shared" si="13"/>
        <v>2074702.2397200002</v>
      </c>
      <c r="I109">
        <f t="shared" si="14"/>
        <v>8</v>
      </c>
      <c r="K109">
        <f t="shared" si="15"/>
        <v>0</v>
      </c>
    </row>
    <row r="110" spans="1:11" x14ac:dyDescent="0.25">
      <c r="A110" s="2">
        <f t="shared" si="8"/>
        <v>6</v>
      </c>
      <c r="B110" s="1">
        <v>41866</v>
      </c>
      <c r="C110">
        <v>1</v>
      </c>
      <c r="D110">
        <f t="shared" si="9"/>
        <v>2074702.2397200002</v>
      </c>
      <c r="E110">
        <f t="shared" si="10"/>
        <v>2136943.3069116003</v>
      </c>
      <c r="F110">
        <f t="shared" si="11"/>
        <v>2136943.3069116003</v>
      </c>
      <c r="G110">
        <f t="shared" si="12"/>
        <v>2136943.3069116003</v>
      </c>
      <c r="H110">
        <f t="shared" si="13"/>
        <v>2136943.3069116003</v>
      </c>
      <c r="I110">
        <f t="shared" si="14"/>
        <v>8</v>
      </c>
      <c r="K110">
        <f t="shared" si="15"/>
        <v>0</v>
      </c>
    </row>
    <row r="111" spans="1:11" x14ac:dyDescent="0.25">
      <c r="A111" s="2">
        <f t="shared" si="8"/>
        <v>7</v>
      </c>
      <c r="B111" s="1">
        <v>41867</v>
      </c>
      <c r="C111">
        <v>1</v>
      </c>
      <c r="D111">
        <f t="shared" si="9"/>
        <v>2136943.3069116003</v>
      </c>
      <c r="E111">
        <f t="shared" si="10"/>
        <v>2201051.6061189482</v>
      </c>
      <c r="F111">
        <f t="shared" si="11"/>
        <v>2201051.6061189482</v>
      </c>
      <c r="G111">
        <f t="shared" si="12"/>
        <v>2701051.6061189482</v>
      </c>
      <c r="H111">
        <f t="shared" si="13"/>
        <v>2500000</v>
      </c>
      <c r="I111">
        <f t="shared" si="14"/>
        <v>8</v>
      </c>
      <c r="K111">
        <f t="shared" si="15"/>
        <v>0</v>
      </c>
    </row>
    <row r="112" spans="1:11" x14ac:dyDescent="0.25">
      <c r="A112" s="2">
        <f t="shared" si="8"/>
        <v>1</v>
      </c>
      <c r="B112" s="1">
        <v>41868</v>
      </c>
      <c r="C112">
        <v>1</v>
      </c>
      <c r="D112">
        <f t="shared" si="9"/>
        <v>2500000</v>
      </c>
      <c r="E112">
        <f t="shared" si="10"/>
        <v>2575000</v>
      </c>
      <c r="F112">
        <f t="shared" si="11"/>
        <v>2500000</v>
      </c>
      <c r="G112">
        <f t="shared" si="12"/>
        <v>2500000</v>
      </c>
      <c r="H112">
        <f t="shared" si="13"/>
        <v>2500000</v>
      </c>
      <c r="I112">
        <f t="shared" si="14"/>
        <v>8</v>
      </c>
      <c r="K112">
        <f t="shared" si="15"/>
        <v>0</v>
      </c>
    </row>
    <row r="113" spans="1:11" x14ac:dyDescent="0.25">
      <c r="A113" s="2">
        <f t="shared" si="8"/>
        <v>2</v>
      </c>
      <c r="B113" s="1">
        <v>41869</v>
      </c>
      <c r="C113">
        <v>0</v>
      </c>
      <c r="D113">
        <f t="shared" si="9"/>
        <v>2400000</v>
      </c>
      <c r="E113">
        <f t="shared" si="10"/>
        <v>2376000</v>
      </c>
      <c r="F113">
        <f t="shared" si="11"/>
        <v>2376000</v>
      </c>
      <c r="G113">
        <f t="shared" si="12"/>
        <v>2376000</v>
      </c>
      <c r="H113">
        <f t="shared" si="13"/>
        <v>2376000</v>
      </c>
      <c r="I113">
        <f t="shared" si="14"/>
        <v>8</v>
      </c>
      <c r="K113">
        <f t="shared" si="15"/>
        <v>0</v>
      </c>
    </row>
    <row r="114" spans="1:11" x14ac:dyDescent="0.25">
      <c r="A114" s="2">
        <f t="shared" si="8"/>
        <v>3</v>
      </c>
      <c r="B114" s="1">
        <v>41870</v>
      </c>
      <c r="C114">
        <v>0</v>
      </c>
      <c r="D114">
        <f t="shared" si="9"/>
        <v>2276000</v>
      </c>
      <c r="E114">
        <f t="shared" si="10"/>
        <v>2253240</v>
      </c>
      <c r="F114">
        <f t="shared" si="11"/>
        <v>2253240</v>
      </c>
      <c r="G114">
        <f t="shared" si="12"/>
        <v>2253240</v>
      </c>
      <c r="H114">
        <f t="shared" si="13"/>
        <v>2253240</v>
      </c>
      <c r="I114">
        <f t="shared" si="14"/>
        <v>8</v>
      </c>
      <c r="K114">
        <f t="shared" si="15"/>
        <v>0</v>
      </c>
    </row>
    <row r="115" spans="1:11" x14ac:dyDescent="0.25">
      <c r="A115" s="2">
        <f t="shared" si="8"/>
        <v>4</v>
      </c>
      <c r="B115" s="1">
        <v>41871</v>
      </c>
      <c r="C115">
        <v>0</v>
      </c>
      <c r="D115">
        <f t="shared" si="9"/>
        <v>2153240</v>
      </c>
      <c r="E115">
        <f t="shared" si="10"/>
        <v>2131707.6</v>
      </c>
      <c r="F115">
        <f t="shared" si="11"/>
        <v>2131707.6</v>
      </c>
      <c r="G115">
        <f t="shared" si="12"/>
        <v>2131707.6</v>
      </c>
      <c r="H115">
        <f t="shared" si="13"/>
        <v>2131707.6</v>
      </c>
      <c r="I115">
        <f t="shared" si="14"/>
        <v>8</v>
      </c>
      <c r="K115">
        <f t="shared" si="15"/>
        <v>0</v>
      </c>
    </row>
    <row r="116" spans="1:11" x14ac:dyDescent="0.25">
      <c r="A116" s="2">
        <f t="shared" si="8"/>
        <v>5</v>
      </c>
      <c r="B116" s="1">
        <v>41872</v>
      </c>
      <c r="C116">
        <v>0</v>
      </c>
      <c r="D116">
        <f t="shared" si="9"/>
        <v>2031707.6</v>
      </c>
      <c r="E116">
        <f t="shared" si="10"/>
        <v>2011390.5240000002</v>
      </c>
      <c r="F116">
        <f t="shared" si="11"/>
        <v>2011390.5240000002</v>
      </c>
      <c r="G116">
        <f t="shared" si="12"/>
        <v>2011390.5240000002</v>
      </c>
      <c r="H116">
        <f t="shared" si="13"/>
        <v>2011390.5240000002</v>
      </c>
      <c r="I116">
        <f t="shared" si="14"/>
        <v>8</v>
      </c>
      <c r="K116">
        <f t="shared" si="15"/>
        <v>0</v>
      </c>
    </row>
    <row r="117" spans="1:11" x14ac:dyDescent="0.25">
      <c r="A117" s="2">
        <f t="shared" si="8"/>
        <v>6</v>
      </c>
      <c r="B117" s="1">
        <v>41873</v>
      </c>
      <c r="C117">
        <v>0</v>
      </c>
      <c r="D117">
        <f t="shared" si="9"/>
        <v>1911390.5240000002</v>
      </c>
      <c r="E117">
        <f t="shared" si="10"/>
        <v>1892276.6187600002</v>
      </c>
      <c r="F117">
        <f t="shared" si="11"/>
        <v>1892276.6187600002</v>
      </c>
      <c r="G117">
        <f t="shared" si="12"/>
        <v>1892276.6187600002</v>
      </c>
      <c r="H117">
        <f t="shared" si="13"/>
        <v>1892276.6187600002</v>
      </c>
      <c r="I117">
        <f t="shared" si="14"/>
        <v>8</v>
      </c>
      <c r="K117">
        <f t="shared" si="15"/>
        <v>0</v>
      </c>
    </row>
    <row r="118" spans="1:11" x14ac:dyDescent="0.25">
      <c r="A118" s="2">
        <f t="shared" si="8"/>
        <v>7</v>
      </c>
      <c r="B118" s="1">
        <v>41874</v>
      </c>
      <c r="C118">
        <v>0</v>
      </c>
      <c r="D118">
        <f t="shared" si="9"/>
        <v>1792276.6187600002</v>
      </c>
      <c r="E118">
        <f t="shared" si="10"/>
        <v>1774353.8525724001</v>
      </c>
      <c r="F118">
        <f t="shared" si="11"/>
        <v>1774353.8525724001</v>
      </c>
      <c r="G118">
        <f t="shared" si="12"/>
        <v>2274353.8525724001</v>
      </c>
      <c r="H118">
        <f t="shared" si="13"/>
        <v>2274353.8525724001</v>
      </c>
      <c r="I118">
        <f t="shared" si="14"/>
        <v>8</v>
      </c>
      <c r="K118">
        <f t="shared" si="15"/>
        <v>0</v>
      </c>
    </row>
    <row r="119" spans="1:11" x14ac:dyDescent="0.25">
      <c r="A119" s="2">
        <f t="shared" si="8"/>
        <v>1</v>
      </c>
      <c r="B119" s="1">
        <v>41875</v>
      </c>
      <c r="C119">
        <v>0</v>
      </c>
      <c r="D119">
        <f t="shared" si="9"/>
        <v>2174353.8525724001</v>
      </c>
      <c r="E119">
        <f t="shared" si="10"/>
        <v>2152610.3140466763</v>
      </c>
      <c r="F119">
        <f t="shared" si="11"/>
        <v>2152610.3140466763</v>
      </c>
      <c r="G119">
        <f t="shared" si="12"/>
        <v>2152610.3140466763</v>
      </c>
      <c r="H119">
        <f t="shared" si="13"/>
        <v>2152610.3140466763</v>
      </c>
      <c r="I119">
        <f t="shared" si="14"/>
        <v>8</v>
      </c>
      <c r="K119">
        <f t="shared" si="15"/>
        <v>0</v>
      </c>
    </row>
    <row r="120" spans="1:11" x14ac:dyDescent="0.25">
      <c r="A120" s="2">
        <f t="shared" si="8"/>
        <v>2</v>
      </c>
      <c r="B120" s="1">
        <v>41876</v>
      </c>
      <c r="C120">
        <v>0</v>
      </c>
      <c r="D120">
        <f t="shared" si="9"/>
        <v>2052610.3140466763</v>
      </c>
      <c r="E120">
        <f t="shared" si="10"/>
        <v>2032084.2109062094</v>
      </c>
      <c r="F120">
        <f t="shared" si="11"/>
        <v>2032084.2109062094</v>
      </c>
      <c r="G120">
        <f t="shared" si="12"/>
        <v>2032084.2109062094</v>
      </c>
      <c r="H120">
        <f t="shared" si="13"/>
        <v>2032084.2109062094</v>
      </c>
      <c r="I120">
        <f t="shared" si="14"/>
        <v>8</v>
      </c>
      <c r="K120">
        <f t="shared" si="15"/>
        <v>0</v>
      </c>
    </row>
    <row r="121" spans="1:11" x14ac:dyDescent="0.25">
      <c r="A121" s="2">
        <f t="shared" si="8"/>
        <v>3</v>
      </c>
      <c r="B121" s="1">
        <v>41877</v>
      </c>
      <c r="C121">
        <v>0</v>
      </c>
      <c r="D121">
        <f t="shared" si="9"/>
        <v>1932084.2109062094</v>
      </c>
      <c r="E121">
        <f t="shared" si="10"/>
        <v>1912763.3687971474</v>
      </c>
      <c r="F121">
        <f t="shared" si="11"/>
        <v>1912763.3687971474</v>
      </c>
      <c r="G121">
        <f t="shared" si="12"/>
        <v>1912763.3687971474</v>
      </c>
      <c r="H121">
        <f t="shared" si="13"/>
        <v>1912763.3687971474</v>
      </c>
      <c r="I121">
        <f t="shared" si="14"/>
        <v>8</v>
      </c>
      <c r="K121">
        <f t="shared" si="15"/>
        <v>0</v>
      </c>
    </row>
    <row r="122" spans="1:11" x14ac:dyDescent="0.25">
      <c r="A122" s="2">
        <f t="shared" si="8"/>
        <v>4</v>
      </c>
      <c r="B122" s="1">
        <v>41878</v>
      </c>
      <c r="C122">
        <v>0</v>
      </c>
      <c r="D122">
        <f t="shared" si="9"/>
        <v>1812763.3687971474</v>
      </c>
      <c r="E122">
        <f t="shared" si="10"/>
        <v>1794635.735109176</v>
      </c>
      <c r="F122">
        <f t="shared" si="11"/>
        <v>1794635.735109176</v>
      </c>
      <c r="G122">
        <f t="shared" si="12"/>
        <v>1794635.735109176</v>
      </c>
      <c r="H122">
        <f t="shared" si="13"/>
        <v>1794635.735109176</v>
      </c>
      <c r="I122">
        <f t="shared" si="14"/>
        <v>8</v>
      </c>
      <c r="K122">
        <f t="shared" si="15"/>
        <v>0</v>
      </c>
    </row>
    <row r="123" spans="1:11" x14ac:dyDescent="0.25">
      <c r="A123" s="2">
        <f t="shared" si="8"/>
        <v>5</v>
      </c>
      <c r="B123" s="1">
        <v>41879</v>
      </c>
      <c r="C123">
        <v>1</v>
      </c>
      <c r="D123">
        <f t="shared" si="9"/>
        <v>1794635.735109176</v>
      </c>
      <c r="E123">
        <f t="shared" si="10"/>
        <v>1848474.8071624513</v>
      </c>
      <c r="F123">
        <f t="shared" si="11"/>
        <v>1848474.8071624513</v>
      </c>
      <c r="G123">
        <f t="shared" si="12"/>
        <v>1848474.8071624513</v>
      </c>
      <c r="H123">
        <f t="shared" si="13"/>
        <v>1848474.8071624513</v>
      </c>
      <c r="I123">
        <f t="shared" si="14"/>
        <v>8</v>
      </c>
      <c r="K123">
        <f t="shared" si="15"/>
        <v>0</v>
      </c>
    </row>
    <row r="124" spans="1:11" x14ac:dyDescent="0.25">
      <c r="A124" s="2">
        <f t="shared" si="8"/>
        <v>6</v>
      </c>
      <c r="B124" s="1">
        <v>41880</v>
      </c>
      <c r="C124">
        <v>0</v>
      </c>
      <c r="D124">
        <f t="shared" si="9"/>
        <v>1748474.8071624513</v>
      </c>
      <c r="E124">
        <f t="shared" si="10"/>
        <v>1730990.0590908269</v>
      </c>
      <c r="F124">
        <f t="shared" si="11"/>
        <v>1730990.0590908269</v>
      </c>
      <c r="G124">
        <f t="shared" si="12"/>
        <v>1730990.0590908269</v>
      </c>
      <c r="H124">
        <f t="shared" si="13"/>
        <v>1730990.0590908269</v>
      </c>
      <c r="I124">
        <f t="shared" si="14"/>
        <v>8</v>
      </c>
      <c r="K124">
        <f t="shared" si="15"/>
        <v>0</v>
      </c>
    </row>
    <row r="125" spans="1:11" x14ac:dyDescent="0.25">
      <c r="A125" s="2">
        <f t="shared" si="8"/>
        <v>7</v>
      </c>
      <c r="B125" s="1">
        <v>41881</v>
      </c>
      <c r="C125">
        <v>0</v>
      </c>
      <c r="D125">
        <f t="shared" si="9"/>
        <v>1630990.0590908269</v>
      </c>
      <c r="E125">
        <f t="shared" si="10"/>
        <v>1614680.1584999186</v>
      </c>
      <c r="F125">
        <f t="shared" si="11"/>
        <v>1614680.1584999186</v>
      </c>
      <c r="G125">
        <f t="shared" si="12"/>
        <v>2114680.1584999189</v>
      </c>
      <c r="H125">
        <f t="shared" si="13"/>
        <v>2114680.1584999189</v>
      </c>
      <c r="I125">
        <f t="shared" si="14"/>
        <v>8</v>
      </c>
      <c r="K125">
        <f t="shared" si="15"/>
        <v>0</v>
      </c>
    </row>
    <row r="126" spans="1:11" x14ac:dyDescent="0.25">
      <c r="A126" s="2">
        <f t="shared" si="8"/>
        <v>1</v>
      </c>
      <c r="B126" s="1">
        <v>41882</v>
      </c>
      <c r="C126">
        <v>1</v>
      </c>
      <c r="D126">
        <f t="shared" si="9"/>
        <v>2114680.1584999189</v>
      </c>
      <c r="E126">
        <f t="shared" si="10"/>
        <v>2178120.5632549166</v>
      </c>
      <c r="F126">
        <f t="shared" si="11"/>
        <v>2178120.5632549166</v>
      </c>
      <c r="G126">
        <f t="shared" si="12"/>
        <v>2178120.5632549166</v>
      </c>
      <c r="H126">
        <f t="shared" si="13"/>
        <v>2178120.5632549166</v>
      </c>
      <c r="I126">
        <f t="shared" si="14"/>
        <v>8</v>
      </c>
      <c r="K126">
        <f t="shared" si="15"/>
        <v>0</v>
      </c>
    </row>
    <row r="127" spans="1:11" x14ac:dyDescent="0.25">
      <c r="A127" s="2">
        <f t="shared" si="8"/>
        <v>2</v>
      </c>
      <c r="B127" s="1">
        <v>41883</v>
      </c>
      <c r="C127">
        <v>0</v>
      </c>
      <c r="D127">
        <f t="shared" si="9"/>
        <v>2078120.5632549166</v>
      </c>
      <c r="E127">
        <f t="shared" si="10"/>
        <v>2057339.3576223673</v>
      </c>
      <c r="F127">
        <f t="shared" si="11"/>
        <v>2057339.3576223673</v>
      </c>
      <c r="G127">
        <f t="shared" si="12"/>
        <v>2057339.3576223673</v>
      </c>
      <c r="H127">
        <f t="shared" si="13"/>
        <v>2057339.3576223673</v>
      </c>
      <c r="I127">
        <f t="shared" si="14"/>
        <v>9</v>
      </c>
      <c r="K127">
        <f t="shared" si="15"/>
        <v>0</v>
      </c>
    </row>
    <row r="128" spans="1:11" x14ac:dyDescent="0.25">
      <c r="A128" s="2">
        <f t="shared" si="8"/>
        <v>3</v>
      </c>
      <c r="B128" s="1">
        <v>41884</v>
      </c>
      <c r="C128">
        <v>0</v>
      </c>
      <c r="D128">
        <f t="shared" si="9"/>
        <v>1957339.3576223673</v>
      </c>
      <c r="E128">
        <f t="shared" si="10"/>
        <v>1937765.9640461437</v>
      </c>
      <c r="F128">
        <f t="shared" si="11"/>
        <v>1937765.9640461437</v>
      </c>
      <c r="G128">
        <f t="shared" si="12"/>
        <v>1937765.9640461437</v>
      </c>
      <c r="H128">
        <f t="shared" si="13"/>
        <v>1937765.9640461437</v>
      </c>
      <c r="I128">
        <f t="shared" si="14"/>
        <v>9</v>
      </c>
      <c r="K128">
        <f t="shared" si="15"/>
        <v>0</v>
      </c>
    </row>
    <row r="129" spans="1:11" x14ac:dyDescent="0.25">
      <c r="A129" s="2">
        <f t="shared" si="8"/>
        <v>4</v>
      </c>
      <c r="B129" s="1">
        <v>41885</v>
      </c>
      <c r="C129">
        <v>0</v>
      </c>
      <c r="D129">
        <f t="shared" si="9"/>
        <v>1837765.9640461437</v>
      </c>
      <c r="E129">
        <f t="shared" si="10"/>
        <v>1819388.3044056823</v>
      </c>
      <c r="F129">
        <f t="shared" si="11"/>
        <v>1819388.3044056823</v>
      </c>
      <c r="G129">
        <f t="shared" si="12"/>
        <v>1819388.3044056823</v>
      </c>
      <c r="H129">
        <f t="shared" si="13"/>
        <v>1819388.3044056823</v>
      </c>
      <c r="I129">
        <f t="shared" si="14"/>
        <v>9</v>
      </c>
      <c r="K129">
        <f t="shared" si="15"/>
        <v>0</v>
      </c>
    </row>
    <row r="130" spans="1:11" x14ac:dyDescent="0.25">
      <c r="A130" s="2">
        <f t="shared" si="8"/>
        <v>5</v>
      </c>
      <c r="B130" s="1">
        <v>41886</v>
      </c>
      <c r="C130">
        <v>0</v>
      </c>
      <c r="D130">
        <f t="shared" si="9"/>
        <v>1719388.3044056823</v>
      </c>
      <c r="E130">
        <f t="shared" si="10"/>
        <v>1702194.4213616254</v>
      </c>
      <c r="F130">
        <f t="shared" si="11"/>
        <v>1702194.4213616254</v>
      </c>
      <c r="G130">
        <f t="shared" si="12"/>
        <v>1702194.4213616254</v>
      </c>
      <c r="H130">
        <f t="shared" si="13"/>
        <v>1702194.4213616254</v>
      </c>
      <c r="I130">
        <f t="shared" si="14"/>
        <v>9</v>
      </c>
      <c r="K130">
        <f t="shared" si="15"/>
        <v>0</v>
      </c>
    </row>
    <row r="131" spans="1:11" x14ac:dyDescent="0.25">
      <c r="A131" s="2">
        <f t="shared" si="8"/>
        <v>6</v>
      </c>
      <c r="B131" s="1">
        <v>41887</v>
      </c>
      <c r="C131">
        <v>0</v>
      </c>
      <c r="D131">
        <f t="shared" si="9"/>
        <v>1602194.4213616254</v>
      </c>
      <c r="E131">
        <f t="shared" si="10"/>
        <v>1586172.4771480092</v>
      </c>
      <c r="F131">
        <f t="shared" si="11"/>
        <v>1586172.4771480092</v>
      </c>
      <c r="G131">
        <f t="shared" si="12"/>
        <v>1586172.4771480092</v>
      </c>
      <c r="H131">
        <f t="shared" si="13"/>
        <v>1586172.4771480092</v>
      </c>
      <c r="I131">
        <f t="shared" si="14"/>
        <v>9</v>
      </c>
      <c r="K131">
        <f t="shared" si="15"/>
        <v>0</v>
      </c>
    </row>
    <row r="132" spans="1:11" x14ac:dyDescent="0.25">
      <c r="A132" s="2">
        <f t="shared" si="8"/>
        <v>7</v>
      </c>
      <c r="B132" s="1">
        <v>41888</v>
      </c>
      <c r="C132">
        <v>0</v>
      </c>
      <c r="D132">
        <f t="shared" si="9"/>
        <v>1486172.4771480092</v>
      </c>
      <c r="E132">
        <f t="shared" si="10"/>
        <v>1471310.7523765292</v>
      </c>
      <c r="F132">
        <f t="shared" si="11"/>
        <v>1471310.7523765292</v>
      </c>
      <c r="G132">
        <f t="shared" si="12"/>
        <v>1971310.7523765292</v>
      </c>
      <c r="H132">
        <f t="shared" si="13"/>
        <v>1971310.7523765292</v>
      </c>
      <c r="I132">
        <f t="shared" si="14"/>
        <v>9</v>
      </c>
      <c r="K132">
        <f t="shared" si="15"/>
        <v>0</v>
      </c>
    </row>
    <row r="133" spans="1:11" x14ac:dyDescent="0.25">
      <c r="A133" s="2">
        <f t="shared" ref="A133:A156" si="16">WEEKDAY(B133,1)</f>
        <v>1</v>
      </c>
      <c r="B133" s="1">
        <v>41889</v>
      </c>
      <c r="C133">
        <v>0</v>
      </c>
      <c r="D133">
        <f t="shared" ref="D133:D156" si="17">IF(C133=0,H132-2*$M$3,H132)</f>
        <v>1871310.7523765292</v>
      </c>
      <c r="E133">
        <f t="shared" ref="E133:E156" si="18">IF(C133=0,D133-D133*0.01,D133+D133*0.03)</f>
        <v>1852597.644852764</v>
      </c>
      <c r="F133">
        <f t="shared" ref="F133:F156" si="19">IF(E133&gt;$H$3,$H$3,E133)</f>
        <v>1852597.644852764</v>
      </c>
      <c r="G133">
        <f t="shared" ref="G133:G156" si="20">IF(A133=7,F133+500000,F133)</f>
        <v>1852597.644852764</v>
      </c>
      <c r="H133">
        <f t="shared" ref="H133:H156" si="21">IF(G133&gt;$H$3,$H$3,G133)</f>
        <v>1852597.644852764</v>
      </c>
      <c r="I133">
        <f t="shared" ref="I133:I156" si="22">MONTH(B133)</f>
        <v>9</v>
      </c>
      <c r="K133">
        <f t="shared" ref="K133:K156" si="23">IF(AND(I133=5,A133=7),1,0)</f>
        <v>0</v>
      </c>
    </row>
    <row r="134" spans="1:11" x14ac:dyDescent="0.25">
      <c r="A134" s="2">
        <f t="shared" si="16"/>
        <v>2</v>
      </c>
      <c r="B134" s="1">
        <v>41890</v>
      </c>
      <c r="C134">
        <v>1</v>
      </c>
      <c r="D134">
        <f t="shared" si="17"/>
        <v>1852597.644852764</v>
      </c>
      <c r="E134">
        <f t="shared" si="18"/>
        <v>1908175.5741983468</v>
      </c>
      <c r="F134">
        <f t="shared" si="19"/>
        <v>1908175.5741983468</v>
      </c>
      <c r="G134">
        <f t="shared" si="20"/>
        <v>1908175.5741983468</v>
      </c>
      <c r="H134">
        <f t="shared" si="21"/>
        <v>1908175.5741983468</v>
      </c>
      <c r="I134">
        <f t="shared" si="22"/>
        <v>9</v>
      </c>
      <c r="K134">
        <f t="shared" si="23"/>
        <v>0</v>
      </c>
    </row>
    <row r="135" spans="1:11" x14ac:dyDescent="0.25">
      <c r="A135" s="2">
        <f t="shared" si="16"/>
        <v>3</v>
      </c>
      <c r="B135" s="1">
        <v>41891</v>
      </c>
      <c r="C135">
        <v>0</v>
      </c>
      <c r="D135">
        <f t="shared" si="17"/>
        <v>1808175.5741983468</v>
      </c>
      <c r="E135">
        <f t="shared" si="18"/>
        <v>1790093.8184563634</v>
      </c>
      <c r="F135">
        <f t="shared" si="19"/>
        <v>1790093.8184563634</v>
      </c>
      <c r="G135">
        <f t="shared" si="20"/>
        <v>1790093.8184563634</v>
      </c>
      <c r="H135">
        <f t="shared" si="21"/>
        <v>1790093.8184563634</v>
      </c>
      <c r="I135">
        <f t="shared" si="22"/>
        <v>9</v>
      </c>
      <c r="K135">
        <f t="shared" si="23"/>
        <v>0</v>
      </c>
    </row>
    <row r="136" spans="1:11" x14ac:dyDescent="0.25">
      <c r="A136" s="2">
        <f t="shared" si="16"/>
        <v>4</v>
      </c>
      <c r="B136" s="1">
        <v>41892</v>
      </c>
      <c r="C136">
        <v>0</v>
      </c>
      <c r="D136">
        <f t="shared" si="17"/>
        <v>1690093.8184563634</v>
      </c>
      <c r="E136">
        <f t="shared" si="18"/>
        <v>1673192.8802717999</v>
      </c>
      <c r="F136">
        <f t="shared" si="19"/>
        <v>1673192.8802717999</v>
      </c>
      <c r="G136">
        <f t="shared" si="20"/>
        <v>1673192.8802717999</v>
      </c>
      <c r="H136">
        <f t="shared" si="21"/>
        <v>1673192.8802717999</v>
      </c>
      <c r="I136">
        <f t="shared" si="22"/>
        <v>9</v>
      </c>
      <c r="K136">
        <f t="shared" si="23"/>
        <v>0</v>
      </c>
    </row>
    <row r="137" spans="1:11" x14ac:dyDescent="0.25">
      <c r="A137" s="2">
        <f t="shared" si="16"/>
        <v>5</v>
      </c>
      <c r="B137" s="1">
        <v>41893</v>
      </c>
      <c r="C137">
        <v>0</v>
      </c>
      <c r="D137">
        <f t="shared" si="17"/>
        <v>1573192.8802717999</v>
      </c>
      <c r="E137">
        <f t="shared" si="18"/>
        <v>1557460.9514690819</v>
      </c>
      <c r="F137">
        <f t="shared" si="19"/>
        <v>1557460.9514690819</v>
      </c>
      <c r="G137">
        <f t="shared" si="20"/>
        <v>1557460.9514690819</v>
      </c>
      <c r="H137">
        <f t="shared" si="21"/>
        <v>1557460.9514690819</v>
      </c>
      <c r="I137">
        <f t="shared" si="22"/>
        <v>9</v>
      </c>
      <c r="K137">
        <f t="shared" si="23"/>
        <v>0</v>
      </c>
    </row>
    <row r="138" spans="1:11" x14ac:dyDescent="0.25">
      <c r="A138" s="2">
        <f t="shared" si="16"/>
        <v>6</v>
      </c>
      <c r="B138" s="1">
        <v>41894</v>
      </c>
      <c r="C138">
        <v>0</v>
      </c>
      <c r="D138">
        <f t="shared" si="17"/>
        <v>1457460.9514690819</v>
      </c>
      <c r="E138">
        <f t="shared" si="18"/>
        <v>1442886.341954391</v>
      </c>
      <c r="F138">
        <f t="shared" si="19"/>
        <v>1442886.341954391</v>
      </c>
      <c r="G138">
        <f t="shared" si="20"/>
        <v>1442886.341954391</v>
      </c>
      <c r="H138">
        <f t="shared" si="21"/>
        <v>1442886.341954391</v>
      </c>
      <c r="I138">
        <f t="shared" si="22"/>
        <v>9</v>
      </c>
      <c r="K138">
        <f t="shared" si="23"/>
        <v>0</v>
      </c>
    </row>
    <row r="139" spans="1:11" x14ac:dyDescent="0.25">
      <c r="A139" s="2">
        <f t="shared" si="16"/>
        <v>7</v>
      </c>
      <c r="B139" s="1">
        <v>41895</v>
      </c>
      <c r="C139">
        <v>0</v>
      </c>
      <c r="D139">
        <f t="shared" si="17"/>
        <v>1342886.341954391</v>
      </c>
      <c r="E139">
        <f t="shared" si="18"/>
        <v>1329457.478534847</v>
      </c>
      <c r="F139">
        <f t="shared" si="19"/>
        <v>1329457.478534847</v>
      </c>
      <c r="G139">
        <f t="shared" si="20"/>
        <v>1829457.478534847</v>
      </c>
      <c r="H139">
        <f t="shared" si="21"/>
        <v>1829457.478534847</v>
      </c>
      <c r="I139">
        <f t="shared" si="22"/>
        <v>9</v>
      </c>
      <c r="K139">
        <f t="shared" si="23"/>
        <v>0</v>
      </c>
    </row>
    <row r="140" spans="1:11" x14ac:dyDescent="0.25">
      <c r="A140" s="2">
        <f t="shared" si="16"/>
        <v>1</v>
      </c>
      <c r="B140" s="1">
        <v>41896</v>
      </c>
      <c r="C140">
        <v>0</v>
      </c>
      <c r="D140">
        <f t="shared" si="17"/>
        <v>1729457.478534847</v>
      </c>
      <c r="E140">
        <f t="shared" si="18"/>
        <v>1712162.9037494985</v>
      </c>
      <c r="F140">
        <f t="shared" si="19"/>
        <v>1712162.9037494985</v>
      </c>
      <c r="G140">
        <f t="shared" si="20"/>
        <v>1712162.9037494985</v>
      </c>
      <c r="H140">
        <f t="shared" si="21"/>
        <v>1712162.9037494985</v>
      </c>
      <c r="I140">
        <f t="shared" si="22"/>
        <v>9</v>
      </c>
      <c r="K140">
        <f t="shared" si="23"/>
        <v>0</v>
      </c>
    </row>
    <row r="141" spans="1:11" x14ac:dyDescent="0.25">
      <c r="A141" s="2">
        <f t="shared" si="16"/>
        <v>2</v>
      </c>
      <c r="B141" s="1">
        <v>41897</v>
      </c>
      <c r="C141">
        <v>1</v>
      </c>
      <c r="D141">
        <f t="shared" si="17"/>
        <v>1712162.9037494985</v>
      </c>
      <c r="E141">
        <f t="shared" si="18"/>
        <v>1763527.7908619836</v>
      </c>
      <c r="F141">
        <f t="shared" si="19"/>
        <v>1763527.7908619836</v>
      </c>
      <c r="G141">
        <f t="shared" si="20"/>
        <v>1763527.7908619836</v>
      </c>
      <c r="H141">
        <f t="shared" si="21"/>
        <v>1763527.7908619836</v>
      </c>
      <c r="I141">
        <f t="shared" si="22"/>
        <v>9</v>
      </c>
      <c r="K141">
        <f t="shared" si="23"/>
        <v>0</v>
      </c>
    </row>
    <row r="142" spans="1:11" x14ac:dyDescent="0.25">
      <c r="A142" s="2">
        <f t="shared" si="16"/>
        <v>3</v>
      </c>
      <c r="B142" s="1">
        <v>41898</v>
      </c>
      <c r="C142">
        <v>0</v>
      </c>
      <c r="D142">
        <f t="shared" si="17"/>
        <v>1663527.7908619836</v>
      </c>
      <c r="E142">
        <f t="shared" si="18"/>
        <v>1646892.5129533638</v>
      </c>
      <c r="F142">
        <f t="shared" si="19"/>
        <v>1646892.5129533638</v>
      </c>
      <c r="G142">
        <f t="shared" si="20"/>
        <v>1646892.5129533638</v>
      </c>
      <c r="H142">
        <f t="shared" si="21"/>
        <v>1646892.5129533638</v>
      </c>
      <c r="I142">
        <f t="shared" si="22"/>
        <v>9</v>
      </c>
      <c r="K142">
        <f t="shared" si="23"/>
        <v>0</v>
      </c>
    </row>
    <row r="143" spans="1:11" x14ac:dyDescent="0.25">
      <c r="A143" s="2">
        <f t="shared" si="16"/>
        <v>4</v>
      </c>
      <c r="B143" s="1">
        <v>41899</v>
      </c>
      <c r="C143">
        <v>0</v>
      </c>
      <c r="D143">
        <f t="shared" si="17"/>
        <v>1546892.5129533638</v>
      </c>
      <c r="E143">
        <f t="shared" si="18"/>
        <v>1531423.5878238301</v>
      </c>
      <c r="F143">
        <f t="shared" si="19"/>
        <v>1531423.5878238301</v>
      </c>
      <c r="G143">
        <f t="shared" si="20"/>
        <v>1531423.5878238301</v>
      </c>
      <c r="H143">
        <f t="shared" si="21"/>
        <v>1531423.5878238301</v>
      </c>
      <c r="I143">
        <f t="shared" si="22"/>
        <v>9</v>
      </c>
      <c r="K143">
        <f t="shared" si="23"/>
        <v>0</v>
      </c>
    </row>
    <row r="144" spans="1:11" x14ac:dyDescent="0.25">
      <c r="A144" s="2">
        <f t="shared" si="16"/>
        <v>5</v>
      </c>
      <c r="B144" s="1">
        <v>41900</v>
      </c>
      <c r="C144">
        <v>0</v>
      </c>
      <c r="D144">
        <f t="shared" si="17"/>
        <v>1431423.5878238301</v>
      </c>
      <c r="E144">
        <f t="shared" si="18"/>
        <v>1417109.3519455919</v>
      </c>
      <c r="F144">
        <f t="shared" si="19"/>
        <v>1417109.3519455919</v>
      </c>
      <c r="G144">
        <f t="shared" si="20"/>
        <v>1417109.3519455919</v>
      </c>
      <c r="H144">
        <f t="shared" si="21"/>
        <v>1417109.3519455919</v>
      </c>
      <c r="I144">
        <f t="shared" si="22"/>
        <v>9</v>
      </c>
      <c r="K144">
        <f t="shared" si="23"/>
        <v>0</v>
      </c>
    </row>
    <row r="145" spans="1:11" x14ac:dyDescent="0.25">
      <c r="A145" s="2">
        <f t="shared" si="16"/>
        <v>6</v>
      </c>
      <c r="B145" s="5">
        <v>41901</v>
      </c>
      <c r="C145">
        <v>0</v>
      </c>
      <c r="D145">
        <f t="shared" si="17"/>
        <v>1317109.3519455919</v>
      </c>
      <c r="E145">
        <f t="shared" si="18"/>
        <v>1303938.2584261359</v>
      </c>
      <c r="F145">
        <f t="shared" si="19"/>
        <v>1303938.2584261359</v>
      </c>
      <c r="G145">
        <f t="shared" si="20"/>
        <v>1303938.2584261359</v>
      </c>
      <c r="H145" s="3">
        <f t="shared" si="21"/>
        <v>1303938.2584261359</v>
      </c>
      <c r="I145">
        <f t="shared" si="22"/>
        <v>9</v>
      </c>
      <c r="K145">
        <f t="shared" si="23"/>
        <v>0</v>
      </c>
    </row>
    <row r="146" spans="1:11" x14ac:dyDescent="0.25">
      <c r="A146" s="2">
        <f t="shared" si="16"/>
        <v>7</v>
      </c>
      <c r="B146" s="1">
        <v>41902</v>
      </c>
      <c r="C146">
        <v>0</v>
      </c>
      <c r="D146">
        <f t="shared" si="17"/>
        <v>1203938.2584261359</v>
      </c>
      <c r="E146">
        <f t="shared" si="18"/>
        <v>1191898.8758418746</v>
      </c>
      <c r="F146">
        <f t="shared" si="19"/>
        <v>1191898.8758418746</v>
      </c>
      <c r="G146">
        <f t="shared" si="20"/>
        <v>1691898.8758418746</v>
      </c>
      <c r="H146">
        <f t="shared" si="21"/>
        <v>1691898.8758418746</v>
      </c>
      <c r="I146">
        <f t="shared" si="22"/>
        <v>9</v>
      </c>
      <c r="K146">
        <f t="shared" si="23"/>
        <v>0</v>
      </c>
    </row>
    <row r="147" spans="1:11" x14ac:dyDescent="0.25">
      <c r="A147" s="2">
        <f t="shared" si="16"/>
        <v>1</v>
      </c>
      <c r="B147" s="1">
        <v>41903</v>
      </c>
      <c r="C147">
        <v>0</v>
      </c>
      <c r="D147">
        <f t="shared" si="17"/>
        <v>1591898.8758418746</v>
      </c>
      <c r="E147">
        <f t="shared" si="18"/>
        <v>1575979.8870834559</v>
      </c>
      <c r="F147">
        <f t="shared" si="19"/>
        <v>1575979.8870834559</v>
      </c>
      <c r="G147">
        <f t="shared" si="20"/>
        <v>1575979.8870834559</v>
      </c>
      <c r="H147">
        <f t="shared" si="21"/>
        <v>1575979.8870834559</v>
      </c>
      <c r="I147">
        <f t="shared" si="22"/>
        <v>9</v>
      </c>
      <c r="K147">
        <f t="shared" si="23"/>
        <v>0</v>
      </c>
    </row>
    <row r="148" spans="1:11" x14ac:dyDescent="0.25">
      <c r="A148" s="2">
        <f t="shared" si="16"/>
        <v>2</v>
      </c>
      <c r="B148" s="1">
        <v>41904</v>
      </c>
      <c r="C148">
        <v>0</v>
      </c>
      <c r="D148">
        <f t="shared" si="17"/>
        <v>1475979.8870834559</v>
      </c>
      <c r="E148">
        <f t="shared" si="18"/>
        <v>1461220.0882126214</v>
      </c>
      <c r="F148">
        <f t="shared" si="19"/>
        <v>1461220.0882126214</v>
      </c>
      <c r="G148">
        <f t="shared" si="20"/>
        <v>1461220.0882126214</v>
      </c>
      <c r="H148">
        <f t="shared" si="21"/>
        <v>1461220.0882126214</v>
      </c>
      <c r="I148">
        <f t="shared" si="22"/>
        <v>9</v>
      </c>
      <c r="K148">
        <f t="shared" si="23"/>
        <v>0</v>
      </c>
    </row>
    <row r="149" spans="1:11" x14ac:dyDescent="0.25">
      <c r="A149" s="2">
        <f t="shared" si="16"/>
        <v>3</v>
      </c>
      <c r="B149" s="1">
        <v>41905</v>
      </c>
      <c r="C149">
        <v>1</v>
      </c>
      <c r="D149">
        <f t="shared" si="17"/>
        <v>1461220.0882126214</v>
      </c>
      <c r="E149">
        <f t="shared" si="18"/>
        <v>1505056.690859</v>
      </c>
      <c r="F149">
        <f t="shared" si="19"/>
        <v>1505056.690859</v>
      </c>
      <c r="G149">
        <f t="shared" si="20"/>
        <v>1505056.690859</v>
      </c>
      <c r="H149">
        <f t="shared" si="21"/>
        <v>1505056.690859</v>
      </c>
      <c r="I149">
        <f t="shared" si="22"/>
        <v>9</v>
      </c>
      <c r="K149">
        <f t="shared" si="23"/>
        <v>0</v>
      </c>
    </row>
    <row r="150" spans="1:11" x14ac:dyDescent="0.25">
      <c r="A150" s="2">
        <f t="shared" si="16"/>
        <v>4</v>
      </c>
      <c r="B150" s="1">
        <v>41906</v>
      </c>
      <c r="C150">
        <v>0</v>
      </c>
      <c r="D150">
        <f t="shared" si="17"/>
        <v>1405056.690859</v>
      </c>
      <c r="E150">
        <f t="shared" si="18"/>
        <v>1391006.1239504099</v>
      </c>
      <c r="F150">
        <f t="shared" si="19"/>
        <v>1391006.1239504099</v>
      </c>
      <c r="G150">
        <f t="shared" si="20"/>
        <v>1391006.1239504099</v>
      </c>
      <c r="H150">
        <f t="shared" si="21"/>
        <v>1391006.1239504099</v>
      </c>
      <c r="I150">
        <f t="shared" si="22"/>
        <v>9</v>
      </c>
      <c r="K150">
        <f t="shared" si="23"/>
        <v>0</v>
      </c>
    </row>
    <row r="151" spans="1:11" x14ac:dyDescent="0.25">
      <c r="A151" s="2">
        <f t="shared" si="16"/>
        <v>5</v>
      </c>
      <c r="B151" s="1">
        <v>41907</v>
      </c>
      <c r="C151">
        <v>1</v>
      </c>
      <c r="D151">
        <f t="shared" si="17"/>
        <v>1391006.1239504099</v>
      </c>
      <c r="E151">
        <f t="shared" si="18"/>
        <v>1432736.3076689222</v>
      </c>
      <c r="F151">
        <f t="shared" si="19"/>
        <v>1432736.3076689222</v>
      </c>
      <c r="G151">
        <f t="shared" si="20"/>
        <v>1432736.3076689222</v>
      </c>
      <c r="H151">
        <f t="shared" si="21"/>
        <v>1432736.3076689222</v>
      </c>
      <c r="I151">
        <f t="shared" si="22"/>
        <v>9</v>
      </c>
      <c r="K151">
        <f t="shared" si="23"/>
        <v>0</v>
      </c>
    </row>
    <row r="152" spans="1:11" x14ac:dyDescent="0.25">
      <c r="A152" s="2">
        <f t="shared" si="16"/>
        <v>6</v>
      </c>
      <c r="B152" s="1">
        <v>41908</v>
      </c>
      <c r="C152">
        <v>0</v>
      </c>
      <c r="D152">
        <f t="shared" si="17"/>
        <v>1332736.3076689222</v>
      </c>
      <c r="E152">
        <f t="shared" si="18"/>
        <v>1319408.944592233</v>
      </c>
      <c r="F152">
        <f t="shared" si="19"/>
        <v>1319408.944592233</v>
      </c>
      <c r="G152">
        <f t="shared" si="20"/>
        <v>1319408.944592233</v>
      </c>
      <c r="H152">
        <f t="shared" si="21"/>
        <v>1319408.944592233</v>
      </c>
      <c r="I152">
        <f t="shared" si="22"/>
        <v>9</v>
      </c>
      <c r="K152">
        <f t="shared" si="23"/>
        <v>0</v>
      </c>
    </row>
    <row r="153" spans="1:11" x14ac:dyDescent="0.25">
      <c r="A153" s="2">
        <f t="shared" si="16"/>
        <v>7</v>
      </c>
      <c r="B153" s="1">
        <v>41909</v>
      </c>
      <c r="C153">
        <v>0</v>
      </c>
      <c r="D153">
        <f t="shared" si="17"/>
        <v>1219408.944592233</v>
      </c>
      <c r="E153">
        <f t="shared" si="18"/>
        <v>1207214.8551463108</v>
      </c>
      <c r="F153">
        <f t="shared" si="19"/>
        <v>1207214.8551463108</v>
      </c>
      <c r="G153">
        <f t="shared" si="20"/>
        <v>1707214.8551463108</v>
      </c>
      <c r="H153">
        <f t="shared" si="21"/>
        <v>1707214.8551463108</v>
      </c>
      <c r="I153">
        <f t="shared" si="22"/>
        <v>9</v>
      </c>
      <c r="K153">
        <f t="shared" si="23"/>
        <v>0</v>
      </c>
    </row>
    <row r="154" spans="1:11" x14ac:dyDescent="0.25">
      <c r="A154" s="2">
        <f t="shared" si="16"/>
        <v>1</v>
      </c>
      <c r="B154" s="1">
        <v>41910</v>
      </c>
      <c r="C154">
        <v>0</v>
      </c>
      <c r="D154">
        <f t="shared" si="17"/>
        <v>1607214.8551463108</v>
      </c>
      <c r="E154">
        <f t="shared" si="18"/>
        <v>1591142.7065948476</v>
      </c>
      <c r="F154">
        <f t="shared" si="19"/>
        <v>1591142.7065948476</v>
      </c>
      <c r="G154">
        <f t="shared" si="20"/>
        <v>1591142.7065948476</v>
      </c>
      <c r="H154">
        <f t="shared" si="21"/>
        <v>1591142.7065948476</v>
      </c>
      <c r="I154">
        <f t="shared" si="22"/>
        <v>9</v>
      </c>
      <c r="K154">
        <f t="shared" si="23"/>
        <v>0</v>
      </c>
    </row>
    <row r="155" spans="1:11" x14ac:dyDescent="0.25">
      <c r="A155" s="2">
        <f t="shared" si="16"/>
        <v>2</v>
      </c>
      <c r="B155" s="1">
        <v>41911</v>
      </c>
      <c r="C155">
        <v>1</v>
      </c>
      <c r="D155">
        <f t="shared" si="17"/>
        <v>1591142.7065948476</v>
      </c>
      <c r="E155">
        <f t="shared" si="18"/>
        <v>1638876.9877926931</v>
      </c>
      <c r="F155">
        <f t="shared" si="19"/>
        <v>1638876.9877926931</v>
      </c>
      <c r="G155">
        <f t="shared" si="20"/>
        <v>1638876.9877926931</v>
      </c>
      <c r="H155">
        <f t="shared" si="21"/>
        <v>1638876.9877926931</v>
      </c>
      <c r="I155">
        <f t="shared" si="22"/>
        <v>9</v>
      </c>
      <c r="K155">
        <f t="shared" si="23"/>
        <v>0</v>
      </c>
    </row>
    <row r="156" spans="1:11" x14ac:dyDescent="0.25">
      <c r="A156" s="2">
        <f t="shared" si="16"/>
        <v>3</v>
      </c>
      <c r="B156" s="1">
        <v>41912</v>
      </c>
      <c r="C156">
        <v>1</v>
      </c>
      <c r="D156">
        <f t="shared" si="17"/>
        <v>1638876.9877926931</v>
      </c>
      <c r="E156">
        <f t="shared" si="18"/>
        <v>1688043.2974264738</v>
      </c>
      <c r="F156">
        <f t="shared" si="19"/>
        <v>1688043.2974264738</v>
      </c>
      <c r="G156">
        <f t="shared" si="20"/>
        <v>1688043.2974264738</v>
      </c>
      <c r="H156">
        <f t="shared" si="21"/>
        <v>1688043.2974264738</v>
      </c>
      <c r="I156">
        <f t="shared" si="22"/>
        <v>9</v>
      </c>
      <c r="K156">
        <f t="shared" si="23"/>
        <v>0</v>
      </c>
    </row>
  </sheetData>
  <conditionalFormatting sqref="H3:H156">
    <cfRule type="cellIs" dxfId="2" priority="1" operator="equal">
      <formula>1303938.258</formula>
    </cfRule>
    <cfRule type="cellIs" dxfId="1" priority="2" operator="equal">
      <formula>1303938.258</formula>
    </cfRule>
    <cfRule type="cellIs" dxfId="0" priority="3" operator="equal">
      <formula>1303938</formula>
    </cfRule>
    <cfRule type="top10" priority="4" bottom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2020-12-11T16:44:48Z</dcterms:created>
  <dcterms:modified xsi:type="dcterms:W3CDTF">2020-12-11T19:19:54Z</dcterms:modified>
</cp:coreProperties>
</file>