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artu\Desktop\BartuBozkurt2017280013_Odev2\"/>
    </mc:Choice>
  </mc:AlternateContent>
  <xr:revisionPtr revIDLastSave="0" documentId="13_ncr:1_{A254B962-6E8F-4C69-9356-05A91BA9936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" i="1" l="1"/>
  <c r="J3" i="1"/>
  <c r="O28" i="1"/>
  <c r="O27" i="1"/>
  <c r="O26" i="1"/>
  <c r="O25" i="1"/>
  <c r="O24" i="1"/>
  <c r="O21" i="1"/>
  <c r="O20" i="1"/>
  <c r="O19" i="1"/>
  <c r="O18" i="1"/>
  <c r="O17" i="1"/>
  <c r="J28" i="1"/>
  <c r="J27" i="1"/>
  <c r="J26" i="1"/>
  <c r="J25" i="1"/>
  <c r="J24" i="1"/>
  <c r="J21" i="1"/>
  <c r="J20" i="1"/>
  <c r="J19" i="1"/>
  <c r="J17" i="1"/>
  <c r="J18" i="1"/>
  <c r="J14" i="1"/>
  <c r="J13" i="1"/>
  <c r="J12" i="1"/>
  <c r="J11" i="1"/>
  <c r="J10" i="1"/>
  <c r="J7" i="1"/>
  <c r="J5" i="1"/>
  <c r="J6" i="1"/>
  <c r="J4" i="1"/>
  <c r="O4" i="1"/>
  <c r="O5" i="1"/>
  <c r="O6" i="1"/>
  <c r="O7" i="1"/>
  <c r="O8" i="1"/>
  <c r="O3" i="1"/>
  <c r="E32" i="1"/>
  <c r="F32" i="1"/>
  <c r="D32" i="1"/>
  <c r="C32" i="1"/>
  <c r="B32" i="1"/>
  <c r="A32" i="1"/>
</calcChain>
</file>

<file path=xl/sharedStrings.xml><?xml version="1.0" encoding="utf-8"?>
<sst xmlns="http://schemas.openxmlformats.org/spreadsheetml/2006/main" count="45" uniqueCount="45">
  <si>
    <t>X1</t>
  </si>
  <si>
    <t>X2</t>
  </si>
  <si>
    <t>X3</t>
  </si>
  <si>
    <t>X4</t>
  </si>
  <si>
    <t>X5</t>
  </si>
  <si>
    <t>X6</t>
  </si>
  <si>
    <t xml:space="preserve">    ORTALAMA</t>
  </si>
  <si>
    <t>kovaryans(x1,x2)</t>
  </si>
  <si>
    <t>kovaryans(x1,x3)</t>
  </si>
  <si>
    <t>kovaryans(x1,x4)</t>
  </si>
  <si>
    <t>kovaryans(x1,x5)</t>
  </si>
  <si>
    <t>kovaryans(x1,x6)</t>
  </si>
  <si>
    <t>varyans(x1)</t>
  </si>
  <si>
    <t>varyans(x2)</t>
  </si>
  <si>
    <t>varyans(x3)</t>
  </si>
  <si>
    <t>varyans(x4)</t>
  </si>
  <si>
    <t>varyans(x5)</t>
  </si>
  <si>
    <t>varyans(x6)</t>
  </si>
  <si>
    <t>kovaryans(x2,x1)</t>
  </si>
  <si>
    <t>kovaryans(x2,x3)</t>
  </si>
  <si>
    <t>kovaryans(x2,x4)</t>
  </si>
  <si>
    <t>kovaryans(x2,x5)</t>
  </si>
  <si>
    <t>kovaryans(x2,x6)</t>
  </si>
  <si>
    <t>kovaryans(x3,x1)</t>
  </si>
  <si>
    <t>kovaryans(x3,x4)</t>
  </si>
  <si>
    <t>kovaryans(x3,x5)</t>
  </si>
  <si>
    <t>kovaryans(x3,x6)</t>
  </si>
  <si>
    <t>kovaryans(x3,x2)</t>
  </si>
  <si>
    <t>kovaryans(x4,x1)</t>
  </si>
  <si>
    <t>kovaryans(x4,x2)</t>
  </si>
  <si>
    <t>kovaryans(x4,x3)</t>
  </si>
  <si>
    <t>kovaryans(x4,x5)</t>
  </si>
  <si>
    <t>kovaryans(x4,x6)</t>
  </si>
  <si>
    <t>kovaryans(x5,x1)</t>
  </si>
  <si>
    <t>kovaryans(x5,x2)</t>
  </si>
  <si>
    <t>kovaryans(x5,x3)</t>
  </si>
  <si>
    <t>kovaryans(x5,x4)</t>
  </si>
  <si>
    <t>kovaryans(x5,x6)</t>
  </si>
  <si>
    <t>kovaryans(x6,x1)</t>
  </si>
  <si>
    <t>kovaryans(x6,x2)</t>
  </si>
  <si>
    <t>kovaryans(x6,x3)</t>
  </si>
  <si>
    <t>kovaryans(x6,x4)</t>
  </si>
  <si>
    <t>kovaryans(x6,x5)</t>
  </si>
  <si>
    <t>Varyans toplamı</t>
  </si>
  <si>
    <t xml:space="preserve">BARTU BOZKURT - 2017280013 - BİLGİSAYAR BİLİMLERİ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</si>
</sst>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0" fillId="2" borderId="0" xfId="0" applyFill="1"/>
    <xf numFmtId="0" fontId="3" fillId="0" borderId="0" xfId="0" applyFont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zoomScale="75" zoomScaleNormal="75" workbookViewId="0">
      <selection activeCell="G4" sqref="G4"/>
    </sheetView>
  </sheetViews>
  <sheetFormatPr defaultRowHeight="15" x14ac:dyDescent="0.25"/>
  <cols>
    <col min="1" max="1" width="8.85546875" bestFit="1" customWidth="1"/>
    <col min="2" max="2" width="11.28515625" bestFit="1" customWidth="1"/>
    <col min="6" max="6" width="9.42578125" customWidth="1"/>
    <col min="7" max="7" width="15.42578125" customWidth="1"/>
    <col min="12" max="12" width="19.28515625" customWidth="1"/>
    <col min="17" max="17" width="17.140625" customWidth="1"/>
    <col min="19" max="19" width="49.85546875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7" x14ac:dyDescent="0.25">
      <c r="A2" s="2">
        <v>271.8</v>
      </c>
      <c r="B2" s="2">
        <v>783.35</v>
      </c>
      <c r="C2" s="2">
        <v>33.53</v>
      </c>
      <c r="D2" s="2">
        <v>40.549999999999997</v>
      </c>
      <c r="E2" s="2">
        <v>16.66</v>
      </c>
      <c r="F2" s="2">
        <v>13.2</v>
      </c>
      <c r="G2" s="1"/>
    </row>
    <row r="3" spans="1:17" x14ac:dyDescent="0.25">
      <c r="A3" s="2">
        <v>264</v>
      </c>
      <c r="B3" s="2">
        <v>748.45</v>
      </c>
      <c r="C3" s="2">
        <v>36.5</v>
      </c>
      <c r="D3" s="2">
        <v>36.19</v>
      </c>
      <c r="E3" s="2">
        <v>16.46</v>
      </c>
      <c r="F3" s="2">
        <v>14.11</v>
      </c>
      <c r="J3" s="3">
        <f>COVAR(A2:A30,B2:B30)</f>
        <v>1107.318394768133</v>
      </c>
      <c r="K3" s="3"/>
      <c r="L3" s="3" t="s">
        <v>7</v>
      </c>
      <c r="O3" s="3">
        <f>VAR(A2:A30)</f>
        <v>524.35458128078824</v>
      </c>
      <c r="P3" s="3"/>
      <c r="Q3" s="3" t="s">
        <v>12</v>
      </c>
    </row>
    <row r="4" spans="1:17" x14ac:dyDescent="0.25">
      <c r="A4" s="2">
        <v>238.8</v>
      </c>
      <c r="B4" s="2">
        <v>684.45</v>
      </c>
      <c r="C4" s="2">
        <v>34.659999999999997</v>
      </c>
      <c r="D4" s="2">
        <v>37.31</v>
      </c>
      <c r="E4" s="2">
        <v>17.66</v>
      </c>
      <c r="F4" s="2">
        <v>15.68</v>
      </c>
      <c r="J4" s="3">
        <f>_xlfn.COVARIANCE.S(A2:A30,C2:C30)</f>
        <v>3.3210640394088777</v>
      </c>
      <c r="K4" s="3"/>
      <c r="L4" s="3" t="s">
        <v>8</v>
      </c>
      <c r="O4" s="3">
        <f>VAR(B2:B30)</f>
        <v>6367.5331465518766</v>
      </c>
      <c r="P4" s="3"/>
      <c r="Q4" s="3" t="s">
        <v>13</v>
      </c>
    </row>
    <row r="5" spans="1:17" x14ac:dyDescent="0.25">
      <c r="A5" s="2">
        <v>230.7</v>
      </c>
      <c r="B5" s="2">
        <v>827.8</v>
      </c>
      <c r="C5" s="2">
        <v>33.130000000000003</v>
      </c>
      <c r="D5" s="2">
        <v>32.520000000000003</v>
      </c>
      <c r="E5" s="2">
        <v>17.5</v>
      </c>
      <c r="F5" s="2">
        <v>10.53</v>
      </c>
      <c r="J5" s="3">
        <f>_xlfn.COVARIANCE.S(A2:A30,D2:D30)</f>
        <v>4.7561342364532067</v>
      </c>
      <c r="K5" s="3"/>
      <c r="L5" s="3" t="s">
        <v>9</v>
      </c>
      <c r="O5" s="3">
        <f>VAR(C2:C30)</f>
        <v>2.0078733990147781</v>
      </c>
      <c r="P5" s="3"/>
      <c r="Q5" s="3" t="s">
        <v>14</v>
      </c>
    </row>
    <row r="6" spans="1:17" x14ac:dyDescent="0.25">
      <c r="A6" s="2">
        <v>251.6</v>
      </c>
      <c r="B6" s="2">
        <v>860.45</v>
      </c>
      <c r="C6" s="2">
        <v>35.75</v>
      </c>
      <c r="D6" s="2">
        <v>33.71</v>
      </c>
      <c r="E6" s="2">
        <v>16.399999999999999</v>
      </c>
      <c r="F6" s="2">
        <v>11</v>
      </c>
      <c r="J6" s="3">
        <f>_xlfn.COVARIANCE.S(A2:A30,E2:E30)</f>
        <v>-17.652652709359618</v>
      </c>
      <c r="K6" s="3"/>
      <c r="L6" s="3" t="s">
        <v>10</v>
      </c>
      <c r="O6" s="3">
        <f>VAR(D2:D30)</f>
        <v>3.4335137931034483</v>
      </c>
      <c r="P6" s="3"/>
      <c r="Q6" s="3" t="s">
        <v>15</v>
      </c>
    </row>
    <row r="7" spans="1:17" x14ac:dyDescent="0.25">
      <c r="A7" s="2">
        <v>257.89999999999998</v>
      </c>
      <c r="B7" s="2">
        <v>875.15</v>
      </c>
      <c r="C7" s="2">
        <v>34.46</v>
      </c>
      <c r="D7" s="2">
        <v>34.14</v>
      </c>
      <c r="E7" s="2">
        <v>16.28</v>
      </c>
      <c r="F7" s="2">
        <v>11.31</v>
      </c>
      <c r="J7" s="3">
        <f>_xlfn.COVARIANCE.S(A2:A30,F2:F30)</f>
        <v>-15.653614532019706</v>
      </c>
      <c r="K7" s="3"/>
      <c r="L7" s="3" t="s">
        <v>11</v>
      </c>
      <c r="O7" s="3">
        <f>VAR(E2:E30)</f>
        <v>0.82479556650246377</v>
      </c>
      <c r="P7" s="3"/>
      <c r="Q7" s="3" t="s">
        <v>16</v>
      </c>
    </row>
    <row r="8" spans="1:17" x14ac:dyDescent="0.25">
      <c r="A8" s="2">
        <v>263.89999999999998</v>
      </c>
      <c r="B8" s="2">
        <v>909.45</v>
      </c>
      <c r="C8" s="2">
        <v>34.6</v>
      </c>
      <c r="D8" s="2">
        <v>34.85</v>
      </c>
      <c r="E8" s="2">
        <v>16.059999999999999</v>
      </c>
      <c r="F8" s="2">
        <v>11.96</v>
      </c>
      <c r="O8" s="3">
        <f>VAR(F2:F30)</f>
        <v>3.7904376847291132</v>
      </c>
      <c r="P8" s="3"/>
      <c r="Q8" s="3" t="s">
        <v>17</v>
      </c>
    </row>
    <row r="9" spans="1:17" x14ac:dyDescent="0.25">
      <c r="A9" s="2">
        <v>266.5</v>
      </c>
      <c r="B9" s="2">
        <v>905.55</v>
      </c>
      <c r="C9" s="2">
        <v>35.380000000000003</v>
      </c>
      <c r="D9" s="2">
        <v>35.89</v>
      </c>
      <c r="E9" s="2">
        <v>15.93</v>
      </c>
      <c r="F9" s="2">
        <v>12.58</v>
      </c>
    </row>
    <row r="10" spans="1:17" x14ac:dyDescent="0.25">
      <c r="A10" s="2">
        <v>229.1</v>
      </c>
      <c r="B10" s="2">
        <v>756</v>
      </c>
      <c r="C10" s="2">
        <v>35.85</v>
      </c>
      <c r="D10" s="2">
        <v>33.53</v>
      </c>
      <c r="E10" s="2">
        <v>16.600000000000001</v>
      </c>
      <c r="F10" s="2">
        <v>10.66</v>
      </c>
      <c r="J10" s="3">
        <f>COVAR(B2:B30,A2:A30)</f>
        <v>1107.318394768133</v>
      </c>
      <c r="K10" s="3"/>
      <c r="L10" s="3" t="s">
        <v>18</v>
      </c>
      <c r="O10" s="3">
        <f>SUM(O3:O8)</f>
        <v>6901.9443482760153</v>
      </c>
      <c r="P10" s="3"/>
      <c r="Q10" s="3" t="s">
        <v>43</v>
      </c>
    </row>
    <row r="11" spans="1:17" x14ac:dyDescent="0.25">
      <c r="A11" s="2">
        <v>239.3</v>
      </c>
      <c r="B11" s="2">
        <v>769.35</v>
      </c>
      <c r="C11" s="2">
        <v>35.68</v>
      </c>
      <c r="D11" s="2">
        <v>33.79</v>
      </c>
      <c r="E11" s="2">
        <v>16.41</v>
      </c>
      <c r="F11" s="2">
        <v>10.85</v>
      </c>
      <c r="J11" s="3">
        <f>COVAR(B2:B30,C2:C30)</f>
        <v>-22.238123662306709</v>
      </c>
      <c r="K11" s="3"/>
      <c r="L11" s="3" t="s">
        <v>19</v>
      </c>
    </row>
    <row r="12" spans="1:17" x14ac:dyDescent="0.25">
      <c r="A12" s="2">
        <v>258</v>
      </c>
      <c r="B12" s="2">
        <v>793.5</v>
      </c>
      <c r="C12" s="2">
        <v>35.35</v>
      </c>
      <c r="D12" s="2">
        <v>34.72</v>
      </c>
      <c r="E12" s="2">
        <v>16.170000000000002</v>
      </c>
      <c r="F12" s="2">
        <v>11.41</v>
      </c>
      <c r="J12" s="3">
        <f>COVAR(B2:B30,D2:D30)</f>
        <v>-15.228793697978563</v>
      </c>
      <c r="K12" s="3"/>
      <c r="L12" s="3" t="s">
        <v>20</v>
      </c>
    </row>
    <row r="13" spans="1:17" x14ac:dyDescent="0.25">
      <c r="A13" s="2">
        <v>257.60000000000002</v>
      </c>
      <c r="B13" s="2">
        <v>801.65</v>
      </c>
      <c r="C13" s="2">
        <v>35.04</v>
      </c>
      <c r="D13" s="2">
        <v>35.22</v>
      </c>
      <c r="E13" s="2">
        <v>15.92</v>
      </c>
      <c r="F13" s="2">
        <v>11.91</v>
      </c>
      <c r="J13" s="3">
        <f>COVAR(B2:B30,E2:E30)</f>
        <v>-44.377963733650432</v>
      </c>
      <c r="K13" s="3"/>
      <c r="L13" s="3" t="s">
        <v>21</v>
      </c>
    </row>
    <row r="14" spans="1:17" x14ac:dyDescent="0.25">
      <c r="A14" s="2">
        <v>267.3</v>
      </c>
      <c r="B14" s="2">
        <v>819.65</v>
      </c>
      <c r="C14" s="2">
        <v>34.07</v>
      </c>
      <c r="D14" s="2">
        <v>36.5</v>
      </c>
      <c r="E14" s="2">
        <v>16.04</v>
      </c>
      <c r="F14" s="2">
        <v>12.85</v>
      </c>
      <c r="J14" s="3">
        <f>COVAR(B2:B30,F2:F30)</f>
        <v>-87.551399524375768</v>
      </c>
      <c r="K14" s="3"/>
      <c r="L14" s="3" t="s">
        <v>22</v>
      </c>
    </row>
    <row r="15" spans="1:17" x14ac:dyDescent="0.25">
      <c r="A15" s="2">
        <v>267</v>
      </c>
      <c r="B15" s="2">
        <v>808.55</v>
      </c>
      <c r="C15" s="2">
        <v>32.200000000000003</v>
      </c>
      <c r="D15" s="2">
        <v>37.6</v>
      </c>
      <c r="E15" s="2">
        <v>16.190000000000001</v>
      </c>
      <c r="F15" s="2">
        <v>13.58</v>
      </c>
    </row>
    <row r="16" spans="1:17" x14ac:dyDescent="0.25">
      <c r="A16" s="2">
        <v>259.60000000000002</v>
      </c>
      <c r="B16" s="2">
        <v>774.95</v>
      </c>
      <c r="C16" s="2">
        <v>34.32</v>
      </c>
      <c r="D16" s="2">
        <v>37.89</v>
      </c>
      <c r="E16" s="2">
        <v>16.62</v>
      </c>
      <c r="F16" s="2">
        <v>14.21</v>
      </c>
    </row>
    <row r="17" spans="1:19" x14ac:dyDescent="0.25">
      <c r="A17" s="2">
        <v>240.4</v>
      </c>
      <c r="B17" s="2">
        <v>711.85</v>
      </c>
      <c r="C17" s="2">
        <v>31.08</v>
      </c>
      <c r="D17" s="2">
        <v>37.71</v>
      </c>
      <c r="E17" s="2">
        <v>17.37</v>
      </c>
      <c r="F17" s="2">
        <v>15.56</v>
      </c>
      <c r="J17" s="3">
        <f>COVAR(C2:C30,A2:A30)</f>
        <v>3.2065445897740887</v>
      </c>
      <c r="K17" s="3"/>
      <c r="L17" s="3" t="s">
        <v>23</v>
      </c>
      <c r="O17" s="3">
        <f>COVAR(E2:E30,A2:A30)</f>
        <v>-17.043940546967907</v>
      </c>
      <c r="P17" s="3"/>
      <c r="Q17" s="3" t="s">
        <v>33</v>
      </c>
    </row>
    <row r="18" spans="1:19" x14ac:dyDescent="0.25">
      <c r="A18" s="2">
        <v>227.2</v>
      </c>
      <c r="B18" s="2">
        <v>694.85</v>
      </c>
      <c r="C18" s="2">
        <v>35.729999999999997</v>
      </c>
      <c r="D18" s="2">
        <v>37</v>
      </c>
      <c r="E18" s="2">
        <v>18.12</v>
      </c>
      <c r="F18" s="2">
        <v>15.83</v>
      </c>
      <c r="J18" s="3">
        <f>COVAR(C2:C30,B2:B30)</f>
        <v>-22.238123662306709</v>
      </c>
      <c r="K18" s="3"/>
      <c r="L18" s="3" t="s">
        <v>27</v>
      </c>
      <c r="O18" s="3">
        <f>COVAR(E2:E30,B2:B30)</f>
        <v>-44.377963733650432</v>
      </c>
      <c r="P18" s="3"/>
      <c r="Q18" s="3" t="s">
        <v>34</v>
      </c>
    </row>
    <row r="19" spans="1:19" x14ac:dyDescent="0.25">
      <c r="A19" s="2">
        <v>196</v>
      </c>
      <c r="B19" s="2">
        <v>638.1</v>
      </c>
      <c r="C19" s="2">
        <v>34.11</v>
      </c>
      <c r="D19" s="2">
        <v>36.76</v>
      </c>
      <c r="E19" s="2">
        <v>18.53</v>
      </c>
      <c r="F19" s="2">
        <v>16.41</v>
      </c>
      <c r="J19" s="3">
        <f>COVAR(C2:C30,D2:D30)</f>
        <v>-0.83289548156956128</v>
      </c>
      <c r="K19" s="3"/>
      <c r="L19" s="3" t="s">
        <v>24</v>
      </c>
      <c r="O19" s="3">
        <f>COVAR(E2:E30,C2:C30)</f>
        <v>-0.14574458977407909</v>
      </c>
      <c r="P19" s="3"/>
      <c r="Q19" s="3" t="s">
        <v>35</v>
      </c>
    </row>
    <row r="20" spans="1:19" x14ac:dyDescent="0.25">
      <c r="A20" s="2">
        <v>278.7</v>
      </c>
      <c r="B20" s="2">
        <v>774.55</v>
      </c>
      <c r="C20" s="2">
        <v>34.79</v>
      </c>
      <c r="D20" s="2">
        <v>34.619999999999997</v>
      </c>
      <c r="E20" s="2">
        <v>15.54</v>
      </c>
      <c r="F20" s="2">
        <v>13.1</v>
      </c>
      <c r="J20" s="3">
        <f>COVAR(C2:C30,E2:E30)</f>
        <v>-0.14574458977407909</v>
      </c>
      <c r="K20" s="3"/>
      <c r="L20" s="3" t="s">
        <v>25</v>
      </c>
      <c r="O20" s="3">
        <f>COVAR(E2:E30,D2:D30)</f>
        <v>0.46698763376932267</v>
      </c>
      <c r="P20" s="3"/>
      <c r="Q20" s="3" t="s">
        <v>36</v>
      </c>
    </row>
    <row r="21" spans="1:19" x14ac:dyDescent="0.25">
      <c r="A21" s="2">
        <v>272.3</v>
      </c>
      <c r="B21" s="2">
        <v>757.9</v>
      </c>
      <c r="C21" s="2">
        <v>35.770000000000003</v>
      </c>
      <c r="D21" s="2">
        <v>35.4</v>
      </c>
      <c r="E21" s="2">
        <v>15.7</v>
      </c>
      <c r="F21" s="2">
        <v>13.63</v>
      </c>
      <c r="J21" s="3">
        <f>COVAR(C2:C30,F2:F30)</f>
        <v>-0.17322568370987063</v>
      </c>
      <c r="K21" s="3"/>
      <c r="L21" s="3" t="s">
        <v>26</v>
      </c>
      <c r="O21" s="3">
        <f>COVAR(E2:E30,F2:F30)</f>
        <v>1.1689485136741977</v>
      </c>
      <c r="P21" s="3"/>
      <c r="Q21" s="3" t="s">
        <v>37</v>
      </c>
    </row>
    <row r="22" spans="1:19" x14ac:dyDescent="0.25">
      <c r="A22" s="2">
        <v>267.39999999999998</v>
      </c>
      <c r="B22" s="2">
        <v>753.35</v>
      </c>
      <c r="C22" s="2">
        <v>36.44</v>
      </c>
      <c r="D22" s="2">
        <v>35.96</v>
      </c>
      <c r="E22" s="2">
        <v>16.45</v>
      </c>
      <c r="F22" s="2">
        <v>14.51</v>
      </c>
    </row>
    <row r="23" spans="1:19" x14ac:dyDescent="0.25">
      <c r="A23" s="2">
        <v>254.5</v>
      </c>
      <c r="B23" s="2">
        <v>704.7</v>
      </c>
      <c r="C23" s="2">
        <v>37.82</v>
      </c>
      <c r="D23" s="2">
        <v>36.26</v>
      </c>
      <c r="E23" s="2">
        <v>17.62</v>
      </c>
      <c r="F23" s="2">
        <v>15.38</v>
      </c>
    </row>
    <row r="24" spans="1:19" x14ac:dyDescent="0.25">
      <c r="A24" s="2">
        <v>224.7</v>
      </c>
      <c r="B24" s="2">
        <v>666.8</v>
      </c>
      <c r="C24" s="2">
        <v>35.07</v>
      </c>
      <c r="D24" s="2">
        <v>36.340000000000003</v>
      </c>
      <c r="E24" s="2">
        <v>18.12</v>
      </c>
      <c r="F24" s="2">
        <v>16.100000000000001</v>
      </c>
      <c r="J24" s="3">
        <f>COVAR(D2:D30,A2:A30)</f>
        <v>4.5921296076099924</v>
      </c>
      <c r="K24" s="3"/>
      <c r="L24" s="3" t="s">
        <v>28</v>
      </c>
      <c r="O24" s="3">
        <f>COVAR(F2:F30,A2:A30)</f>
        <v>-15.11383472057075</v>
      </c>
      <c r="P24" s="3"/>
      <c r="Q24" s="3" t="s">
        <v>38</v>
      </c>
    </row>
    <row r="25" spans="1:19" x14ac:dyDescent="0.25">
      <c r="A25" s="2">
        <v>181.5</v>
      </c>
      <c r="B25" s="2">
        <v>568.54999999999995</v>
      </c>
      <c r="C25" s="2">
        <v>35.26</v>
      </c>
      <c r="D25" s="2">
        <v>35.9</v>
      </c>
      <c r="E25" s="2">
        <v>19.05</v>
      </c>
      <c r="F25" s="2">
        <v>16.73</v>
      </c>
      <c r="J25" s="3">
        <f>COVAR(D2:D30,B2:B30)</f>
        <v>-15.228793697978563</v>
      </c>
      <c r="K25" s="3"/>
      <c r="L25" s="3" t="s">
        <v>29</v>
      </c>
      <c r="O25" s="3">
        <f>COVAR(F2:F30,B2:B30)</f>
        <v>-87.551399524375768</v>
      </c>
      <c r="P25" s="3"/>
      <c r="Q25" s="3" t="s">
        <v>39</v>
      </c>
    </row>
    <row r="26" spans="1:19" x14ac:dyDescent="0.25">
      <c r="A26" s="2">
        <v>227.5</v>
      </c>
      <c r="B26" s="2">
        <v>653.1</v>
      </c>
      <c r="C26" s="2">
        <v>35.56</v>
      </c>
      <c r="D26" s="2">
        <v>31.84</v>
      </c>
      <c r="E26" s="2">
        <v>16.510000000000002</v>
      </c>
      <c r="F26" s="2">
        <v>10.58</v>
      </c>
      <c r="J26" s="3">
        <f>COVAR(D2:D30,C2:C30)</f>
        <v>-0.83289548156956128</v>
      </c>
      <c r="K26" s="3"/>
      <c r="L26" s="3" t="s">
        <v>30</v>
      </c>
      <c r="O26" s="3">
        <f>COVAR(F2:F30,C2:C30)</f>
        <v>-0.17322568370987063</v>
      </c>
      <c r="P26" s="3"/>
      <c r="Q26" s="3" t="s">
        <v>40</v>
      </c>
    </row>
    <row r="27" spans="1:19" x14ac:dyDescent="0.25">
      <c r="A27" s="2">
        <v>253.6</v>
      </c>
      <c r="B27" s="2">
        <v>704.05</v>
      </c>
      <c r="C27" s="2">
        <v>35.729999999999997</v>
      </c>
      <c r="D27" s="2">
        <v>33.159999999999997</v>
      </c>
      <c r="E27" s="2">
        <v>16.02</v>
      </c>
      <c r="F27" s="2">
        <v>11.28</v>
      </c>
      <c r="J27" s="3">
        <f>COVAR(D2:D30,E2:E30)</f>
        <v>0.46698763376932267</v>
      </c>
      <c r="K27" s="3"/>
      <c r="L27" s="3" t="s">
        <v>31</v>
      </c>
      <c r="O27" s="3">
        <f>COVAR(F2:F30,D2:D30)</f>
        <v>2.4260872770511295</v>
      </c>
      <c r="P27" s="3"/>
      <c r="Q27" s="3" t="s">
        <v>41</v>
      </c>
    </row>
    <row r="28" spans="1:19" x14ac:dyDescent="0.25">
      <c r="A28" s="2">
        <v>263</v>
      </c>
      <c r="B28" s="2">
        <v>709.6</v>
      </c>
      <c r="C28" s="2">
        <v>36.46</v>
      </c>
      <c r="D28" s="2">
        <v>33.83</v>
      </c>
      <c r="E28" s="2">
        <v>15.89</v>
      </c>
      <c r="F28" s="2">
        <v>11.91</v>
      </c>
      <c r="J28" s="3">
        <f>COVAR(D2:D30,F2:F30)</f>
        <v>2.4260872770511295</v>
      </c>
      <c r="K28" s="3"/>
      <c r="L28" s="3" t="s">
        <v>32</v>
      </c>
      <c r="O28" s="3">
        <f>COVAR(F2:F30,E2:E30)</f>
        <v>1.1689485136741977</v>
      </c>
      <c r="P28" s="3"/>
      <c r="Q28" s="3" t="s">
        <v>42</v>
      </c>
    </row>
    <row r="29" spans="1:19" x14ac:dyDescent="0.25">
      <c r="A29" s="2">
        <v>265.8</v>
      </c>
      <c r="B29" s="2">
        <v>726.9</v>
      </c>
      <c r="C29" s="2">
        <v>36.26</v>
      </c>
      <c r="D29" s="2">
        <v>34.89</v>
      </c>
      <c r="E29" s="2">
        <v>15.83</v>
      </c>
      <c r="F29" s="2">
        <v>12.65</v>
      </c>
      <c r="S29" s="4" t="s">
        <v>44</v>
      </c>
    </row>
    <row r="30" spans="1:19" x14ac:dyDescent="0.25">
      <c r="A30" s="2">
        <v>263.8</v>
      </c>
      <c r="B30" s="2">
        <v>697.15</v>
      </c>
      <c r="C30" s="2">
        <v>37.200000000000003</v>
      </c>
      <c r="D30" s="2">
        <v>36.270000000000003</v>
      </c>
      <c r="E30" s="2">
        <v>16.71</v>
      </c>
      <c r="F30" s="2">
        <v>14.06</v>
      </c>
    </row>
    <row r="32" spans="1:19" x14ac:dyDescent="0.25">
      <c r="A32" s="3">
        <f>AVERAGE(A2:A30)</f>
        <v>249.63793103448276</v>
      </c>
      <c r="B32" s="3">
        <f>AVERAGE(B2:B30)</f>
        <v>754.47413793103431</v>
      </c>
      <c r="C32" s="3">
        <f>AVERAGE(C2:C30)</f>
        <v>35.096551724137939</v>
      </c>
      <c r="D32" s="3">
        <f>AVERAGE(D2:D30)</f>
        <v>35.529310344827593</v>
      </c>
      <c r="E32" s="3">
        <f t="shared" ref="E32:F32" si="0">AVERAGE(E2:E30)</f>
        <v>16.702068965517238</v>
      </c>
      <c r="F32" s="3">
        <f t="shared" si="0"/>
        <v>13.226551724137931</v>
      </c>
      <c r="G32" s="3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Çağın Kandemir Cavas</dc:creator>
  <cp:lastModifiedBy>Bartu</cp:lastModifiedBy>
  <dcterms:created xsi:type="dcterms:W3CDTF">2020-04-27T09:09:14Z</dcterms:created>
  <dcterms:modified xsi:type="dcterms:W3CDTF">2020-05-02T22:23:59Z</dcterms:modified>
</cp:coreProperties>
</file>