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E:\voetbal\excel bestanden\"/>
    </mc:Choice>
  </mc:AlternateContent>
  <xr:revisionPtr revIDLastSave="0" documentId="8_{7122876D-9307-400B-927E-8AC46C58A3F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  <sheet name="Blad2" sheetId="2" r:id="rId2"/>
    <sheet name="Blad3" sheetId="3" r:id="rId3"/>
    <sheet name="Blad4" sheetId="4" r:id="rId4"/>
    <sheet name="Blad5" sheetId="5" r:id="rId5"/>
    <sheet name="Blad6" sheetId="6" r:id="rId6"/>
    <sheet name="Blad7" sheetId="7" r:id="rId7"/>
    <sheet name="Blad8" sheetId="8" r:id="rId8"/>
    <sheet name="Blad9" sheetId="9" r:id="rId9"/>
    <sheet name="Blad10" sheetId="10" r:id="rId10"/>
    <sheet name="Blad11" sheetId="11" r:id="rId11"/>
    <sheet name="Blad12" sheetId="12" r:id="rId12"/>
    <sheet name="Blad13" sheetId="13" r:id="rId13"/>
    <sheet name="Blad14" sheetId="14" r:id="rId14"/>
    <sheet name="Blad15" sheetId="15" r:id="rId15"/>
    <sheet name="Blad16" sheetId="16" r:id="rId16"/>
  </sheets>
  <definedNames>
    <definedName name="_xlnm.Print_Area" localSheetId="0">Blad1!$A$1:$AR$95</definedName>
  </definedNames>
  <calcPr calcId="179017" calcMode="manual" calcCompleted="0" calcOnSave="0"/>
</workbook>
</file>

<file path=xl/calcChain.xml><?xml version="1.0" encoding="utf-8"?>
<calcChain xmlns="http://schemas.openxmlformats.org/spreadsheetml/2006/main">
  <c r="AT59" i="1" l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U72" i="1" l="1"/>
  <c r="AR76" i="1"/>
  <c r="AU71" i="1"/>
  <c r="AO76" i="1"/>
  <c r="AU70" i="1"/>
  <c r="AL76" i="1"/>
  <c r="AU69" i="1"/>
  <c r="AI76" i="1"/>
  <c r="AU68" i="1"/>
  <c r="AF76" i="1"/>
  <c r="AU67" i="1"/>
  <c r="AC76" i="1"/>
  <c r="AU66" i="1"/>
  <c r="Z76" i="1"/>
  <c r="AU65" i="1"/>
  <c r="W76" i="1"/>
  <c r="AU64" i="1"/>
  <c r="T76" i="1"/>
  <c r="AU63" i="1"/>
  <c r="Q76" i="1"/>
  <c r="AU62" i="1"/>
  <c r="N76" i="1"/>
  <c r="AU61" i="1"/>
  <c r="K76" i="1"/>
  <c r="AU60" i="1"/>
  <c r="H76" i="1"/>
  <c r="AU59" i="1"/>
  <c r="E76" i="1"/>
  <c r="AW59" i="1"/>
  <c r="C73" i="1" s="1"/>
  <c r="AW60" i="1"/>
  <c r="F73" i="1" s="1"/>
  <c r="AW61" i="1"/>
  <c r="I73" i="1" s="1"/>
  <c r="AW62" i="1"/>
  <c r="L73" i="1" s="1"/>
  <c r="AW63" i="1"/>
  <c r="O73" i="1" s="1"/>
  <c r="AW64" i="1"/>
  <c r="R73" i="1" s="1"/>
  <c r="AW65" i="1"/>
  <c r="U73" i="1" s="1"/>
  <c r="AW66" i="1"/>
  <c r="X73" i="1" s="1"/>
  <c r="AW67" i="1"/>
  <c r="AA73" i="1" s="1"/>
  <c r="AW68" i="1"/>
  <c r="AD73" i="1" s="1"/>
  <c r="AW69" i="1"/>
  <c r="AG73" i="1" s="1"/>
  <c r="AW70" i="1"/>
  <c r="AJ73" i="1" s="1"/>
  <c r="AW71" i="1"/>
  <c r="AW72" i="1"/>
  <c r="AP73" i="1" s="1"/>
  <c r="AS72" i="1"/>
  <c r="AR75" i="1" s="1"/>
  <c r="AS68" i="1"/>
  <c r="AF75" i="1" s="1"/>
  <c r="AS70" i="1"/>
  <c r="AL75" i="1" s="1"/>
  <c r="AS65" i="1"/>
  <c r="W75" i="1" s="1"/>
  <c r="AS66" i="1"/>
  <c r="Z75" i="1" s="1"/>
  <c r="AS71" i="1"/>
  <c r="AO75" i="1" s="1"/>
  <c r="AS61" i="1"/>
  <c r="K75" i="1" s="1"/>
  <c r="AS64" i="1"/>
  <c r="T75" i="1" s="1"/>
  <c r="AV64" i="1"/>
  <c r="T73" i="1" s="1"/>
  <c r="AV63" i="1"/>
  <c r="Q73" i="1" s="1"/>
  <c r="AS67" i="1"/>
  <c r="AC75" i="1" s="1"/>
  <c r="AV72" i="1"/>
  <c r="AR73" i="1" s="1"/>
  <c r="AV71" i="1"/>
  <c r="AO73" i="1" s="1"/>
  <c r="AM73" i="1"/>
  <c r="AV70" i="1"/>
  <c r="AL73" i="1" s="1"/>
  <c r="AV69" i="1"/>
  <c r="AI73" i="1" s="1"/>
  <c r="AV68" i="1"/>
  <c r="AF73" i="1" s="1"/>
  <c r="AV66" i="1"/>
  <c r="Z73" i="1" s="1"/>
  <c r="AV67" i="1"/>
  <c r="AC73" i="1" s="1"/>
  <c r="AV65" i="1"/>
  <c r="W73" i="1" s="1"/>
  <c r="AV62" i="1"/>
  <c r="N73" i="1" s="1"/>
  <c r="AV60" i="1"/>
  <c r="H73" i="1" s="1"/>
  <c r="AV59" i="1"/>
  <c r="E73" i="1" s="1"/>
  <c r="AV61" i="1"/>
  <c r="K73" i="1" s="1"/>
  <c r="AS62" i="1"/>
  <c r="N75" i="1" s="1"/>
  <c r="AS60" i="1"/>
  <c r="H75" i="1" s="1"/>
  <c r="AS59" i="1"/>
  <c r="E75" i="1" s="1"/>
  <c r="AS69" i="1"/>
  <c r="AI75" i="1" s="1"/>
  <c r="AS63" i="1"/>
  <c r="Q75" i="1" s="1"/>
  <c r="AX72" i="1"/>
  <c r="AX69" i="1" l="1"/>
  <c r="AO80" i="1"/>
  <c r="AR80" i="1"/>
  <c r="AX71" i="1"/>
  <c r="AX68" i="1"/>
  <c r="AX62" i="1"/>
  <c r="AO77" i="1"/>
  <c r="AR77" i="1"/>
  <c r="AR78" i="1" s="1"/>
  <c r="AX64" i="1"/>
  <c r="AX67" i="1"/>
  <c r="AX65" i="1"/>
  <c r="AX66" i="1"/>
  <c r="Z77" i="1"/>
  <c r="AF77" i="1"/>
  <c r="AI80" i="1"/>
  <c r="AF80" i="1"/>
  <c r="Z80" i="1"/>
  <c r="AL77" i="1"/>
  <c r="N77" i="1"/>
  <c r="T77" i="1"/>
  <c r="H77" i="1"/>
  <c r="Q77" i="1"/>
  <c r="W80" i="1"/>
  <c r="AL80" i="1"/>
  <c r="Q80" i="1"/>
  <c r="AC80" i="1"/>
  <c r="K77" i="1"/>
  <c r="AI77" i="1"/>
  <c r="K80" i="1"/>
  <c r="E80" i="1"/>
  <c r="H80" i="1"/>
  <c r="N80" i="1"/>
  <c r="AC77" i="1"/>
  <c r="W77" i="1"/>
  <c r="AX60" i="1"/>
  <c r="AX59" i="1"/>
  <c r="E77" i="1"/>
  <c r="T80" i="1"/>
  <c r="AX61" i="1"/>
  <c r="AX63" i="1"/>
  <c r="AX70" i="1"/>
  <c r="AF79" i="1" l="1"/>
  <c r="Z79" i="1"/>
  <c r="AO78" i="1"/>
  <c r="AR79" i="1"/>
  <c r="AO79" i="1"/>
  <c r="H79" i="1"/>
  <c r="Z78" i="1"/>
  <c r="AF78" i="1"/>
  <c r="Q78" i="1"/>
  <c r="AC78" i="1"/>
  <c r="W78" i="1"/>
  <c r="N79" i="1"/>
  <c r="AL78" i="1"/>
  <c r="E78" i="1"/>
  <c r="AI78" i="1"/>
  <c r="K78" i="1"/>
  <c r="T78" i="1"/>
  <c r="N78" i="1"/>
  <c r="H78" i="1"/>
  <c r="Q79" i="1"/>
  <c r="T79" i="1"/>
  <c r="AL79" i="1"/>
  <c r="K79" i="1"/>
  <c r="E79" i="1"/>
  <c r="W79" i="1"/>
  <c r="AC79" i="1"/>
  <c r="AI79" i="1"/>
</calcChain>
</file>

<file path=xl/sharedStrings.xml><?xml version="1.0" encoding="utf-8"?>
<sst xmlns="http://schemas.openxmlformats.org/spreadsheetml/2006/main" count="403" uniqueCount="91">
  <si>
    <t>STAND PER:</t>
  </si>
  <si>
    <t>WEDSTRIJD</t>
  </si>
  <si>
    <t>DATUM</t>
  </si>
  <si>
    <t>UITSLAG</t>
  </si>
  <si>
    <t>DOELSALDO</t>
  </si>
  <si>
    <t>WINST</t>
  </si>
  <si>
    <t>VERL</t>
  </si>
  <si>
    <t>GELIJK</t>
  </si>
  <si>
    <t>PUNTEN</t>
  </si>
  <si>
    <t>-</t>
  </si>
  <si>
    <t>gespeeld</t>
  </si>
  <si>
    <t>punten</t>
  </si>
  <si>
    <t>winst</t>
  </si>
  <si>
    <t>verlies</t>
  </si>
  <si>
    <t>gelijk</t>
  </si>
  <si>
    <t>voor</t>
  </si>
  <si>
    <t>tegen</t>
  </si>
  <si>
    <t>saldo</t>
  </si>
  <si>
    <t>verliesptn</t>
  </si>
  <si>
    <t xml:space="preserve"> 1.</t>
  </si>
  <si>
    <t xml:space="preserve"> 2.</t>
  </si>
  <si>
    <t xml:space="preserve"> 3.</t>
  </si>
  <si>
    <t xml:space="preserve"> 4.</t>
  </si>
  <si>
    <t xml:space="preserve"> 5.</t>
  </si>
  <si>
    <t xml:space="preserve"> 6.</t>
  </si>
  <si>
    <t xml:space="preserve"> 7.</t>
  </si>
  <si>
    <t xml:space="preserve"> 8.</t>
  </si>
  <si>
    <t xml:space="preserve"> 9.</t>
  </si>
  <si>
    <t>10.</t>
  </si>
  <si>
    <t>11.</t>
  </si>
  <si>
    <t>12.</t>
  </si>
  <si>
    <t>P</t>
  </si>
  <si>
    <t>a</t>
  </si>
  <si>
    <t>e</t>
  </si>
  <si>
    <t>c</t>
  </si>
  <si>
    <t>n</t>
  </si>
  <si>
    <t>r</t>
  </si>
  <si>
    <t>X</t>
  </si>
  <si>
    <t>Winst</t>
  </si>
  <si>
    <t>Verlies</t>
  </si>
  <si>
    <t>Gelijk</t>
  </si>
  <si>
    <t>Gespeeld</t>
  </si>
  <si>
    <t>Punt</t>
  </si>
  <si>
    <t>Saldo</t>
  </si>
  <si>
    <t>13.</t>
  </si>
  <si>
    <t>14.</t>
  </si>
  <si>
    <t>o</t>
  </si>
  <si>
    <t>m</t>
  </si>
  <si>
    <t>Pancratius 1</t>
  </si>
  <si>
    <t>B</t>
  </si>
  <si>
    <t>t</t>
  </si>
  <si>
    <t>T</t>
  </si>
  <si>
    <t xml:space="preserve"> </t>
  </si>
  <si>
    <t>Taba 2</t>
  </si>
  <si>
    <t>l</t>
  </si>
  <si>
    <t>z</t>
  </si>
  <si>
    <t>b</t>
  </si>
  <si>
    <t>R</t>
  </si>
  <si>
    <t>Z</t>
  </si>
  <si>
    <t>Buitenveldert 2</t>
  </si>
  <si>
    <t>De Germaan/Eland 1</t>
  </si>
  <si>
    <t>Bzc '13 2</t>
  </si>
  <si>
    <t>Tob 3</t>
  </si>
  <si>
    <t>Psz 1</t>
  </si>
  <si>
    <t>Taba 1</t>
  </si>
  <si>
    <t>Rcz 2</t>
  </si>
  <si>
    <t>De Dijk 2</t>
  </si>
  <si>
    <t>Tob 4</t>
  </si>
  <si>
    <t>Bloemendaal 2</t>
  </si>
  <si>
    <t>Blauw Wit (W) 1</t>
  </si>
  <si>
    <t>Zob 2</t>
  </si>
  <si>
    <t>Bcz '13 2</t>
  </si>
  <si>
    <t>Zob</t>
  </si>
  <si>
    <t>Rcz 1</t>
  </si>
  <si>
    <t>Germaan/De Eland 1</t>
  </si>
  <si>
    <t>D</t>
  </si>
  <si>
    <t>G</t>
  </si>
  <si>
    <t>u</t>
  </si>
  <si>
    <t>i</t>
  </si>
  <si>
    <t>s</t>
  </si>
  <si>
    <t>j</t>
  </si>
  <si>
    <t>k</t>
  </si>
  <si>
    <t>w</t>
  </si>
  <si>
    <t>4</t>
  </si>
  <si>
    <t>Bloemdaal 2</t>
  </si>
  <si>
    <t>BZC'13 2</t>
  </si>
  <si>
    <t>PSZ 1</t>
  </si>
  <si>
    <t>RCZ 2</t>
  </si>
  <si>
    <t>TOB 3</t>
  </si>
  <si>
    <t>TOB 4</t>
  </si>
  <si>
    <t>ZOB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</si>
</sst>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_)"/>
    <numFmt numFmtId="165" formatCode=";;;"/>
    <numFmt numFmtId="166" formatCode="dd\ mmm\ yyyy"/>
    <numFmt numFmtId="167" formatCode="[$-413]d/mmm/yyyy;@"/>
  </numFmts>
  <fonts count="11" x14ac:knownFonts="1">
    <font>
      <sz val="10"/>
      <name val="Arial"/>
    </font>
    <font>
      <b/>
      <sz val="10"/>
      <name val="Arial"/>
      <family val="2"/>
    </font>
    <font>
      <sz val="10"/>
      <color indexed="12"/>
      <name val="Courier"/>
      <family val="3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12"/>
      <name val="Courier"/>
      <family val="3"/>
    </font>
    <font>
      <b/>
      <sz val="10"/>
      <color indexed="12"/>
      <name val="Courier"/>
      <family val="3"/>
    </font>
    <font>
      <sz val="10"/>
      <color theme="0"/>
      <name val="Arial"/>
      <family val="2"/>
    </font>
    <font>
      <sz val="10"/>
      <color theme="0"/>
      <name val="Courier"/>
      <family val="3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3" fillId="0" borderId="0" xfId="0" applyFont="1"/>
    <xf numFmtId="0" fontId="3" fillId="2" borderId="0" xfId="0" applyFont="1" applyFill="1" applyBorder="1"/>
    <xf numFmtId="164" fontId="3" fillId="3" borderId="1" xfId="0" applyNumberFormat="1" applyFont="1" applyFill="1" applyBorder="1" applyAlignment="1" applyProtection="1">
      <alignment horizontal="left"/>
      <protection locked="0"/>
    </xf>
    <xf numFmtId="164" fontId="3" fillId="3" borderId="2" xfId="0" applyNumberFormat="1" applyFont="1" applyFill="1" applyBorder="1" applyAlignment="1" applyProtection="1">
      <alignment horizontal="left"/>
      <protection locked="0"/>
    </xf>
    <xf numFmtId="164" fontId="3" fillId="3" borderId="3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Border="1"/>
    <xf numFmtId="164" fontId="3" fillId="3" borderId="4" xfId="0" quotePrefix="1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Border="1" applyAlignment="1">
      <alignment horizontal="centerContinuous"/>
    </xf>
    <xf numFmtId="164" fontId="3" fillId="3" borderId="4" xfId="0" quotePrefix="1" applyNumberFormat="1" applyFont="1" applyFill="1" applyBorder="1" applyAlignment="1" applyProtection="1">
      <alignment horizontal="centerContinuous"/>
      <protection locked="0"/>
    </xf>
    <xf numFmtId="0" fontId="3" fillId="3" borderId="4" xfId="0" applyFont="1" applyFill="1" applyBorder="1" applyAlignment="1">
      <alignment horizontal="centerContinuous"/>
    </xf>
    <xf numFmtId="164" fontId="3" fillId="3" borderId="5" xfId="0" quotePrefix="1" applyNumberFormat="1" applyFont="1" applyFill="1" applyBorder="1" applyAlignment="1" applyProtection="1">
      <alignment horizontal="left"/>
      <protection locked="0"/>
    </xf>
    <xf numFmtId="0" fontId="3" fillId="3" borderId="4" xfId="0" applyFont="1" applyFill="1" applyBorder="1"/>
    <xf numFmtId="164" fontId="3" fillId="3" borderId="0" xfId="0" quotePrefix="1" applyNumberFormat="1" applyFont="1" applyFill="1" applyBorder="1" applyAlignment="1" applyProtection="1">
      <alignment horizontal="left"/>
      <protection locked="0"/>
    </xf>
    <xf numFmtId="164" fontId="3" fillId="3" borderId="6" xfId="0" applyNumberFormat="1" applyFont="1" applyFill="1" applyBorder="1" applyAlignment="1" applyProtection="1">
      <alignment horizontal="left"/>
      <protection locked="0"/>
    </xf>
    <xf numFmtId="164" fontId="3" fillId="3" borderId="7" xfId="0" applyNumberFormat="1" applyFont="1" applyFill="1" applyBorder="1" applyAlignment="1" applyProtection="1">
      <alignment horizontal="left"/>
      <protection locked="0"/>
    </xf>
    <xf numFmtId="164" fontId="3" fillId="3" borderId="8" xfId="0" applyNumberFormat="1" applyFont="1" applyFill="1" applyBorder="1" applyAlignment="1" applyProtection="1">
      <alignment horizontal="left"/>
      <protection locked="0"/>
    </xf>
    <xf numFmtId="166" fontId="3" fillId="3" borderId="9" xfId="0" applyNumberFormat="1" applyFont="1" applyFill="1" applyBorder="1" applyAlignment="1" applyProtection="1">
      <alignment horizontal="left"/>
      <protection locked="0"/>
    </xf>
    <xf numFmtId="166" fontId="3" fillId="3" borderId="9" xfId="0" applyNumberFormat="1" applyFont="1" applyFill="1" applyBorder="1"/>
    <xf numFmtId="0" fontId="3" fillId="2" borderId="0" xfId="0" applyFont="1" applyFill="1"/>
    <xf numFmtId="0" fontId="0" fillId="2" borderId="0" xfId="0" applyFill="1"/>
    <xf numFmtId="164" fontId="4" fillId="2" borderId="10" xfId="0" quotePrefix="1" applyNumberFormat="1" applyFont="1" applyFill="1" applyBorder="1" applyAlignment="1" applyProtection="1">
      <alignment horizontal="left"/>
      <protection locked="0"/>
    </xf>
    <xf numFmtId="166" fontId="4" fillId="2" borderId="11" xfId="0" applyNumberFormat="1" applyFont="1" applyFill="1" applyBorder="1" applyAlignment="1">
      <alignment horizontal="centerContinuous"/>
    </xf>
    <xf numFmtId="0" fontId="1" fillId="2" borderId="0" xfId="0" applyFont="1" applyFill="1"/>
    <xf numFmtId="164" fontId="4" fillId="2" borderId="13" xfId="0" quotePrefix="1" applyNumberFormat="1" applyFont="1" applyFill="1" applyBorder="1" applyAlignment="1" applyProtection="1">
      <alignment horizontal="left"/>
      <protection locked="0"/>
    </xf>
    <xf numFmtId="0" fontId="4" fillId="2" borderId="7" xfId="0" applyFont="1" applyFill="1" applyBorder="1"/>
    <xf numFmtId="164" fontId="4" fillId="2" borderId="8" xfId="0" quotePrefix="1" applyNumberFormat="1" applyFont="1" applyFill="1" applyBorder="1" applyAlignment="1" applyProtection="1">
      <alignment horizontal="left"/>
      <protection locked="0"/>
    </xf>
    <xf numFmtId="0" fontId="4" fillId="2" borderId="6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4" fillId="2" borderId="0" xfId="0" applyFont="1" applyFill="1"/>
    <xf numFmtId="0" fontId="4" fillId="3" borderId="0" xfId="0" applyFont="1" applyFill="1" applyBorder="1"/>
    <xf numFmtId="0" fontId="4" fillId="3" borderId="4" xfId="0" applyFont="1" applyFill="1" applyBorder="1"/>
    <xf numFmtId="0" fontId="4" fillId="3" borderId="0" xfId="0" applyFont="1" applyFill="1" applyBorder="1" applyAlignment="1">
      <alignment horizontal="centerContinuous"/>
    </xf>
    <xf numFmtId="0" fontId="4" fillId="3" borderId="4" xfId="0" applyFont="1" applyFill="1" applyBorder="1" applyAlignment="1">
      <alignment horizontal="centerContinuous"/>
    </xf>
    <xf numFmtId="0" fontId="4" fillId="2" borderId="1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2" borderId="5" xfId="0" applyFont="1" applyFill="1" applyBorder="1"/>
    <xf numFmtId="0" fontId="4" fillId="2" borderId="16" xfId="0" applyFont="1" applyFill="1" applyBorder="1"/>
    <xf numFmtId="0" fontId="4" fillId="2" borderId="17" xfId="0" applyFont="1" applyFill="1" applyBorder="1"/>
    <xf numFmtId="1" fontId="4" fillId="2" borderId="18" xfId="0" applyNumberFormat="1" applyFont="1" applyFill="1" applyBorder="1" applyAlignment="1" applyProtection="1">
      <alignment horizontal="center"/>
      <protection locked="0"/>
    </xf>
    <xf numFmtId="1" fontId="4" fillId="2" borderId="19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 applyProtection="1">
      <alignment horizontal="left"/>
      <protection locked="0"/>
    </xf>
    <xf numFmtId="164" fontId="3" fillId="3" borderId="0" xfId="0" applyNumberFormat="1" applyFont="1" applyFill="1" applyBorder="1" applyAlignment="1" applyProtection="1">
      <alignment horizontal="left"/>
      <protection locked="0"/>
    </xf>
    <xf numFmtId="164" fontId="3" fillId="3" borderId="4" xfId="0" applyNumberFormat="1" applyFont="1" applyFill="1" applyBorder="1" applyAlignment="1" applyProtection="1">
      <alignment horizontal="left"/>
      <protection locked="0"/>
    </xf>
    <xf numFmtId="166" fontId="4" fillId="2" borderId="18" xfId="0" applyNumberFormat="1" applyFont="1" applyFill="1" applyBorder="1" applyAlignment="1">
      <alignment horizontal="centerContinuous"/>
    </xf>
    <xf numFmtId="164" fontId="4" fillId="2" borderId="21" xfId="0" quotePrefix="1" applyNumberFormat="1" applyFont="1" applyFill="1" applyBorder="1" applyAlignment="1" applyProtection="1">
      <alignment horizontal="left"/>
      <protection locked="0"/>
    </xf>
    <xf numFmtId="166" fontId="4" fillId="2" borderId="22" xfId="0" applyNumberFormat="1" applyFont="1" applyFill="1" applyBorder="1" applyAlignment="1">
      <alignment horizontal="centerContinuous"/>
    </xf>
    <xf numFmtId="164" fontId="4" fillId="2" borderId="23" xfId="0" quotePrefix="1" applyNumberFormat="1" applyFont="1" applyFill="1" applyBorder="1" applyAlignment="1" applyProtection="1">
      <alignment horizontal="left"/>
      <protection locked="0"/>
    </xf>
    <xf numFmtId="166" fontId="4" fillId="2" borderId="18" xfId="0" applyNumberFormat="1" applyFont="1" applyFill="1" applyBorder="1" applyAlignment="1" applyProtection="1">
      <alignment horizontal="centerContinuous"/>
      <protection locked="0"/>
    </xf>
    <xf numFmtId="166" fontId="4" fillId="2" borderId="11" xfId="0" applyNumberFormat="1" applyFont="1" applyFill="1" applyBorder="1" applyAlignment="1" applyProtection="1">
      <alignment horizontal="centerContinuous"/>
      <protection locked="0"/>
    </xf>
    <xf numFmtId="166" fontId="4" fillId="2" borderId="22" xfId="0" applyNumberFormat="1" applyFont="1" applyFill="1" applyBorder="1" applyAlignment="1" applyProtection="1">
      <alignment horizontal="centerContinuous"/>
      <protection locked="0"/>
    </xf>
    <xf numFmtId="0" fontId="4" fillId="2" borderId="0" xfId="0" applyFont="1" applyFill="1" applyBorder="1"/>
    <xf numFmtId="0" fontId="4" fillId="2" borderId="18" xfId="0" applyFont="1" applyFill="1" applyBorder="1"/>
    <xf numFmtId="0" fontId="0" fillId="2" borderId="12" xfId="0" applyFill="1" applyBorder="1" applyAlignment="1"/>
    <xf numFmtId="164" fontId="4" fillId="2" borderId="24" xfId="0" applyNumberFormat="1" applyFont="1" applyFill="1" applyBorder="1" applyAlignment="1" applyProtection="1">
      <alignment horizontal="left"/>
      <protection locked="0"/>
    </xf>
    <xf numFmtId="164" fontId="4" fillId="2" borderId="20" xfId="0" applyNumberFormat="1" applyFont="1" applyFill="1" applyBorder="1" applyAlignment="1" applyProtection="1">
      <alignment horizontal="left"/>
      <protection locked="0"/>
    </xf>
    <xf numFmtId="0" fontId="5" fillId="2" borderId="20" xfId="0" applyFont="1" applyFill="1" applyBorder="1"/>
    <xf numFmtId="0" fontId="4" fillId="2" borderId="20" xfId="0" applyFont="1" applyFill="1" applyBorder="1"/>
    <xf numFmtId="164" fontId="3" fillId="2" borderId="21" xfId="0" quotePrefix="1" applyNumberFormat="1" applyFont="1" applyFill="1" applyBorder="1" applyAlignment="1" applyProtection="1">
      <alignment horizontal="left"/>
      <protection locked="0"/>
    </xf>
    <xf numFmtId="0" fontId="0" fillId="2" borderId="21" xfId="0" applyFill="1" applyBorder="1"/>
    <xf numFmtId="164" fontId="4" fillId="3" borderId="25" xfId="0" applyNumberFormat="1" applyFont="1" applyFill="1" applyBorder="1" applyAlignment="1" applyProtection="1">
      <alignment horizontal="left"/>
      <protection locked="0"/>
    </xf>
    <xf numFmtId="166" fontId="4" fillId="3" borderId="26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 applyProtection="1">
      <alignment horizontal="center"/>
      <protection locked="0"/>
    </xf>
    <xf numFmtId="164" fontId="4" fillId="3" borderId="5" xfId="0" applyNumberFormat="1" applyFont="1" applyFill="1" applyBorder="1" applyAlignment="1" applyProtection="1">
      <alignment horizontal="centerContinuous"/>
      <protection locked="0"/>
    </xf>
    <xf numFmtId="164" fontId="4" fillId="3" borderId="0" xfId="0" applyNumberFormat="1" applyFont="1" applyFill="1" applyBorder="1" applyAlignment="1" applyProtection="1">
      <alignment horizontal="left"/>
      <protection locked="0"/>
    </xf>
    <xf numFmtId="1" fontId="4" fillId="2" borderId="11" xfId="0" applyNumberFormat="1" applyFont="1" applyFill="1" applyBorder="1" applyProtection="1">
      <protection locked="0"/>
    </xf>
    <xf numFmtId="1" fontId="4" fillId="2" borderId="11" xfId="0" applyNumberFormat="1" applyFont="1" applyFill="1" applyBorder="1" applyAlignment="1" applyProtection="1">
      <alignment horizontal="left"/>
      <protection locked="0"/>
    </xf>
    <xf numFmtId="1" fontId="4" fillId="2" borderId="11" xfId="0" applyNumberFormat="1" applyFont="1" applyFill="1" applyBorder="1"/>
    <xf numFmtId="1" fontId="4" fillId="2" borderId="10" xfId="0" quotePrefix="1" applyNumberFormat="1" applyFont="1" applyFill="1" applyBorder="1" applyAlignment="1" applyProtection="1">
      <alignment horizontal="left"/>
      <protection locked="0"/>
    </xf>
    <xf numFmtId="1" fontId="4" fillId="2" borderId="24" xfId="0" applyNumberFormat="1" applyFont="1" applyFill="1" applyBorder="1" applyAlignment="1" applyProtection="1">
      <alignment horizontal="centerContinuous"/>
      <protection locked="0"/>
    </xf>
    <xf numFmtId="1" fontId="4" fillId="2" borderId="10" xfId="0" applyNumberFormat="1" applyFont="1" applyFill="1" applyBorder="1" applyAlignment="1">
      <alignment horizontal="centerContinuous"/>
    </xf>
    <xf numFmtId="1" fontId="4" fillId="2" borderId="24" xfId="0" quotePrefix="1" applyNumberFormat="1" applyFont="1" applyFill="1" applyBorder="1" applyAlignment="1" applyProtection="1">
      <protection locked="0"/>
    </xf>
    <xf numFmtId="1" fontId="4" fillId="2" borderId="11" xfId="0" applyNumberFormat="1" applyFont="1" applyFill="1" applyBorder="1" applyAlignment="1" applyProtection="1">
      <alignment horizontal="centerContinuous"/>
      <protection locked="0"/>
    </xf>
    <xf numFmtId="1" fontId="4" fillId="2" borderId="24" xfId="0" quotePrefix="1" applyNumberFormat="1" applyFont="1" applyFill="1" applyBorder="1" applyAlignment="1" applyProtection="1">
      <alignment horizontal="left"/>
      <protection locked="0"/>
    </xf>
    <xf numFmtId="1" fontId="4" fillId="2" borderId="12" xfId="0" applyNumberFormat="1" applyFont="1" applyFill="1" applyBorder="1" applyProtection="1">
      <protection locked="0"/>
    </xf>
    <xf numFmtId="1" fontId="4" fillId="2" borderId="12" xfId="0" applyNumberFormat="1" applyFont="1" applyFill="1" applyBorder="1" applyAlignment="1" applyProtection="1">
      <alignment horizontal="left"/>
      <protection locked="0"/>
    </xf>
    <xf numFmtId="1" fontId="4" fillId="2" borderId="12" xfId="0" applyNumberFormat="1" applyFont="1" applyFill="1" applyBorder="1"/>
    <xf numFmtId="1" fontId="4" fillId="2" borderId="13" xfId="0" quotePrefix="1" applyNumberFormat="1" applyFont="1" applyFill="1" applyBorder="1" applyAlignment="1" applyProtection="1">
      <alignment horizontal="left"/>
      <protection locked="0"/>
    </xf>
    <xf numFmtId="1" fontId="4" fillId="2" borderId="27" xfId="0" applyNumberFormat="1" applyFont="1" applyFill="1" applyBorder="1" applyAlignment="1" applyProtection="1">
      <alignment horizontal="centerContinuous"/>
      <protection locked="0"/>
    </xf>
    <xf numFmtId="1" fontId="4" fillId="2" borderId="13" xfId="0" applyNumberFormat="1" applyFont="1" applyFill="1" applyBorder="1" applyAlignment="1">
      <alignment horizontal="centerContinuous"/>
    </xf>
    <xf numFmtId="1" fontId="4" fillId="2" borderId="27" xfId="0" quotePrefix="1" applyNumberFormat="1" applyFont="1" applyFill="1" applyBorder="1" applyAlignment="1" applyProtection="1">
      <protection locked="0"/>
    </xf>
    <xf numFmtId="1" fontId="4" fillId="2" borderId="12" xfId="0" applyNumberFormat="1" applyFont="1" applyFill="1" applyBorder="1" applyAlignment="1" applyProtection="1">
      <alignment horizontal="centerContinuous"/>
      <protection locked="0"/>
    </xf>
    <xf numFmtId="1" fontId="4" fillId="2" borderId="27" xfId="0" quotePrefix="1" applyNumberFormat="1" applyFont="1" applyFill="1" applyBorder="1" applyAlignment="1" applyProtection="1">
      <alignment horizontal="left"/>
      <protection locked="0"/>
    </xf>
    <xf numFmtId="164" fontId="4" fillId="3" borderId="5" xfId="0" applyNumberFormat="1" applyFont="1" applyFill="1" applyBorder="1" applyAlignment="1" applyProtection="1">
      <alignment horizontal="left"/>
      <protection locked="0"/>
    </xf>
    <xf numFmtId="165" fontId="4" fillId="3" borderId="5" xfId="0" applyNumberFormat="1" applyFont="1" applyFill="1" applyBorder="1" applyProtection="1">
      <protection locked="0"/>
    </xf>
    <xf numFmtId="165" fontId="4" fillId="3" borderId="0" xfId="0" applyNumberFormat="1" applyFont="1" applyFill="1" applyBorder="1" applyProtection="1">
      <protection locked="0"/>
    </xf>
    <xf numFmtId="165" fontId="4" fillId="3" borderId="4" xfId="0" applyNumberFormat="1" applyFont="1" applyFill="1" applyBorder="1" applyProtection="1">
      <protection locked="0"/>
    </xf>
    <xf numFmtId="0" fontId="4" fillId="3" borderId="5" xfId="0" applyFont="1" applyFill="1" applyBorder="1"/>
    <xf numFmtId="164" fontId="4" fillId="3" borderId="28" xfId="0" applyNumberFormat="1" applyFont="1" applyFill="1" applyBorder="1" applyAlignment="1" applyProtection="1">
      <alignment horizontal="right"/>
      <protection locked="0"/>
    </xf>
    <xf numFmtId="1" fontId="4" fillId="2" borderId="29" xfId="0" applyNumberFormat="1" applyFont="1" applyFill="1" applyBorder="1" applyAlignment="1" applyProtection="1">
      <alignment horizontal="centerContinuous"/>
      <protection locked="0"/>
    </xf>
    <xf numFmtId="1" fontId="4" fillId="2" borderId="30" xfId="0" applyNumberFormat="1" applyFont="1" applyFill="1" applyBorder="1" applyAlignment="1">
      <alignment horizontal="centerContinuous"/>
    </xf>
    <xf numFmtId="1" fontId="4" fillId="2" borderId="30" xfId="0" applyNumberFormat="1" applyFont="1" applyFill="1" applyBorder="1" applyAlignment="1" applyProtection="1">
      <alignment horizontal="centerContinuous"/>
      <protection locked="0"/>
    </xf>
    <xf numFmtId="1" fontId="4" fillId="2" borderId="31" xfId="0" applyNumberFormat="1" applyFont="1" applyFill="1" applyBorder="1" applyAlignment="1">
      <alignment horizontal="centerContinuous"/>
    </xf>
    <xf numFmtId="164" fontId="4" fillId="3" borderId="32" xfId="0" applyNumberFormat="1" applyFont="1" applyFill="1" applyBorder="1" applyAlignment="1" applyProtection="1">
      <alignment horizontal="right"/>
      <protection locked="0"/>
    </xf>
    <xf numFmtId="1" fontId="4" fillId="2" borderId="33" xfId="0" applyNumberFormat="1" applyFont="1" applyFill="1" applyBorder="1" applyAlignment="1" applyProtection="1">
      <alignment horizontal="centerContinuous"/>
      <protection locked="0"/>
    </xf>
    <xf numFmtId="1" fontId="4" fillId="2" borderId="34" xfId="0" applyNumberFormat="1" applyFont="1" applyFill="1" applyBorder="1" applyAlignment="1">
      <alignment horizontal="centerContinuous"/>
    </xf>
    <xf numFmtId="1" fontId="4" fillId="2" borderId="34" xfId="0" applyNumberFormat="1" applyFont="1" applyFill="1" applyBorder="1" applyAlignment="1" applyProtection="1">
      <alignment horizontal="centerContinuous"/>
      <protection locked="0"/>
    </xf>
    <xf numFmtId="1" fontId="4" fillId="2" borderId="35" xfId="0" applyNumberFormat="1" applyFont="1" applyFill="1" applyBorder="1" applyAlignment="1">
      <alignment horizontal="centerContinuous"/>
    </xf>
    <xf numFmtId="1" fontId="4" fillId="2" borderId="36" xfId="0" applyNumberFormat="1" applyFont="1" applyFill="1" applyBorder="1" applyAlignment="1" applyProtection="1">
      <alignment horizontal="centerContinuous"/>
      <protection locked="0"/>
    </xf>
    <xf numFmtId="1" fontId="4" fillId="2" borderId="37" xfId="0" applyNumberFormat="1" applyFont="1" applyFill="1" applyBorder="1" applyAlignment="1">
      <alignment horizontal="centerContinuous"/>
    </xf>
    <xf numFmtId="1" fontId="4" fillId="2" borderId="20" xfId="0" applyNumberFormat="1" applyFont="1" applyFill="1" applyBorder="1" applyAlignment="1" applyProtection="1">
      <alignment horizontal="centerContinuous"/>
      <protection locked="0"/>
    </xf>
    <xf numFmtId="1" fontId="4" fillId="2" borderId="18" xfId="0" applyNumberFormat="1" applyFont="1" applyFill="1" applyBorder="1" applyAlignment="1">
      <alignment horizontal="centerContinuous"/>
    </xf>
    <xf numFmtId="1" fontId="4" fillId="2" borderId="38" xfId="0" applyNumberFormat="1" applyFont="1" applyFill="1" applyBorder="1" applyAlignment="1" applyProtection="1">
      <alignment horizontal="centerContinuous"/>
      <protection locked="0"/>
    </xf>
    <xf numFmtId="1" fontId="4" fillId="2" borderId="39" xfId="0" applyNumberFormat="1" applyFont="1" applyFill="1" applyBorder="1" applyAlignment="1" applyProtection="1">
      <alignment horizontal="centerContinuous"/>
      <protection locked="0"/>
    </xf>
    <xf numFmtId="1" fontId="4" fillId="2" borderId="40" xfId="0" applyNumberFormat="1" applyFont="1" applyFill="1" applyBorder="1" applyAlignment="1" applyProtection="1">
      <alignment horizontal="left"/>
      <protection locked="0"/>
    </xf>
    <xf numFmtId="0" fontId="4" fillId="3" borderId="32" xfId="0" applyFont="1" applyFill="1" applyBorder="1"/>
    <xf numFmtId="0" fontId="4" fillId="3" borderId="41" xfId="0" applyFont="1" applyFill="1" applyBorder="1"/>
    <xf numFmtId="164" fontId="4" fillId="2" borderId="2" xfId="0" applyNumberFormat="1" applyFont="1" applyFill="1" applyBorder="1" applyAlignment="1" applyProtection="1">
      <alignment horizontal="left"/>
      <protection locked="0"/>
    </xf>
    <xf numFmtId="0" fontId="4" fillId="2" borderId="2" xfId="0" applyFont="1" applyFill="1" applyBorder="1"/>
    <xf numFmtId="0" fontId="3" fillId="2" borderId="15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164" fontId="4" fillId="2" borderId="0" xfId="0" applyNumberFormat="1" applyFont="1" applyFill="1" applyBorder="1" applyAlignment="1" applyProtection="1">
      <alignment horizontal="left"/>
      <protection locked="0"/>
    </xf>
    <xf numFmtId="0" fontId="3" fillId="2" borderId="17" xfId="0" applyFont="1" applyFill="1" applyBorder="1"/>
    <xf numFmtId="0" fontId="3" fillId="2" borderId="4" xfId="0" applyFont="1" applyFill="1" applyBorder="1"/>
    <xf numFmtId="0" fontId="3" fillId="2" borderId="42" xfId="0" applyFont="1" applyFill="1" applyBorder="1"/>
    <xf numFmtId="0" fontId="3" fillId="2" borderId="13" xfId="0" applyFont="1" applyFill="1" applyBorder="1"/>
    <xf numFmtId="1" fontId="4" fillId="4" borderId="20" xfId="0" applyNumberFormat="1" applyFont="1" applyFill="1" applyBorder="1" applyAlignment="1">
      <alignment horizontal="center"/>
    </xf>
    <xf numFmtId="1" fontId="4" fillId="4" borderId="18" xfId="0" applyNumberFormat="1" applyFont="1" applyFill="1" applyBorder="1" applyAlignment="1" applyProtection="1">
      <alignment horizontal="center"/>
      <protection locked="0"/>
    </xf>
    <xf numFmtId="1" fontId="4" fillId="4" borderId="19" xfId="0" applyNumberFormat="1" applyFont="1" applyFill="1" applyBorder="1" applyAlignment="1">
      <alignment horizontal="center"/>
    </xf>
    <xf numFmtId="1" fontId="4" fillId="2" borderId="38" xfId="0" applyNumberFormat="1" applyFont="1" applyFill="1" applyBorder="1" applyAlignment="1">
      <alignment horizontal="center"/>
    </xf>
    <xf numFmtId="1" fontId="4" fillId="2" borderId="21" xfId="0" applyNumberFormat="1" applyFont="1" applyFill="1" applyBorder="1" applyAlignment="1">
      <alignment horizontal="center"/>
    </xf>
    <xf numFmtId="1" fontId="4" fillId="4" borderId="38" xfId="0" applyNumberFormat="1" applyFont="1" applyFill="1" applyBorder="1" applyAlignment="1">
      <alignment horizontal="center"/>
    </xf>
    <xf numFmtId="164" fontId="4" fillId="0" borderId="20" xfId="0" applyNumberFormat="1" applyFont="1" applyFill="1" applyBorder="1" applyAlignment="1" applyProtection="1">
      <alignment horizontal="left"/>
      <protection locked="0"/>
    </xf>
    <xf numFmtId="0" fontId="4" fillId="0" borderId="20" xfId="0" applyFont="1" applyBorder="1"/>
    <xf numFmtId="0" fontId="4" fillId="2" borderId="20" xfId="0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 applyProtection="1">
      <alignment horizontal="center" vertical="center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164" fontId="4" fillId="4" borderId="18" xfId="0" applyNumberFormat="1" applyFont="1" applyFill="1" applyBorder="1" applyAlignment="1" applyProtection="1">
      <alignment horizontal="center" vertical="center"/>
      <protection locked="0"/>
    </xf>
    <xf numFmtId="0" fontId="4" fillId="4" borderId="19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" fontId="4" fillId="0" borderId="43" xfId="0" applyNumberFormat="1" applyFont="1" applyBorder="1" applyProtection="1">
      <protection locked="0"/>
    </xf>
    <xf numFmtId="1" fontId="3" fillId="4" borderId="44" xfId="0" applyNumberFormat="1" applyFont="1" applyFill="1" applyBorder="1"/>
    <xf numFmtId="1" fontId="4" fillId="4" borderId="22" xfId="0" applyNumberFormat="1" applyFont="1" applyFill="1" applyBorder="1"/>
    <xf numFmtId="1" fontId="3" fillId="4" borderId="23" xfId="0" applyNumberFormat="1" applyFont="1" applyFill="1" applyBorder="1"/>
    <xf numFmtId="1" fontId="4" fillId="2" borderId="12" xfId="0" applyNumberFormat="1" applyFont="1" applyFill="1" applyBorder="1" applyAlignment="1" applyProtection="1">
      <alignment horizontal="center"/>
      <protection locked="0"/>
    </xf>
    <xf numFmtId="49" fontId="4" fillId="2" borderId="12" xfId="0" applyNumberFormat="1" applyFont="1" applyFill="1" applyBorder="1" applyAlignment="1" applyProtection="1">
      <alignment horizontal="left"/>
      <protection locked="0"/>
    </xf>
    <xf numFmtId="164" fontId="6" fillId="2" borderId="0" xfId="0" applyNumberFormat="1" applyFont="1" applyFill="1" applyAlignment="1" applyProtection="1">
      <alignment horizontal="left"/>
      <protection locked="0"/>
    </xf>
    <xf numFmtId="164" fontId="6" fillId="2" borderId="0" xfId="0" quotePrefix="1" applyNumberFormat="1" applyFont="1" applyFill="1" applyAlignment="1" applyProtection="1">
      <alignment horizontal="left"/>
      <protection locked="0"/>
    </xf>
    <xf numFmtId="164" fontId="7" fillId="2" borderId="0" xfId="0" quotePrefix="1" applyNumberFormat="1" applyFont="1" applyFill="1" applyAlignment="1" applyProtection="1">
      <alignment horizontal="left"/>
      <protection locked="0"/>
    </xf>
    <xf numFmtId="164" fontId="7" fillId="2" borderId="0" xfId="0" applyNumberFormat="1" applyFont="1" applyFill="1" applyAlignment="1" applyProtection="1">
      <alignment horizontal="left"/>
      <protection locked="0"/>
    </xf>
    <xf numFmtId="49" fontId="4" fillId="0" borderId="12" xfId="0" applyNumberFormat="1" applyFont="1" applyFill="1" applyBorder="1" applyAlignment="1" applyProtection="1">
      <alignment horizontal="left"/>
      <protection locked="0"/>
    </xf>
    <xf numFmtId="1" fontId="4" fillId="0" borderId="38" xfId="0" applyNumberFormat="1" applyFont="1" applyFill="1" applyBorder="1" applyAlignment="1">
      <alignment horizontal="center"/>
    </xf>
    <xf numFmtId="1" fontId="4" fillId="0" borderId="19" xfId="0" applyNumberFormat="1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1" fontId="4" fillId="2" borderId="45" xfId="0" applyNumberFormat="1" applyFont="1" applyFill="1" applyBorder="1" applyAlignment="1" applyProtection="1">
      <alignment horizontal="centerContinuous"/>
      <protection locked="0"/>
    </xf>
    <xf numFmtId="1" fontId="4" fillId="2" borderId="19" xfId="0" applyNumberFormat="1" applyFont="1" applyFill="1" applyBorder="1" applyAlignment="1">
      <alignment horizontal="centerContinuous"/>
    </xf>
    <xf numFmtId="1" fontId="4" fillId="2" borderId="46" xfId="0" applyNumberFormat="1" applyFont="1" applyFill="1" applyBorder="1" applyAlignment="1">
      <alignment horizontal="centerContinuous"/>
    </xf>
    <xf numFmtId="1" fontId="4" fillId="2" borderId="47" xfId="0" applyNumberFormat="1" applyFont="1" applyFill="1" applyBorder="1" applyAlignment="1" applyProtection="1">
      <alignment horizontal="centerContinuous"/>
      <protection locked="0"/>
    </xf>
    <xf numFmtId="1" fontId="4" fillId="2" borderId="48" xfId="0" applyNumberFormat="1" applyFont="1" applyFill="1" applyBorder="1" applyAlignment="1" applyProtection="1">
      <alignment horizontal="centerContinuous"/>
      <protection locked="0"/>
    </xf>
    <xf numFmtId="1" fontId="4" fillId="2" borderId="43" xfId="0" applyNumberFormat="1" applyFont="1" applyFill="1" applyBorder="1"/>
    <xf numFmtId="0" fontId="4" fillId="2" borderId="27" xfId="0" applyFont="1" applyFill="1" applyBorder="1"/>
    <xf numFmtId="0" fontId="0" fillId="2" borderId="7" xfId="0" applyFill="1" applyBorder="1" applyAlignment="1"/>
    <xf numFmtId="1" fontId="4" fillId="2" borderId="7" xfId="0" applyNumberFormat="1" applyFont="1" applyFill="1" applyBorder="1" applyProtection="1">
      <protection locked="0"/>
    </xf>
    <xf numFmtId="1" fontId="4" fillId="2" borderId="7" xfId="0" applyNumberFormat="1" applyFont="1" applyFill="1" applyBorder="1" applyAlignment="1" applyProtection="1">
      <alignment horizontal="left"/>
      <protection locked="0"/>
    </xf>
    <xf numFmtId="1" fontId="4" fillId="2" borderId="6" xfId="0" applyNumberFormat="1" applyFont="1" applyFill="1" applyBorder="1" applyAlignment="1" applyProtection="1">
      <alignment horizontal="centerContinuous"/>
      <protection locked="0"/>
    </xf>
    <xf numFmtId="1" fontId="4" fillId="2" borderId="8" xfId="0" applyNumberFormat="1" applyFont="1" applyFill="1" applyBorder="1" applyAlignment="1">
      <alignment horizontal="centerContinuous"/>
    </xf>
    <xf numFmtId="1" fontId="4" fillId="2" borderId="6" xfId="0" quotePrefix="1" applyNumberFormat="1" applyFont="1" applyFill="1" applyBorder="1" applyAlignment="1" applyProtection="1">
      <protection locked="0"/>
    </xf>
    <xf numFmtId="1" fontId="4" fillId="2" borderId="7" xfId="0" applyNumberFormat="1" applyFont="1" applyFill="1" applyBorder="1" applyAlignment="1" applyProtection="1">
      <alignment horizontal="centerContinuous"/>
      <protection locked="0"/>
    </xf>
    <xf numFmtId="1" fontId="4" fillId="2" borderId="6" xfId="0" quotePrefix="1" applyNumberFormat="1" applyFont="1" applyFill="1" applyBorder="1" applyAlignment="1" applyProtection="1">
      <alignment horizontal="left"/>
      <protection locked="0"/>
    </xf>
    <xf numFmtId="1" fontId="4" fillId="2" borderId="49" xfId="0" applyNumberFormat="1" applyFont="1" applyFill="1" applyBorder="1" applyAlignment="1">
      <alignment horizontal="centerContinuous"/>
    </xf>
    <xf numFmtId="1" fontId="4" fillId="2" borderId="43" xfId="0" applyNumberFormat="1" applyFont="1" applyFill="1" applyBorder="1" applyAlignment="1" applyProtection="1">
      <alignment horizontal="centerContinuous"/>
      <protection locked="0"/>
    </xf>
    <xf numFmtId="1" fontId="4" fillId="2" borderId="22" xfId="0" applyNumberFormat="1" applyFont="1" applyFill="1" applyBorder="1" applyAlignment="1">
      <alignment horizontal="centerContinuous"/>
    </xf>
    <xf numFmtId="1" fontId="4" fillId="2" borderId="50" xfId="0" applyNumberFormat="1" applyFont="1" applyFill="1" applyBorder="1" applyAlignment="1">
      <alignment horizontal="centerContinuous"/>
    </xf>
    <xf numFmtId="1" fontId="4" fillId="2" borderId="44" xfId="0" applyNumberFormat="1" applyFont="1" applyFill="1" applyBorder="1" applyAlignment="1" applyProtection="1">
      <alignment horizontal="centerContinuous"/>
      <protection locked="0"/>
    </xf>
    <xf numFmtId="1" fontId="4" fillId="2" borderId="23" xfId="0" applyNumberFormat="1" applyFont="1" applyFill="1" applyBorder="1" applyAlignment="1">
      <alignment horizontal="centerContinuous"/>
    </xf>
    <xf numFmtId="1" fontId="4" fillId="0" borderId="20" xfId="0" applyNumberFormat="1" applyFont="1" applyFill="1" applyBorder="1" applyAlignment="1" applyProtection="1">
      <alignment horizontal="left"/>
      <protection locked="0"/>
    </xf>
    <xf numFmtId="1" fontId="4" fillId="5" borderId="38" xfId="0" applyNumberFormat="1" applyFont="1" applyFill="1" applyBorder="1" applyAlignment="1">
      <alignment horizontal="center"/>
    </xf>
    <xf numFmtId="1" fontId="4" fillId="5" borderId="18" xfId="0" applyNumberFormat="1" applyFont="1" applyFill="1" applyBorder="1" applyAlignment="1" applyProtection="1">
      <alignment horizontal="center"/>
      <protection locked="0"/>
    </xf>
    <xf numFmtId="1" fontId="4" fillId="5" borderId="19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164" fontId="4" fillId="2" borderId="18" xfId="0" applyNumberFormat="1" applyFont="1" applyFill="1" applyBorder="1" applyProtection="1">
      <protection locked="0"/>
    </xf>
    <xf numFmtId="164" fontId="4" fillId="2" borderId="18" xfId="0" applyNumberFormat="1" applyFont="1" applyFill="1" applyBorder="1" applyAlignment="1" applyProtection="1">
      <alignment horizontal="left"/>
      <protection locked="0"/>
    </xf>
    <xf numFmtId="1" fontId="4" fillId="2" borderId="21" xfId="0" applyNumberFormat="1" applyFont="1" applyFill="1" applyBorder="1" applyAlignment="1">
      <alignment horizontal="centerContinuous"/>
    </xf>
    <xf numFmtId="1" fontId="4" fillId="2" borderId="36" xfId="0" applyNumberFormat="1" applyFont="1" applyFill="1" applyBorder="1" applyAlignment="1">
      <alignment horizontal="centerContinuous"/>
    </xf>
    <xf numFmtId="0" fontId="1" fillId="2" borderId="20" xfId="0" applyFont="1" applyFill="1" applyBorder="1"/>
    <xf numFmtId="49" fontId="4" fillId="2" borderId="11" xfId="0" applyNumberFormat="1" applyFont="1" applyFill="1" applyBorder="1"/>
    <xf numFmtId="49" fontId="4" fillId="2" borderId="18" xfId="0" applyNumberFormat="1" applyFont="1" applyFill="1" applyBorder="1"/>
    <xf numFmtId="49" fontId="5" fillId="2" borderId="18" xfId="0" applyNumberFormat="1" applyFont="1" applyFill="1" applyBorder="1"/>
    <xf numFmtId="49" fontId="1" fillId="2" borderId="18" xfId="0" applyNumberFormat="1" applyFont="1" applyFill="1" applyBorder="1"/>
    <xf numFmtId="49" fontId="4" fillId="2" borderId="18" xfId="0" applyNumberFormat="1" applyFont="1" applyFill="1" applyBorder="1" applyAlignment="1" applyProtection="1">
      <protection locked="0"/>
    </xf>
    <xf numFmtId="49" fontId="1" fillId="2" borderId="18" xfId="0" applyNumberFormat="1" applyFont="1" applyFill="1" applyBorder="1" applyAlignment="1"/>
    <xf numFmtId="49" fontId="5" fillId="2" borderId="22" xfId="0" applyNumberFormat="1" applyFont="1" applyFill="1" applyBorder="1"/>
    <xf numFmtId="1" fontId="4" fillId="0" borderId="24" xfId="0" applyNumberFormat="1" applyFont="1" applyFill="1" applyBorder="1" applyAlignment="1" applyProtection="1">
      <alignment horizontal="left"/>
      <protection locked="0"/>
    </xf>
    <xf numFmtId="0" fontId="1" fillId="2" borderId="20" xfId="0" applyFont="1" applyFill="1" applyBorder="1" applyAlignment="1"/>
    <xf numFmtId="49" fontId="1" fillId="2" borderId="0" xfId="0" applyNumberFormat="1" applyFont="1" applyFill="1" applyBorder="1"/>
    <xf numFmtId="1" fontId="4" fillId="0" borderId="40" xfId="0" applyNumberFormat="1" applyFont="1" applyFill="1" applyBorder="1" applyAlignment="1" applyProtection="1">
      <alignment horizontal="left"/>
      <protection locked="0"/>
    </xf>
    <xf numFmtId="1" fontId="4" fillId="0" borderId="20" xfId="0" applyNumberFormat="1" applyFont="1" applyFill="1" applyBorder="1"/>
    <xf numFmtId="1" fontId="4" fillId="2" borderId="39" xfId="0" applyNumberFormat="1" applyFont="1" applyFill="1" applyBorder="1" applyAlignment="1">
      <alignment horizontal="centerContinuous"/>
    </xf>
    <xf numFmtId="0" fontId="4" fillId="2" borderId="35" xfId="0" applyFont="1" applyFill="1" applyBorder="1" applyAlignment="1">
      <alignment horizontal="centerContinuous"/>
    </xf>
    <xf numFmtId="1" fontId="4" fillId="2" borderId="51" xfId="0" applyNumberFormat="1" applyFont="1" applyFill="1" applyBorder="1" applyAlignment="1">
      <alignment horizontal="centerContinuous"/>
    </xf>
    <xf numFmtId="16" fontId="0" fillId="2" borderId="21" xfId="0" applyNumberFormat="1" applyFill="1" applyBorder="1" applyAlignment="1"/>
    <xf numFmtId="164" fontId="4" fillId="2" borderId="11" xfId="0" quotePrefix="1" applyNumberFormat="1" applyFont="1" applyFill="1" applyBorder="1" applyAlignment="1" applyProtection="1">
      <alignment horizontal="left"/>
      <protection locked="0"/>
    </xf>
    <xf numFmtId="164" fontId="4" fillId="2" borderId="18" xfId="0" quotePrefix="1" applyNumberFormat="1" applyFont="1" applyFill="1" applyBorder="1" applyAlignment="1" applyProtection="1">
      <alignment horizontal="left"/>
      <protection locked="0"/>
    </xf>
    <xf numFmtId="167" fontId="4" fillId="2" borderId="18" xfId="0" quotePrefix="1" applyNumberFormat="1" applyFont="1" applyFill="1" applyBorder="1" applyAlignment="1" applyProtection="1">
      <alignment horizontal="left"/>
      <protection locked="0"/>
    </xf>
    <xf numFmtId="164" fontId="4" fillId="2" borderId="22" xfId="0" quotePrefix="1" applyNumberFormat="1" applyFont="1" applyFill="1" applyBorder="1" applyAlignment="1" applyProtection="1">
      <alignment horizontal="left"/>
      <protection locked="0"/>
    </xf>
    <xf numFmtId="0" fontId="4" fillId="2" borderId="24" xfId="0" applyFont="1" applyFill="1" applyBorder="1"/>
    <xf numFmtId="164" fontId="4" fillId="2" borderId="11" xfId="0" applyNumberFormat="1" applyFont="1" applyFill="1" applyBorder="1" applyProtection="1">
      <protection locked="0"/>
    </xf>
    <xf numFmtId="164" fontId="4" fillId="2" borderId="11" xfId="0" applyNumberFormat="1" applyFont="1" applyFill="1" applyBorder="1" applyAlignment="1" applyProtection="1">
      <alignment horizontal="left"/>
      <protection locked="0"/>
    </xf>
    <xf numFmtId="0" fontId="4" fillId="2" borderId="11" xfId="0" applyFont="1" applyFill="1" applyBorder="1"/>
    <xf numFmtId="0" fontId="4" fillId="2" borderId="43" xfId="0" applyFont="1" applyFill="1" applyBorder="1"/>
    <xf numFmtId="164" fontId="4" fillId="2" borderId="22" xfId="0" applyNumberFormat="1" applyFont="1" applyFill="1" applyBorder="1" applyProtection="1">
      <protection locked="0"/>
    </xf>
    <xf numFmtId="164" fontId="4" fillId="2" borderId="22" xfId="0" applyNumberFormat="1" applyFont="1" applyFill="1" applyBorder="1" applyAlignment="1" applyProtection="1">
      <alignment horizontal="left"/>
      <protection locked="0"/>
    </xf>
    <xf numFmtId="0" fontId="4" fillId="2" borderId="22" xfId="0" applyFont="1" applyFill="1" applyBorder="1"/>
    <xf numFmtId="0" fontId="4" fillId="2" borderId="34" xfId="0" applyFont="1" applyFill="1" applyBorder="1" applyAlignment="1">
      <alignment horizontal="centerContinuous"/>
    </xf>
    <xf numFmtId="0" fontId="5" fillId="2" borderId="18" xfId="0" applyFont="1" applyFill="1" applyBorder="1" applyAlignment="1">
      <alignment horizontal="left"/>
    </xf>
    <xf numFmtId="20" fontId="5" fillId="2" borderId="18" xfId="0" applyNumberFormat="1" applyFont="1" applyFill="1" applyBorder="1" applyAlignment="1">
      <alignment horizontal="left"/>
    </xf>
    <xf numFmtId="0" fontId="0" fillId="5" borderId="0" xfId="0" applyFill="1"/>
    <xf numFmtId="164" fontId="2" fillId="5" borderId="0" xfId="0" applyNumberFormat="1" applyFont="1" applyFill="1" applyAlignment="1" applyProtection="1">
      <alignment horizontal="right"/>
      <protection locked="0"/>
    </xf>
    <xf numFmtId="164" fontId="2" fillId="5" borderId="0" xfId="0" quotePrefix="1" applyNumberFormat="1" applyFont="1" applyFill="1" applyAlignment="1" applyProtection="1">
      <alignment horizontal="right"/>
      <protection locked="0"/>
    </xf>
    <xf numFmtId="164" fontId="2" fillId="5" borderId="0" xfId="0" quotePrefix="1" applyNumberFormat="1" applyFont="1" applyFill="1" applyBorder="1" applyAlignment="1" applyProtection="1">
      <alignment horizontal="right"/>
      <protection locked="0"/>
    </xf>
    <xf numFmtId="0" fontId="3" fillId="5" borderId="0" xfId="0" applyFont="1" applyFill="1"/>
    <xf numFmtId="1" fontId="0" fillId="5" borderId="0" xfId="0" applyNumberFormat="1" applyFill="1"/>
    <xf numFmtId="0" fontId="8" fillId="5" borderId="0" xfId="0" applyFont="1" applyFill="1"/>
    <xf numFmtId="164" fontId="9" fillId="5" borderId="0" xfId="0" applyNumberFormat="1" applyFont="1" applyFill="1" applyAlignment="1" applyProtection="1">
      <alignment horizontal="left"/>
      <protection locked="0"/>
    </xf>
    <xf numFmtId="0" fontId="10" fillId="5" borderId="0" xfId="0" applyFont="1" applyFill="1"/>
    <xf numFmtId="1" fontId="8" fillId="5" borderId="0" xfId="0" applyNumberFormat="1" applyFont="1" applyFill="1" applyProtection="1">
      <protection locked="0"/>
    </xf>
    <xf numFmtId="164" fontId="8" fillId="5" borderId="0" xfId="0" applyNumberFormat="1" applyFont="1" applyFill="1"/>
    <xf numFmtId="1" fontId="8" fillId="5" borderId="0" xfId="0" applyNumberFormat="1" applyFont="1" applyFill="1"/>
    <xf numFmtId="0" fontId="10" fillId="5" borderId="0" xfId="0" applyFont="1" applyFill="1" applyBorder="1"/>
    <xf numFmtId="165" fontId="2" fillId="5" borderId="0" xfId="0" applyNumberFormat="1" applyFont="1" applyFill="1" applyAlignment="1" applyProtection="1">
      <alignment horizontal="right"/>
    </xf>
    <xf numFmtId="165" fontId="0" fillId="5" borderId="0" xfId="0" applyNumberFormat="1" applyFill="1" applyProtection="1"/>
    <xf numFmtId="165" fontId="0" fillId="5" borderId="0" xfId="0" applyNumberFormat="1" applyFill="1"/>
    <xf numFmtId="1" fontId="2" fillId="5" borderId="0" xfId="0" applyNumberFormat="1" applyFont="1" applyFill="1" applyProtection="1">
      <protection locked="0"/>
    </xf>
    <xf numFmtId="165" fontId="3" fillId="5" borderId="0" xfId="0" applyNumberFormat="1" applyFont="1" applyFill="1" applyAlignment="1" applyProtection="1">
      <alignment horizontal="left"/>
      <protection locked="0"/>
    </xf>
    <xf numFmtId="165" fontId="0" fillId="5" borderId="0" xfId="0" applyNumberFormat="1" applyFill="1" applyProtection="1">
      <protection locked="0"/>
    </xf>
    <xf numFmtId="165" fontId="2" fillId="5" borderId="0" xfId="0" applyNumberFormat="1" applyFont="1" applyFill="1" applyProtection="1">
      <protection locked="0"/>
    </xf>
    <xf numFmtId="165" fontId="0" fillId="5" borderId="0" xfId="0" applyNumberFormat="1" applyFill="1" applyAlignment="1" applyProtection="1">
      <alignment horizontal="left"/>
      <protection locked="0"/>
    </xf>
    <xf numFmtId="1" fontId="0" fillId="5" borderId="0" xfId="0" applyNumberFormat="1" applyFill="1" applyAlignment="1" applyProtection="1">
      <alignment horizontal="left"/>
    </xf>
    <xf numFmtId="1" fontId="0" fillId="5" borderId="0" xfId="0" applyNumberFormat="1" applyFill="1" applyProtection="1"/>
    <xf numFmtId="1" fontId="2" fillId="5" borderId="0" xfId="0" applyNumberFormat="1" applyFont="1" applyFill="1" applyAlignment="1" applyProtection="1">
      <alignment horizontal="left"/>
      <protection locked="0"/>
    </xf>
    <xf numFmtId="165" fontId="3" fillId="5" borderId="0" xfId="0" applyNumberFormat="1" applyFont="1" applyFill="1" applyBorder="1" applyProtection="1">
      <protection locked="0"/>
    </xf>
    <xf numFmtId="165" fontId="3" fillId="5" borderId="0" xfId="0" applyNumberFormat="1" applyFont="1" applyFill="1" applyBorder="1" applyAlignment="1" applyProtection="1">
      <alignment horizontal="left"/>
      <protection locked="0"/>
    </xf>
    <xf numFmtId="165" fontId="0" fillId="5" borderId="0" xfId="0" applyNumberFormat="1" applyFill="1" applyBorder="1" applyProtection="1">
      <protection locked="0"/>
    </xf>
    <xf numFmtId="165" fontId="2" fillId="5" borderId="0" xfId="0" applyNumberFormat="1" applyFont="1" applyFill="1" applyBorder="1" applyProtection="1">
      <protection locked="0"/>
    </xf>
    <xf numFmtId="1" fontId="4" fillId="2" borderId="20" xfId="0" applyNumberFormat="1" applyFont="1" applyFill="1" applyBorder="1" applyAlignment="1">
      <alignment horizontal="center"/>
    </xf>
    <xf numFmtId="0" fontId="4" fillId="2" borderId="43" xfId="0" applyFont="1" applyFill="1" applyBorder="1" applyAlignment="1">
      <alignment horizontal="center" vertical="center"/>
    </xf>
    <xf numFmtId="164" fontId="4" fillId="2" borderId="22" xfId="0" applyNumberFormat="1" applyFont="1" applyFill="1" applyBorder="1" applyAlignment="1" applyProtection="1">
      <alignment horizontal="center" vertical="center"/>
      <protection locked="0"/>
    </xf>
    <xf numFmtId="0" fontId="4" fillId="2" borderId="50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1" fontId="4" fillId="2" borderId="44" xfId="0" applyNumberFormat="1" applyFont="1" applyFill="1" applyBorder="1" applyAlignment="1">
      <alignment horizontal="center"/>
    </xf>
    <xf numFmtId="1" fontId="4" fillId="2" borderId="22" xfId="0" applyNumberFormat="1" applyFont="1" applyFill="1" applyBorder="1" applyAlignment="1" applyProtection="1">
      <alignment horizontal="center"/>
      <protection locked="0"/>
    </xf>
    <xf numFmtId="1" fontId="4" fillId="2" borderId="23" xfId="0" applyNumberFormat="1" applyFont="1" applyFill="1" applyBorder="1" applyAlignment="1">
      <alignment horizontal="center"/>
    </xf>
    <xf numFmtId="0" fontId="4" fillId="0" borderId="44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1" fontId="3" fillId="5" borderId="0" xfId="0" applyNumberFormat="1" applyFont="1" applyFill="1"/>
    <xf numFmtId="164" fontId="3" fillId="5" borderId="0" xfId="0" applyNumberFormat="1" applyFont="1" applyFill="1" applyAlignment="1" applyProtection="1">
      <protection locked="0"/>
    </xf>
    <xf numFmtId="1" fontId="3" fillId="5" borderId="0" xfId="0" applyNumberFormat="1" applyFont="1" applyFill="1" applyProtection="1">
      <protection locked="0"/>
    </xf>
    <xf numFmtId="164" fontId="4" fillId="5" borderId="0" xfId="0" applyNumberFormat="1" applyFont="1" applyFill="1" applyBorder="1" applyAlignment="1" applyProtection="1">
      <alignment horizontal="left"/>
      <protection locked="0"/>
    </xf>
    <xf numFmtId="1" fontId="0" fillId="5" borderId="0" xfId="0" applyNumberFormat="1" applyFill="1" applyBorder="1"/>
    <xf numFmtId="20" fontId="5" fillId="2" borderId="22" xfId="0" applyNumberFormat="1" applyFont="1" applyFill="1" applyBorder="1" applyAlignment="1">
      <alignment horizontal="left"/>
    </xf>
    <xf numFmtId="20" fontId="1" fillId="2" borderId="18" xfId="0" applyNumberFormat="1" applyFont="1" applyFill="1" applyBorder="1" applyAlignment="1">
      <alignment horizontal="left"/>
    </xf>
    <xf numFmtId="20" fontId="5" fillId="2" borderId="18" xfId="0" applyNumberFormat="1" applyFont="1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5" fillId="2" borderId="18" xfId="0" applyFont="1" applyFill="1" applyBorder="1" applyAlignment="1">
      <alignment horizontal="left"/>
    </xf>
    <xf numFmtId="49" fontId="4" fillId="2" borderId="11" xfId="0" applyNumberFormat="1" applyFont="1" applyFill="1" applyBorder="1" applyAlignment="1"/>
    <xf numFmtId="0" fontId="5" fillId="2" borderId="27" xfId="0" applyFont="1" applyFill="1" applyBorder="1"/>
    <xf numFmtId="0" fontId="5" fillId="2" borderId="12" xfId="0" applyFont="1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138"/>
  <sheetViews>
    <sheetView tabSelected="1" zoomScale="75" workbookViewId="0">
      <selection activeCell="G3" sqref="G3"/>
    </sheetView>
  </sheetViews>
  <sheetFormatPr defaultRowHeight="12.75" x14ac:dyDescent="0.2"/>
  <cols>
    <col min="1" max="1" width="3.7109375" customWidth="1"/>
    <col min="2" max="2" width="21.85546875" customWidth="1"/>
    <col min="3" max="3" width="5.5703125" customWidth="1"/>
    <col min="4" max="4" width="1.7109375" customWidth="1"/>
    <col min="5" max="5" width="3.7109375" customWidth="1"/>
    <col min="6" max="6" width="4.28515625" customWidth="1"/>
    <col min="7" max="7" width="2.5703125" customWidth="1"/>
    <col min="8" max="8" width="3.7109375" customWidth="1"/>
    <col min="9" max="9" width="4" customWidth="1"/>
    <col min="10" max="10" width="2.7109375" customWidth="1"/>
    <col min="11" max="11" width="3.7109375" customWidth="1"/>
    <col min="12" max="12" width="4.28515625" customWidth="1"/>
    <col min="13" max="13" width="1.7109375" customWidth="1"/>
    <col min="14" max="14" width="3.7109375" customWidth="1"/>
    <col min="15" max="15" width="4.7109375" customWidth="1"/>
    <col min="16" max="16" width="1.7109375" customWidth="1"/>
    <col min="17" max="18" width="4.7109375" customWidth="1"/>
    <col min="19" max="19" width="1.7109375" customWidth="1"/>
    <col min="20" max="20" width="3.7109375" customWidth="1"/>
    <col min="21" max="21" width="4.7109375" customWidth="1"/>
    <col min="22" max="22" width="1.7109375" customWidth="1"/>
    <col min="23" max="23" width="4.7109375" customWidth="1"/>
    <col min="24" max="24" width="5.7109375" customWidth="1"/>
    <col min="25" max="25" width="1.7109375" customWidth="1"/>
    <col min="26" max="26" width="4.7109375" customWidth="1"/>
    <col min="27" max="27" width="4.28515625" customWidth="1"/>
    <col min="28" max="28" width="2.5703125" customWidth="1"/>
    <col min="29" max="29" width="3.7109375" customWidth="1"/>
    <col min="30" max="30" width="4.7109375" customWidth="1"/>
    <col min="31" max="31" width="1.7109375" customWidth="1"/>
    <col min="32" max="32" width="3.7109375" customWidth="1"/>
    <col min="33" max="33" width="4.7109375" customWidth="1"/>
    <col min="34" max="34" width="1.7109375" customWidth="1"/>
    <col min="35" max="36" width="4.7109375" customWidth="1"/>
    <col min="37" max="37" width="1.7109375" customWidth="1"/>
    <col min="38" max="39" width="4.7109375" customWidth="1"/>
    <col min="40" max="40" width="1.7109375" customWidth="1"/>
    <col min="41" max="41" width="4.7109375" customWidth="1"/>
    <col min="42" max="42" width="5.7109375" customWidth="1"/>
    <col min="43" max="43" width="1.7109375" customWidth="1"/>
    <col min="44" max="44" width="5.7109375" customWidth="1"/>
    <col min="46" max="46" width="21.140625" customWidth="1"/>
    <col min="49" max="49" width="10.85546875" bestFit="1" customWidth="1"/>
  </cols>
  <sheetData>
    <row r="1" spans="1:69" x14ac:dyDescent="0.2">
      <c r="A1" s="213"/>
      <c r="B1" s="63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20"/>
      <c r="AL1" s="219"/>
      <c r="AM1" s="219"/>
      <c r="AN1" s="219"/>
      <c r="AO1" s="219"/>
      <c r="AP1" s="219"/>
      <c r="AQ1" s="219"/>
      <c r="AR1" s="219"/>
      <c r="AS1" s="220"/>
      <c r="AT1" s="219"/>
      <c r="AU1" s="219"/>
      <c r="AV1" s="219"/>
      <c r="AW1" s="219"/>
      <c r="AX1" s="219"/>
      <c r="AY1" s="213"/>
      <c r="AZ1" s="213"/>
      <c r="BA1" s="213"/>
      <c r="BB1" s="213"/>
      <c r="BC1" s="213"/>
      <c r="BD1" s="213"/>
      <c r="BE1" s="213"/>
      <c r="BF1" s="213"/>
      <c r="BG1" s="213"/>
      <c r="BH1" s="213"/>
      <c r="BI1" s="213"/>
      <c r="BJ1" s="213"/>
      <c r="BK1" s="213"/>
      <c r="BL1" s="213"/>
      <c r="BM1" s="213"/>
      <c r="BN1" s="213"/>
      <c r="BO1" s="213"/>
      <c r="BP1" s="213"/>
      <c r="BQ1" s="213"/>
    </row>
    <row r="2" spans="1:69" ht="13.5" thickBot="1" x14ac:dyDescent="0.25">
      <c r="A2" s="213"/>
      <c r="B2" s="17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219"/>
      <c r="AM2" s="219"/>
      <c r="AN2" s="219"/>
      <c r="AO2" s="219"/>
      <c r="AP2" s="219"/>
      <c r="AQ2" s="219"/>
      <c r="AR2" s="219"/>
      <c r="AS2" s="220"/>
      <c r="AT2" s="219"/>
      <c r="AU2" s="219"/>
      <c r="AV2" s="219"/>
      <c r="AW2" s="219"/>
      <c r="AX2" s="219"/>
      <c r="AY2" s="213"/>
      <c r="AZ2" s="213"/>
      <c r="BA2" s="213"/>
      <c r="BB2" s="213"/>
      <c r="BC2" s="213"/>
      <c r="BD2" s="213"/>
      <c r="BE2" s="213"/>
      <c r="BF2" s="213"/>
      <c r="BG2" s="213"/>
      <c r="BH2" s="213"/>
      <c r="BI2" s="213"/>
      <c r="BJ2" s="213"/>
      <c r="BK2" s="213"/>
      <c r="BL2" s="213"/>
      <c r="BM2" s="213"/>
      <c r="BN2" s="213"/>
      <c r="BO2" s="213"/>
      <c r="BP2" s="213"/>
      <c r="BQ2" s="213"/>
    </row>
    <row r="3" spans="1:69" x14ac:dyDescent="0.2">
      <c r="A3" s="213"/>
      <c r="B3" s="64">
        <v>43624</v>
      </c>
      <c r="C3" s="2"/>
      <c r="D3" s="2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20"/>
      <c r="AL3" s="219"/>
      <c r="AM3" s="219"/>
      <c r="AN3" s="219"/>
      <c r="AO3" s="219"/>
      <c r="AP3" s="219"/>
      <c r="AQ3" s="219"/>
      <c r="AR3" s="219"/>
      <c r="AS3" s="220"/>
      <c r="AT3" s="219"/>
      <c r="AU3" s="219"/>
      <c r="AV3" s="219"/>
      <c r="AW3" s="219"/>
      <c r="AX3" s="219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3"/>
      <c r="BN3" s="213"/>
      <c r="BO3" s="213"/>
      <c r="BP3" s="213"/>
      <c r="BQ3" s="213"/>
    </row>
    <row r="4" spans="1:69" ht="13.5" thickBot="1" x14ac:dyDescent="0.25">
      <c r="A4" s="213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20"/>
      <c r="AL4" s="219"/>
      <c r="AM4" s="219"/>
      <c r="AN4" s="219"/>
      <c r="AO4" s="219"/>
      <c r="AP4" s="219"/>
      <c r="AQ4" s="219"/>
      <c r="AR4" s="219"/>
      <c r="AS4" s="220"/>
      <c r="AT4" s="219"/>
      <c r="AU4" s="219"/>
      <c r="AV4" s="219"/>
      <c r="AW4" s="219"/>
      <c r="AX4" s="219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  <c r="BK4" s="213"/>
      <c r="BL4" s="213"/>
      <c r="BM4" s="213"/>
      <c r="BN4" s="213"/>
      <c r="BO4" s="213"/>
      <c r="BP4" s="213"/>
      <c r="BQ4" s="213"/>
    </row>
    <row r="5" spans="1:69" x14ac:dyDescent="0.2">
      <c r="A5" s="214"/>
      <c r="B5" s="3"/>
      <c r="C5" s="4"/>
      <c r="D5" s="4"/>
      <c r="E5" s="4"/>
      <c r="F5" s="4"/>
      <c r="G5" s="5"/>
      <c r="H5" s="3"/>
      <c r="I5" s="4"/>
      <c r="J5" s="4"/>
      <c r="K5" s="4"/>
      <c r="L5" s="4"/>
      <c r="M5" s="5"/>
      <c r="N5" s="3"/>
      <c r="O5" s="4"/>
      <c r="P5" s="4"/>
      <c r="Q5" s="4"/>
      <c r="R5" s="4"/>
      <c r="S5" s="5"/>
      <c r="T5" s="3"/>
      <c r="U5" s="4"/>
      <c r="V5" s="4"/>
      <c r="W5" s="4"/>
      <c r="X5" s="4"/>
      <c r="Y5" s="5"/>
      <c r="Z5" s="3"/>
      <c r="AA5" s="5"/>
      <c r="AB5" s="3"/>
      <c r="AC5" s="4"/>
      <c r="AD5" s="5"/>
      <c r="AE5" s="3"/>
      <c r="AF5" s="4"/>
      <c r="AG5" s="5"/>
      <c r="AH5" s="4"/>
      <c r="AI5" s="4"/>
      <c r="AJ5" s="5"/>
      <c r="AK5" s="142"/>
      <c r="AL5" s="219"/>
      <c r="AM5" s="219"/>
      <c r="AN5" s="219"/>
      <c r="AO5" s="219"/>
      <c r="AP5" s="219"/>
      <c r="AQ5" s="219"/>
      <c r="AR5" s="219"/>
      <c r="AS5" s="220"/>
      <c r="AT5" s="219"/>
      <c r="AU5" s="219"/>
      <c r="AV5" s="219"/>
      <c r="AW5" s="219"/>
      <c r="AX5" s="219"/>
      <c r="AY5" s="213"/>
      <c r="AZ5" s="213"/>
      <c r="BA5" s="213"/>
      <c r="BB5" s="213"/>
      <c r="BC5" s="213"/>
      <c r="BD5" s="213"/>
      <c r="BE5" s="213"/>
      <c r="BF5" s="213"/>
      <c r="BG5" s="213"/>
      <c r="BH5" s="213"/>
      <c r="BI5" s="213"/>
      <c r="BJ5" s="213"/>
      <c r="BK5" s="213"/>
      <c r="BL5" s="213"/>
      <c r="BM5" s="213"/>
      <c r="BN5" s="213"/>
      <c r="BO5" s="213"/>
      <c r="BP5" s="213"/>
      <c r="BQ5" s="213"/>
    </row>
    <row r="6" spans="1:69" x14ac:dyDescent="0.2">
      <c r="A6" s="215"/>
      <c r="B6" s="65" t="s">
        <v>1</v>
      </c>
      <c r="C6" s="6"/>
      <c r="D6" s="6"/>
      <c r="E6" s="6"/>
      <c r="F6" s="6"/>
      <c r="G6" s="7"/>
      <c r="H6" s="66" t="s">
        <v>2</v>
      </c>
      <c r="I6" s="8"/>
      <c r="J6" s="8"/>
      <c r="K6" s="8"/>
      <c r="L6" s="8"/>
      <c r="M6" s="9"/>
      <c r="N6" s="66" t="s">
        <v>3</v>
      </c>
      <c r="O6" s="8"/>
      <c r="P6" s="8"/>
      <c r="Q6" s="8"/>
      <c r="R6" s="8"/>
      <c r="S6" s="9"/>
      <c r="T6" s="66" t="s">
        <v>4</v>
      </c>
      <c r="U6" s="8"/>
      <c r="V6" s="8"/>
      <c r="W6" s="8"/>
      <c r="X6" s="8"/>
      <c r="Y6" s="9"/>
      <c r="Z6" s="66" t="s">
        <v>5</v>
      </c>
      <c r="AA6" s="10"/>
      <c r="AB6" s="11"/>
      <c r="AC6" s="67" t="s">
        <v>6</v>
      </c>
      <c r="AD6" s="12"/>
      <c r="AE6" s="11"/>
      <c r="AF6" s="67" t="s">
        <v>7</v>
      </c>
      <c r="AG6" s="12"/>
      <c r="AH6" s="13"/>
      <c r="AI6" s="67" t="s">
        <v>8</v>
      </c>
      <c r="AJ6" s="12"/>
      <c r="AK6" s="143"/>
      <c r="AL6" s="219"/>
      <c r="AM6" s="219"/>
      <c r="AN6" s="219"/>
      <c r="AO6" s="219"/>
      <c r="AP6" s="219"/>
      <c r="AQ6" s="219"/>
      <c r="AR6" s="219"/>
      <c r="AS6" s="220"/>
      <c r="AT6" s="219"/>
      <c r="AU6" s="219"/>
      <c r="AV6" s="219"/>
      <c r="AW6" s="219"/>
      <c r="AX6" s="219"/>
      <c r="AY6" s="213"/>
      <c r="AZ6" s="213"/>
      <c r="BA6" s="213"/>
      <c r="BB6" s="213"/>
      <c r="BC6" s="213"/>
      <c r="BD6" s="213"/>
      <c r="BE6" s="213"/>
      <c r="BF6" s="213"/>
      <c r="BG6" s="213"/>
      <c r="BH6" s="213"/>
      <c r="BI6" s="213"/>
      <c r="BJ6" s="213"/>
      <c r="BK6" s="213"/>
      <c r="BL6" s="213"/>
      <c r="BM6" s="213"/>
      <c r="BN6" s="213"/>
      <c r="BO6" s="213"/>
      <c r="BP6" s="213"/>
      <c r="BQ6" s="213"/>
    </row>
    <row r="7" spans="1:69" ht="13.5" thickBot="1" x14ac:dyDescent="0.25">
      <c r="A7" s="214"/>
      <c r="B7" s="44"/>
      <c r="C7" s="45"/>
      <c r="D7" s="45"/>
      <c r="E7" s="45"/>
      <c r="F7" s="45"/>
      <c r="G7" s="46"/>
      <c r="H7" s="44"/>
      <c r="I7" s="45"/>
      <c r="J7" s="45"/>
      <c r="K7" s="45"/>
      <c r="L7" s="45"/>
      <c r="M7" s="46"/>
      <c r="N7" s="44"/>
      <c r="O7" s="45"/>
      <c r="P7" s="45"/>
      <c r="Q7" s="45"/>
      <c r="R7" s="45"/>
      <c r="S7" s="46"/>
      <c r="T7" s="14"/>
      <c r="U7" s="15"/>
      <c r="V7" s="15"/>
      <c r="W7" s="15"/>
      <c r="X7" s="15"/>
      <c r="Y7" s="16"/>
      <c r="Z7" s="14"/>
      <c r="AA7" s="16"/>
      <c r="AB7" s="14"/>
      <c r="AC7" s="15"/>
      <c r="AD7" s="16"/>
      <c r="AE7" s="14"/>
      <c r="AF7" s="15"/>
      <c r="AG7" s="16"/>
      <c r="AH7" s="15"/>
      <c r="AI7" s="15"/>
      <c r="AJ7" s="16"/>
      <c r="AK7" s="142"/>
      <c r="AL7" s="219"/>
      <c r="AM7" s="219"/>
      <c r="AN7" s="219"/>
      <c r="AO7" s="219"/>
      <c r="AP7" s="219"/>
      <c r="AQ7" s="219"/>
      <c r="AR7" s="219"/>
      <c r="AS7" s="220"/>
      <c r="AT7" s="219"/>
      <c r="AU7" s="219"/>
      <c r="AV7" s="219"/>
      <c r="AW7" s="219"/>
      <c r="AX7" s="219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  <c r="BO7" s="213"/>
      <c r="BP7" s="213"/>
      <c r="BQ7" s="213"/>
    </row>
    <row r="8" spans="1:69" ht="15.95" customHeight="1" x14ac:dyDescent="0.2">
      <c r="A8" s="215"/>
      <c r="B8" s="57" t="s">
        <v>59</v>
      </c>
      <c r="C8" s="261"/>
      <c r="D8" s="261"/>
      <c r="E8" s="261"/>
      <c r="F8" s="182"/>
      <c r="G8" s="21"/>
      <c r="H8" s="52">
        <v>43365</v>
      </c>
      <c r="I8" s="22"/>
      <c r="J8" s="22"/>
      <c r="K8" s="22"/>
      <c r="L8" s="22"/>
      <c r="M8" s="198"/>
      <c r="N8" s="202"/>
      <c r="O8" s="203">
        <v>0</v>
      </c>
      <c r="P8" s="204" t="s">
        <v>9</v>
      </c>
      <c r="Q8" s="204">
        <v>4</v>
      </c>
      <c r="R8" s="205"/>
      <c r="S8" s="21"/>
      <c r="T8" s="70"/>
      <c r="U8" s="68">
        <v>0</v>
      </c>
      <c r="V8" s="69" t="s">
        <v>9</v>
      </c>
      <c r="W8" s="69">
        <v>4</v>
      </c>
      <c r="X8" s="70"/>
      <c r="Y8" s="71"/>
      <c r="Z8" s="72">
        <v>0</v>
      </c>
      <c r="AA8" s="73"/>
      <c r="AB8" s="74"/>
      <c r="AC8" s="75">
        <v>1</v>
      </c>
      <c r="AD8" s="73"/>
      <c r="AE8" s="76"/>
      <c r="AF8" s="75">
        <v>0</v>
      </c>
      <c r="AG8" s="73"/>
      <c r="AH8" s="76"/>
      <c r="AI8" s="75">
        <v>0</v>
      </c>
      <c r="AJ8" s="73"/>
      <c r="AK8" s="144"/>
      <c r="AL8" s="221"/>
      <c r="AM8" s="219"/>
      <c r="AN8" s="219"/>
      <c r="AO8" s="219"/>
      <c r="AP8" s="219"/>
      <c r="AQ8" s="219"/>
      <c r="AR8" s="219"/>
      <c r="AS8" s="220"/>
      <c r="AT8" s="219"/>
      <c r="AU8" s="219"/>
      <c r="AV8" s="219"/>
      <c r="AW8" s="219"/>
      <c r="AX8" s="219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3"/>
      <c r="BP8" s="213"/>
      <c r="BQ8" s="213"/>
    </row>
    <row r="9" spans="1:69" ht="15.95" customHeight="1" x14ac:dyDescent="0.2">
      <c r="A9" s="215"/>
      <c r="B9" s="58" t="s">
        <v>60</v>
      </c>
      <c r="C9" s="257"/>
      <c r="D9" s="258"/>
      <c r="E9" s="258"/>
      <c r="F9" s="183"/>
      <c r="G9" s="48"/>
      <c r="H9" s="51">
        <v>43372</v>
      </c>
      <c r="I9" s="47"/>
      <c r="J9" s="47"/>
      <c r="K9" s="47"/>
      <c r="L9" s="47"/>
      <c r="M9" s="199"/>
      <c r="N9" s="60"/>
      <c r="O9" s="177">
        <v>5</v>
      </c>
      <c r="P9" s="178" t="s">
        <v>9</v>
      </c>
      <c r="Q9" s="178">
        <v>0</v>
      </c>
      <c r="R9" s="55"/>
      <c r="S9" s="48"/>
      <c r="T9" s="79"/>
      <c r="U9" s="77">
        <v>5</v>
      </c>
      <c r="V9" s="78" t="s">
        <v>9</v>
      </c>
      <c r="W9" s="78">
        <v>4</v>
      </c>
      <c r="X9" s="79"/>
      <c r="Y9" s="80"/>
      <c r="Z9" s="81">
        <v>1</v>
      </c>
      <c r="AA9" s="82"/>
      <c r="AB9" s="83"/>
      <c r="AC9" s="84">
        <v>1</v>
      </c>
      <c r="AD9" s="82"/>
      <c r="AE9" s="85"/>
      <c r="AF9" s="84">
        <v>0</v>
      </c>
      <c r="AG9" s="82"/>
      <c r="AH9" s="85"/>
      <c r="AI9" s="84">
        <v>3</v>
      </c>
      <c r="AJ9" s="82"/>
      <c r="AK9" s="144"/>
      <c r="AL9" s="221"/>
      <c r="AM9" s="219"/>
      <c r="AN9" s="219"/>
      <c r="AO9" s="219"/>
      <c r="AP9" s="219"/>
      <c r="AQ9" s="219"/>
      <c r="AR9" s="219"/>
      <c r="AS9" s="220"/>
      <c r="AT9" s="219"/>
      <c r="AU9" s="219"/>
      <c r="AV9" s="219"/>
      <c r="AW9" s="219"/>
      <c r="AX9" s="219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3"/>
      <c r="BP9" s="213"/>
      <c r="BQ9" s="213"/>
    </row>
    <row r="10" spans="1:69" ht="15.95" customHeight="1" x14ac:dyDescent="0.2">
      <c r="A10" s="215"/>
      <c r="B10" s="58" t="s">
        <v>61</v>
      </c>
      <c r="C10" s="257"/>
      <c r="D10" s="258"/>
      <c r="E10" s="258"/>
      <c r="F10" s="183"/>
      <c r="G10" s="48"/>
      <c r="H10" s="51">
        <v>43379</v>
      </c>
      <c r="I10" s="47"/>
      <c r="J10" s="47"/>
      <c r="K10" s="47"/>
      <c r="L10" s="47"/>
      <c r="M10" s="199"/>
      <c r="N10" s="60"/>
      <c r="O10" s="177">
        <v>2</v>
      </c>
      <c r="P10" s="178" t="s">
        <v>9</v>
      </c>
      <c r="Q10" s="178">
        <v>5</v>
      </c>
      <c r="R10" s="55"/>
      <c r="S10" s="48"/>
      <c r="T10" s="79"/>
      <c r="U10" s="77">
        <v>7</v>
      </c>
      <c r="V10" s="78" t="s">
        <v>9</v>
      </c>
      <c r="W10" s="78">
        <v>9</v>
      </c>
      <c r="X10" s="79"/>
      <c r="Y10" s="80"/>
      <c r="Z10" s="81">
        <v>1</v>
      </c>
      <c r="AA10" s="82"/>
      <c r="AB10" s="83"/>
      <c r="AC10" s="84">
        <v>2</v>
      </c>
      <c r="AD10" s="82"/>
      <c r="AE10" s="85"/>
      <c r="AF10" s="84">
        <v>0</v>
      </c>
      <c r="AG10" s="82"/>
      <c r="AH10" s="85"/>
      <c r="AI10" s="84">
        <v>3</v>
      </c>
      <c r="AJ10" s="82"/>
      <c r="AK10" s="144"/>
      <c r="AL10" s="221"/>
      <c r="AM10" s="219"/>
      <c r="AN10" s="219"/>
      <c r="AO10" s="219"/>
      <c r="AP10" s="219"/>
      <c r="AQ10" s="219"/>
      <c r="AR10" s="219"/>
      <c r="AS10" s="220"/>
      <c r="AT10" s="219"/>
      <c r="AU10" s="219"/>
      <c r="AV10" s="219"/>
      <c r="AW10" s="219"/>
      <c r="AX10" s="219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213"/>
      <c r="BL10" s="213"/>
      <c r="BM10" s="213"/>
      <c r="BN10" s="213"/>
      <c r="BO10" s="213"/>
      <c r="BP10" s="213"/>
      <c r="BQ10" s="213"/>
    </row>
    <row r="11" spans="1:69" ht="15.95" customHeight="1" x14ac:dyDescent="0.2">
      <c r="A11" s="215"/>
      <c r="B11" s="58" t="s">
        <v>62</v>
      </c>
      <c r="C11" s="257"/>
      <c r="D11" s="258"/>
      <c r="E11" s="258"/>
      <c r="F11" s="183"/>
      <c r="G11" s="48"/>
      <c r="H11" s="51">
        <v>43386</v>
      </c>
      <c r="I11" s="47"/>
      <c r="J11" s="47"/>
      <c r="K11" s="47"/>
      <c r="L11" s="47"/>
      <c r="M11" s="199"/>
      <c r="N11" s="60"/>
      <c r="O11" s="177">
        <v>7</v>
      </c>
      <c r="P11" s="178" t="s">
        <v>9</v>
      </c>
      <c r="Q11" s="178">
        <v>1</v>
      </c>
      <c r="R11" s="55"/>
      <c r="S11" s="48"/>
      <c r="T11" s="79"/>
      <c r="U11" s="77">
        <v>14</v>
      </c>
      <c r="V11" s="78" t="s">
        <v>9</v>
      </c>
      <c r="W11" s="78">
        <v>10</v>
      </c>
      <c r="X11" s="79"/>
      <c r="Y11" s="80"/>
      <c r="Z11" s="81">
        <v>2</v>
      </c>
      <c r="AA11" s="82"/>
      <c r="AB11" s="83"/>
      <c r="AC11" s="84">
        <v>2</v>
      </c>
      <c r="AD11" s="82"/>
      <c r="AE11" s="85"/>
      <c r="AF11" s="84">
        <v>0</v>
      </c>
      <c r="AG11" s="82"/>
      <c r="AH11" s="85"/>
      <c r="AI11" s="84">
        <v>6</v>
      </c>
      <c r="AJ11" s="82"/>
      <c r="AK11" s="144"/>
      <c r="AL11" s="221"/>
      <c r="AM11" s="219"/>
      <c r="AN11" s="219"/>
      <c r="AO11" s="219"/>
      <c r="AP11" s="219"/>
      <c r="AQ11" s="219"/>
      <c r="AR11" s="219"/>
      <c r="AS11" s="220"/>
      <c r="AT11" s="219"/>
      <c r="AU11" s="219"/>
      <c r="AV11" s="219"/>
      <c r="AW11" s="219"/>
      <c r="AX11" s="219"/>
      <c r="AY11" s="213"/>
      <c r="AZ11" s="213"/>
      <c r="BA11" s="213"/>
      <c r="BB11" s="213"/>
      <c r="BC11" s="213"/>
      <c r="BD11" s="213"/>
      <c r="BE11" s="213"/>
      <c r="BF11" s="213"/>
      <c r="BG11" s="213"/>
      <c r="BH11" s="213"/>
      <c r="BI11" s="213"/>
      <c r="BJ11" s="213"/>
      <c r="BK11" s="213"/>
      <c r="BL11" s="213"/>
      <c r="BM11" s="213"/>
      <c r="BN11" s="213"/>
      <c r="BO11" s="213"/>
      <c r="BP11" s="213"/>
      <c r="BQ11" s="213"/>
    </row>
    <row r="12" spans="1:69" ht="15.95" customHeight="1" x14ac:dyDescent="0.2">
      <c r="A12" s="215"/>
      <c r="B12" s="58" t="s">
        <v>63</v>
      </c>
      <c r="C12" s="257"/>
      <c r="D12" s="258"/>
      <c r="E12" s="258"/>
      <c r="F12" s="183"/>
      <c r="G12" s="48"/>
      <c r="H12" s="51">
        <v>43400</v>
      </c>
      <c r="I12" s="47"/>
      <c r="J12" s="47"/>
      <c r="K12" s="47"/>
      <c r="L12" s="47"/>
      <c r="M12" s="200"/>
      <c r="N12" s="60"/>
      <c r="O12" s="177">
        <v>5</v>
      </c>
      <c r="P12" s="178" t="s">
        <v>9</v>
      </c>
      <c r="Q12" s="178">
        <v>4</v>
      </c>
      <c r="R12" s="55"/>
      <c r="S12" s="48"/>
      <c r="T12" s="79"/>
      <c r="U12" s="77">
        <v>19</v>
      </c>
      <c r="V12" s="78" t="s">
        <v>9</v>
      </c>
      <c r="W12" s="78">
        <v>14</v>
      </c>
      <c r="X12" s="79"/>
      <c r="Y12" s="80"/>
      <c r="Z12" s="81">
        <v>3</v>
      </c>
      <c r="AA12" s="82"/>
      <c r="AB12" s="83"/>
      <c r="AC12" s="84">
        <v>2</v>
      </c>
      <c r="AD12" s="82"/>
      <c r="AE12" s="85"/>
      <c r="AF12" s="84">
        <v>0</v>
      </c>
      <c r="AG12" s="82"/>
      <c r="AH12" s="85"/>
      <c r="AI12" s="84">
        <v>9</v>
      </c>
      <c r="AJ12" s="82"/>
      <c r="AK12" s="144"/>
      <c r="AL12" s="221"/>
      <c r="AM12" s="219"/>
      <c r="AN12" s="219"/>
      <c r="AO12" s="219"/>
      <c r="AP12" s="219"/>
      <c r="AQ12" s="219"/>
      <c r="AR12" s="219"/>
      <c r="AS12" s="220"/>
      <c r="AT12" s="219"/>
      <c r="AU12" s="219"/>
      <c r="AV12" s="219"/>
      <c r="AW12" s="219"/>
      <c r="AX12" s="219"/>
      <c r="AY12" s="213"/>
      <c r="AZ12" s="213"/>
      <c r="BA12" s="213"/>
      <c r="BB12" s="213"/>
      <c r="BC12" s="213"/>
      <c r="BD12" s="213"/>
      <c r="BE12" s="213"/>
      <c r="BF12" s="213"/>
      <c r="BG12" s="213"/>
      <c r="BH12" s="213"/>
      <c r="BI12" s="213"/>
      <c r="BJ12" s="213"/>
      <c r="BK12" s="213"/>
      <c r="BL12" s="213"/>
      <c r="BM12" s="213"/>
      <c r="BN12" s="213"/>
      <c r="BO12" s="213"/>
      <c r="BP12" s="213"/>
      <c r="BQ12" s="213"/>
    </row>
    <row r="13" spans="1:69" ht="15.95" customHeight="1" x14ac:dyDescent="0.2">
      <c r="A13" s="215"/>
      <c r="B13" s="58" t="s">
        <v>64</v>
      </c>
      <c r="C13" s="257"/>
      <c r="D13" s="258"/>
      <c r="E13" s="258"/>
      <c r="F13" s="183"/>
      <c r="G13" s="48"/>
      <c r="H13" s="51">
        <v>43407</v>
      </c>
      <c r="I13" s="47"/>
      <c r="J13" s="47"/>
      <c r="K13" s="47"/>
      <c r="L13" s="47"/>
      <c r="M13" s="200"/>
      <c r="N13" s="60"/>
      <c r="O13" s="177">
        <v>1</v>
      </c>
      <c r="P13" s="178" t="s">
        <v>9</v>
      </c>
      <c r="Q13" s="178">
        <v>2</v>
      </c>
      <c r="R13" s="55"/>
      <c r="S13" s="48"/>
      <c r="T13" s="79"/>
      <c r="U13" s="77">
        <v>20</v>
      </c>
      <c r="V13" s="78" t="s">
        <v>9</v>
      </c>
      <c r="W13" s="78">
        <v>16</v>
      </c>
      <c r="X13" s="79"/>
      <c r="Y13" s="80"/>
      <c r="Z13" s="81">
        <v>3</v>
      </c>
      <c r="AA13" s="82"/>
      <c r="AB13" s="83"/>
      <c r="AC13" s="84">
        <v>3</v>
      </c>
      <c r="AD13" s="82"/>
      <c r="AE13" s="85"/>
      <c r="AF13" s="84">
        <v>0</v>
      </c>
      <c r="AG13" s="82"/>
      <c r="AH13" s="85"/>
      <c r="AI13" s="84">
        <v>9</v>
      </c>
      <c r="AJ13" s="82"/>
      <c r="AK13" s="144"/>
      <c r="AL13" s="221"/>
      <c r="AM13" s="219"/>
      <c r="AN13" s="219"/>
      <c r="AO13" s="219"/>
      <c r="AP13" s="219"/>
      <c r="AQ13" s="219"/>
      <c r="AR13" s="219"/>
      <c r="AS13" s="220"/>
      <c r="AT13" s="219"/>
      <c r="AU13" s="219"/>
      <c r="AV13" s="219"/>
      <c r="AW13" s="219"/>
      <c r="AX13" s="219"/>
      <c r="AY13" s="213"/>
      <c r="AZ13" s="213"/>
      <c r="BA13" s="213"/>
      <c r="BB13" s="213"/>
      <c r="BC13" s="213"/>
      <c r="BD13" s="213"/>
      <c r="BE13" s="213"/>
      <c r="BF13" s="213"/>
      <c r="BG13" s="213"/>
      <c r="BH13" s="213"/>
      <c r="BI13" s="213"/>
      <c r="BJ13" s="213"/>
      <c r="BK13" s="213"/>
      <c r="BL13" s="213"/>
      <c r="BM13" s="213"/>
      <c r="BN13" s="213"/>
      <c r="BO13" s="213"/>
      <c r="BP13" s="213"/>
      <c r="BQ13" s="213"/>
    </row>
    <row r="14" spans="1:69" ht="15.95" customHeight="1" x14ac:dyDescent="0.2">
      <c r="A14" s="215"/>
      <c r="B14" s="58" t="s">
        <v>65</v>
      </c>
      <c r="C14" s="257"/>
      <c r="D14" s="258"/>
      <c r="E14" s="258"/>
      <c r="F14" s="183"/>
      <c r="G14" s="48"/>
      <c r="H14" s="51">
        <v>43414</v>
      </c>
      <c r="I14" s="47"/>
      <c r="J14" s="47"/>
      <c r="K14" s="47"/>
      <c r="L14" s="47"/>
      <c r="M14" s="200"/>
      <c r="N14" s="60"/>
      <c r="O14" s="177">
        <v>3</v>
      </c>
      <c r="P14" s="178" t="s">
        <v>9</v>
      </c>
      <c r="Q14" s="178">
        <v>1</v>
      </c>
      <c r="R14" s="55"/>
      <c r="S14" s="48"/>
      <c r="T14" s="79"/>
      <c r="U14" s="77">
        <v>23</v>
      </c>
      <c r="V14" s="78" t="s">
        <v>9</v>
      </c>
      <c r="W14" s="78">
        <v>17</v>
      </c>
      <c r="X14" s="79"/>
      <c r="Y14" s="80"/>
      <c r="Z14" s="81">
        <v>4</v>
      </c>
      <c r="AA14" s="82"/>
      <c r="AB14" s="83"/>
      <c r="AC14" s="84">
        <v>3</v>
      </c>
      <c r="AD14" s="82"/>
      <c r="AE14" s="85"/>
      <c r="AF14" s="84">
        <v>0</v>
      </c>
      <c r="AG14" s="82"/>
      <c r="AH14" s="85"/>
      <c r="AI14" s="84">
        <v>12</v>
      </c>
      <c r="AJ14" s="82"/>
      <c r="AK14" s="144"/>
      <c r="AL14" s="221"/>
      <c r="AM14" s="219"/>
      <c r="AN14" s="219"/>
      <c r="AO14" s="219"/>
      <c r="AP14" s="219"/>
      <c r="AQ14" s="219"/>
      <c r="AR14" s="219"/>
      <c r="AS14" s="220"/>
      <c r="AT14" s="219"/>
      <c r="AU14" s="219"/>
      <c r="AV14" s="219"/>
      <c r="AW14" s="219"/>
      <c r="AX14" s="219"/>
      <c r="AY14" s="213"/>
      <c r="AZ14" s="213"/>
      <c r="BA14" s="213"/>
      <c r="BB14" s="213"/>
      <c r="BC14" s="213"/>
      <c r="BD14" s="213"/>
      <c r="BE14" s="213"/>
      <c r="BF14" s="213"/>
      <c r="BG14" s="213"/>
      <c r="BH14" s="213"/>
      <c r="BI14" s="213"/>
      <c r="BJ14" s="213"/>
      <c r="BK14" s="213"/>
      <c r="BL14" s="213"/>
      <c r="BM14" s="213"/>
      <c r="BN14" s="213"/>
      <c r="BO14" s="213"/>
      <c r="BP14" s="213"/>
      <c r="BQ14" s="213"/>
    </row>
    <row r="15" spans="1:69" ht="15.95" customHeight="1" x14ac:dyDescent="0.2">
      <c r="A15" s="215"/>
      <c r="B15" s="58" t="s">
        <v>66</v>
      </c>
      <c r="C15" s="257"/>
      <c r="D15" s="258"/>
      <c r="E15" s="258"/>
      <c r="F15" s="183"/>
      <c r="G15" s="48"/>
      <c r="H15" s="51">
        <v>43421</v>
      </c>
      <c r="I15" s="47"/>
      <c r="J15" s="47"/>
      <c r="K15" s="47"/>
      <c r="L15" s="47"/>
      <c r="M15" s="200"/>
      <c r="N15" s="60"/>
      <c r="O15" s="177">
        <v>4</v>
      </c>
      <c r="P15" s="178" t="s">
        <v>9</v>
      </c>
      <c r="Q15" s="178">
        <v>2</v>
      </c>
      <c r="R15" s="55"/>
      <c r="S15" s="48"/>
      <c r="T15" s="79"/>
      <c r="U15" s="77">
        <v>27</v>
      </c>
      <c r="V15" s="78" t="s">
        <v>9</v>
      </c>
      <c r="W15" s="78">
        <v>19</v>
      </c>
      <c r="X15" s="79"/>
      <c r="Y15" s="80"/>
      <c r="Z15" s="81">
        <v>5</v>
      </c>
      <c r="AA15" s="82"/>
      <c r="AB15" s="83"/>
      <c r="AC15" s="84">
        <v>3</v>
      </c>
      <c r="AD15" s="82"/>
      <c r="AE15" s="85"/>
      <c r="AF15" s="84">
        <v>0</v>
      </c>
      <c r="AG15" s="82"/>
      <c r="AH15" s="85"/>
      <c r="AI15" s="84">
        <v>15</v>
      </c>
      <c r="AJ15" s="82"/>
      <c r="AK15" s="144"/>
      <c r="AL15" s="221"/>
      <c r="AM15" s="219"/>
      <c r="AN15" s="219"/>
      <c r="AO15" s="219"/>
      <c r="AP15" s="219"/>
      <c r="AQ15" s="219"/>
      <c r="AR15" s="219"/>
      <c r="AS15" s="220"/>
      <c r="AT15" s="219"/>
      <c r="AU15" s="219"/>
      <c r="AV15" s="219"/>
      <c r="AW15" s="219"/>
      <c r="AX15" s="219"/>
      <c r="AY15" s="213"/>
      <c r="AZ15" s="213"/>
      <c r="BA15" s="213"/>
      <c r="BB15" s="213"/>
      <c r="BC15" s="213"/>
      <c r="BD15" s="213"/>
      <c r="BE15" s="213"/>
      <c r="BF15" s="213"/>
      <c r="BG15" s="213"/>
      <c r="BH15" s="213"/>
      <c r="BI15" s="213"/>
      <c r="BJ15" s="213"/>
      <c r="BK15" s="213"/>
      <c r="BL15" s="213"/>
      <c r="BM15" s="213"/>
      <c r="BN15" s="213"/>
      <c r="BO15" s="213"/>
      <c r="BP15" s="213"/>
      <c r="BQ15" s="213"/>
    </row>
    <row r="16" spans="1:69" ht="15.95" customHeight="1" x14ac:dyDescent="0.2">
      <c r="A16" s="215"/>
      <c r="B16" s="58" t="s">
        <v>67</v>
      </c>
      <c r="C16" s="257"/>
      <c r="D16" s="258"/>
      <c r="E16" s="258"/>
      <c r="F16" s="183"/>
      <c r="G16" s="48"/>
      <c r="H16" s="51">
        <v>43428</v>
      </c>
      <c r="I16" s="47"/>
      <c r="J16" s="47"/>
      <c r="K16" s="47"/>
      <c r="L16" s="47"/>
      <c r="M16" s="200"/>
      <c r="N16" s="60"/>
      <c r="O16" s="177">
        <v>4</v>
      </c>
      <c r="P16" s="178" t="s">
        <v>9</v>
      </c>
      <c r="Q16" s="178">
        <v>1</v>
      </c>
      <c r="R16" s="55"/>
      <c r="S16" s="48"/>
      <c r="T16" s="79"/>
      <c r="U16" s="77">
        <v>31</v>
      </c>
      <c r="V16" s="78" t="s">
        <v>9</v>
      </c>
      <c r="W16" s="78">
        <v>20</v>
      </c>
      <c r="X16" s="79"/>
      <c r="Y16" s="80"/>
      <c r="Z16" s="81">
        <v>6</v>
      </c>
      <c r="AA16" s="82"/>
      <c r="AB16" s="83"/>
      <c r="AC16" s="84">
        <v>3</v>
      </c>
      <c r="AD16" s="82"/>
      <c r="AE16" s="85"/>
      <c r="AF16" s="84">
        <v>0</v>
      </c>
      <c r="AG16" s="82"/>
      <c r="AH16" s="85"/>
      <c r="AI16" s="84">
        <v>18</v>
      </c>
      <c r="AJ16" s="82"/>
      <c r="AK16" s="144"/>
      <c r="AL16" s="221"/>
      <c r="AM16" s="219"/>
      <c r="AN16" s="219"/>
      <c r="AO16" s="219"/>
      <c r="AP16" s="219"/>
      <c r="AQ16" s="219"/>
      <c r="AR16" s="219"/>
      <c r="AS16" s="220"/>
      <c r="AT16" s="219"/>
      <c r="AU16" s="219"/>
      <c r="AV16" s="219"/>
      <c r="AW16" s="219"/>
      <c r="AX16" s="219"/>
      <c r="AY16" s="213"/>
      <c r="AZ16" s="213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3"/>
      <c r="BN16" s="213"/>
      <c r="BO16" s="213"/>
      <c r="BP16" s="213"/>
      <c r="BQ16" s="213"/>
    </row>
    <row r="17" spans="1:69" ht="15.95" customHeight="1" x14ac:dyDescent="0.2">
      <c r="A17" s="215"/>
      <c r="B17" s="181" t="s">
        <v>68</v>
      </c>
      <c r="C17" s="257"/>
      <c r="D17" s="260"/>
      <c r="E17" s="260"/>
      <c r="F17" s="183"/>
      <c r="G17" s="48"/>
      <c r="H17" s="51">
        <v>43435</v>
      </c>
      <c r="I17" s="47"/>
      <c r="J17" s="47"/>
      <c r="K17" s="47"/>
      <c r="L17" s="47"/>
      <c r="M17" s="199"/>
      <c r="N17" s="60"/>
      <c r="O17" s="177">
        <v>1</v>
      </c>
      <c r="P17" s="178" t="s">
        <v>9</v>
      </c>
      <c r="Q17" s="178">
        <v>2</v>
      </c>
      <c r="R17" s="55"/>
      <c r="S17" s="48"/>
      <c r="T17" s="79"/>
      <c r="U17" s="77">
        <v>32</v>
      </c>
      <c r="V17" s="78" t="s">
        <v>9</v>
      </c>
      <c r="W17" s="78">
        <v>22</v>
      </c>
      <c r="X17" s="79"/>
      <c r="Y17" s="80"/>
      <c r="Z17" s="81">
        <v>6</v>
      </c>
      <c r="AA17" s="82"/>
      <c r="AB17" s="83"/>
      <c r="AC17" s="84">
        <v>4</v>
      </c>
      <c r="AD17" s="82"/>
      <c r="AE17" s="85"/>
      <c r="AF17" s="84">
        <v>0</v>
      </c>
      <c r="AG17" s="82"/>
      <c r="AH17" s="85"/>
      <c r="AI17" s="84">
        <v>18</v>
      </c>
      <c r="AJ17" s="82"/>
      <c r="AK17" s="144"/>
      <c r="AL17" s="221"/>
      <c r="AM17" s="219"/>
      <c r="AN17" s="219"/>
      <c r="AO17" s="219"/>
      <c r="AP17" s="219"/>
      <c r="AQ17" s="219"/>
      <c r="AR17" s="219"/>
      <c r="AS17" s="220"/>
      <c r="AT17" s="219"/>
      <c r="AU17" s="219"/>
      <c r="AV17" s="219"/>
      <c r="AW17" s="219"/>
      <c r="AX17" s="219"/>
      <c r="AY17" s="213"/>
      <c r="AZ17" s="213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3"/>
      <c r="BP17" s="213"/>
      <c r="BQ17" s="213"/>
    </row>
    <row r="18" spans="1:69" ht="15.95" customHeight="1" x14ac:dyDescent="0.2">
      <c r="A18" s="216"/>
      <c r="B18" s="181" t="s">
        <v>69</v>
      </c>
      <c r="C18" s="257"/>
      <c r="D18" s="258"/>
      <c r="E18" s="258"/>
      <c r="F18" s="185"/>
      <c r="G18" s="48"/>
      <c r="H18" s="51">
        <v>43442</v>
      </c>
      <c r="I18" s="47"/>
      <c r="J18" s="47"/>
      <c r="K18" s="47"/>
      <c r="L18" s="47"/>
      <c r="M18" s="199"/>
      <c r="N18" s="60"/>
      <c r="O18" s="177">
        <v>1</v>
      </c>
      <c r="P18" s="178" t="s">
        <v>9</v>
      </c>
      <c r="Q18" s="178">
        <v>3</v>
      </c>
      <c r="R18" s="55"/>
      <c r="S18" s="48"/>
      <c r="T18" s="79"/>
      <c r="U18" s="77">
        <v>33</v>
      </c>
      <c r="V18" s="78" t="s">
        <v>9</v>
      </c>
      <c r="W18" s="78">
        <v>25</v>
      </c>
      <c r="X18" s="79"/>
      <c r="Y18" s="80"/>
      <c r="Z18" s="81">
        <v>6</v>
      </c>
      <c r="AA18" s="82"/>
      <c r="AB18" s="83"/>
      <c r="AC18" s="84">
        <v>5</v>
      </c>
      <c r="AD18" s="82"/>
      <c r="AE18" s="85"/>
      <c r="AF18" s="84">
        <v>0</v>
      </c>
      <c r="AG18" s="82"/>
      <c r="AH18" s="85"/>
      <c r="AI18" s="84">
        <v>18</v>
      </c>
      <c r="AJ18" s="82"/>
      <c r="AK18" s="144"/>
      <c r="AL18" s="221"/>
      <c r="AM18" s="219"/>
      <c r="AN18" s="219"/>
      <c r="AO18" s="219"/>
      <c r="AP18" s="219"/>
      <c r="AQ18" s="219"/>
      <c r="AR18" s="219"/>
      <c r="AS18" s="219"/>
      <c r="AT18" s="219"/>
      <c r="AU18" s="219"/>
      <c r="AV18" s="219"/>
      <c r="AW18" s="219"/>
      <c r="AX18" s="219"/>
      <c r="AY18" s="213"/>
      <c r="AZ18" s="213"/>
      <c r="BA18" s="213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3"/>
      <c r="BN18" s="213"/>
      <c r="BO18" s="213"/>
      <c r="BP18" s="213"/>
      <c r="BQ18" s="213"/>
    </row>
    <row r="19" spans="1:69" ht="15.95" customHeight="1" x14ac:dyDescent="0.2">
      <c r="A19" s="215"/>
      <c r="B19" s="181" t="s">
        <v>53</v>
      </c>
      <c r="C19" s="257"/>
      <c r="D19" s="258"/>
      <c r="E19" s="258"/>
      <c r="F19" s="183"/>
      <c r="G19" s="48"/>
      <c r="H19" s="51">
        <v>43449</v>
      </c>
      <c r="I19" s="47"/>
      <c r="J19" s="47"/>
      <c r="K19" s="47"/>
      <c r="L19" s="47"/>
      <c r="M19" s="199"/>
      <c r="N19" s="60"/>
      <c r="O19" s="177">
        <v>2</v>
      </c>
      <c r="P19" s="178" t="s">
        <v>9</v>
      </c>
      <c r="Q19" s="178">
        <v>2</v>
      </c>
      <c r="R19" s="55"/>
      <c r="S19" s="48"/>
      <c r="T19" s="79"/>
      <c r="U19" s="77">
        <v>35</v>
      </c>
      <c r="V19" s="78" t="s">
        <v>9</v>
      </c>
      <c r="W19" s="78">
        <v>27</v>
      </c>
      <c r="X19" s="79"/>
      <c r="Y19" s="80"/>
      <c r="Z19" s="81">
        <v>6</v>
      </c>
      <c r="AA19" s="82"/>
      <c r="AB19" s="83"/>
      <c r="AC19" s="84">
        <v>5</v>
      </c>
      <c r="AD19" s="82"/>
      <c r="AE19" s="85"/>
      <c r="AF19" s="84">
        <v>1</v>
      </c>
      <c r="AG19" s="82"/>
      <c r="AH19" s="85"/>
      <c r="AI19" s="84">
        <v>19</v>
      </c>
      <c r="AJ19" s="82"/>
      <c r="AK19" s="144"/>
      <c r="AL19" s="221"/>
      <c r="AM19" s="219"/>
      <c r="AN19" s="219"/>
      <c r="AO19" s="219"/>
      <c r="AP19" s="219"/>
      <c r="AQ19" s="219"/>
      <c r="AR19" s="219"/>
      <c r="AS19" s="219"/>
      <c r="AT19" s="219"/>
      <c r="AU19" s="219"/>
      <c r="AV19" s="219"/>
      <c r="AW19" s="219"/>
      <c r="AX19" s="219"/>
      <c r="AY19" s="213"/>
      <c r="AZ19" s="213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3"/>
      <c r="BN19" s="213"/>
      <c r="BO19" s="213"/>
      <c r="BP19" s="213"/>
      <c r="BQ19" s="213"/>
    </row>
    <row r="20" spans="1:69" ht="15.95" customHeight="1" x14ac:dyDescent="0.2">
      <c r="A20" s="215"/>
      <c r="B20" s="190" t="s">
        <v>70</v>
      </c>
      <c r="C20" s="257"/>
      <c r="D20" s="258"/>
      <c r="E20" s="258"/>
      <c r="F20" s="185"/>
      <c r="G20" s="48"/>
      <c r="H20" s="51">
        <v>43484</v>
      </c>
      <c r="I20" s="47"/>
      <c r="J20" s="47"/>
      <c r="K20" s="47"/>
      <c r="L20" s="47"/>
      <c r="M20" s="199"/>
      <c r="N20" s="60"/>
      <c r="O20" s="177">
        <v>5</v>
      </c>
      <c r="P20" s="178" t="s">
        <v>9</v>
      </c>
      <c r="Q20" s="178">
        <v>7</v>
      </c>
      <c r="R20" s="55"/>
      <c r="S20" s="48"/>
      <c r="T20" s="79"/>
      <c r="U20" s="77">
        <v>40</v>
      </c>
      <c r="V20" s="78" t="s">
        <v>9</v>
      </c>
      <c r="W20" s="78">
        <v>34</v>
      </c>
      <c r="X20" s="79"/>
      <c r="Y20" s="80"/>
      <c r="Z20" s="81">
        <v>6</v>
      </c>
      <c r="AA20" s="82"/>
      <c r="AB20" s="83"/>
      <c r="AC20" s="84">
        <v>6</v>
      </c>
      <c r="AD20" s="82"/>
      <c r="AE20" s="85"/>
      <c r="AF20" s="84">
        <v>1</v>
      </c>
      <c r="AG20" s="82"/>
      <c r="AH20" s="85"/>
      <c r="AI20" s="84">
        <v>19</v>
      </c>
      <c r="AJ20" s="82"/>
      <c r="AK20" s="144"/>
      <c r="AL20" s="221"/>
      <c r="AM20" s="219"/>
      <c r="AN20" s="219"/>
      <c r="AO20" s="219"/>
      <c r="AP20" s="219"/>
      <c r="AQ20" s="219"/>
      <c r="AR20" s="219"/>
      <c r="AS20" s="219"/>
      <c r="AT20" s="219"/>
      <c r="AU20" s="219"/>
      <c r="AV20" s="219"/>
      <c r="AW20" s="219"/>
      <c r="AX20" s="219"/>
      <c r="AY20" s="213"/>
      <c r="AZ20" s="213"/>
      <c r="BA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13"/>
      <c r="BM20" s="213"/>
      <c r="BN20" s="213"/>
      <c r="BO20" s="213"/>
      <c r="BP20" s="213"/>
      <c r="BQ20" s="213"/>
    </row>
    <row r="21" spans="1:69" ht="15.95" customHeight="1" x14ac:dyDescent="0.2">
      <c r="A21" s="215"/>
      <c r="B21" s="181" t="s">
        <v>66</v>
      </c>
      <c r="C21" s="257"/>
      <c r="D21" s="258"/>
      <c r="E21" s="258"/>
      <c r="F21" s="191"/>
      <c r="G21" s="48"/>
      <c r="H21" s="51">
        <v>43498</v>
      </c>
      <c r="I21" s="47"/>
      <c r="J21" s="47"/>
      <c r="K21" s="47"/>
      <c r="L21" s="47"/>
      <c r="M21" s="199"/>
      <c r="N21" s="60"/>
      <c r="O21" s="177">
        <v>3</v>
      </c>
      <c r="P21" s="178" t="s">
        <v>9</v>
      </c>
      <c r="Q21" s="178">
        <v>5</v>
      </c>
      <c r="R21" s="55"/>
      <c r="S21" s="48"/>
      <c r="T21" s="79"/>
      <c r="U21" s="77">
        <v>43</v>
      </c>
      <c r="V21" s="78" t="s">
        <v>9</v>
      </c>
      <c r="W21" s="78">
        <v>39</v>
      </c>
      <c r="X21" s="79"/>
      <c r="Y21" s="80"/>
      <c r="Z21" s="81">
        <v>6</v>
      </c>
      <c r="AA21" s="82"/>
      <c r="AB21" s="83"/>
      <c r="AC21" s="84">
        <v>7</v>
      </c>
      <c r="AD21" s="82"/>
      <c r="AE21" s="85"/>
      <c r="AF21" s="84">
        <v>1</v>
      </c>
      <c r="AG21" s="82"/>
      <c r="AH21" s="85"/>
      <c r="AI21" s="84">
        <v>19</v>
      </c>
      <c r="AJ21" s="82"/>
      <c r="AK21" s="144"/>
      <c r="AL21" s="221"/>
      <c r="AM21" s="219"/>
      <c r="AN21" s="219"/>
      <c r="AO21" s="219"/>
      <c r="AP21" s="219"/>
      <c r="AQ21" s="219"/>
      <c r="AR21" s="219"/>
      <c r="AS21" s="222"/>
      <c r="AT21" s="219"/>
      <c r="AU21" s="219"/>
      <c r="AV21" s="219"/>
      <c r="AW21" s="219"/>
      <c r="AX21" s="223"/>
      <c r="AY21" s="213"/>
      <c r="AZ21" s="213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3"/>
      <c r="BN21" s="213"/>
      <c r="BO21" s="213"/>
      <c r="BP21" s="213"/>
      <c r="BQ21" s="213"/>
    </row>
    <row r="22" spans="1:69" ht="15.95" customHeight="1" x14ac:dyDescent="0.2">
      <c r="A22" s="215"/>
      <c r="B22" s="181" t="s">
        <v>59</v>
      </c>
      <c r="C22" s="257"/>
      <c r="D22" s="258"/>
      <c r="E22" s="258"/>
      <c r="F22" s="185"/>
      <c r="G22" s="197"/>
      <c r="H22" s="51">
        <v>43505</v>
      </c>
      <c r="I22" s="47"/>
      <c r="J22" s="47"/>
      <c r="K22" s="47"/>
      <c r="L22" s="47"/>
      <c r="M22" s="199"/>
      <c r="N22" s="60"/>
      <c r="O22" s="177">
        <v>2</v>
      </c>
      <c r="P22" s="178" t="s">
        <v>9</v>
      </c>
      <c r="Q22" s="178">
        <v>6</v>
      </c>
      <c r="R22" s="55"/>
      <c r="S22" s="48"/>
      <c r="T22" s="79"/>
      <c r="U22" s="77">
        <v>45</v>
      </c>
      <c r="V22" s="78" t="s">
        <v>9</v>
      </c>
      <c r="W22" s="78">
        <v>45</v>
      </c>
      <c r="X22" s="79"/>
      <c r="Y22" s="80"/>
      <c r="Z22" s="81">
        <v>6</v>
      </c>
      <c r="AA22" s="82"/>
      <c r="AB22" s="83"/>
      <c r="AC22" s="84">
        <v>8</v>
      </c>
      <c r="AD22" s="82"/>
      <c r="AE22" s="85"/>
      <c r="AF22" s="84">
        <v>1</v>
      </c>
      <c r="AG22" s="82"/>
      <c r="AH22" s="85"/>
      <c r="AI22" s="84">
        <v>19</v>
      </c>
      <c r="AJ22" s="82"/>
      <c r="AK22" s="144"/>
      <c r="AL22" s="221"/>
      <c r="AM22" s="219"/>
      <c r="AN22" s="219"/>
      <c r="AO22" s="219"/>
      <c r="AP22" s="219"/>
      <c r="AQ22" s="219"/>
      <c r="AR22" s="219"/>
      <c r="AS22" s="222"/>
      <c r="AT22" s="219"/>
      <c r="AU22" s="219"/>
      <c r="AV22" s="219"/>
      <c r="AW22" s="219"/>
      <c r="AX22" s="223"/>
      <c r="AY22" s="213"/>
      <c r="AZ22" s="213"/>
      <c r="BA22" s="213"/>
      <c r="BB22" s="213"/>
      <c r="BC22" s="213"/>
      <c r="BD22" s="213"/>
      <c r="BE22" s="213"/>
      <c r="BF22" s="213"/>
      <c r="BG22" s="213"/>
      <c r="BH22" s="213"/>
      <c r="BI22" s="213"/>
      <c r="BJ22" s="213"/>
      <c r="BK22" s="213"/>
      <c r="BL22" s="213"/>
      <c r="BM22" s="213"/>
      <c r="BN22" s="213"/>
      <c r="BO22" s="213"/>
      <c r="BP22" s="213"/>
      <c r="BQ22" s="213"/>
    </row>
    <row r="23" spans="1:69" ht="15.95" customHeight="1" x14ac:dyDescent="0.2">
      <c r="A23" s="216"/>
      <c r="B23" s="181" t="s">
        <v>65</v>
      </c>
      <c r="C23" s="257"/>
      <c r="D23" s="260"/>
      <c r="E23" s="260"/>
      <c r="F23" s="185"/>
      <c r="G23" s="48"/>
      <c r="H23" s="51">
        <v>43533</v>
      </c>
      <c r="I23" s="47"/>
      <c r="J23" s="47"/>
      <c r="K23" s="47"/>
      <c r="L23" s="47"/>
      <c r="M23" s="199"/>
      <c r="N23" s="60"/>
      <c r="O23" s="177">
        <v>1</v>
      </c>
      <c r="P23" s="178" t="s">
        <v>9</v>
      </c>
      <c r="Q23" s="178">
        <v>5</v>
      </c>
      <c r="R23" s="55"/>
      <c r="S23" s="48"/>
      <c r="T23" s="79"/>
      <c r="U23" s="77">
        <v>46</v>
      </c>
      <c r="V23" s="78" t="s">
        <v>9</v>
      </c>
      <c r="W23" s="78">
        <v>50</v>
      </c>
      <c r="X23" s="79"/>
      <c r="Y23" s="80"/>
      <c r="Z23" s="81">
        <v>6</v>
      </c>
      <c r="AA23" s="82"/>
      <c r="AB23" s="83"/>
      <c r="AC23" s="84">
        <v>9</v>
      </c>
      <c r="AD23" s="82"/>
      <c r="AE23" s="85"/>
      <c r="AF23" s="84">
        <v>1</v>
      </c>
      <c r="AG23" s="82"/>
      <c r="AH23" s="85"/>
      <c r="AI23" s="84">
        <v>19</v>
      </c>
      <c r="AJ23" s="82"/>
      <c r="AK23" s="144"/>
      <c r="AL23" s="221"/>
      <c r="AM23" s="219"/>
      <c r="AN23" s="219"/>
      <c r="AO23" s="219"/>
      <c r="AP23" s="219"/>
      <c r="AQ23" s="219"/>
      <c r="AR23" s="219"/>
      <c r="AS23" s="222"/>
      <c r="AT23" s="219"/>
      <c r="AU23" s="219"/>
      <c r="AV23" s="219"/>
      <c r="AW23" s="219"/>
      <c r="AX23" s="223"/>
      <c r="AY23" s="213"/>
      <c r="AZ23" s="213"/>
      <c r="BA23" s="213"/>
      <c r="BB23" s="213"/>
      <c r="BC23" s="213"/>
      <c r="BD23" s="213"/>
      <c r="BE23" s="213"/>
      <c r="BF23" s="213"/>
      <c r="BG23" s="213"/>
      <c r="BH23" s="213"/>
      <c r="BI23" s="213"/>
      <c r="BJ23" s="213"/>
      <c r="BK23" s="213"/>
      <c r="BL23" s="213"/>
      <c r="BM23" s="213"/>
      <c r="BN23" s="213"/>
      <c r="BO23" s="213"/>
      <c r="BP23" s="213"/>
      <c r="BQ23" s="213"/>
    </row>
    <row r="24" spans="1:69" ht="15.95" customHeight="1" x14ac:dyDescent="0.2">
      <c r="A24" s="215"/>
      <c r="B24" s="181" t="s">
        <v>70</v>
      </c>
      <c r="C24" s="257"/>
      <c r="D24" s="260"/>
      <c r="E24" s="260"/>
      <c r="F24" s="185"/>
      <c r="G24" s="48"/>
      <c r="H24" s="51">
        <v>43547</v>
      </c>
      <c r="I24" s="47"/>
      <c r="J24" s="47"/>
      <c r="K24" s="47"/>
      <c r="L24" s="47"/>
      <c r="M24" s="199"/>
      <c r="N24" s="60"/>
      <c r="O24" s="177">
        <v>0</v>
      </c>
      <c r="P24" s="178" t="s">
        <v>9</v>
      </c>
      <c r="Q24" s="178">
        <v>3</v>
      </c>
      <c r="R24" s="55"/>
      <c r="S24" s="48"/>
      <c r="T24" s="79"/>
      <c r="U24" s="77">
        <v>46</v>
      </c>
      <c r="V24" s="78" t="s">
        <v>9</v>
      </c>
      <c r="W24" s="78">
        <v>53</v>
      </c>
      <c r="X24" s="79"/>
      <c r="Y24" s="80"/>
      <c r="Z24" s="81">
        <v>6</v>
      </c>
      <c r="AA24" s="82"/>
      <c r="AB24" s="83"/>
      <c r="AC24" s="84">
        <v>10</v>
      </c>
      <c r="AD24" s="82"/>
      <c r="AE24" s="85"/>
      <c r="AF24" s="84">
        <v>1</v>
      </c>
      <c r="AG24" s="82"/>
      <c r="AH24" s="85"/>
      <c r="AI24" s="84">
        <v>19</v>
      </c>
      <c r="AJ24" s="82"/>
      <c r="AK24" s="144"/>
      <c r="AL24" s="221"/>
      <c r="AM24" s="219"/>
      <c r="AN24" s="219"/>
      <c r="AO24" s="219"/>
      <c r="AP24" s="219"/>
      <c r="AQ24" s="219"/>
      <c r="AR24" s="219"/>
      <c r="AS24" s="222"/>
      <c r="AT24" s="219"/>
      <c r="AU24" s="219"/>
      <c r="AV24" s="219"/>
      <c r="AW24" s="219"/>
      <c r="AX24" s="223"/>
      <c r="AY24" s="213"/>
      <c r="AZ24" s="213"/>
      <c r="BA24" s="213"/>
      <c r="BB24" s="213"/>
      <c r="BC24" s="213"/>
      <c r="BD24" s="213"/>
      <c r="BE24" s="213"/>
      <c r="BF24" s="213"/>
      <c r="BG24" s="213"/>
      <c r="BH24" s="213"/>
      <c r="BI24" s="213"/>
      <c r="BJ24" s="213"/>
      <c r="BK24" s="213"/>
      <c r="BL24" s="213"/>
      <c r="BM24" s="213"/>
      <c r="BN24" s="213"/>
      <c r="BO24" s="213"/>
      <c r="BP24" s="213"/>
      <c r="BQ24" s="213"/>
    </row>
    <row r="25" spans="1:69" ht="15.95" customHeight="1" x14ac:dyDescent="0.2">
      <c r="A25" s="215"/>
      <c r="B25" s="60" t="s">
        <v>64</v>
      </c>
      <c r="C25" s="257"/>
      <c r="D25" s="259"/>
      <c r="E25" s="259"/>
      <c r="F25" s="187"/>
      <c r="G25" s="61"/>
      <c r="H25" s="51">
        <v>43554</v>
      </c>
      <c r="I25" s="47"/>
      <c r="J25" s="47"/>
      <c r="K25" s="47"/>
      <c r="L25" s="47"/>
      <c r="M25" s="199"/>
      <c r="N25" s="60"/>
      <c r="O25" s="177">
        <v>0</v>
      </c>
      <c r="P25" s="178" t="s">
        <v>9</v>
      </c>
      <c r="Q25" s="178">
        <v>4</v>
      </c>
      <c r="R25" s="55"/>
      <c r="S25" s="48"/>
      <c r="T25" s="79"/>
      <c r="U25" s="77">
        <v>46</v>
      </c>
      <c r="V25" s="78" t="s">
        <v>9</v>
      </c>
      <c r="W25" s="78">
        <v>57</v>
      </c>
      <c r="X25" s="79"/>
      <c r="Y25" s="80"/>
      <c r="Z25" s="81">
        <v>6</v>
      </c>
      <c r="AA25" s="82"/>
      <c r="AB25" s="83"/>
      <c r="AC25" s="84">
        <v>11</v>
      </c>
      <c r="AD25" s="82"/>
      <c r="AE25" s="85"/>
      <c r="AF25" s="84">
        <v>1</v>
      </c>
      <c r="AG25" s="82"/>
      <c r="AH25" s="85"/>
      <c r="AI25" s="84">
        <v>19</v>
      </c>
      <c r="AJ25" s="82"/>
      <c r="AK25" s="144"/>
      <c r="AL25" s="221"/>
      <c r="AM25" s="219"/>
      <c r="AN25" s="219"/>
      <c r="AO25" s="219"/>
      <c r="AP25" s="219"/>
      <c r="AQ25" s="219"/>
      <c r="AR25" s="219"/>
      <c r="AS25" s="222"/>
      <c r="AT25" s="219"/>
      <c r="AU25" s="219"/>
      <c r="AV25" s="219"/>
      <c r="AW25" s="219"/>
      <c r="AX25" s="223"/>
      <c r="AY25" s="213"/>
      <c r="AZ25" s="213"/>
      <c r="BA25" s="213"/>
      <c r="BB25" s="213"/>
      <c r="BC25" s="213"/>
      <c r="BD25" s="213"/>
      <c r="BE25" s="213"/>
      <c r="BF25" s="213"/>
      <c r="BG25" s="213"/>
      <c r="BH25" s="213"/>
      <c r="BI25" s="213"/>
      <c r="BJ25" s="213"/>
      <c r="BK25" s="213"/>
      <c r="BL25" s="213"/>
      <c r="BM25" s="213"/>
      <c r="BN25" s="213"/>
      <c r="BO25" s="213"/>
      <c r="BP25" s="213"/>
      <c r="BQ25" s="213"/>
    </row>
    <row r="26" spans="1:69" ht="15.95" customHeight="1" x14ac:dyDescent="0.2">
      <c r="A26" s="215"/>
      <c r="B26" s="60" t="s">
        <v>53</v>
      </c>
      <c r="C26" s="257"/>
      <c r="D26" s="259"/>
      <c r="E26" s="259"/>
      <c r="F26" s="185"/>
      <c r="G26" s="48"/>
      <c r="H26" s="51">
        <v>43561</v>
      </c>
      <c r="I26" s="47"/>
      <c r="J26" s="47"/>
      <c r="K26" s="47"/>
      <c r="L26" s="47"/>
      <c r="M26" s="199"/>
      <c r="N26" s="60"/>
      <c r="O26" s="177">
        <v>3</v>
      </c>
      <c r="P26" s="178" t="s">
        <v>9</v>
      </c>
      <c r="Q26" s="178">
        <v>4</v>
      </c>
      <c r="R26" s="55"/>
      <c r="S26" s="48"/>
      <c r="T26" s="79"/>
      <c r="U26" s="77">
        <v>49</v>
      </c>
      <c r="V26" s="78" t="s">
        <v>9</v>
      </c>
      <c r="W26" s="78">
        <v>61</v>
      </c>
      <c r="X26" s="79"/>
      <c r="Y26" s="80"/>
      <c r="Z26" s="81">
        <v>6</v>
      </c>
      <c r="AA26" s="82"/>
      <c r="AB26" s="83"/>
      <c r="AC26" s="84">
        <v>12</v>
      </c>
      <c r="AD26" s="82"/>
      <c r="AE26" s="85"/>
      <c r="AF26" s="84">
        <v>1</v>
      </c>
      <c r="AG26" s="82"/>
      <c r="AH26" s="85"/>
      <c r="AI26" s="84">
        <v>19</v>
      </c>
      <c r="AJ26" s="82"/>
      <c r="AK26" s="144"/>
      <c r="AL26" s="221"/>
      <c r="AM26" s="219"/>
      <c r="AN26" s="219"/>
      <c r="AO26" s="219"/>
      <c r="AP26" s="219"/>
      <c r="AQ26" s="219"/>
      <c r="AR26" s="219"/>
      <c r="AS26" s="222"/>
      <c r="AT26" s="219"/>
      <c r="AU26" s="219"/>
      <c r="AV26" s="219"/>
      <c r="AW26" s="219"/>
      <c r="AX26" s="223"/>
      <c r="AY26" s="213"/>
      <c r="AZ26" s="213"/>
      <c r="BA26" s="213"/>
      <c r="BB26" s="213"/>
      <c r="BC26" s="213"/>
      <c r="BD26" s="213"/>
      <c r="BE26" s="213"/>
      <c r="BF26" s="213"/>
      <c r="BG26" s="213"/>
      <c r="BH26" s="213"/>
      <c r="BI26" s="213"/>
      <c r="BJ26" s="213"/>
      <c r="BK26" s="213"/>
      <c r="BL26" s="213"/>
      <c r="BM26" s="213"/>
      <c r="BN26" s="213"/>
      <c r="BO26" s="213"/>
      <c r="BP26" s="213"/>
      <c r="BQ26" s="213"/>
    </row>
    <row r="27" spans="1:69" ht="15.95" customHeight="1" x14ac:dyDescent="0.2">
      <c r="A27" s="215"/>
      <c r="B27" s="58" t="s">
        <v>69</v>
      </c>
      <c r="C27" s="257"/>
      <c r="D27" s="260"/>
      <c r="E27" s="260"/>
      <c r="F27" s="186"/>
      <c r="G27" s="62"/>
      <c r="H27" s="51">
        <v>43568</v>
      </c>
      <c r="I27" s="47"/>
      <c r="J27" s="47"/>
      <c r="K27" s="47"/>
      <c r="L27" s="47"/>
      <c r="M27" s="199"/>
      <c r="N27" s="60"/>
      <c r="O27" s="177">
        <v>2</v>
      </c>
      <c r="P27" s="178" t="s">
        <v>9</v>
      </c>
      <c r="Q27" s="178">
        <v>0</v>
      </c>
      <c r="R27" s="55"/>
      <c r="S27" s="48"/>
      <c r="T27" s="79"/>
      <c r="U27" s="77">
        <v>51</v>
      </c>
      <c r="V27" s="78" t="s">
        <v>9</v>
      </c>
      <c r="W27" s="78">
        <v>61</v>
      </c>
      <c r="X27" s="79"/>
      <c r="Y27" s="80"/>
      <c r="Z27" s="81">
        <v>7</v>
      </c>
      <c r="AA27" s="82"/>
      <c r="AB27" s="83"/>
      <c r="AC27" s="84">
        <v>12</v>
      </c>
      <c r="AD27" s="82"/>
      <c r="AE27" s="85"/>
      <c r="AF27" s="84">
        <v>1</v>
      </c>
      <c r="AG27" s="82"/>
      <c r="AH27" s="85"/>
      <c r="AI27" s="84">
        <v>22</v>
      </c>
      <c r="AJ27" s="82"/>
      <c r="AK27" s="144"/>
      <c r="AL27" s="221"/>
      <c r="AM27" s="219"/>
      <c r="AN27" s="219"/>
      <c r="AO27" s="219"/>
      <c r="AP27" s="219"/>
      <c r="AQ27" s="219"/>
      <c r="AR27" s="219"/>
      <c r="AS27" s="222"/>
      <c r="AT27" s="219"/>
      <c r="AU27" s="219"/>
      <c r="AV27" s="219"/>
      <c r="AW27" s="219"/>
      <c r="AX27" s="223"/>
      <c r="AY27" s="213"/>
      <c r="AZ27" s="213"/>
      <c r="BA27" s="213"/>
      <c r="BB27" s="213"/>
      <c r="BC27" s="213"/>
      <c r="BD27" s="213"/>
      <c r="BE27" s="213"/>
      <c r="BF27" s="213"/>
      <c r="BG27" s="213"/>
      <c r="BH27" s="213"/>
      <c r="BI27" s="213"/>
      <c r="BJ27" s="213"/>
      <c r="BK27" s="213"/>
      <c r="BL27" s="213"/>
      <c r="BM27" s="213"/>
      <c r="BN27" s="213"/>
      <c r="BO27" s="213"/>
      <c r="BP27" s="213"/>
      <c r="BQ27" s="213"/>
    </row>
    <row r="28" spans="1:69" ht="15.95" customHeight="1" x14ac:dyDescent="0.2">
      <c r="A28" s="215"/>
      <c r="B28" s="60" t="s">
        <v>60</v>
      </c>
      <c r="C28" s="257"/>
      <c r="D28" s="260"/>
      <c r="E28" s="260"/>
      <c r="F28" s="187"/>
      <c r="G28" s="48"/>
      <c r="H28" s="51">
        <v>43589</v>
      </c>
      <c r="I28" s="47"/>
      <c r="J28" s="47"/>
      <c r="K28" s="47"/>
      <c r="L28" s="47"/>
      <c r="M28" s="199"/>
      <c r="N28" s="60"/>
      <c r="O28" s="177">
        <v>2</v>
      </c>
      <c r="P28" s="178" t="s">
        <v>9</v>
      </c>
      <c r="Q28" s="178">
        <v>6</v>
      </c>
      <c r="R28" s="55"/>
      <c r="S28" s="48"/>
      <c r="T28" s="79"/>
      <c r="U28" s="77">
        <v>53</v>
      </c>
      <c r="V28" s="78" t="s">
        <v>9</v>
      </c>
      <c r="W28" s="78">
        <v>67</v>
      </c>
      <c r="X28" s="79"/>
      <c r="Y28" s="80"/>
      <c r="Z28" s="81">
        <v>7</v>
      </c>
      <c r="AA28" s="82"/>
      <c r="AB28" s="83"/>
      <c r="AC28" s="84">
        <v>13</v>
      </c>
      <c r="AD28" s="82"/>
      <c r="AE28" s="85"/>
      <c r="AF28" s="84">
        <v>1</v>
      </c>
      <c r="AG28" s="82"/>
      <c r="AH28" s="85"/>
      <c r="AI28" s="84">
        <v>22</v>
      </c>
      <c r="AJ28" s="82"/>
      <c r="AK28" s="144"/>
      <c r="AL28" s="221"/>
      <c r="AM28" s="219"/>
      <c r="AN28" s="219"/>
      <c r="AO28" s="219"/>
      <c r="AP28" s="219"/>
      <c r="AQ28" s="219"/>
      <c r="AR28" s="219"/>
      <c r="AS28" s="222"/>
      <c r="AT28" s="219"/>
      <c r="AU28" s="219"/>
      <c r="AV28" s="219"/>
      <c r="AW28" s="219"/>
      <c r="AX28" s="223"/>
      <c r="AY28" s="213"/>
      <c r="AZ28" s="213"/>
      <c r="BA28" s="213"/>
      <c r="BB28" s="213"/>
      <c r="BC28" s="213"/>
      <c r="BD28" s="213"/>
      <c r="BE28" s="213"/>
      <c r="BF28" s="213"/>
      <c r="BG28" s="213"/>
      <c r="BH28" s="213"/>
      <c r="BI28" s="213"/>
      <c r="BJ28" s="213"/>
      <c r="BK28" s="213"/>
      <c r="BL28" s="213"/>
      <c r="BM28" s="213"/>
      <c r="BN28" s="213"/>
      <c r="BO28" s="213"/>
      <c r="BP28" s="213"/>
      <c r="BQ28" s="213"/>
    </row>
    <row r="29" spans="1:69" ht="15.95" customHeight="1" x14ac:dyDescent="0.2">
      <c r="A29" s="215"/>
      <c r="B29" s="181" t="s">
        <v>67</v>
      </c>
      <c r="C29" s="257"/>
      <c r="D29" s="260"/>
      <c r="E29" s="260"/>
      <c r="F29" s="185"/>
      <c r="G29" s="48"/>
      <c r="H29" s="51">
        <v>43596</v>
      </c>
      <c r="I29" s="47"/>
      <c r="J29" s="47"/>
      <c r="K29" s="47"/>
      <c r="L29" s="47"/>
      <c r="M29" s="199"/>
      <c r="N29" s="60"/>
      <c r="O29" s="177">
        <v>6</v>
      </c>
      <c r="P29" s="178" t="s">
        <v>9</v>
      </c>
      <c r="Q29" s="178">
        <v>6</v>
      </c>
      <c r="R29" s="55"/>
      <c r="S29" s="48"/>
      <c r="T29" s="79"/>
      <c r="U29" s="77">
        <v>59</v>
      </c>
      <c r="V29" s="78" t="s">
        <v>9</v>
      </c>
      <c r="W29" s="78">
        <v>73</v>
      </c>
      <c r="X29" s="79"/>
      <c r="Y29" s="80"/>
      <c r="Z29" s="81">
        <v>7</v>
      </c>
      <c r="AA29" s="82"/>
      <c r="AB29" s="83"/>
      <c r="AC29" s="84">
        <v>13</v>
      </c>
      <c r="AD29" s="82"/>
      <c r="AE29" s="85"/>
      <c r="AF29" s="84">
        <v>2</v>
      </c>
      <c r="AG29" s="82"/>
      <c r="AH29" s="85"/>
      <c r="AI29" s="84">
        <v>23</v>
      </c>
      <c r="AJ29" s="82"/>
      <c r="AK29" s="144"/>
      <c r="AL29" s="221"/>
      <c r="AM29" s="219"/>
      <c r="AN29" s="219"/>
      <c r="AO29" s="219"/>
      <c r="AP29" s="219"/>
      <c r="AQ29" s="219"/>
      <c r="AR29" s="219"/>
      <c r="AS29" s="222"/>
      <c r="AT29" s="219"/>
      <c r="AU29" s="219"/>
      <c r="AV29" s="219"/>
      <c r="AW29" s="219"/>
      <c r="AX29" s="223"/>
      <c r="AY29" s="213"/>
      <c r="AZ29" s="213"/>
      <c r="BA29" s="213"/>
      <c r="BB29" s="213"/>
      <c r="BC29" s="213"/>
      <c r="BD29" s="213"/>
      <c r="BE29" s="213"/>
      <c r="BF29" s="213"/>
      <c r="BG29" s="213"/>
      <c r="BH29" s="213"/>
      <c r="BI29" s="213"/>
      <c r="BJ29" s="213"/>
      <c r="BK29" s="213"/>
      <c r="BL29" s="213"/>
      <c r="BM29" s="213"/>
      <c r="BN29" s="213"/>
      <c r="BO29" s="213"/>
      <c r="BP29" s="213"/>
      <c r="BQ29" s="213"/>
    </row>
    <row r="30" spans="1:69" ht="15.95" customHeight="1" x14ac:dyDescent="0.2">
      <c r="A30" s="215"/>
      <c r="B30" s="59" t="s">
        <v>71</v>
      </c>
      <c r="C30" s="258"/>
      <c r="D30" s="260"/>
      <c r="E30" s="260"/>
      <c r="F30" s="183"/>
      <c r="G30" s="48"/>
      <c r="H30" s="51">
        <v>43603</v>
      </c>
      <c r="I30" s="47"/>
      <c r="J30" s="47"/>
      <c r="K30" s="47"/>
      <c r="L30" s="47"/>
      <c r="M30" s="199"/>
      <c r="N30" s="60"/>
      <c r="O30" s="177">
        <v>0</v>
      </c>
      <c r="P30" s="178" t="s">
        <v>9</v>
      </c>
      <c r="Q30" s="178">
        <v>6</v>
      </c>
      <c r="R30" s="55"/>
      <c r="S30" s="48"/>
      <c r="T30" s="79"/>
      <c r="U30" s="77">
        <v>59</v>
      </c>
      <c r="V30" s="78" t="s">
        <v>9</v>
      </c>
      <c r="W30" s="78">
        <v>79</v>
      </c>
      <c r="X30" s="79"/>
      <c r="Y30" s="80"/>
      <c r="Z30" s="81">
        <v>7</v>
      </c>
      <c r="AA30" s="82"/>
      <c r="AB30" s="83"/>
      <c r="AC30" s="84">
        <v>14</v>
      </c>
      <c r="AD30" s="82"/>
      <c r="AE30" s="85"/>
      <c r="AF30" s="84">
        <v>2</v>
      </c>
      <c r="AG30" s="82"/>
      <c r="AH30" s="85"/>
      <c r="AI30" s="84">
        <v>23</v>
      </c>
      <c r="AJ30" s="82"/>
      <c r="AK30" s="144"/>
      <c r="AL30" s="221"/>
      <c r="AM30" s="219"/>
      <c r="AN30" s="219"/>
      <c r="AO30" s="219"/>
      <c r="AP30" s="219"/>
      <c r="AQ30" s="219"/>
      <c r="AR30" s="219"/>
      <c r="AS30" s="222"/>
      <c r="AT30" s="219"/>
      <c r="AU30" s="219"/>
      <c r="AV30" s="219"/>
      <c r="AW30" s="219"/>
      <c r="AX30" s="223"/>
      <c r="AY30" s="213"/>
      <c r="AZ30" s="213"/>
      <c r="BA30" s="213"/>
      <c r="BB30" s="213"/>
      <c r="BC30" s="213"/>
      <c r="BD30" s="213"/>
      <c r="BE30" s="213"/>
      <c r="BF30" s="213"/>
      <c r="BG30" s="213"/>
      <c r="BH30" s="213"/>
      <c r="BI30" s="213"/>
      <c r="BJ30" s="213"/>
      <c r="BK30" s="213"/>
      <c r="BL30" s="213"/>
      <c r="BM30" s="213"/>
      <c r="BN30" s="213"/>
      <c r="BO30" s="213"/>
      <c r="BP30" s="213"/>
      <c r="BQ30" s="213"/>
    </row>
    <row r="31" spans="1:69" ht="15.95" customHeight="1" x14ac:dyDescent="0.2">
      <c r="A31" s="215"/>
      <c r="B31" s="262" t="s">
        <v>62</v>
      </c>
      <c r="C31" s="212"/>
      <c r="D31" s="211"/>
      <c r="E31" s="263"/>
      <c r="F31" s="183"/>
      <c r="G31" s="24"/>
      <c r="H31" s="51">
        <v>43610</v>
      </c>
      <c r="I31" s="47"/>
      <c r="J31" s="47"/>
      <c r="K31" s="47"/>
      <c r="L31" s="47"/>
      <c r="M31" s="199"/>
      <c r="N31" s="60"/>
      <c r="O31" s="177">
        <v>1</v>
      </c>
      <c r="P31" s="178" t="s">
        <v>9</v>
      </c>
      <c r="Q31" s="178">
        <v>1</v>
      </c>
      <c r="R31" s="55"/>
      <c r="S31" s="48"/>
      <c r="T31" s="79"/>
      <c r="U31" s="77">
        <v>60</v>
      </c>
      <c r="V31" s="78" t="s">
        <v>9</v>
      </c>
      <c r="W31" s="78">
        <v>80</v>
      </c>
      <c r="X31" s="79"/>
      <c r="Y31" s="80"/>
      <c r="Z31" s="81">
        <v>7</v>
      </c>
      <c r="AA31" s="82"/>
      <c r="AB31" s="83"/>
      <c r="AC31" s="84">
        <v>14</v>
      </c>
      <c r="AD31" s="82"/>
      <c r="AE31" s="85"/>
      <c r="AF31" s="84">
        <v>3</v>
      </c>
      <c r="AG31" s="82"/>
      <c r="AH31" s="85"/>
      <c r="AI31" s="84">
        <v>24</v>
      </c>
      <c r="AJ31" s="82"/>
      <c r="AK31" s="144"/>
      <c r="AL31" s="221"/>
      <c r="AM31" s="219"/>
      <c r="AN31" s="219"/>
      <c r="AO31" s="219"/>
      <c r="AP31" s="219"/>
      <c r="AQ31" s="219"/>
      <c r="AR31" s="219"/>
      <c r="AS31" s="222"/>
      <c r="AT31" s="219"/>
      <c r="AU31" s="219"/>
      <c r="AV31" s="219"/>
      <c r="AW31" s="219"/>
      <c r="AX31" s="223"/>
      <c r="AY31" s="213"/>
      <c r="AZ31" s="213"/>
      <c r="BA31" s="213"/>
      <c r="BB31" s="213"/>
      <c r="BC31" s="213"/>
      <c r="BD31" s="213"/>
      <c r="BE31" s="213"/>
      <c r="BF31" s="213"/>
      <c r="BG31" s="213"/>
      <c r="BH31" s="213"/>
      <c r="BI31" s="213"/>
      <c r="BJ31" s="213"/>
      <c r="BK31" s="213"/>
      <c r="BL31" s="213"/>
      <c r="BM31" s="213"/>
      <c r="BN31" s="213"/>
      <c r="BO31" s="213"/>
      <c r="BP31" s="213"/>
      <c r="BQ31" s="213"/>
    </row>
    <row r="32" spans="1:69" ht="15.95" customHeight="1" x14ac:dyDescent="0.2">
      <c r="A32" s="215"/>
      <c r="B32" s="157" t="s">
        <v>68</v>
      </c>
      <c r="C32" s="258"/>
      <c r="D32" s="258"/>
      <c r="E32" s="56"/>
      <c r="F32" s="184"/>
      <c r="G32" s="24"/>
      <c r="H32" s="51">
        <v>43617</v>
      </c>
      <c r="I32" s="47"/>
      <c r="J32" s="47"/>
      <c r="K32" s="47"/>
      <c r="L32" s="47"/>
      <c r="M32" s="199"/>
      <c r="N32" s="60"/>
      <c r="O32" s="177">
        <v>2</v>
      </c>
      <c r="P32" s="178" t="s">
        <v>9</v>
      </c>
      <c r="Q32" s="178">
        <v>7</v>
      </c>
      <c r="R32" s="55"/>
      <c r="S32" s="48"/>
      <c r="T32" s="79"/>
      <c r="U32" s="77">
        <v>62</v>
      </c>
      <c r="V32" s="78" t="s">
        <v>9</v>
      </c>
      <c r="W32" s="78">
        <v>87</v>
      </c>
      <c r="X32" s="79"/>
      <c r="Y32" s="80"/>
      <c r="Z32" s="81">
        <v>7</v>
      </c>
      <c r="AA32" s="82"/>
      <c r="AB32" s="83"/>
      <c r="AC32" s="84">
        <v>15</v>
      </c>
      <c r="AD32" s="82"/>
      <c r="AE32" s="85"/>
      <c r="AF32" s="84">
        <v>3</v>
      </c>
      <c r="AG32" s="82"/>
      <c r="AH32" s="85"/>
      <c r="AI32" s="84">
        <v>24</v>
      </c>
      <c r="AJ32" s="82"/>
      <c r="AK32" s="144"/>
      <c r="AL32" s="221"/>
      <c r="AM32" s="219"/>
      <c r="AN32" s="219"/>
      <c r="AO32" s="219"/>
      <c r="AP32" s="219"/>
      <c r="AQ32" s="219"/>
      <c r="AR32" s="219"/>
      <c r="AS32" s="222"/>
      <c r="AT32" s="219"/>
      <c r="AU32" s="219"/>
      <c r="AV32" s="219"/>
      <c r="AW32" s="219"/>
      <c r="AX32" s="223"/>
      <c r="AY32" s="213"/>
      <c r="AZ32" s="213"/>
      <c r="BA32" s="213"/>
      <c r="BB32" s="213"/>
      <c r="BC32" s="213"/>
      <c r="BD32" s="213"/>
      <c r="BE32" s="213"/>
      <c r="BF32" s="213"/>
      <c r="BG32" s="213"/>
      <c r="BH32" s="213"/>
      <c r="BI32" s="213"/>
      <c r="BJ32" s="213"/>
      <c r="BK32" s="213"/>
      <c r="BL32" s="213"/>
      <c r="BM32" s="213"/>
      <c r="BN32" s="213"/>
      <c r="BO32" s="213"/>
      <c r="BP32" s="213"/>
      <c r="BQ32" s="213"/>
    </row>
    <row r="33" spans="1:69" ht="15.95" customHeight="1" thickBot="1" x14ac:dyDescent="0.25">
      <c r="A33" s="215"/>
      <c r="B33" s="27" t="s">
        <v>63</v>
      </c>
      <c r="C33" s="256"/>
      <c r="D33" s="256"/>
      <c r="E33" s="158"/>
      <c r="F33" s="188"/>
      <c r="G33" s="26"/>
      <c r="H33" s="53">
        <v>43624</v>
      </c>
      <c r="I33" s="49"/>
      <c r="J33" s="49"/>
      <c r="K33" s="49"/>
      <c r="L33" s="49"/>
      <c r="M33" s="201"/>
      <c r="N33" s="206"/>
      <c r="O33" s="207">
        <v>2</v>
      </c>
      <c r="P33" s="208" t="s">
        <v>9</v>
      </c>
      <c r="Q33" s="208">
        <v>3</v>
      </c>
      <c r="R33" s="209"/>
      <c r="S33" s="50"/>
      <c r="T33" s="25"/>
      <c r="U33" s="159">
        <v>64</v>
      </c>
      <c r="V33" s="160" t="s">
        <v>9</v>
      </c>
      <c r="W33" s="160">
        <v>90</v>
      </c>
      <c r="X33" s="25"/>
      <c r="Y33" s="26"/>
      <c r="Z33" s="161">
        <v>7</v>
      </c>
      <c r="AA33" s="162"/>
      <c r="AB33" s="163"/>
      <c r="AC33" s="164">
        <v>15</v>
      </c>
      <c r="AD33" s="162"/>
      <c r="AE33" s="165"/>
      <c r="AF33" s="164">
        <v>3</v>
      </c>
      <c r="AG33" s="162"/>
      <c r="AH33" s="165"/>
      <c r="AI33" s="164">
        <v>24</v>
      </c>
      <c r="AJ33" s="162"/>
      <c r="AK33" s="144"/>
      <c r="AL33" s="221"/>
      <c r="AM33" s="219"/>
      <c r="AN33" s="219"/>
      <c r="AO33" s="219"/>
      <c r="AP33" s="219"/>
      <c r="AQ33" s="219"/>
      <c r="AR33" s="219"/>
      <c r="AS33" s="222"/>
      <c r="AT33" s="219"/>
      <c r="AU33" s="219"/>
      <c r="AV33" s="219"/>
      <c r="AW33" s="219"/>
      <c r="AX33" s="223"/>
      <c r="AY33" s="213"/>
      <c r="AZ33" s="213"/>
      <c r="BA33" s="213"/>
      <c r="BB33" s="213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13"/>
      <c r="BO33" s="213"/>
      <c r="BP33" s="213"/>
      <c r="BQ33" s="213"/>
    </row>
    <row r="34" spans="1:69" ht="15.95" customHeight="1" x14ac:dyDescent="0.2">
      <c r="A34" s="214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221"/>
      <c r="AM34" s="219"/>
      <c r="AN34" s="219"/>
      <c r="AO34" s="219"/>
      <c r="AP34" s="219"/>
      <c r="AQ34" s="219"/>
      <c r="AR34" s="219"/>
      <c r="AS34" s="219"/>
      <c r="AT34" s="219"/>
      <c r="AU34" s="219"/>
      <c r="AV34" s="219"/>
      <c r="AW34" s="223"/>
      <c r="AX34" s="223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13"/>
      <c r="BO34" s="213"/>
      <c r="BP34" s="213"/>
      <c r="BQ34" s="213"/>
    </row>
    <row r="35" spans="1:69" ht="15.95" customHeight="1" thickBot="1" x14ac:dyDescent="0.25">
      <c r="A35" s="21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21"/>
      <c r="AM35" s="219"/>
      <c r="AN35" s="219"/>
      <c r="AO35" s="219"/>
      <c r="AP35" s="219"/>
      <c r="AQ35" s="219"/>
      <c r="AR35" s="219"/>
      <c r="AS35" s="224"/>
      <c r="AT35" s="224"/>
      <c r="AU35" s="224"/>
      <c r="AV35" s="224"/>
      <c r="AW35" s="224"/>
      <c r="AX35" s="224"/>
      <c r="AY35" s="218"/>
      <c r="AZ35" s="218"/>
      <c r="BA35" s="218"/>
      <c r="BB35" s="218"/>
      <c r="BC35" s="218"/>
      <c r="BD35" s="218"/>
      <c r="BE35" s="218"/>
      <c r="BF35" s="213"/>
      <c r="BG35" s="213"/>
      <c r="BH35" s="213"/>
      <c r="BI35" s="213"/>
      <c r="BJ35" s="213"/>
      <c r="BK35" s="213"/>
      <c r="BL35" s="213"/>
      <c r="BM35" s="213"/>
      <c r="BN35" s="213"/>
      <c r="BO35" s="213"/>
      <c r="BP35" s="213"/>
      <c r="BQ35" s="213"/>
    </row>
    <row r="36" spans="1:69" ht="15.95" customHeight="1" x14ac:dyDescent="0.2">
      <c r="A36" s="213"/>
      <c r="B36" s="23"/>
      <c r="C36" s="28"/>
      <c r="D36" s="29"/>
      <c r="E36" s="30"/>
      <c r="F36" s="28"/>
      <c r="G36" s="29"/>
      <c r="H36" s="30"/>
      <c r="I36" s="28"/>
      <c r="J36" s="29"/>
      <c r="K36" s="30"/>
      <c r="L36" s="28"/>
      <c r="M36" s="29"/>
      <c r="N36" s="30"/>
      <c r="O36" s="28"/>
      <c r="P36" s="29"/>
      <c r="Q36" s="30"/>
      <c r="R36" s="28"/>
      <c r="S36" s="29"/>
      <c r="T36" s="30"/>
      <c r="U36" s="28"/>
      <c r="V36" s="29"/>
      <c r="W36" s="30"/>
      <c r="X36" s="28"/>
      <c r="Y36" s="29"/>
      <c r="Z36" s="30"/>
      <c r="AA36" s="28"/>
      <c r="AB36" s="29"/>
      <c r="AC36" s="30"/>
      <c r="AD36" s="23"/>
      <c r="AE36" s="23"/>
      <c r="AF36" s="23"/>
      <c r="AG36" s="23"/>
      <c r="AH36" s="23"/>
      <c r="AI36" s="23"/>
      <c r="AJ36" s="23"/>
      <c r="AK36" s="23"/>
      <c r="AL36" s="221"/>
      <c r="AM36" s="219"/>
      <c r="AN36" s="219"/>
      <c r="AO36" s="219"/>
      <c r="AP36" s="219"/>
      <c r="AQ36" s="219"/>
      <c r="AR36" s="219"/>
      <c r="AS36" s="224"/>
      <c r="AT36" s="224"/>
      <c r="AU36" s="224"/>
      <c r="AV36" s="224"/>
      <c r="AW36" s="224"/>
      <c r="AX36" s="224"/>
      <c r="AY36" s="218"/>
      <c r="AZ36" s="218"/>
      <c r="BA36" s="218"/>
      <c r="BB36" s="218"/>
      <c r="BC36" s="218"/>
      <c r="BD36" s="218"/>
      <c r="BE36" s="218"/>
      <c r="BF36" s="213"/>
      <c r="BG36" s="213"/>
      <c r="BH36" s="213"/>
      <c r="BI36" s="213"/>
      <c r="BJ36" s="213"/>
      <c r="BK36" s="213"/>
      <c r="BL36" s="213"/>
      <c r="BM36" s="213"/>
      <c r="BN36" s="213"/>
      <c r="BO36" s="213"/>
      <c r="BP36" s="213"/>
      <c r="BQ36" s="213"/>
    </row>
    <row r="37" spans="1:69" ht="15.95" customHeight="1" x14ac:dyDescent="0.2">
      <c r="A37" s="217"/>
      <c r="B37" s="31"/>
      <c r="C37" s="86" t="s">
        <v>10</v>
      </c>
      <c r="D37" s="32"/>
      <c r="E37" s="33"/>
      <c r="F37" s="66" t="s">
        <v>11</v>
      </c>
      <c r="G37" s="34"/>
      <c r="H37" s="35"/>
      <c r="I37" s="66" t="s">
        <v>12</v>
      </c>
      <c r="J37" s="34"/>
      <c r="K37" s="35"/>
      <c r="L37" s="66" t="s">
        <v>13</v>
      </c>
      <c r="M37" s="34"/>
      <c r="N37" s="35"/>
      <c r="O37" s="66" t="s">
        <v>14</v>
      </c>
      <c r="P37" s="34"/>
      <c r="Q37" s="35"/>
      <c r="R37" s="66" t="s">
        <v>15</v>
      </c>
      <c r="S37" s="34"/>
      <c r="T37" s="35"/>
      <c r="U37" s="66" t="s">
        <v>16</v>
      </c>
      <c r="V37" s="34"/>
      <c r="W37" s="35"/>
      <c r="X37" s="66" t="s">
        <v>17</v>
      </c>
      <c r="Y37" s="34"/>
      <c r="Z37" s="35"/>
      <c r="AA37" s="66" t="s">
        <v>18</v>
      </c>
      <c r="AB37" s="34"/>
      <c r="AC37" s="35"/>
      <c r="AD37" s="31"/>
      <c r="AE37" s="31"/>
      <c r="AF37" s="31"/>
      <c r="AG37" s="31"/>
      <c r="AH37" s="31"/>
      <c r="AI37" s="31"/>
      <c r="AJ37" s="31"/>
      <c r="AK37" s="31"/>
      <c r="AL37" s="221"/>
      <c r="AM37" s="219"/>
      <c r="AN37" s="219"/>
      <c r="AO37" s="219"/>
      <c r="AP37" s="219"/>
      <c r="AQ37" s="219"/>
      <c r="AR37" s="219"/>
      <c r="AS37" s="224"/>
      <c r="AT37" s="224"/>
      <c r="AU37" s="224"/>
      <c r="AV37" s="224"/>
      <c r="AW37" s="224"/>
      <c r="AX37" s="224"/>
      <c r="AY37" s="218"/>
      <c r="AZ37" s="218"/>
      <c r="BA37" s="218"/>
      <c r="BB37" s="218"/>
      <c r="BC37" s="218"/>
      <c r="BD37" s="218"/>
      <c r="BE37" s="218"/>
      <c r="BF37" s="213"/>
      <c r="BG37" s="213"/>
      <c r="BH37" s="213"/>
      <c r="BI37" s="213"/>
      <c r="BJ37" s="213"/>
      <c r="BK37" s="213"/>
      <c r="BL37" s="213"/>
      <c r="BM37" s="213"/>
      <c r="BN37" s="213"/>
      <c r="BO37" s="213"/>
      <c r="BP37" s="213"/>
      <c r="BQ37" s="213"/>
    </row>
    <row r="38" spans="1:69" ht="15.95" customHeight="1" thickBot="1" x14ac:dyDescent="0.25">
      <c r="A38" s="1"/>
      <c r="B38" s="31"/>
      <c r="C38" s="87">
        <v>0</v>
      </c>
      <c r="D38" s="88"/>
      <c r="E38" s="89"/>
      <c r="F38" s="87">
        <v>0</v>
      </c>
      <c r="G38" s="88"/>
      <c r="H38" s="89"/>
      <c r="I38" s="87">
        <v>0</v>
      </c>
      <c r="J38" s="88"/>
      <c r="K38" s="89"/>
      <c r="L38" s="87">
        <v>0</v>
      </c>
      <c r="M38" s="88"/>
      <c r="N38" s="89"/>
      <c r="O38" s="87">
        <v>0</v>
      </c>
      <c r="P38" s="88"/>
      <c r="Q38" s="89"/>
      <c r="R38" s="87">
        <v>0</v>
      </c>
      <c r="S38" s="88"/>
      <c r="T38" s="89"/>
      <c r="U38" s="87">
        <v>0</v>
      </c>
      <c r="V38" s="88"/>
      <c r="W38" s="89"/>
      <c r="X38" s="87">
        <v>0</v>
      </c>
      <c r="Y38" s="32"/>
      <c r="Z38" s="33"/>
      <c r="AA38" s="90"/>
      <c r="AB38" s="32"/>
      <c r="AC38" s="33"/>
      <c r="AD38" s="54"/>
      <c r="AE38" s="54"/>
      <c r="AF38" s="54"/>
      <c r="AG38" s="54"/>
      <c r="AH38" s="54"/>
      <c r="AI38" s="54"/>
      <c r="AJ38" s="54"/>
      <c r="AK38" s="54"/>
      <c r="AL38" s="225"/>
      <c r="AM38" s="219"/>
      <c r="AN38" s="219"/>
      <c r="AO38" s="219"/>
      <c r="AP38" s="219"/>
      <c r="AQ38" s="219"/>
      <c r="AR38" s="219"/>
      <c r="AS38" s="224"/>
      <c r="AT38" s="224"/>
      <c r="AU38" s="224"/>
      <c r="AV38" s="224"/>
      <c r="AW38" s="224"/>
      <c r="AX38" s="224"/>
      <c r="AY38" s="218"/>
      <c r="AZ38" s="218"/>
      <c r="BA38" s="218"/>
      <c r="BB38" s="218"/>
      <c r="BC38" s="218"/>
      <c r="BD38" s="218"/>
      <c r="BE38" s="218"/>
      <c r="BF38" s="213"/>
      <c r="BG38" s="213"/>
      <c r="BH38" s="213"/>
      <c r="BI38" s="213"/>
      <c r="BJ38" s="213"/>
      <c r="BK38" s="213"/>
      <c r="BL38" s="213"/>
      <c r="BM38" s="213"/>
      <c r="BN38" s="213"/>
      <c r="BO38" s="213"/>
      <c r="BP38" s="213"/>
      <c r="BQ38" s="213"/>
    </row>
    <row r="39" spans="1:69" ht="15.95" customHeight="1" x14ac:dyDescent="0.2">
      <c r="A39" s="91" t="s">
        <v>19</v>
      </c>
      <c r="B39" s="189" t="s">
        <v>61</v>
      </c>
      <c r="C39" s="92">
        <v>24</v>
      </c>
      <c r="D39" s="93"/>
      <c r="E39" s="93"/>
      <c r="F39" s="94">
        <v>63</v>
      </c>
      <c r="G39" s="93"/>
      <c r="H39" s="93"/>
      <c r="I39" s="94">
        <v>20</v>
      </c>
      <c r="J39" s="93"/>
      <c r="K39" s="93"/>
      <c r="L39" s="94">
        <v>1</v>
      </c>
      <c r="M39" s="93"/>
      <c r="N39" s="93"/>
      <c r="O39" s="94">
        <v>3</v>
      </c>
      <c r="P39" s="93"/>
      <c r="Q39" s="93"/>
      <c r="R39" s="94">
        <v>105</v>
      </c>
      <c r="S39" s="93"/>
      <c r="T39" s="93"/>
      <c r="U39" s="94">
        <v>41</v>
      </c>
      <c r="V39" s="93"/>
      <c r="W39" s="93"/>
      <c r="X39" s="94">
        <v>64</v>
      </c>
      <c r="Y39" s="93"/>
      <c r="Z39" s="93"/>
      <c r="AA39" s="94">
        <v>9</v>
      </c>
      <c r="AB39" s="93"/>
      <c r="AC39" s="95"/>
      <c r="AD39" s="54"/>
      <c r="AE39" s="54"/>
      <c r="AF39" s="54"/>
      <c r="AG39" s="54"/>
      <c r="AH39" s="54"/>
      <c r="AI39" s="54"/>
      <c r="AJ39" s="54"/>
      <c r="AK39" s="54"/>
      <c r="AL39" s="225"/>
      <c r="AM39" s="219"/>
      <c r="AN39" s="219"/>
      <c r="AO39" s="219"/>
      <c r="AP39" s="219"/>
      <c r="AQ39" s="219"/>
      <c r="AR39" s="219"/>
      <c r="AS39" s="224"/>
      <c r="AT39" s="224"/>
      <c r="AU39" s="224"/>
      <c r="AV39" s="224"/>
      <c r="AW39" s="224"/>
      <c r="AX39" s="224"/>
      <c r="AY39" s="218"/>
      <c r="AZ39" s="218"/>
      <c r="BA39" s="218"/>
      <c r="BB39" s="218"/>
      <c r="BC39" s="218"/>
      <c r="BD39" s="218"/>
      <c r="BE39" s="218"/>
      <c r="BF39" s="213"/>
      <c r="BG39" s="213"/>
      <c r="BH39" s="213"/>
      <c r="BI39" s="213"/>
      <c r="BJ39" s="213"/>
      <c r="BK39" s="213"/>
      <c r="BL39" s="213"/>
      <c r="BM39" s="213"/>
      <c r="BN39" s="213"/>
      <c r="BO39" s="213"/>
      <c r="BP39" s="213"/>
      <c r="BQ39" s="213"/>
    </row>
    <row r="40" spans="1:69" ht="15.95" customHeight="1" x14ac:dyDescent="0.2">
      <c r="A40" s="96" t="s">
        <v>20</v>
      </c>
      <c r="B40" s="172" t="s">
        <v>68</v>
      </c>
      <c r="C40" s="97">
        <v>26</v>
      </c>
      <c r="D40" s="98"/>
      <c r="E40" s="98"/>
      <c r="F40" s="99">
        <v>58</v>
      </c>
      <c r="G40" s="98"/>
      <c r="H40" s="98"/>
      <c r="I40" s="99">
        <v>19</v>
      </c>
      <c r="J40" s="98"/>
      <c r="K40" s="98"/>
      <c r="L40" s="99">
        <v>6</v>
      </c>
      <c r="M40" s="98"/>
      <c r="N40" s="98"/>
      <c r="O40" s="99">
        <v>1</v>
      </c>
      <c r="P40" s="98"/>
      <c r="Q40" s="98"/>
      <c r="R40" s="99">
        <v>105</v>
      </c>
      <c r="S40" s="98"/>
      <c r="T40" s="98"/>
      <c r="U40" s="99">
        <v>44</v>
      </c>
      <c r="V40" s="98"/>
      <c r="W40" s="98"/>
      <c r="X40" s="99">
        <v>61</v>
      </c>
      <c r="Y40" s="98"/>
      <c r="Z40" s="98"/>
      <c r="AA40" s="99">
        <v>20</v>
      </c>
      <c r="AB40" s="98"/>
      <c r="AC40" s="100"/>
      <c r="AD40" s="54"/>
      <c r="AE40" s="54"/>
      <c r="AF40" s="54"/>
      <c r="AG40" s="54"/>
      <c r="AH40" s="54"/>
      <c r="AI40" s="54"/>
      <c r="AJ40" s="54"/>
      <c r="AK40" s="54"/>
      <c r="AL40" s="225"/>
      <c r="AM40" s="219"/>
      <c r="AN40" s="219"/>
      <c r="AO40" s="219"/>
      <c r="AP40" s="219"/>
      <c r="AQ40" s="219"/>
      <c r="AR40" s="219"/>
      <c r="AS40" s="224"/>
      <c r="AT40" s="224"/>
      <c r="AU40" s="224"/>
      <c r="AV40" s="224"/>
      <c r="AW40" s="224"/>
      <c r="AX40" s="224"/>
      <c r="AY40" s="218"/>
      <c r="AZ40" s="218"/>
      <c r="BA40" s="218"/>
      <c r="BB40" s="218"/>
      <c r="BC40" s="218"/>
      <c r="BD40" s="218"/>
      <c r="BE40" s="218"/>
      <c r="BF40" s="213"/>
      <c r="BG40" s="213"/>
      <c r="BH40" s="213"/>
      <c r="BI40" s="213"/>
      <c r="BJ40" s="213"/>
      <c r="BK40" s="213"/>
      <c r="BL40" s="213"/>
      <c r="BM40" s="213"/>
      <c r="BN40" s="213"/>
      <c r="BO40" s="213"/>
      <c r="BP40" s="213"/>
      <c r="BQ40" s="213"/>
    </row>
    <row r="41" spans="1:69" ht="15.95" customHeight="1" x14ac:dyDescent="0.2">
      <c r="A41" s="96" t="s">
        <v>21</v>
      </c>
      <c r="B41" s="172" t="s">
        <v>72</v>
      </c>
      <c r="C41" s="97">
        <v>25</v>
      </c>
      <c r="D41" s="98"/>
      <c r="E41" s="98"/>
      <c r="F41" s="99">
        <v>48</v>
      </c>
      <c r="G41" s="98"/>
      <c r="H41" s="98"/>
      <c r="I41" s="99">
        <v>14</v>
      </c>
      <c r="J41" s="98"/>
      <c r="K41" s="98"/>
      <c r="L41" s="99">
        <v>5</v>
      </c>
      <c r="M41" s="98"/>
      <c r="N41" s="98"/>
      <c r="O41" s="99">
        <v>6</v>
      </c>
      <c r="P41" s="98"/>
      <c r="Q41" s="98"/>
      <c r="R41" s="99">
        <v>86</v>
      </c>
      <c r="S41" s="98"/>
      <c r="T41" s="98"/>
      <c r="U41" s="99">
        <v>45</v>
      </c>
      <c r="V41" s="98"/>
      <c r="W41" s="98"/>
      <c r="X41" s="99">
        <v>41</v>
      </c>
      <c r="Y41" s="98"/>
      <c r="Z41" s="98"/>
      <c r="AA41" s="99">
        <v>27</v>
      </c>
      <c r="AB41" s="98"/>
      <c r="AC41" s="100"/>
      <c r="AD41" s="54"/>
      <c r="AE41" s="54"/>
      <c r="AF41" s="54"/>
      <c r="AG41" s="54"/>
      <c r="AH41" s="54"/>
      <c r="AI41" s="54"/>
      <c r="AJ41" s="54"/>
      <c r="AK41" s="54"/>
      <c r="AL41" s="225"/>
      <c r="AM41" s="219"/>
      <c r="AN41" s="219"/>
      <c r="AO41" s="219"/>
      <c r="AP41" s="219"/>
      <c r="AQ41" s="219"/>
      <c r="AR41" s="219"/>
      <c r="AS41" s="224"/>
      <c r="AT41" s="224"/>
      <c r="AU41" s="224"/>
      <c r="AV41" s="224"/>
      <c r="AW41" s="224"/>
      <c r="AX41" s="224"/>
      <c r="AY41" s="218"/>
      <c r="AZ41" s="218"/>
      <c r="BA41" s="218"/>
      <c r="BB41" s="218"/>
      <c r="BC41" s="218"/>
      <c r="BD41" s="218"/>
      <c r="BE41" s="218"/>
      <c r="BF41" s="213"/>
      <c r="BG41" s="213"/>
      <c r="BH41" s="213"/>
      <c r="BI41" s="213"/>
      <c r="BJ41" s="213"/>
      <c r="BK41" s="213"/>
      <c r="BL41" s="213"/>
      <c r="BM41" s="213"/>
      <c r="BN41" s="213"/>
      <c r="BO41" s="213"/>
      <c r="BP41" s="213"/>
      <c r="BQ41" s="213"/>
    </row>
    <row r="42" spans="1:69" ht="15.95" customHeight="1" x14ac:dyDescent="0.2">
      <c r="A42" s="96" t="s">
        <v>22</v>
      </c>
      <c r="B42" s="126" t="s">
        <v>53</v>
      </c>
      <c r="C42" s="97">
        <v>26</v>
      </c>
      <c r="D42" s="210"/>
      <c r="E42" s="210"/>
      <c r="F42" s="99">
        <v>45</v>
      </c>
      <c r="G42" s="210"/>
      <c r="H42" s="210"/>
      <c r="I42" s="99">
        <v>14</v>
      </c>
      <c r="J42" s="210"/>
      <c r="K42" s="210"/>
      <c r="L42" s="99">
        <v>9</v>
      </c>
      <c r="M42" s="210"/>
      <c r="N42" s="210"/>
      <c r="O42" s="99">
        <v>3</v>
      </c>
      <c r="P42" s="210"/>
      <c r="Q42" s="210"/>
      <c r="R42" s="99">
        <v>83</v>
      </c>
      <c r="S42" s="210"/>
      <c r="T42" s="210"/>
      <c r="U42" s="99">
        <v>75</v>
      </c>
      <c r="V42" s="210"/>
      <c r="W42" s="210"/>
      <c r="X42" s="99">
        <v>8</v>
      </c>
      <c r="Y42" s="210"/>
      <c r="Z42" s="210"/>
      <c r="AA42" s="99">
        <v>33</v>
      </c>
      <c r="AB42" s="210"/>
      <c r="AC42" s="100"/>
      <c r="AD42" s="54"/>
      <c r="AE42" s="54"/>
      <c r="AF42" s="54"/>
      <c r="AG42" s="54"/>
      <c r="AH42" s="54"/>
      <c r="AI42" s="54"/>
      <c r="AJ42" s="54"/>
      <c r="AK42" s="54"/>
      <c r="AL42" s="225"/>
      <c r="AM42" s="219"/>
      <c r="AN42" s="219"/>
      <c r="AO42" s="219"/>
      <c r="AP42" s="219"/>
      <c r="AQ42" s="219"/>
      <c r="AR42" s="219"/>
      <c r="AS42" s="224"/>
      <c r="AT42" s="224"/>
      <c r="AU42" s="224"/>
      <c r="AV42" s="224"/>
      <c r="AW42" s="224"/>
      <c r="AX42" s="224"/>
      <c r="AY42" s="218"/>
      <c r="AZ42" s="218"/>
      <c r="BA42" s="218"/>
      <c r="BB42" s="218"/>
      <c r="BC42" s="218"/>
      <c r="BD42" s="218"/>
      <c r="BE42" s="218"/>
      <c r="BF42" s="213"/>
      <c r="BG42" s="213"/>
      <c r="BH42" s="213"/>
      <c r="BI42" s="213"/>
      <c r="BJ42" s="213"/>
      <c r="BK42" s="213"/>
      <c r="BL42" s="213"/>
      <c r="BM42" s="213"/>
      <c r="BN42" s="213"/>
      <c r="BO42" s="213"/>
      <c r="BP42" s="213"/>
      <c r="BQ42" s="213"/>
    </row>
    <row r="43" spans="1:69" ht="15.95" customHeight="1" x14ac:dyDescent="0.2">
      <c r="A43" s="96" t="s">
        <v>23</v>
      </c>
      <c r="B43" s="172" t="s">
        <v>64</v>
      </c>
      <c r="C43" s="155">
        <v>26</v>
      </c>
      <c r="D43" s="180"/>
      <c r="E43" s="180"/>
      <c r="F43" s="101">
        <v>42</v>
      </c>
      <c r="G43" s="180"/>
      <c r="H43" s="180"/>
      <c r="I43" s="101">
        <v>11</v>
      </c>
      <c r="J43" s="180"/>
      <c r="K43" s="180"/>
      <c r="L43" s="101">
        <v>6</v>
      </c>
      <c r="M43" s="180"/>
      <c r="N43" s="180"/>
      <c r="O43" s="101">
        <v>9</v>
      </c>
      <c r="P43" s="180"/>
      <c r="Q43" s="180"/>
      <c r="R43" s="101">
        <v>60</v>
      </c>
      <c r="S43" s="180"/>
      <c r="T43" s="180"/>
      <c r="U43" s="101">
        <v>53</v>
      </c>
      <c r="V43" s="180"/>
      <c r="W43" s="180"/>
      <c r="X43" s="101">
        <v>7</v>
      </c>
      <c r="Y43" s="180"/>
      <c r="Z43" s="180"/>
      <c r="AA43" s="101">
        <v>36</v>
      </c>
      <c r="AB43" s="180"/>
      <c r="AC43" s="102"/>
      <c r="AD43" s="54"/>
      <c r="AE43" s="54"/>
      <c r="AF43" s="54"/>
      <c r="AG43" s="54"/>
      <c r="AH43" s="54"/>
      <c r="AI43" s="54"/>
      <c r="AJ43" s="54"/>
      <c r="AK43" s="54"/>
      <c r="AL43" s="225"/>
      <c r="AM43" s="219"/>
      <c r="AN43" s="219"/>
      <c r="AO43" s="219"/>
      <c r="AP43" s="219"/>
      <c r="AQ43" s="219"/>
      <c r="AR43" s="219"/>
      <c r="AS43" s="224"/>
      <c r="AT43" s="224"/>
      <c r="AU43" s="224"/>
      <c r="AV43" s="224"/>
      <c r="AW43" s="224"/>
      <c r="AX43" s="224"/>
      <c r="AY43" s="218"/>
      <c r="AZ43" s="218"/>
      <c r="BA43" s="218"/>
      <c r="BB43" s="218"/>
      <c r="BC43" s="218"/>
      <c r="BD43" s="218"/>
      <c r="BE43" s="218"/>
      <c r="BF43" s="213"/>
      <c r="BG43" s="213"/>
      <c r="BH43" s="213"/>
      <c r="BI43" s="213"/>
      <c r="BJ43" s="213"/>
      <c r="BK43" s="213"/>
      <c r="BL43" s="213"/>
      <c r="BM43" s="213"/>
      <c r="BN43" s="213"/>
      <c r="BO43" s="213"/>
      <c r="BP43" s="213"/>
      <c r="BQ43" s="213"/>
    </row>
    <row r="44" spans="1:69" ht="15.95" customHeight="1" x14ac:dyDescent="0.2">
      <c r="A44" s="96" t="s">
        <v>24</v>
      </c>
      <c r="B44" s="172" t="s">
        <v>73</v>
      </c>
      <c r="C44" s="103">
        <v>25</v>
      </c>
      <c r="D44" s="104"/>
      <c r="E44" s="104"/>
      <c r="F44" s="105">
        <v>41</v>
      </c>
      <c r="G44" s="104"/>
      <c r="H44" s="104"/>
      <c r="I44" s="105">
        <v>13</v>
      </c>
      <c r="J44" s="104"/>
      <c r="K44" s="104"/>
      <c r="L44" s="105">
        <v>10</v>
      </c>
      <c r="M44" s="104"/>
      <c r="N44" s="104"/>
      <c r="O44" s="105">
        <v>2</v>
      </c>
      <c r="P44" s="104"/>
      <c r="Q44" s="104"/>
      <c r="R44" s="105">
        <v>75</v>
      </c>
      <c r="S44" s="104"/>
      <c r="T44" s="104"/>
      <c r="U44" s="105">
        <v>57</v>
      </c>
      <c r="V44" s="104"/>
      <c r="W44" s="104"/>
      <c r="X44" s="105">
        <v>18</v>
      </c>
      <c r="Y44" s="104"/>
      <c r="Z44" s="104"/>
      <c r="AA44" s="105">
        <v>34</v>
      </c>
      <c r="AB44" s="104"/>
      <c r="AC44" s="179"/>
      <c r="AD44" s="54"/>
      <c r="AE44" s="54"/>
      <c r="AF44" s="54"/>
      <c r="AG44" s="54"/>
      <c r="AH44" s="54"/>
      <c r="AI44" s="54"/>
      <c r="AJ44" s="54"/>
      <c r="AK44" s="54"/>
      <c r="AL44" s="225"/>
      <c r="AM44" s="219"/>
      <c r="AN44" s="219"/>
      <c r="AO44" s="219"/>
      <c r="AP44" s="219"/>
      <c r="AQ44" s="219"/>
      <c r="AR44" s="219"/>
      <c r="AS44" s="224"/>
      <c r="AT44" s="224"/>
      <c r="AU44" s="224"/>
      <c r="AV44" s="224"/>
      <c r="AW44" s="224"/>
      <c r="AX44" s="224"/>
      <c r="AY44" s="218"/>
      <c r="AZ44" s="218"/>
      <c r="BA44" s="218"/>
      <c r="BB44" s="218"/>
      <c r="BC44" s="218"/>
      <c r="BD44" s="218"/>
      <c r="BE44" s="218"/>
      <c r="BF44" s="213"/>
      <c r="BG44" s="213"/>
      <c r="BH44" s="213"/>
      <c r="BI44" s="213"/>
      <c r="BJ44" s="213"/>
      <c r="BK44" s="213"/>
      <c r="BL44" s="213"/>
      <c r="BM44" s="213"/>
      <c r="BN44" s="213"/>
      <c r="BO44" s="213"/>
      <c r="BP44" s="213"/>
      <c r="BQ44" s="213"/>
    </row>
    <row r="45" spans="1:69" ht="15.95" customHeight="1" x14ac:dyDescent="0.2">
      <c r="A45" s="96" t="s">
        <v>25</v>
      </c>
      <c r="B45" s="172" t="s">
        <v>59</v>
      </c>
      <c r="C45" s="154">
        <v>24</v>
      </c>
      <c r="D45" s="194"/>
      <c r="E45" s="194"/>
      <c r="F45" s="106">
        <v>36</v>
      </c>
      <c r="G45" s="194"/>
      <c r="H45" s="194"/>
      <c r="I45" s="106">
        <v>10</v>
      </c>
      <c r="J45" s="194"/>
      <c r="K45" s="194"/>
      <c r="L45" s="106">
        <v>8</v>
      </c>
      <c r="M45" s="194"/>
      <c r="N45" s="194"/>
      <c r="O45" s="106">
        <v>6</v>
      </c>
      <c r="P45" s="194"/>
      <c r="Q45" s="194"/>
      <c r="R45" s="106">
        <v>59</v>
      </c>
      <c r="S45" s="194"/>
      <c r="T45" s="194"/>
      <c r="U45" s="106">
        <v>49</v>
      </c>
      <c r="V45" s="194"/>
      <c r="W45" s="194"/>
      <c r="X45" s="106">
        <v>10</v>
      </c>
      <c r="Y45" s="194"/>
      <c r="Z45" s="194"/>
      <c r="AA45" s="106">
        <v>36</v>
      </c>
      <c r="AB45" s="194"/>
      <c r="AC45" s="196"/>
      <c r="AD45" s="54"/>
      <c r="AE45" s="54"/>
      <c r="AF45" s="54"/>
      <c r="AG45" s="54"/>
      <c r="AH45" s="54"/>
      <c r="AI45" s="54"/>
      <c r="AJ45" s="54"/>
      <c r="AK45" s="54"/>
      <c r="AL45" s="225"/>
      <c r="AM45" s="219"/>
      <c r="AN45" s="219"/>
      <c r="AO45" s="219"/>
      <c r="AP45" s="219"/>
      <c r="AQ45" s="219"/>
      <c r="AR45" s="219"/>
      <c r="AS45" s="224"/>
      <c r="AT45" s="224"/>
      <c r="AU45" s="224"/>
      <c r="AV45" s="224"/>
      <c r="AW45" s="224"/>
      <c r="AX45" s="224"/>
      <c r="AY45" s="218"/>
      <c r="AZ45" s="218"/>
      <c r="BA45" s="218"/>
      <c r="BB45" s="218"/>
      <c r="BC45" s="218"/>
      <c r="BD45" s="218"/>
      <c r="BE45" s="218"/>
      <c r="BF45" s="213"/>
      <c r="BG45" s="213"/>
      <c r="BH45" s="213"/>
      <c r="BI45" s="213"/>
      <c r="BJ45" s="213"/>
      <c r="BK45" s="213"/>
      <c r="BL45" s="213"/>
      <c r="BM45" s="213"/>
      <c r="BN45" s="213"/>
      <c r="BO45" s="213"/>
      <c r="BP45" s="213"/>
      <c r="BQ45" s="213"/>
    </row>
    <row r="46" spans="1:69" ht="15.95" customHeight="1" x14ac:dyDescent="0.2">
      <c r="A46" s="96" t="s">
        <v>26</v>
      </c>
      <c r="B46" s="193" t="s">
        <v>69</v>
      </c>
      <c r="C46" s="97">
        <v>26</v>
      </c>
      <c r="D46" s="98"/>
      <c r="E46" s="98"/>
      <c r="F46" s="99">
        <v>33</v>
      </c>
      <c r="G46" s="98"/>
      <c r="H46" s="98"/>
      <c r="I46" s="99">
        <v>10</v>
      </c>
      <c r="J46" s="98"/>
      <c r="K46" s="98"/>
      <c r="L46" s="99">
        <v>13</v>
      </c>
      <c r="M46" s="98"/>
      <c r="N46" s="98"/>
      <c r="O46" s="99">
        <v>3</v>
      </c>
      <c r="P46" s="98"/>
      <c r="Q46" s="98"/>
      <c r="R46" s="99">
        <v>69</v>
      </c>
      <c r="S46" s="98"/>
      <c r="T46" s="98"/>
      <c r="U46" s="99">
        <v>75</v>
      </c>
      <c r="V46" s="98"/>
      <c r="W46" s="98"/>
      <c r="X46" s="99">
        <v>-6</v>
      </c>
      <c r="Y46" s="98"/>
      <c r="Z46" s="98"/>
      <c r="AA46" s="99">
        <v>45</v>
      </c>
      <c r="AB46" s="98"/>
      <c r="AC46" s="100"/>
      <c r="AD46" s="54"/>
      <c r="AE46" s="54"/>
      <c r="AF46" s="54"/>
      <c r="AG46" s="54"/>
      <c r="AH46" s="54"/>
      <c r="AI46" s="54"/>
      <c r="AJ46" s="54"/>
      <c r="AK46" s="54"/>
      <c r="AL46" s="225"/>
      <c r="AM46" s="219"/>
      <c r="AN46" s="219"/>
      <c r="AO46" s="219"/>
      <c r="AP46" s="219"/>
      <c r="AQ46" s="219"/>
      <c r="AR46" s="219"/>
      <c r="AS46" s="224"/>
      <c r="AT46" s="224"/>
      <c r="AU46" s="224"/>
      <c r="AV46" s="224"/>
      <c r="AW46" s="224"/>
      <c r="AX46" s="224"/>
      <c r="AY46" s="218"/>
      <c r="AZ46" s="218"/>
      <c r="BA46" s="218"/>
      <c r="BB46" s="218"/>
      <c r="BC46" s="218"/>
      <c r="BD46" s="218"/>
      <c r="BE46" s="218"/>
      <c r="BF46" s="213"/>
      <c r="BG46" s="213"/>
      <c r="BH46" s="213"/>
      <c r="BI46" s="213"/>
      <c r="BJ46" s="213"/>
      <c r="BK46" s="213"/>
      <c r="BL46" s="213"/>
      <c r="BM46" s="213"/>
      <c r="BN46" s="213"/>
      <c r="BO46" s="213"/>
      <c r="BP46" s="213"/>
      <c r="BQ46" s="213"/>
    </row>
    <row r="47" spans="1:69" ht="15.95" customHeight="1" x14ac:dyDescent="0.2">
      <c r="A47" s="96" t="s">
        <v>27</v>
      </c>
      <c r="B47" s="172" t="s">
        <v>66</v>
      </c>
      <c r="C47" s="97">
        <v>24</v>
      </c>
      <c r="D47" s="98"/>
      <c r="E47" s="98"/>
      <c r="F47" s="99">
        <v>29</v>
      </c>
      <c r="G47" s="98"/>
      <c r="H47" s="98"/>
      <c r="I47" s="99">
        <v>9</v>
      </c>
      <c r="J47" s="98"/>
      <c r="K47" s="98"/>
      <c r="L47" s="99">
        <v>13</v>
      </c>
      <c r="M47" s="98"/>
      <c r="N47" s="98"/>
      <c r="O47" s="99">
        <v>2</v>
      </c>
      <c r="P47" s="98"/>
      <c r="Q47" s="98"/>
      <c r="R47" s="99">
        <v>57</v>
      </c>
      <c r="S47" s="98"/>
      <c r="T47" s="98"/>
      <c r="U47" s="99">
        <v>79</v>
      </c>
      <c r="V47" s="98"/>
      <c r="W47" s="98"/>
      <c r="X47" s="99">
        <v>-22</v>
      </c>
      <c r="Y47" s="98"/>
      <c r="Z47" s="98"/>
      <c r="AA47" s="99">
        <v>43</v>
      </c>
      <c r="AB47" s="98"/>
      <c r="AC47" s="100"/>
      <c r="AD47" s="54"/>
      <c r="AE47" s="54"/>
      <c r="AF47" s="54"/>
      <c r="AG47" s="54"/>
      <c r="AH47" s="54"/>
      <c r="AI47" s="54"/>
      <c r="AJ47" s="54"/>
      <c r="AK47" s="54"/>
      <c r="AL47" s="225"/>
      <c r="AM47" s="219"/>
      <c r="AN47" s="219"/>
      <c r="AO47" s="219"/>
      <c r="AP47" s="219"/>
      <c r="AQ47" s="219"/>
      <c r="AR47" s="219"/>
      <c r="AS47" s="224"/>
      <c r="AT47" s="224"/>
      <c r="AU47" s="224"/>
      <c r="AV47" s="224"/>
      <c r="AW47" s="224"/>
      <c r="AX47" s="224"/>
      <c r="AY47" s="218"/>
      <c r="AZ47" s="218"/>
      <c r="BA47" s="218"/>
      <c r="BB47" s="218"/>
      <c r="BC47" s="218"/>
      <c r="BD47" s="218"/>
      <c r="BE47" s="218"/>
      <c r="BF47" s="213"/>
      <c r="BG47" s="213"/>
      <c r="BH47" s="213"/>
      <c r="BI47" s="213"/>
      <c r="BJ47" s="213"/>
      <c r="BK47" s="213"/>
      <c r="BL47" s="213"/>
      <c r="BM47" s="213"/>
      <c r="BN47" s="213"/>
      <c r="BO47" s="213"/>
      <c r="BP47" s="213"/>
      <c r="BQ47" s="213"/>
    </row>
    <row r="48" spans="1:69" ht="15.95" customHeight="1" x14ac:dyDescent="0.2">
      <c r="A48" s="96" t="s">
        <v>28</v>
      </c>
      <c r="B48" s="172" t="s">
        <v>62</v>
      </c>
      <c r="C48" s="97">
        <v>26</v>
      </c>
      <c r="D48" s="98"/>
      <c r="E48" s="98"/>
      <c r="F48" s="99">
        <v>25</v>
      </c>
      <c r="G48" s="98"/>
      <c r="H48" s="98"/>
      <c r="I48" s="99">
        <v>7</v>
      </c>
      <c r="J48" s="98"/>
      <c r="K48" s="98"/>
      <c r="L48" s="99">
        <v>15</v>
      </c>
      <c r="M48" s="98"/>
      <c r="N48" s="98"/>
      <c r="O48" s="99">
        <v>4</v>
      </c>
      <c r="P48" s="98"/>
      <c r="Q48" s="98"/>
      <c r="R48" s="99">
        <v>57</v>
      </c>
      <c r="S48" s="98"/>
      <c r="T48" s="98"/>
      <c r="U48" s="99">
        <v>90</v>
      </c>
      <c r="V48" s="98"/>
      <c r="W48" s="98"/>
      <c r="X48" s="99">
        <v>-33</v>
      </c>
      <c r="Y48" s="98"/>
      <c r="Z48" s="98"/>
      <c r="AA48" s="99">
        <v>53</v>
      </c>
      <c r="AB48" s="98"/>
      <c r="AC48" s="195"/>
      <c r="AD48" s="54"/>
      <c r="AE48" s="54"/>
      <c r="AF48" s="54"/>
      <c r="AG48" s="54"/>
      <c r="AH48" s="54"/>
      <c r="AI48" s="54"/>
      <c r="AJ48" s="54"/>
      <c r="AK48" s="54"/>
      <c r="AL48" s="225"/>
      <c r="AM48" s="219"/>
      <c r="AN48" s="219"/>
      <c r="AO48" s="219"/>
      <c r="AP48" s="219"/>
      <c r="AQ48" s="219"/>
      <c r="AR48" s="219"/>
      <c r="AS48" s="224"/>
      <c r="AT48" s="224"/>
      <c r="AU48" s="224"/>
      <c r="AV48" s="224"/>
      <c r="AW48" s="224"/>
      <c r="AX48" s="224"/>
      <c r="AY48" s="218"/>
      <c r="AZ48" s="218"/>
      <c r="BA48" s="218"/>
      <c r="BB48" s="218"/>
      <c r="BC48" s="218"/>
      <c r="BD48" s="218"/>
      <c r="BE48" s="218"/>
      <c r="BF48" s="213"/>
      <c r="BG48" s="213"/>
      <c r="BH48" s="213"/>
      <c r="BI48" s="213"/>
      <c r="BJ48" s="213"/>
      <c r="BK48" s="213"/>
      <c r="BL48" s="213"/>
      <c r="BM48" s="213"/>
      <c r="BN48" s="213"/>
      <c r="BO48" s="213"/>
      <c r="BP48" s="213"/>
      <c r="BQ48" s="213"/>
    </row>
    <row r="49" spans="1:69" ht="15.95" customHeight="1" x14ac:dyDescent="0.2">
      <c r="A49" s="96" t="s">
        <v>29</v>
      </c>
      <c r="B49" s="172" t="s">
        <v>48</v>
      </c>
      <c r="C49" s="97">
        <v>26</v>
      </c>
      <c r="D49" s="98"/>
      <c r="E49" s="98"/>
      <c r="F49" s="99">
        <v>24</v>
      </c>
      <c r="G49" s="98"/>
      <c r="H49" s="98"/>
      <c r="I49" s="99">
        <v>7</v>
      </c>
      <c r="J49" s="98"/>
      <c r="K49" s="98"/>
      <c r="L49" s="99">
        <v>16</v>
      </c>
      <c r="M49" s="98"/>
      <c r="N49" s="98"/>
      <c r="O49" s="99">
        <v>3</v>
      </c>
      <c r="P49" s="98"/>
      <c r="Q49" s="98"/>
      <c r="R49" s="99">
        <v>64</v>
      </c>
      <c r="S49" s="98"/>
      <c r="T49" s="98"/>
      <c r="U49" s="99">
        <v>90</v>
      </c>
      <c r="V49" s="98"/>
      <c r="W49" s="98"/>
      <c r="X49" s="99">
        <v>-26</v>
      </c>
      <c r="Y49" s="98"/>
      <c r="Z49" s="98"/>
      <c r="AA49" s="99">
        <v>54</v>
      </c>
      <c r="AB49" s="98"/>
      <c r="AC49" s="100"/>
      <c r="AD49" s="54"/>
      <c r="AE49" s="54"/>
      <c r="AF49" s="54"/>
      <c r="AG49" s="54"/>
      <c r="AH49" s="54"/>
      <c r="AI49" s="54"/>
      <c r="AJ49" s="54"/>
      <c r="AK49" s="54"/>
      <c r="AL49" s="225"/>
      <c r="AM49" s="219"/>
      <c r="AN49" s="219"/>
      <c r="AO49" s="219"/>
      <c r="AP49" s="219"/>
      <c r="AQ49" s="219"/>
      <c r="AR49" s="219"/>
      <c r="AS49" s="224"/>
      <c r="AT49" s="224"/>
      <c r="AU49" s="224"/>
      <c r="AV49" s="224"/>
      <c r="AW49" s="224"/>
      <c r="AX49" s="224"/>
      <c r="AY49" s="218"/>
      <c r="AZ49" s="218"/>
      <c r="BA49" s="218"/>
      <c r="BB49" s="218"/>
      <c r="BC49" s="218"/>
      <c r="BD49" s="218"/>
      <c r="BE49" s="218"/>
      <c r="BF49" s="213"/>
      <c r="BG49" s="213"/>
      <c r="BH49" s="213"/>
      <c r="BI49" s="213"/>
      <c r="BJ49" s="213"/>
      <c r="BK49" s="213"/>
      <c r="BL49" s="213"/>
      <c r="BM49" s="213"/>
      <c r="BN49" s="213"/>
      <c r="BO49" s="213"/>
      <c r="BP49" s="213"/>
      <c r="BQ49" s="213"/>
    </row>
    <row r="50" spans="1:69" ht="15.95" customHeight="1" x14ac:dyDescent="0.2">
      <c r="A50" s="96" t="s">
        <v>30</v>
      </c>
      <c r="B50" s="192" t="s">
        <v>74</v>
      </c>
      <c r="C50" s="97">
        <v>24</v>
      </c>
      <c r="D50" s="98"/>
      <c r="E50" s="98"/>
      <c r="F50" s="99">
        <v>22</v>
      </c>
      <c r="G50" s="98"/>
      <c r="H50" s="98"/>
      <c r="I50" s="99">
        <v>6</v>
      </c>
      <c r="J50" s="98"/>
      <c r="K50" s="98"/>
      <c r="L50" s="99">
        <v>14</v>
      </c>
      <c r="M50" s="98"/>
      <c r="N50" s="98"/>
      <c r="O50" s="99">
        <v>4</v>
      </c>
      <c r="P50" s="98"/>
      <c r="Q50" s="98"/>
      <c r="R50" s="99">
        <v>56</v>
      </c>
      <c r="S50" s="98"/>
      <c r="T50" s="98"/>
      <c r="U50" s="99">
        <v>89</v>
      </c>
      <c r="V50" s="98"/>
      <c r="W50" s="98"/>
      <c r="X50" s="99">
        <v>-33</v>
      </c>
      <c r="Y50" s="98"/>
      <c r="Z50" s="98"/>
      <c r="AA50" s="99">
        <v>50</v>
      </c>
      <c r="AB50" s="98"/>
      <c r="AC50" s="100"/>
      <c r="AD50" s="54"/>
      <c r="AE50" s="54"/>
      <c r="AF50" s="54"/>
      <c r="AG50" s="54"/>
      <c r="AH50" s="54"/>
      <c r="AI50" s="54"/>
      <c r="AJ50" s="54"/>
      <c r="AK50" s="54"/>
      <c r="AL50" s="225"/>
      <c r="AM50" s="219"/>
      <c r="AN50" s="219"/>
      <c r="AO50" s="219"/>
      <c r="AP50" s="219"/>
      <c r="AQ50" s="219"/>
      <c r="AR50" s="219"/>
      <c r="AS50" s="224"/>
      <c r="AT50" s="224"/>
      <c r="AU50" s="224"/>
      <c r="AV50" s="224"/>
      <c r="AW50" s="224"/>
      <c r="AX50" s="224"/>
      <c r="AY50" s="218"/>
      <c r="AZ50" s="218"/>
      <c r="BA50" s="218"/>
      <c r="BB50" s="218"/>
      <c r="BC50" s="218"/>
      <c r="BD50" s="218"/>
      <c r="BE50" s="218"/>
      <c r="BF50" s="213"/>
      <c r="BG50" s="213"/>
      <c r="BH50" s="213"/>
      <c r="BI50" s="213"/>
      <c r="BJ50" s="213"/>
      <c r="BK50" s="213"/>
      <c r="BL50" s="213"/>
      <c r="BM50" s="213"/>
      <c r="BN50" s="213"/>
      <c r="BO50" s="213"/>
      <c r="BP50" s="213"/>
      <c r="BQ50" s="213"/>
    </row>
    <row r="51" spans="1:69" ht="15.95" customHeight="1" x14ac:dyDescent="0.2">
      <c r="A51" s="108" t="s">
        <v>44</v>
      </c>
      <c r="B51" s="107" t="s">
        <v>63</v>
      </c>
      <c r="C51" s="103">
        <v>26</v>
      </c>
      <c r="D51" s="104"/>
      <c r="E51" s="152"/>
      <c r="F51" s="105">
        <v>21</v>
      </c>
      <c r="G51" s="104"/>
      <c r="H51" s="152"/>
      <c r="I51" s="105">
        <v>6</v>
      </c>
      <c r="J51" s="104"/>
      <c r="K51" s="152"/>
      <c r="L51" s="105">
        <v>17</v>
      </c>
      <c r="M51" s="104"/>
      <c r="N51" s="152"/>
      <c r="O51" s="105">
        <v>3</v>
      </c>
      <c r="P51" s="104"/>
      <c r="Q51" s="152"/>
      <c r="R51" s="105">
        <v>53</v>
      </c>
      <c r="S51" s="104"/>
      <c r="T51" s="152"/>
      <c r="U51" s="105">
        <v>105</v>
      </c>
      <c r="V51" s="104"/>
      <c r="W51" s="152"/>
      <c r="X51" s="105">
        <v>-52</v>
      </c>
      <c r="Y51" s="104"/>
      <c r="Z51" s="152"/>
      <c r="AA51" s="151">
        <v>57</v>
      </c>
      <c r="AB51" s="153"/>
      <c r="AC51" s="166"/>
      <c r="AD51" s="31"/>
      <c r="AE51" s="31"/>
      <c r="AF51" s="31"/>
      <c r="AG51" s="31"/>
      <c r="AH51" s="31"/>
      <c r="AI51" s="31"/>
      <c r="AJ51" s="31"/>
      <c r="AK51" s="31"/>
      <c r="AL51" s="221"/>
      <c r="AM51" s="219"/>
      <c r="AN51" s="219"/>
      <c r="AO51" s="219"/>
      <c r="AP51" s="219"/>
      <c r="AQ51" s="219"/>
      <c r="AR51" s="219"/>
      <c r="AS51" s="224"/>
      <c r="AT51" s="224"/>
      <c r="AU51" s="224"/>
      <c r="AV51" s="224"/>
      <c r="AW51" s="224"/>
      <c r="AX51" s="224"/>
      <c r="AY51" s="218" t="s">
        <v>52</v>
      </c>
      <c r="AZ51" s="218"/>
      <c r="BA51" s="218"/>
      <c r="BB51" s="218"/>
      <c r="BC51" s="218"/>
      <c r="BD51" s="218"/>
      <c r="BE51" s="218"/>
      <c r="BF51" s="213"/>
      <c r="BG51" s="213"/>
      <c r="BH51" s="213"/>
      <c r="BI51" s="213"/>
      <c r="BJ51" s="213"/>
      <c r="BK51" s="213"/>
      <c r="BL51" s="213"/>
      <c r="BM51" s="213"/>
      <c r="BN51" s="213"/>
      <c r="BO51" s="213"/>
      <c r="BP51" s="213"/>
      <c r="BQ51" s="213"/>
    </row>
    <row r="52" spans="1:69" ht="15.95" customHeight="1" thickBot="1" x14ac:dyDescent="0.25">
      <c r="A52" s="109" t="s">
        <v>45</v>
      </c>
      <c r="B52" s="156" t="s">
        <v>67</v>
      </c>
      <c r="C52" s="167">
        <v>26</v>
      </c>
      <c r="D52" s="168"/>
      <c r="E52" s="169"/>
      <c r="F52" s="170">
        <v>17</v>
      </c>
      <c r="G52" s="168"/>
      <c r="H52" s="169"/>
      <c r="I52" s="170">
        <v>4</v>
      </c>
      <c r="J52" s="168"/>
      <c r="K52" s="169"/>
      <c r="L52" s="170">
        <v>17</v>
      </c>
      <c r="M52" s="168"/>
      <c r="N52" s="169"/>
      <c r="O52" s="170">
        <v>5</v>
      </c>
      <c r="P52" s="168"/>
      <c r="Q52" s="169"/>
      <c r="R52" s="170">
        <v>47</v>
      </c>
      <c r="S52" s="168"/>
      <c r="T52" s="169"/>
      <c r="U52" s="170">
        <v>84</v>
      </c>
      <c r="V52" s="168"/>
      <c r="W52" s="169"/>
      <c r="X52" s="170">
        <v>-37</v>
      </c>
      <c r="Y52" s="168"/>
      <c r="Z52" s="169"/>
      <c r="AA52" s="170">
        <v>61</v>
      </c>
      <c r="AB52" s="168"/>
      <c r="AC52" s="171"/>
      <c r="AD52" s="31"/>
      <c r="AE52" s="31"/>
      <c r="AF52" s="31"/>
      <c r="AG52" s="31"/>
      <c r="AH52" s="31"/>
      <c r="AI52" s="31"/>
      <c r="AJ52" s="31"/>
      <c r="AK52" s="31"/>
      <c r="AL52" s="221"/>
      <c r="AM52" s="219"/>
      <c r="AN52" s="219"/>
      <c r="AO52" s="219"/>
      <c r="AP52" s="219"/>
      <c r="AQ52" s="219"/>
      <c r="AR52" s="219"/>
      <c r="AS52" s="224"/>
      <c r="AT52" s="224"/>
      <c r="AU52" s="224"/>
      <c r="AV52" s="224"/>
      <c r="AW52" s="224"/>
      <c r="AX52" s="224"/>
      <c r="AY52" s="218"/>
      <c r="AZ52" s="218"/>
      <c r="BA52" s="218"/>
      <c r="BB52" s="218"/>
      <c r="BC52" s="218"/>
      <c r="BD52" s="218"/>
      <c r="BE52" s="218"/>
      <c r="BF52" s="213"/>
      <c r="BG52" s="213"/>
      <c r="BH52" s="213"/>
      <c r="BI52" s="213"/>
      <c r="BJ52" s="213"/>
      <c r="BK52" s="213"/>
      <c r="BL52" s="213"/>
      <c r="BM52" s="213"/>
      <c r="BN52" s="213"/>
      <c r="BO52" s="213"/>
      <c r="BP52" s="213"/>
      <c r="BQ52" s="213"/>
    </row>
    <row r="53" spans="1:69" ht="15.95" customHeight="1" thickBot="1" x14ac:dyDescent="0.25">
      <c r="A53" s="217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221"/>
      <c r="AM53" s="219"/>
      <c r="AN53" s="219"/>
      <c r="AO53" s="219"/>
      <c r="AP53" s="219"/>
      <c r="AQ53" s="219"/>
      <c r="AR53" s="219"/>
      <c r="AS53" s="224"/>
      <c r="AT53" s="224"/>
      <c r="AU53" s="224"/>
      <c r="AV53" s="224"/>
      <c r="AW53" s="224"/>
      <c r="AX53" s="224"/>
      <c r="AY53" s="218"/>
      <c r="AZ53" s="218"/>
      <c r="BA53" s="218"/>
      <c r="BB53" s="218"/>
      <c r="BC53" s="218"/>
      <c r="BD53" s="218"/>
      <c r="BE53" s="218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</row>
    <row r="54" spans="1:69" ht="15.95" customHeight="1" x14ac:dyDescent="0.2">
      <c r="A54" s="217"/>
      <c r="B54" s="54"/>
      <c r="C54" s="36"/>
      <c r="D54" s="110" t="s">
        <v>49</v>
      </c>
      <c r="E54" s="37"/>
      <c r="F54" s="38"/>
      <c r="G54" s="110" t="s">
        <v>49</v>
      </c>
      <c r="H54" s="37"/>
      <c r="I54" s="38"/>
      <c r="J54" s="110" t="s">
        <v>49</v>
      </c>
      <c r="K54" s="37"/>
      <c r="L54" s="38"/>
      <c r="M54" s="110" t="s">
        <v>49</v>
      </c>
      <c r="N54" s="37"/>
      <c r="O54" s="38"/>
      <c r="P54" s="110" t="s">
        <v>75</v>
      </c>
      <c r="Q54" s="37"/>
      <c r="R54" s="38"/>
      <c r="S54" s="110" t="s">
        <v>76</v>
      </c>
      <c r="T54" s="37"/>
      <c r="U54" s="38"/>
      <c r="V54" s="110" t="s">
        <v>31</v>
      </c>
      <c r="W54" s="37"/>
      <c r="X54" s="38"/>
      <c r="Y54" s="110" t="s">
        <v>31</v>
      </c>
      <c r="Z54" s="37"/>
      <c r="AA54" s="38"/>
      <c r="AB54" s="110" t="s">
        <v>57</v>
      </c>
      <c r="AC54" s="37"/>
      <c r="AD54" s="38"/>
      <c r="AE54" s="110" t="s">
        <v>51</v>
      </c>
      <c r="AF54" s="37"/>
      <c r="AG54" s="38"/>
      <c r="AH54" s="110" t="s">
        <v>51</v>
      </c>
      <c r="AI54" s="37"/>
      <c r="AJ54" s="38"/>
      <c r="AK54" s="110" t="s">
        <v>51</v>
      </c>
      <c r="AL54" s="111"/>
      <c r="AM54" s="112"/>
      <c r="AN54" s="111" t="s">
        <v>51</v>
      </c>
      <c r="AO54" s="113"/>
      <c r="AP54" s="112"/>
      <c r="AQ54" s="110" t="s">
        <v>58</v>
      </c>
      <c r="AR54" s="114"/>
      <c r="AS54" s="218"/>
      <c r="AT54" s="218"/>
      <c r="AU54" s="218"/>
      <c r="AV54" s="218"/>
      <c r="AW54" s="218"/>
      <c r="AX54" s="218"/>
      <c r="AY54" s="218"/>
      <c r="AZ54" s="218"/>
      <c r="BA54" s="218"/>
      <c r="BB54" s="218"/>
      <c r="BC54" s="218"/>
      <c r="BD54" s="218"/>
      <c r="BE54" s="218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</row>
    <row r="55" spans="1:69" ht="15.95" customHeight="1" x14ac:dyDescent="0.2">
      <c r="A55" s="217"/>
      <c r="B55" s="54"/>
      <c r="C55" s="39"/>
      <c r="D55" s="115" t="s">
        <v>54</v>
      </c>
      <c r="E55" s="40"/>
      <c r="F55" s="41"/>
      <c r="G55" s="115" t="s">
        <v>54</v>
      </c>
      <c r="H55" s="40"/>
      <c r="I55" s="41"/>
      <c r="J55" s="115" t="s">
        <v>77</v>
      </c>
      <c r="K55" s="40"/>
      <c r="L55" s="41"/>
      <c r="M55" s="115" t="s">
        <v>55</v>
      </c>
      <c r="N55" s="40"/>
      <c r="O55" s="41"/>
      <c r="P55" s="115" t="s">
        <v>78</v>
      </c>
      <c r="Q55" s="40"/>
      <c r="R55" s="41"/>
      <c r="S55" s="115" t="s">
        <v>33</v>
      </c>
      <c r="T55" s="40"/>
      <c r="U55" s="41"/>
      <c r="V55" s="115" t="s">
        <v>32</v>
      </c>
      <c r="W55" s="40"/>
      <c r="X55" s="41"/>
      <c r="Y55" s="115" t="s">
        <v>79</v>
      </c>
      <c r="Z55" s="40"/>
      <c r="AA55" s="41"/>
      <c r="AB55" s="115" t="s">
        <v>34</v>
      </c>
      <c r="AC55" s="40"/>
      <c r="AD55" s="41"/>
      <c r="AE55" s="115" t="s">
        <v>32</v>
      </c>
      <c r="AF55" s="40"/>
      <c r="AG55" s="41"/>
      <c r="AH55" s="115" t="s">
        <v>32</v>
      </c>
      <c r="AI55" s="40"/>
      <c r="AJ55" s="41"/>
      <c r="AK55" s="115" t="s">
        <v>46</v>
      </c>
      <c r="AL55" s="54"/>
      <c r="AM55" s="116"/>
      <c r="AN55" s="54" t="s">
        <v>46</v>
      </c>
      <c r="AO55" s="2"/>
      <c r="AP55" s="116"/>
      <c r="AQ55" s="115" t="s">
        <v>46</v>
      </c>
      <c r="AR55" s="117"/>
      <c r="AS55" s="218"/>
      <c r="AT55" s="218"/>
      <c r="AU55" s="218"/>
      <c r="AV55" s="218"/>
      <c r="AW55" s="218"/>
      <c r="AX55" s="218"/>
      <c r="AY55" s="218"/>
      <c r="AZ55" s="218"/>
      <c r="BA55" s="218"/>
      <c r="BB55" s="218"/>
      <c r="BC55" s="218"/>
      <c r="BD55" s="218"/>
      <c r="BE55" s="218"/>
      <c r="BF55" s="213"/>
      <c r="BG55" s="213"/>
      <c r="BH55" s="213"/>
      <c r="BI55" s="213"/>
      <c r="BJ55" s="213"/>
      <c r="BK55" s="213"/>
      <c r="BL55" s="213"/>
      <c r="BM55" s="213"/>
      <c r="BN55" s="213"/>
      <c r="BO55" s="213"/>
      <c r="BP55" s="213"/>
      <c r="BQ55" s="213"/>
    </row>
    <row r="56" spans="1:69" ht="15.95" customHeight="1" x14ac:dyDescent="0.2">
      <c r="A56" s="217"/>
      <c r="B56" s="54"/>
      <c r="C56" s="39"/>
      <c r="D56" s="115" t="s">
        <v>32</v>
      </c>
      <c r="E56" s="40"/>
      <c r="F56" s="41"/>
      <c r="G56" s="115" t="s">
        <v>46</v>
      </c>
      <c r="H56" s="40"/>
      <c r="I56" s="41"/>
      <c r="J56" s="115" t="s">
        <v>78</v>
      </c>
      <c r="K56" s="40"/>
      <c r="L56" s="41"/>
      <c r="M56" s="115" t="s">
        <v>34</v>
      </c>
      <c r="N56" s="40"/>
      <c r="O56" s="41"/>
      <c r="P56" s="115" t="s">
        <v>80</v>
      </c>
      <c r="Q56" s="40"/>
      <c r="R56" s="41"/>
      <c r="S56" s="115" t="s">
        <v>36</v>
      </c>
      <c r="T56" s="40"/>
      <c r="U56" s="41"/>
      <c r="V56" s="115" t="s">
        <v>35</v>
      </c>
      <c r="W56" s="40"/>
      <c r="X56" s="41"/>
      <c r="Y56" s="115" t="s">
        <v>55</v>
      </c>
      <c r="Z56" s="40"/>
      <c r="AA56" s="41"/>
      <c r="AB56" s="115" t="s">
        <v>55</v>
      </c>
      <c r="AC56" s="40"/>
      <c r="AD56" s="41"/>
      <c r="AE56" s="115" t="s">
        <v>56</v>
      </c>
      <c r="AF56" s="40"/>
      <c r="AG56" s="41"/>
      <c r="AH56" s="115" t="s">
        <v>56</v>
      </c>
      <c r="AI56" s="40"/>
      <c r="AJ56" s="41"/>
      <c r="AK56" s="115" t="s">
        <v>56</v>
      </c>
      <c r="AL56" s="54"/>
      <c r="AM56" s="116"/>
      <c r="AN56" s="54" t="s">
        <v>56</v>
      </c>
      <c r="AO56" s="2"/>
      <c r="AP56" s="116"/>
      <c r="AQ56" s="115" t="s">
        <v>56</v>
      </c>
      <c r="AR56" s="117"/>
      <c r="AS56" s="218"/>
      <c r="AT56" s="218"/>
      <c r="AU56" s="218"/>
      <c r="AV56" s="218"/>
      <c r="AW56" s="218"/>
      <c r="AX56" s="218"/>
      <c r="AY56" s="218"/>
      <c r="AZ56" s="218"/>
      <c r="BA56" s="218"/>
      <c r="BB56" s="218"/>
      <c r="BC56" s="218"/>
      <c r="BD56" s="218"/>
      <c r="BE56" s="218"/>
      <c r="BF56" s="213"/>
      <c r="BG56" s="213"/>
      <c r="BH56" s="213"/>
      <c r="BI56" s="213"/>
      <c r="BJ56" s="213"/>
      <c r="BK56" s="213"/>
      <c r="BL56" s="213"/>
      <c r="BM56" s="213"/>
      <c r="BN56" s="213"/>
      <c r="BO56" s="213"/>
      <c r="BP56" s="213"/>
      <c r="BQ56" s="213"/>
    </row>
    <row r="57" spans="1:69" ht="15.95" customHeight="1" x14ac:dyDescent="0.2">
      <c r="A57" s="217"/>
      <c r="B57" s="54"/>
      <c r="C57" s="39"/>
      <c r="D57" s="115" t="s">
        <v>77</v>
      </c>
      <c r="E57" s="40"/>
      <c r="F57" s="41"/>
      <c r="G57" s="115" t="s">
        <v>33</v>
      </c>
      <c r="H57" s="40"/>
      <c r="I57" s="41"/>
      <c r="J57" s="115" t="s">
        <v>50</v>
      </c>
      <c r="K57" s="40"/>
      <c r="L57" s="41"/>
      <c r="M57" s="115"/>
      <c r="N57" s="40"/>
      <c r="O57" s="41"/>
      <c r="P57" s="115" t="s">
        <v>81</v>
      </c>
      <c r="Q57" s="40"/>
      <c r="R57" s="41"/>
      <c r="S57" s="115" t="s">
        <v>47</v>
      </c>
      <c r="T57" s="40"/>
      <c r="U57" s="41"/>
      <c r="V57" s="115" t="s">
        <v>34</v>
      </c>
      <c r="W57" s="40"/>
      <c r="X57" s="41"/>
      <c r="Y57" s="54"/>
      <c r="Z57" s="40"/>
      <c r="AA57" s="41"/>
      <c r="AB57" s="115"/>
      <c r="AC57" s="40"/>
      <c r="AD57" s="41"/>
      <c r="AE57" s="115" t="s">
        <v>32</v>
      </c>
      <c r="AF57" s="40"/>
      <c r="AG57" s="41"/>
      <c r="AH57" s="115" t="s">
        <v>32</v>
      </c>
      <c r="AI57" s="40"/>
      <c r="AJ57" s="41"/>
      <c r="AK57" s="115"/>
      <c r="AL57" s="54"/>
      <c r="AM57" s="116"/>
      <c r="AN57" s="54"/>
      <c r="AO57" s="2"/>
      <c r="AP57" s="116"/>
      <c r="AQ57" s="115"/>
      <c r="AR57" s="117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</row>
    <row r="58" spans="1:69" ht="15.95" customHeight="1" thickBot="1" x14ac:dyDescent="0.25">
      <c r="A58" s="217"/>
      <c r="B58" s="54"/>
      <c r="C58" s="39"/>
      <c r="D58" s="141" t="s">
        <v>82</v>
      </c>
      <c r="E58" s="40"/>
      <c r="F58" s="41"/>
      <c r="G58" s="141" t="s">
        <v>47</v>
      </c>
      <c r="H58" s="40"/>
      <c r="I58" s="41"/>
      <c r="J58" s="115" t="s">
        <v>33</v>
      </c>
      <c r="K58" s="40"/>
      <c r="L58" s="41"/>
      <c r="M58" s="141"/>
      <c r="N58" s="40"/>
      <c r="O58" s="41"/>
      <c r="P58" s="141"/>
      <c r="Q58" s="40"/>
      <c r="R58" s="41"/>
      <c r="S58" s="141" t="s">
        <v>32</v>
      </c>
      <c r="T58" s="40"/>
      <c r="U58" s="41"/>
      <c r="V58" s="141" t="s">
        <v>36</v>
      </c>
      <c r="W58" s="40"/>
      <c r="X58" s="41"/>
      <c r="Y58" s="54">
        <v>2</v>
      </c>
      <c r="Z58" s="40"/>
      <c r="AA58" s="41"/>
      <c r="AB58" s="54"/>
      <c r="AC58" s="40"/>
      <c r="AD58" s="41"/>
      <c r="AE58" s="176">
        <v>1</v>
      </c>
      <c r="AF58" s="40"/>
      <c r="AG58" s="41"/>
      <c r="AH58" s="115">
        <v>2</v>
      </c>
      <c r="AI58" s="40"/>
      <c r="AJ58" s="41"/>
      <c r="AK58" s="115">
        <v>3</v>
      </c>
      <c r="AL58" s="54"/>
      <c r="AM58" s="116"/>
      <c r="AN58" s="141" t="s">
        <v>83</v>
      </c>
      <c r="AO58" s="2"/>
      <c r="AP58" s="118"/>
      <c r="AQ58" s="146"/>
      <c r="AR58" s="119"/>
      <c r="AS58" s="226" t="s">
        <v>12</v>
      </c>
      <c r="AT58" s="227" t="s">
        <v>13</v>
      </c>
      <c r="AU58" s="227" t="s">
        <v>10</v>
      </c>
      <c r="AV58" s="227" t="s">
        <v>15</v>
      </c>
      <c r="AW58" s="228" t="s">
        <v>16</v>
      </c>
      <c r="AX58" s="228" t="s">
        <v>17</v>
      </c>
      <c r="AY58" s="218"/>
      <c r="AZ58" s="218"/>
      <c r="BA58" s="218"/>
      <c r="BB58" s="218"/>
      <c r="BC58" s="218"/>
      <c r="BD58" s="218"/>
      <c r="BE58" s="218"/>
      <c r="BF58" s="213"/>
      <c r="BG58" s="213"/>
      <c r="BH58" s="213"/>
      <c r="BI58" s="213"/>
      <c r="BJ58" s="213"/>
      <c r="BK58" s="213"/>
      <c r="BL58" s="213"/>
      <c r="BM58" s="213"/>
      <c r="BN58" s="213"/>
      <c r="BO58" s="213"/>
      <c r="BP58" s="213"/>
      <c r="BQ58" s="213"/>
    </row>
    <row r="59" spans="1:69" ht="15.95" customHeight="1" x14ac:dyDescent="0.2">
      <c r="A59" s="251">
        <v>1</v>
      </c>
      <c r="B59" s="57" t="s">
        <v>69</v>
      </c>
      <c r="C59" s="120"/>
      <c r="D59" s="121" t="s">
        <v>37</v>
      </c>
      <c r="E59" s="122"/>
      <c r="F59" s="123">
        <v>1</v>
      </c>
      <c r="G59" s="42" t="s">
        <v>9</v>
      </c>
      <c r="H59" s="43">
        <v>9</v>
      </c>
      <c r="I59" s="123">
        <v>2</v>
      </c>
      <c r="J59" s="42" t="s">
        <v>9</v>
      </c>
      <c r="K59" s="43">
        <v>1</v>
      </c>
      <c r="L59" s="123">
        <v>1</v>
      </c>
      <c r="M59" s="140" t="s">
        <v>9</v>
      </c>
      <c r="N59" s="43">
        <v>5</v>
      </c>
      <c r="O59" s="123">
        <v>5</v>
      </c>
      <c r="P59" s="42" t="s">
        <v>9</v>
      </c>
      <c r="Q59" s="43">
        <v>2</v>
      </c>
      <c r="R59" s="123">
        <v>2</v>
      </c>
      <c r="S59" s="42" t="s">
        <v>9</v>
      </c>
      <c r="T59" s="43">
        <v>2</v>
      </c>
      <c r="U59" s="123">
        <v>3</v>
      </c>
      <c r="V59" s="42" t="s">
        <v>9</v>
      </c>
      <c r="W59" s="43">
        <v>1</v>
      </c>
      <c r="X59" s="123">
        <v>7</v>
      </c>
      <c r="Y59" s="42" t="s">
        <v>9</v>
      </c>
      <c r="Z59" s="43">
        <v>0</v>
      </c>
      <c r="AA59" s="147">
        <v>1</v>
      </c>
      <c r="AB59" s="42" t="s">
        <v>9</v>
      </c>
      <c r="AC59" s="148">
        <v>3</v>
      </c>
      <c r="AD59" s="123">
        <v>2</v>
      </c>
      <c r="AE59" s="42" t="s">
        <v>9</v>
      </c>
      <c r="AF59" s="43">
        <v>2</v>
      </c>
      <c r="AG59" s="173">
        <v>3</v>
      </c>
      <c r="AH59" s="174" t="s">
        <v>9</v>
      </c>
      <c r="AI59" s="175">
        <v>5</v>
      </c>
      <c r="AJ59" s="123">
        <v>2</v>
      </c>
      <c r="AK59" s="42" t="s">
        <v>9</v>
      </c>
      <c r="AL59" s="124">
        <v>2</v>
      </c>
      <c r="AM59" s="123">
        <v>4</v>
      </c>
      <c r="AN59" s="42" t="s">
        <v>9</v>
      </c>
      <c r="AO59" s="43">
        <v>1</v>
      </c>
      <c r="AP59" s="123">
        <v>0</v>
      </c>
      <c r="AQ59" s="140" t="s">
        <v>9</v>
      </c>
      <c r="AR59" s="124">
        <v>1</v>
      </c>
      <c r="AS59" s="227">
        <f>IF(C59&gt;E59,1,0)+IF(F59&gt;H59,1,0)+IF(I59&gt;K59,1,0)+IF(L59&gt;N59,1,0)+IF(O59&gt;Q59,1,0)+IF(R59&gt;T59,1,0)+IF(U59&gt;W59,1,0)+IF(X59&gt;Z59,1,0)+IF(AA59&gt;AC59,1,0)+IF(AD59&gt;AF59,1,0)+IF(AG59&gt;AI59,1,0)+IF(AJ59&gt;AL59,1,0)+IF(AM59&gt;AO59,1,0)+IF(AP59&gt;AR59,1,0)</f>
        <v>3</v>
      </c>
      <c r="AT59" s="227">
        <f>IF(C59&lt;E59,1,0)+IF(F59&lt;H59,1,0)+IF(I59&lt;K59,1,0)+IF(L59&lt;N59,1,0)+IF(O59&lt;Q59,1,0)+IF(R59&lt;T59,1,0)+IF(U59&lt;W59,1,0)+IF(X59&lt;Z59,1,0)+IF(AA59&lt;AC59,1,0)+IF(AD59&lt;AF59,1,0)+IF(AG59&lt;AI59,1,0)+IF(AJ59&lt;AL59,1,0)+IF(AM59&lt;AO59,1,0)+IF(AP59&lt;AR59,1,0)</f>
        <v>5</v>
      </c>
      <c r="AU59" s="227">
        <f>COUNTA(E59,H59,K59,N59,Q59,T59,W59,Z59,AC59,AF59,AI59,AL59,AO59,AR59)</f>
        <v>10</v>
      </c>
      <c r="AV59" s="227">
        <f>F59+I59+O59+L59+R59+U59+X59+AA59+AD59+AG59+AJ59+AM59+AP59</f>
        <v>25</v>
      </c>
      <c r="AW59" s="228">
        <f>H59+K59+N59+Q59+T59+W59+Z59+AC59+AF59+AI59+AL59+AO59+AR59</f>
        <v>47</v>
      </c>
      <c r="AX59" s="228">
        <f t="shared" ref="AX59:AX72" si="0">AV59-AW59</f>
        <v>-22</v>
      </c>
      <c r="AY59" s="254"/>
      <c r="AZ59" s="255"/>
      <c r="BA59" s="255"/>
      <c r="BB59" s="254"/>
      <c r="BC59" s="218"/>
      <c r="BD59" s="218"/>
      <c r="BE59" s="218"/>
      <c r="BF59" s="213"/>
      <c r="BG59" s="213"/>
      <c r="BH59" s="213"/>
      <c r="BI59" s="213"/>
      <c r="BJ59" s="213"/>
      <c r="BK59" s="213"/>
      <c r="BL59" s="213"/>
      <c r="BM59" s="213"/>
      <c r="BN59" s="213"/>
      <c r="BO59" s="213"/>
      <c r="BP59" s="213"/>
      <c r="BQ59" s="213"/>
    </row>
    <row r="60" spans="1:69" ht="15.95" customHeight="1" x14ac:dyDescent="0.2">
      <c r="A60" s="217">
        <v>2</v>
      </c>
      <c r="B60" s="58" t="s">
        <v>84</v>
      </c>
      <c r="C60" s="241">
        <v>4</v>
      </c>
      <c r="D60" s="42" t="s">
        <v>9</v>
      </c>
      <c r="E60" s="124">
        <v>0</v>
      </c>
      <c r="F60" s="125"/>
      <c r="G60" s="121" t="s">
        <v>37</v>
      </c>
      <c r="H60" s="122"/>
      <c r="I60" s="123">
        <v>2</v>
      </c>
      <c r="J60" s="42" t="s">
        <v>9</v>
      </c>
      <c r="K60" s="43">
        <v>1</v>
      </c>
      <c r="L60" s="123">
        <v>4</v>
      </c>
      <c r="M60" s="42" t="s">
        <v>9</v>
      </c>
      <c r="N60" s="43">
        <v>5</v>
      </c>
      <c r="O60" s="123">
        <v>4</v>
      </c>
      <c r="P60" s="42" t="s">
        <v>9</v>
      </c>
      <c r="Q60" s="43">
        <v>0</v>
      </c>
      <c r="R60" s="123">
        <v>8</v>
      </c>
      <c r="S60" s="42" t="s">
        <v>9</v>
      </c>
      <c r="T60" s="43">
        <v>1</v>
      </c>
      <c r="U60" s="123">
        <v>7</v>
      </c>
      <c r="V60" s="42" t="s">
        <v>9</v>
      </c>
      <c r="W60" s="43">
        <v>2</v>
      </c>
      <c r="X60" s="123">
        <v>10</v>
      </c>
      <c r="Y60" s="42" t="s">
        <v>9</v>
      </c>
      <c r="Z60" s="43">
        <v>1</v>
      </c>
      <c r="AA60" s="147">
        <v>3</v>
      </c>
      <c r="AB60" s="42" t="s">
        <v>9</v>
      </c>
      <c r="AC60" s="148">
        <v>1</v>
      </c>
      <c r="AD60" s="123">
        <v>5</v>
      </c>
      <c r="AE60" s="42" t="s">
        <v>9</v>
      </c>
      <c r="AF60" s="43">
        <v>0</v>
      </c>
      <c r="AG60" s="123">
        <v>3</v>
      </c>
      <c r="AH60" s="42" t="s">
        <v>9</v>
      </c>
      <c r="AI60" s="43">
        <v>6</v>
      </c>
      <c r="AJ60" s="123">
        <v>3</v>
      </c>
      <c r="AK60" s="42" t="s">
        <v>9</v>
      </c>
      <c r="AL60" s="124">
        <v>0</v>
      </c>
      <c r="AM60" s="123">
        <v>5</v>
      </c>
      <c r="AN60" s="42" t="s">
        <v>9</v>
      </c>
      <c r="AO60" s="43">
        <v>3</v>
      </c>
      <c r="AP60" s="123">
        <v>2</v>
      </c>
      <c r="AQ60" s="42" t="s">
        <v>9</v>
      </c>
      <c r="AR60" s="124">
        <v>2</v>
      </c>
      <c r="AS60" s="227">
        <f>IF(C60&gt;E60,1,0)+IF(F60&gt;H60,1,0)+IF(I60&gt;K60,1,0)+IF(L60&gt;N60,1,0)+IF(O60&gt;Q60,1,0)+IF(R60&gt;T60,1,0)+IF(U60&gt;W60,1,0)+IF(X60&gt;Z60,1,0)+IF(AA60&gt;AC60,1,0)+IF(AD60&gt;AF60,1,0)+IF(AG60&gt;AI60,1,0)+IF(AJ60&gt;AL60,1,0)+IF(AM60&gt;AO60,1,0)+IF(AP60&gt;AR60,1,0)</f>
        <v>5</v>
      </c>
      <c r="AT60" s="227">
        <f>IF(C60&lt;E60,1,0)+IF(F60&lt;H60,1,0)+IF(I60&lt;K60,1,0)+IF(L60&lt;N60,1,0)+IF(O60&lt;Q60,1,0)+IF(R60&lt;T60,1,0)+IF(U60&lt;W60,1,0)+IF(X60&lt;Z60,1,0)+IF(AA60&lt;AC60,1,0)+IF(AD60&lt;AF60,1,0)+IF(AG60&lt;AI60,1,0)+IF(AJ60&lt;AL60,1,0)+IF(AM60&lt;AO60,1,0)+IF(AP60&lt;AR60,1,0)</f>
        <v>3</v>
      </c>
      <c r="AU60" s="227">
        <f>COUNTA(E60,H60,K60,N60,Q60,T60,W60,Z60,AC60,AF60,AI60,AL60,AO60,AR60)</f>
        <v>11</v>
      </c>
      <c r="AV60" s="227">
        <f>C60+I60+L60+O60+R60+U60+X60+AA60+AD60+AG60+AJ60+AM60+AP60</f>
        <v>31</v>
      </c>
      <c r="AW60" s="228">
        <f>E60+K60+N60+Q60+T60+W60+Z60+AC60+AF60+AI60+AL60+AR60+AO60</f>
        <v>19</v>
      </c>
      <c r="AX60" s="228">
        <f t="shared" si="0"/>
        <v>12</v>
      </c>
      <c r="AY60" s="254"/>
      <c r="AZ60" s="255"/>
      <c r="BA60" s="255"/>
      <c r="BB60" s="254"/>
      <c r="BC60" s="218"/>
      <c r="BD60" s="218"/>
      <c r="BE60" s="218"/>
      <c r="BF60" s="213"/>
      <c r="BG60" s="213"/>
      <c r="BH60" s="213"/>
      <c r="BI60" s="213"/>
      <c r="BJ60" s="213"/>
      <c r="BK60" s="213"/>
      <c r="BL60" s="213"/>
      <c r="BM60" s="213"/>
      <c r="BN60" s="213"/>
      <c r="BO60" s="213"/>
      <c r="BP60" s="213"/>
      <c r="BQ60" s="213"/>
    </row>
    <row r="61" spans="1:69" ht="15.95" customHeight="1" x14ac:dyDescent="0.2">
      <c r="A61" s="217">
        <v>3</v>
      </c>
      <c r="B61" s="58" t="s">
        <v>59</v>
      </c>
      <c r="C61" s="241">
        <v>1</v>
      </c>
      <c r="D61" s="42" t="s">
        <v>9</v>
      </c>
      <c r="E61" s="124">
        <v>0</v>
      </c>
      <c r="F61" s="123">
        <v>5</v>
      </c>
      <c r="G61" s="42" t="s">
        <v>9</v>
      </c>
      <c r="H61" s="124">
        <v>1</v>
      </c>
      <c r="I61" s="125"/>
      <c r="J61" s="121" t="s">
        <v>37</v>
      </c>
      <c r="K61" s="122"/>
      <c r="L61" s="123">
        <v>4</v>
      </c>
      <c r="M61" s="42" t="s">
        <v>9</v>
      </c>
      <c r="N61" s="43">
        <v>4</v>
      </c>
      <c r="O61" s="123">
        <v>1</v>
      </c>
      <c r="P61" s="42" t="s">
        <v>9</v>
      </c>
      <c r="Q61" s="43">
        <v>3</v>
      </c>
      <c r="R61" s="123">
        <v>3</v>
      </c>
      <c r="S61" s="42" t="s">
        <v>9</v>
      </c>
      <c r="T61" s="43">
        <v>2</v>
      </c>
      <c r="U61" s="123">
        <v>4</v>
      </c>
      <c r="V61" s="42" t="s">
        <v>9</v>
      </c>
      <c r="W61" s="43">
        <v>0</v>
      </c>
      <c r="X61" s="123">
        <v>2</v>
      </c>
      <c r="Y61" s="42" t="s">
        <v>9</v>
      </c>
      <c r="Z61" s="43">
        <v>0</v>
      </c>
      <c r="AA61" s="147">
        <v>2</v>
      </c>
      <c r="AB61" s="42" t="s">
        <v>9</v>
      </c>
      <c r="AC61" s="148">
        <v>5</v>
      </c>
      <c r="AD61" s="123">
        <v>4</v>
      </c>
      <c r="AE61" s="42" t="s">
        <v>9</v>
      </c>
      <c r="AF61" s="43">
        <v>1</v>
      </c>
      <c r="AG61" s="173">
        <v>6</v>
      </c>
      <c r="AH61" s="174" t="s">
        <v>9</v>
      </c>
      <c r="AI61" s="175">
        <v>1</v>
      </c>
      <c r="AJ61" s="123">
        <v>0</v>
      </c>
      <c r="AK61" s="42" t="s">
        <v>9</v>
      </c>
      <c r="AL61" s="124">
        <v>0</v>
      </c>
      <c r="AM61" s="123">
        <v>5</v>
      </c>
      <c r="AN61" s="42" t="s">
        <v>9</v>
      </c>
      <c r="AO61" s="43">
        <v>0</v>
      </c>
      <c r="AP61" s="123"/>
      <c r="AQ61" s="42" t="s">
        <v>9</v>
      </c>
      <c r="AR61" s="124"/>
      <c r="AS61" s="227">
        <f>IF(C61&gt;E61,1,0)+IF(F61&gt;H61,1,0)+IF(I61&gt;K61,1,0)+IF(L61&gt;N61,1,0)+IF(O61&gt;Q61,1,0)+IF(R61&gt;T61,1,0)+IF(U61&gt;W61,1,0)+IF(X61&gt;Z61,1,0)+IF(AA61&gt;AC61,1,0)+IF(AD61&gt;AF61,1,0)+IF(AG61&gt;AI61,1,0)+IF(AJ61&gt;AL61,1,0)+IF(AM61&gt;AO61,1,0)+IF(AP61&gt;AR61,1,0)</f>
        <v>9</v>
      </c>
      <c r="AT61" s="227">
        <f>IF(C61&lt;E61,1,0)+IF(F61&lt;H61,1,0)+IF(I61&lt;K61,1,0)+IF(L61&lt;N61,1,0)+IF(O61&lt;Q61,1,0)+IF(R61&lt;T61,1,0)+IF(U61&lt;W61,1,0)+IF(X61&lt;Z61,1,0)+IF(AA61&lt;AC61,1,0)+IF(AD61&lt;AF61,1,0)+IF(AG61&lt;AI61,1,0)+IF(AJ61&lt;AL61,1,0)+IF(AM61&lt;AO61,1,0)+IF(AP61&lt;AR61,1,0)</f>
        <v>2</v>
      </c>
      <c r="AU61" s="227">
        <f>COUNTA(E61,H61,K61,N61,Q61,T61,W61,Z61,AC61,AF61,AI61,AL61,AO61,AR61)</f>
        <v>11</v>
      </c>
      <c r="AV61" s="227">
        <f>C61+F61+L61+O61+R61+U61+X61+AA61+AD61+AG61+AJ61+AM61+AP61</f>
        <v>48</v>
      </c>
      <c r="AW61" s="228">
        <f>E61+H61+N61+Q61+T61+W61+Z61+AC61+AF61+AI61+AL61+AO61+AR61</f>
        <v>20</v>
      </c>
      <c r="AX61" s="228">
        <f t="shared" si="0"/>
        <v>28</v>
      </c>
      <c r="AY61" s="254"/>
      <c r="AZ61" s="255"/>
      <c r="BA61" s="255"/>
      <c r="BB61" s="254"/>
      <c r="BC61" s="218"/>
      <c r="BD61" s="218"/>
      <c r="BE61" s="218"/>
      <c r="BF61" s="213"/>
      <c r="BG61" s="213"/>
      <c r="BH61" s="213"/>
      <c r="BI61" s="213"/>
      <c r="BJ61" s="213"/>
      <c r="BK61" s="213"/>
      <c r="BL61" s="213"/>
      <c r="BM61" s="213"/>
      <c r="BN61" s="213"/>
      <c r="BO61" s="213"/>
      <c r="BP61" s="213"/>
      <c r="BQ61" s="213"/>
    </row>
    <row r="62" spans="1:69" ht="15.95" customHeight="1" x14ac:dyDescent="0.2">
      <c r="A62" s="217">
        <v>4</v>
      </c>
      <c r="B62" s="58" t="s">
        <v>85</v>
      </c>
      <c r="C62" s="241">
        <v>4</v>
      </c>
      <c r="D62" s="42" t="s">
        <v>9</v>
      </c>
      <c r="E62" s="124">
        <v>3</v>
      </c>
      <c r="F62" s="123">
        <v>2</v>
      </c>
      <c r="G62" s="42" t="s">
        <v>9</v>
      </c>
      <c r="H62" s="124">
        <v>0</v>
      </c>
      <c r="I62" s="123">
        <v>9</v>
      </c>
      <c r="J62" s="42" t="s">
        <v>9</v>
      </c>
      <c r="K62" s="124">
        <v>1</v>
      </c>
      <c r="L62" s="125"/>
      <c r="M62" s="121" t="s">
        <v>37</v>
      </c>
      <c r="N62" s="122"/>
      <c r="O62" s="123">
        <v>6</v>
      </c>
      <c r="P62" s="42" t="s">
        <v>9</v>
      </c>
      <c r="Q62" s="43">
        <v>2</v>
      </c>
      <c r="R62" s="123"/>
      <c r="S62" s="42" t="s">
        <v>9</v>
      </c>
      <c r="T62" s="43"/>
      <c r="U62" s="123">
        <v>6</v>
      </c>
      <c r="V62" s="42" t="s">
        <v>9</v>
      </c>
      <c r="W62" s="43">
        <v>0</v>
      </c>
      <c r="X62" s="123">
        <v>8</v>
      </c>
      <c r="Y62" s="42" t="s">
        <v>9</v>
      </c>
      <c r="Z62" s="43">
        <v>2</v>
      </c>
      <c r="AA62" s="147"/>
      <c r="AB62" s="42" t="s">
        <v>9</v>
      </c>
      <c r="AC62" s="148"/>
      <c r="AD62" s="123">
        <v>2</v>
      </c>
      <c r="AE62" s="42" t="s">
        <v>9</v>
      </c>
      <c r="AF62" s="43">
        <v>2</v>
      </c>
      <c r="AG62" s="173">
        <v>6</v>
      </c>
      <c r="AH62" s="174" t="s">
        <v>9</v>
      </c>
      <c r="AI62" s="175">
        <v>3</v>
      </c>
      <c r="AJ62" s="123">
        <v>6</v>
      </c>
      <c r="AK62" s="42" t="s">
        <v>9</v>
      </c>
      <c r="AL62" s="124">
        <v>1</v>
      </c>
      <c r="AM62" s="123">
        <v>2</v>
      </c>
      <c r="AN62" s="42" t="s">
        <v>9</v>
      </c>
      <c r="AO62" s="43">
        <v>0</v>
      </c>
      <c r="AP62" s="123">
        <v>2</v>
      </c>
      <c r="AQ62" s="42" t="s">
        <v>9</v>
      </c>
      <c r="AR62" s="124">
        <v>1</v>
      </c>
      <c r="AS62" s="227">
        <f>IF(C62&gt;E62,1,0)+IF(F62&gt;H62,1,0)+IF(I62&gt;K62,1,0)+IF(L62&gt;N62,1,0)+IF(O62&gt;Q62,1,0)+IF(R62&gt;T62,1,0)+IF(U62&gt;W62,1,0)+IF(X62&gt;Z62,1,0)+IF(AA62&gt;AC62,1,0)+IF(AD62&gt;AF62,1,0)+IF(AG62&gt;AI62,1,0)+IF(AJ62&gt;AL62,1,0)+IF(AM62&gt;AO62,1,0)+IF(AP62&gt;AR62,1,0)</f>
        <v>5</v>
      </c>
      <c r="AT62" s="227">
        <f>IF(C62&lt;E62,1,0)+IF(F62&lt;H62,1,0)+IF(I62&lt;K62,1,0)+IF(L62&lt;N62,1,0)+IF(O62&lt;Q62,1,0)+IF(R62&lt;T62,1,0)+IF(U62&lt;W62,1,0)+IF(X62&lt;Z62,1,0)+IF(AA62&lt;AC62,1,0)+IF(AD62&lt;AF62,1,0)+IF(AG62&lt;AI62,1,0)+IF(AJ62&lt;AL62,1,0)+IF(AM62&lt;AO62,1,0)+IF(AP62&lt;AR62,1,0)</f>
        <v>5</v>
      </c>
      <c r="AU62" s="227">
        <f>COUNTA(E62,H62,K62,N62,Q62,T62,W62,Z62,AC62,AF62,AI62,AL62,AO62,AR62)</f>
        <v>11</v>
      </c>
      <c r="AV62" s="227">
        <f>C62+F62+I62+O62+R62+U62+X62+AA62+AD62+AG62+AJ62+AM62+AP62</f>
        <v>31</v>
      </c>
      <c r="AW62" s="228">
        <f>E62+H62+K62+Q62+T62+W62+Z62+AC62+AF62+AI62+AL62+AO62+AR62</f>
        <v>29</v>
      </c>
      <c r="AX62" s="228">
        <f t="shared" si="0"/>
        <v>2</v>
      </c>
      <c r="AY62" s="254"/>
      <c r="AZ62" s="255"/>
      <c r="BA62" s="255"/>
      <c r="BB62" s="254"/>
      <c r="BC62" s="218"/>
      <c r="BD62" s="218"/>
      <c r="BE62" s="218"/>
      <c r="BF62" s="213"/>
      <c r="BG62" s="213"/>
      <c r="BH62" s="213"/>
      <c r="BI62" s="213"/>
      <c r="BJ62" s="213"/>
      <c r="BK62" s="213"/>
      <c r="BL62" s="213"/>
      <c r="BM62" s="213"/>
      <c r="BN62" s="213"/>
      <c r="BO62" s="213"/>
      <c r="BP62" s="213"/>
      <c r="BQ62" s="213"/>
    </row>
    <row r="63" spans="1:69" ht="15.95" customHeight="1" x14ac:dyDescent="0.2">
      <c r="A63" s="217">
        <v>5</v>
      </c>
      <c r="B63" s="58" t="s">
        <v>66</v>
      </c>
      <c r="C63" s="241">
        <v>9</v>
      </c>
      <c r="D63" s="42" t="s">
        <v>9</v>
      </c>
      <c r="E63" s="124">
        <v>4</v>
      </c>
      <c r="F63" s="123">
        <v>2</v>
      </c>
      <c r="G63" s="42" t="s">
        <v>9</v>
      </c>
      <c r="H63" s="124">
        <v>5</v>
      </c>
      <c r="I63" s="123"/>
      <c r="J63" s="42" t="s">
        <v>9</v>
      </c>
      <c r="K63" s="124"/>
      <c r="L63" s="123">
        <v>1</v>
      </c>
      <c r="M63" s="42" t="s">
        <v>9</v>
      </c>
      <c r="N63" s="43">
        <v>5</v>
      </c>
      <c r="O63" s="125"/>
      <c r="P63" s="121" t="s">
        <v>37</v>
      </c>
      <c r="Q63" s="122"/>
      <c r="R63" s="123"/>
      <c r="S63" s="42" t="s">
        <v>9</v>
      </c>
      <c r="T63" s="43"/>
      <c r="U63" s="123">
        <v>5</v>
      </c>
      <c r="V63" s="42" t="s">
        <v>9</v>
      </c>
      <c r="W63" s="43">
        <v>3</v>
      </c>
      <c r="X63" s="123">
        <v>4</v>
      </c>
      <c r="Y63" s="42" t="s">
        <v>9</v>
      </c>
      <c r="Z63" s="43">
        <v>3</v>
      </c>
      <c r="AA63" s="147">
        <v>1</v>
      </c>
      <c r="AB63" s="42" t="s">
        <v>9</v>
      </c>
      <c r="AC63" s="148">
        <v>1</v>
      </c>
      <c r="AD63" s="123">
        <v>1</v>
      </c>
      <c r="AE63" s="42" t="s">
        <v>9</v>
      </c>
      <c r="AF63" s="43">
        <v>5</v>
      </c>
      <c r="AG63" s="123">
        <v>3</v>
      </c>
      <c r="AH63" s="174" t="s">
        <v>9</v>
      </c>
      <c r="AI63" s="43">
        <v>5</v>
      </c>
      <c r="AJ63" s="123">
        <v>1</v>
      </c>
      <c r="AK63" s="42" t="s">
        <v>9</v>
      </c>
      <c r="AL63" s="124">
        <v>2</v>
      </c>
      <c r="AM63" s="123">
        <v>2</v>
      </c>
      <c r="AN63" s="42" t="s">
        <v>9</v>
      </c>
      <c r="AO63" s="43">
        <v>2</v>
      </c>
      <c r="AP63" s="123">
        <v>1</v>
      </c>
      <c r="AQ63" s="42" t="s">
        <v>9</v>
      </c>
      <c r="AR63" s="124">
        <v>6</v>
      </c>
      <c r="AS63" s="227">
        <f>IF(C63&gt;E63,1,0)+IF(F63&gt;H63,1,0)+IF(I63&gt;K63,1,0)+IF(L63&gt;N63,1,0)+IF(O63&gt;Q63,1,0)+IF(R63&gt;T63,1,0)+IF(U63&gt;W63,1,0)+IF(X63&gt;Z63,1,0)+IF(AA63&gt;AC63,1,0)+IF(AD63&gt;AF63,1,0)+IF(AG63&gt;AI63,1,0)+IF(AJ63&gt;AL63,1,0)+IF(AM63&gt;AO63,1,0)+IF(AP63&gt;AR63,1,0)</f>
        <v>5</v>
      </c>
      <c r="AT63" s="227">
        <f>IF(C63&lt;E63,1,0)+IF(F63&lt;H63,1,0)+IF(I63&lt;K63,1,0)+IF(L63&lt;N63,1,0)+IF(O63&lt;Q63,1,0)+IF(R63&lt;T63,1,0)+IF(U63&lt;W63,1,0)+IF(X63&lt;Z63,1,0)+IF(AA63&lt;AC63,1,0)+IF(AD63&lt;AF63,1,0)+IF(AG63&lt;AI63,1,0)+IF(AJ63&lt;AL63,1,0)+IF(AM63&lt;AO63,1,0)+IF(AP63&lt;AR63,1,0)</f>
        <v>3</v>
      </c>
      <c r="AU63" s="227">
        <f>COUNTA(E63,H63,K63,N63,Q63,T63,W63,Z63,AC63,AF63,AI63,AL63,AO63,AR63)</f>
        <v>11</v>
      </c>
      <c r="AV63" s="227">
        <f>C63+F63+I63+L63+R63+U63+X63+AA63+AD63+AG63+AM63+AP63+AJ63</f>
        <v>49</v>
      </c>
      <c r="AW63" s="228">
        <f>E63+H63+K63+N63+T63+W63+Z63+AC63+AF63+AI63+AL63+AO63+AR63</f>
        <v>28</v>
      </c>
      <c r="AX63" s="228">
        <f t="shared" si="0"/>
        <v>21</v>
      </c>
      <c r="AY63" s="254"/>
      <c r="AZ63" s="255"/>
      <c r="BA63" s="255"/>
      <c r="BB63" s="254"/>
      <c r="BC63" s="218"/>
      <c r="BD63" s="218"/>
      <c r="BE63" s="218"/>
      <c r="BF63" s="213"/>
      <c r="BG63" s="213"/>
      <c r="BH63" s="213"/>
      <c r="BI63" s="213"/>
      <c r="BJ63" s="213"/>
      <c r="BK63" s="213"/>
      <c r="BL63" s="213"/>
      <c r="BM63" s="213"/>
      <c r="BN63" s="213"/>
      <c r="BO63" s="213"/>
      <c r="BP63" s="213"/>
      <c r="BQ63" s="213"/>
    </row>
    <row r="64" spans="1:69" ht="15.95" customHeight="1" x14ac:dyDescent="0.2">
      <c r="A64" s="217">
        <v>6</v>
      </c>
      <c r="B64" s="58" t="s">
        <v>74</v>
      </c>
      <c r="C64" s="241">
        <v>0</v>
      </c>
      <c r="D64" s="42" t="s">
        <v>9</v>
      </c>
      <c r="E64" s="124">
        <v>5</v>
      </c>
      <c r="F64" s="123">
        <v>1</v>
      </c>
      <c r="G64" s="42" t="s">
        <v>9</v>
      </c>
      <c r="H64" s="124">
        <v>3</v>
      </c>
      <c r="I64" s="123">
        <v>2</v>
      </c>
      <c r="J64" s="42" t="s">
        <v>9</v>
      </c>
      <c r="K64" s="124">
        <v>1</v>
      </c>
      <c r="L64" s="123">
        <v>3</v>
      </c>
      <c r="M64" s="42" t="s">
        <v>9</v>
      </c>
      <c r="N64" s="43">
        <v>2</v>
      </c>
      <c r="O64" s="123">
        <v>1</v>
      </c>
      <c r="P64" s="42" t="s">
        <v>9</v>
      </c>
      <c r="Q64" s="43">
        <v>4</v>
      </c>
      <c r="R64" s="125"/>
      <c r="S64" s="121" t="s">
        <v>37</v>
      </c>
      <c r="T64" s="122"/>
      <c r="U64" s="123">
        <v>6</v>
      </c>
      <c r="V64" s="42" t="s">
        <v>9</v>
      </c>
      <c r="W64" s="43">
        <v>1</v>
      </c>
      <c r="X64" s="123">
        <v>2</v>
      </c>
      <c r="Y64" s="42" t="s">
        <v>9</v>
      </c>
      <c r="Z64" s="43">
        <v>2</v>
      </c>
      <c r="AA64" s="147">
        <v>3</v>
      </c>
      <c r="AB64" s="42" t="s">
        <v>9</v>
      </c>
      <c r="AC64" s="148">
        <v>5</v>
      </c>
      <c r="AD64" s="123">
        <v>0</v>
      </c>
      <c r="AE64" s="42" t="s">
        <v>9</v>
      </c>
      <c r="AF64" s="43">
        <v>3</v>
      </c>
      <c r="AG64" s="123">
        <v>2</v>
      </c>
      <c r="AH64" s="42" t="s">
        <v>9</v>
      </c>
      <c r="AI64" s="43">
        <v>4</v>
      </c>
      <c r="AJ64" s="123">
        <v>1</v>
      </c>
      <c r="AK64" s="42" t="s">
        <v>9</v>
      </c>
      <c r="AL64" s="124">
        <v>5</v>
      </c>
      <c r="AM64" s="123">
        <v>4</v>
      </c>
      <c r="AN64" s="42" t="s">
        <v>9</v>
      </c>
      <c r="AO64" s="43">
        <v>2</v>
      </c>
      <c r="AP64" s="123">
        <v>4</v>
      </c>
      <c r="AQ64" s="42" t="s">
        <v>9</v>
      </c>
      <c r="AR64" s="124">
        <v>1</v>
      </c>
      <c r="AS64" s="227">
        <f>IF(C64&gt;E64,1,0)+IF(F64&gt;H64,1,0)+IF(I64&gt;K64,1,0)+IF(L64&gt;N64,1,0)+IF(O64&gt;Q64,1,0)+IF(R64&gt;T64,1,0)+IF(U64&gt;W64,1,0)+IF(X64&gt;Z64,1,0)+IF(AA64&gt;AC64,1,0)+IF(AD64&gt;AF64,1,0)+IF(AG64&gt;AI64,1,0)+IF(AJ64&gt;AL64,1,0)+IF(AM64&gt;AO64,1,0)+IF(AP64&gt;AR64,1,0)</f>
        <v>5</v>
      </c>
      <c r="AT64" s="227">
        <f>IF(C64&lt;E64,1,0)+IF(F64&lt;H64,1,0)+IF(I64&lt;K64,1,0)+IF(L64&lt;N64,1,0)+IF(O64&lt;Q64,1,0)+IF(R64&lt;T64,1,0)+IF(U64&lt;W64,1,0)+IF(X64&lt;Z64,1,0)+IF(AA64&lt;AC64,1,0)+IF(AD64&lt;AF64,1,0)+IF(AG64&lt;AI64,1,0)+IF(AJ64&lt;AL64,1,0)+IF(AM64&lt;AO64,1,0)+IF(AP64&lt;AR64,1,0)</f>
        <v>4</v>
      </c>
      <c r="AU64" s="227">
        <f>COUNTA(E64,H64,K64,N64,Q64,T64,W64,Z64,AC64,AF64,AI64,AL64,AO64,AR64)</f>
        <v>11</v>
      </c>
      <c r="AV64" s="227">
        <f>C64+F64+I64+L64+O64+U64+X64+AA64+AD64+AG64+AJ64+AM64+AP64</f>
        <v>33</v>
      </c>
      <c r="AW64" s="228">
        <f>E64+H64+K64+N64+Q64+W64+Z64+AC64+AF64+AI64+AO64+AL64+AR64</f>
        <v>31</v>
      </c>
      <c r="AX64" s="228">
        <f t="shared" si="0"/>
        <v>2</v>
      </c>
      <c r="AY64" s="254"/>
      <c r="AZ64" s="255"/>
      <c r="BA64" s="255"/>
      <c r="BB64" s="254"/>
      <c r="BC64" s="218"/>
      <c r="BD64" s="218"/>
      <c r="BE64" s="218"/>
      <c r="BF64" s="213"/>
      <c r="BG64" s="213"/>
      <c r="BH64" s="213"/>
      <c r="BI64" s="213"/>
      <c r="BJ64" s="213"/>
      <c r="BK64" s="213"/>
      <c r="BL64" s="213"/>
      <c r="BM64" s="213"/>
      <c r="BN64" s="213"/>
      <c r="BO64" s="213"/>
      <c r="BP64" s="213"/>
      <c r="BQ64" s="213"/>
    </row>
    <row r="65" spans="1:69" ht="15.95" customHeight="1" x14ac:dyDescent="0.2">
      <c r="A65" s="217">
        <v>7</v>
      </c>
      <c r="B65" s="126" t="s">
        <v>48</v>
      </c>
      <c r="C65" s="241">
        <v>2</v>
      </c>
      <c r="D65" s="42" t="s">
        <v>9</v>
      </c>
      <c r="E65" s="124">
        <v>0</v>
      </c>
      <c r="F65" s="123">
        <v>1</v>
      </c>
      <c r="G65" s="42" t="s">
        <v>9</v>
      </c>
      <c r="H65" s="124">
        <v>2</v>
      </c>
      <c r="I65" s="123">
        <v>2</v>
      </c>
      <c r="J65" s="42" t="s">
        <v>9</v>
      </c>
      <c r="K65" s="124">
        <v>6</v>
      </c>
      <c r="L65" s="123">
        <v>2</v>
      </c>
      <c r="M65" s="42" t="s">
        <v>9</v>
      </c>
      <c r="N65" s="43">
        <v>5</v>
      </c>
      <c r="O65" s="123">
        <v>4</v>
      </c>
      <c r="P65" s="42" t="s">
        <v>9</v>
      </c>
      <c r="Q65" s="43">
        <v>2</v>
      </c>
      <c r="R65" s="123">
        <v>5</v>
      </c>
      <c r="S65" s="42" t="s">
        <v>9</v>
      </c>
      <c r="T65" s="43">
        <v>0</v>
      </c>
      <c r="U65" s="125"/>
      <c r="V65" s="121" t="s">
        <v>37</v>
      </c>
      <c r="W65" s="122"/>
      <c r="X65" s="123">
        <v>2</v>
      </c>
      <c r="Y65" s="42" t="s">
        <v>9</v>
      </c>
      <c r="Z65" s="43">
        <v>3</v>
      </c>
      <c r="AA65" s="123">
        <v>3</v>
      </c>
      <c r="AB65" s="42" t="s">
        <v>9</v>
      </c>
      <c r="AC65" s="43">
        <v>1</v>
      </c>
      <c r="AD65" s="123">
        <v>0</v>
      </c>
      <c r="AE65" s="42" t="s">
        <v>9</v>
      </c>
      <c r="AF65" s="43">
        <v>4</v>
      </c>
      <c r="AG65" s="123">
        <v>2</v>
      </c>
      <c r="AH65" s="42" t="s">
        <v>9</v>
      </c>
      <c r="AI65" s="43">
        <v>2</v>
      </c>
      <c r="AJ65" s="123">
        <v>1</v>
      </c>
      <c r="AK65" s="42" t="s">
        <v>9</v>
      </c>
      <c r="AL65" s="124">
        <v>1</v>
      </c>
      <c r="AM65" s="123">
        <v>6</v>
      </c>
      <c r="AN65" s="42" t="s">
        <v>9</v>
      </c>
      <c r="AO65" s="43">
        <v>6</v>
      </c>
      <c r="AP65" s="123">
        <v>0</v>
      </c>
      <c r="AQ65" s="42" t="s">
        <v>9</v>
      </c>
      <c r="AR65" s="124">
        <v>3</v>
      </c>
      <c r="AS65" s="227">
        <f>IF(C65&gt;E65,1,0)+IF(F65&gt;H65,1,0)+IF(I65&gt;K65,1,0)+IF(L65&gt;N65,1,0)+IF(O65&gt;Q65,1,0)+IF(R65&gt;T65,1,0)+IF(U65&gt;W65,1,0)+IF(X65&gt;Z65,1,0)+IF(AA65&gt;AC65,1,0)+IF(AD65&gt;AF65,1,0)+IF(AG65&gt;AI65,1,0)+IF(AJ65&gt;AL65,1,0)+IF(AM65&gt;AO65,1,0)+IF(AP65&gt;AR65,1,0)</f>
        <v>4</v>
      </c>
      <c r="AT65" s="227">
        <f>IF(C65&lt;E65,1,0)+IF(F65&lt;H65,1,0)+IF(I65&lt;K65,1,0)+IF(L65&lt;N65,1,0)+IF(O65&lt;Q65,1,0)+IF(R65&lt;T65,1,0)+IF(U65&lt;W65,1,0)+IF(X65&lt;Z65,1,0)+IF(AA65&lt;AC65,1,0)+IF(AD65&lt;AF65,1,0)+IF(AG65&lt;AI65,1,0)+IF(AJ65&lt;AL65,1,0)+IF(AM65&lt;AO65,1,0)+IF(AP65&lt;AR65,1,0)</f>
        <v>5</v>
      </c>
      <c r="AU65" s="227">
        <f>COUNTA(E65,H65,K65,N65,Q65,T65,W65,Z65,AC65,AF65,AI65,AL65,AO65,AR65)</f>
        <v>11</v>
      </c>
      <c r="AV65" s="227">
        <f>C65+F65+I65+L65+O65+R65+X65+AA65+AD65+AG65+AJ65+AM65+AP65</f>
        <v>31</v>
      </c>
      <c r="AW65" s="228">
        <f>E65++H65+K65+N65+Q65+T65+Z65+AC65+AF65+AI65+AL65+AO65+AR65</f>
        <v>35</v>
      </c>
      <c r="AX65" s="228">
        <f t="shared" si="0"/>
        <v>-4</v>
      </c>
      <c r="AY65" s="254"/>
      <c r="AZ65" s="255"/>
      <c r="BA65" s="255"/>
      <c r="BB65" s="254"/>
      <c r="BC65" s="218"/>
      <c r="BD65" s="218"/>
      <c r="BE65" s="218"/>
      <c r="BF65" s="213"/>
      <c r="BG65" s="213"/>
      <c r="BH65" s="213"/>
      <c r="BI65" s="213"/>
      <c r="BJ65" s="213"/>
      <c r="BK65" s="213"/>
      <c r="BL65" s="213"/>
      <c r="BM65" s="213"/>
      <c r="BN65" s="213"/>
      <c r="BO65" s="213"/>
      <c r="BP65" s="213"/>
      <c r="BQ65" s="213"/>
    </row>
    <row r="66" spans="1:69" ht="15.95" customHeight="1" x14ac:dyDescent="0.2">
      <c r="A66" s="217">
        <v>8</v>
      </c>
      <c r="B66" s="58" t="s">
        <v>86</v>
      </c>
      <c r="C66" s="241">
        <v>3</v>
      </c>
      <c r="D66" s="42" t="s">
        <v>9</v>
      </c>
      <c r="E66" s="124">
        <v>2</v>
      </c>
      <c r="F66" s="123">
        <v>0</v>
      </c>
      <c r="G66" s="42" t="s">
        <v>9</v>
      </c>
      <c r="H66" s="124">
        <v>4</v>
      </c>
      <c r="I66" s="123">
        <v>2</v>
      </c>
      <c r="J66" s="42" t="s">
        <v>9</v>
      </c>
      <c r="K66" s="124">
        <v>2</v>
      </c>
      <c r="L66" s="123">
        <v>2</v>
      </c>
      <c r="M66" s="42" t="s">
        <v>9</v>
      </c>
      <c r="N66" s="43">
        <v>9</v>
      </c>
      <c r="O66" s="123">
        <v>1</v>
      </c>
      <c r="P66" s="42" t="s">
        <v>9</v>
      </c>
      <c r="Q66" s="43">
        <v>2</v>
      </c>
      <c r="R66" s="123">
        <v>2</v>
      </c>
      <c r="S66" s="42" t="s">
        <v>9</v>
      </c>
      <c r="T66" s="43">
        <v>7</v>
      </c>
      <c r="U66" s="123">
        <v>4</v>
      </c>
      <c r="V66" s="42" t="s">
        <v>9</v>
      </c>
      <c r="W66" s="43">
        <v>5</v>
      </c>
      <c r="X66" s="125"/>
      <c r="Y66" s="121" t="s">
        <v>37</v>
      </c>
      <c r="Z66" s="122"/>
      <c r="AA66" s="123">
        <v>3</v>
      </c>
      <c r="AB66" s="42" t="s">
        <v>9</v>
      </c>
      <c r="AC66" s="43">
        <v>2</v>
      </c>
      <c r="AD66" s="123">
        <v>1</v>
      </c>
      <c r="AE66" s="42" t="s">
        <v>9</v>
      </c>
      <c r="AF66" s="43">
        <v>2</v>
      </c>
      <c r="AG66" s="123">
        <v>1</v>
      </c>
      <c r="AH66" s="42" t="s">
        <v>9</v>
      </c>
      <c r="AI66" s="43">
        <v>4</v>
      </c>
      <c r="AJ66" s="123">
        <v>7</v>
      </c>
      <c r="AK66" s="42" t="s">
        <v>9</v>
      </c>
      <c r="AL66" s="124">
        <v>1</v>
      </c>
      <c r="AM66" s="123">
        <v>6</v>
      </c>
      <c r="AN66" s="42" t="s">
        <v>9</v>
      </c>
      <c r="AO66" s="43">
        <v>1</v>
      </c>
      <c r="AP66" s="123">
        <v>1</v>
      </c>
      <c r="AQ66" s="42" t="s">
        <v>9</v>
      </c>
      <c r="AR66" s="124">
        <v>3</v>
      </c>
      <c r="AS66" s="227">
        <f>IF(C66&gt;E66,1,0)+IF(F66&gt;H66,1,0)+IF(I66&gt;K66,1,0)+IF(L66&gt;N66,1,0)+IF(O66&gt;Q66,1,0)+IF(R66&gt;T66,1,0)+IF(U66&gt;W66,1,0)+IF(X66&gt;Z66,1,0)+IF(AA66&gt;AC66,1,0)+IF(AD66&gt;AF66,1,0)+IF(AG66&gt;AI66,1,0)+IF(AJ66&gt;AL66,1,0)+IF(AM66&gt;AO66,1,0)+IF(AP66&gt;AR66,1,0)</f>
        <v>7</v>
      </c>
      <c r="AT66" s="227">
        <f>IF(C66&lt;E66,1,0)+IF(F66&lt;H66,1,0)+IF(I66&lt;K66,1,0)+IF(L66&lt;N66,1,0)+IF(O66&lt;Q66,1,0)+IF(R66&lt;T66,1,0)+IF(U66&lt;W66,1,0)+IF(X66&lt;Z66,1,0)+IF(AA66&lt;AC66,1,0)+IF(AD66&lt;AF66,1,0)+IF(AG66&lt;AI66,1,0)+IF(AJ66&lt;AL66,1,0)+IF(AM66&lt;AO66,1,0)+IF(AP66&lt;AR66,1,0)</f>
        <v>3</v>
      </c>
      <c r="AU66" s="227">
        <f>COUNTA(E66,H66,K66,N66,Q66,T66,W66,Z66,AC66,AF66,AI66,AL66,AO66,AR66)</f>
        <v>11</v>
      </c>
      <c r="AV66" s="227">
        <f>C66+F66+I66+L66+O66+R66+AA66+AD66+AG66+AJ66+AM66+AP66+U66</f>
        <v>37</v>
      </c>
      <c r="AW66" s="228">
        <f>E66++H66+K66+N66+Q66+T66+W66+AC66+AF66+AI66+AL66+AO66+AR66</f>
        <v>24</v>
      </c>
      <c r="AX66" s="228">
        <f t="shared" si="0"/>
        <v>13</v>
      </c>
      <c r="AY66" s="254"/>
      <c r="AZ66" s="255"/>
      <c r="BA66" s="255"/>
      <c r="BB66" s="254"/>
      <c r="BC66" s="218"/>
      <c r="BD66" s="218"/>
      <c r="BE66" s="218"/>
      <c r="BF66" s="213"/>
      <c r="BG66" s="213"/>
      <c r="BH66" s="213"/>
      <c r="BI66" s="213"/>
      <c r="BJ66" s="213"/>
      <c r="BK66" s="213"/>
      <c r="BL66" s="213"/>
      <c r="BM66" s="213"/>
      <c r="BN66" s="213"/>
      <c r="BO66" s="213"/>
      <c r="BP66" s="213"/>
      <c r="BQ66" s="213"/>
    </row>
    <row r="67" spans="1:69" ht="15.95" customHeight="1" x14ac:dyDescent="0.2">
      <c r="A67" s="217">
        <v>9</v>
      </c>
      <c r="B67" s="126" t="s">
        <v>87</v>
      </c>
      <c r="C67" s="241">
        <v>2</v>
      </c>
      <c r="D67" s="42" t="s">
        <v>9</v>
      </c>
      <c r="E67" s="124">
        <v>4</v>
      </c>
      <c r="F67" s="123">
        <v>2</v>
      </c>
      <c r="G67" s="42" t="s">
        <v>9</v>
      </c>
      <c r="H67" s="124">
        <v>1</v>
      </c>
      <c r="I67" s="123">
        <v>1</v>
      </c>
      <c r="J67" s="42" t="s">
        <v>9</v>
      </c>
      <c r="K67" s="124">
        <v>4</v>
      </c>
      <c r="L67" s="123">
        <v>2</v>
      </c>
      <c r="M67" s="42" t="s">
        <v>9</v>
      </c>
      <c r="N67" s="43">
        <v>3</v>
      </c>
      <c r="O67" s="123">
        <v>3</v>
      </c>
      <c r="P67" s="42" t="s">
        <v>9</v>
      </c>
      <c r="Q67" s="43">
        <v>0</v>
      </c>
      <c r="R67" s="123">
        <v>6</v>
      </c>
      <c r="S67" s="42" t="s">
        <v>9</v>
      </c>
      <c r="T67" s="43">
        <v>2</v>
      </c>
      <c r="U67" s="123">
        <v>5</v>
      </c>
      <c r="V67" s="42" t="s">
        <v>9</v>
      </c>
      <c r="W67" s="43">
        <v>1</v>
      </c>
      <c r="X67" s="123">
        <v>5</v>
      </c>
      <c r="Y67" s="42" t="s">
        <v>9</v>
      </c>
      <c r="Z67" s="43">
        <v>0</v>
      </c>
      <c r="AA67" s="125"/>
      <c r="AB67" s="121" t="s">
        <v>37</v>
      </c>
      <c r="AC67" s="122"/>
      <c r="AD67" s="123">
        <v>1</v>
      </c>
      <c r="AE67" s="42" t="s">
        <v>9</v>
      </c>
      <c r="AF67" s="43">
        <v>1</v>
      </c>
      <c r="AG67" s="123">
        <v>10</v>
      </c>
      <c r="AH67" s="42" t="s">
        <v>9</v>
      </c>
      <c r="AI67" s="43">
        <v>1</v>
      </c>
      <c r="AJ67" s="123">
        <v>4</v>
      </c>
      <c r="AK67" s="42" t="s">
        <v>9</v>
      </c>
      <c r="AL67" s="124">
        <v>1</v>
      </c>
      <c r="AM67" s="123">
        <v>1</v>
      </c>
      <c r="AN67" s="42" t="s">
        <v>9</v>
      </c>
      <c r="AO67" s="43">
        <v>0</v>
      </c>
      <c r="AP67" s="123">
        <v>3</v>
      </c>
      <c r="AQ67" s="42" t="s">
        <v>9</v>
      </c>
      <c r="AR67" s="124">
        <v>5</v>
      </c>
      <c r="AS67" s="227">
        <f>IF(C67&gt;E67,1,0)+IF(F67&gt;H67,1,0)+IF(I67&gt;K67,1,0)+IF(L67&gt;N67,1,0)+IF(O67&gt;Q67,1,0)+IF(R67&gt;T67,1,0)+IF(U67&gt;W67,1,0)+IF(X67&gt;Z67,1,0)+IF(AA67&gt;AC67,1,0)+IF(AD67&gt;AF67,1,0)+IF(AG67&gt;AI67,1,0)+IF(AJ67&gt;AL67,1,0)+IF(AM67&gt;AO67,1,0)+IF(AP67&gt;AR67,1,0)</f>
        <v>1</v>
      </c>
      <c r="AT67" s="227">
        <f>IF(C67&lt;E67,1,0)+IF(F67&lt;H67,1,0)+IF(I67&lt;K67,1,0)+IF(L67&lt;N67,1,0)+IF(O67&lt;Q67,1,0)+IF(R67&lt;T67,1,0)+IF(U67&lt;W67,1,0)+IF(X67&lt;Z67,1,0)+IF(AA67&lt;AC67,1,0)+IF(AD67&lt;AF67,1,0)+IF(AG67&lt;AI67,1,0)+IF(AJ67&lt;AL67,1,0)+IF(AM67&lt;AO67,1,0)+IF(AP67&lt;AR67,1,0)</f>
        <v>10</v>
      </c>
      <c r="AU67" s="227">
        <f>COUNTA(E67,H67,K67,N67,Q67,T67,W67,Z67,AC67,AF67,AI67,AL67,AO67,AR67)</f>
        <v>11</v>
      </c>
      <c r="AV67" s="227">
        <f>C67+F67+I67+L67+O67+R67+U67+X67+AD67+AG67+AJ67+AM67+AP67</f>
        <v>23</v>
      </c>
      <c r="AW67" s="228">
        <f>E67+H67+K67+N67+Q67+T67+W67+Z67+AF67+AI67+AL67+AO67+AR67</f>
        <v>59</v>
      </c>
      <c r="AX67" s="228">
        <f t="shared" si="0"/>
        <v>-36</v>
      </c>
      <c r="AY67" s="254"/>
      <c r="AZ67" s="255"/>
      <c r="BA67" s="255"/>
      <c r="BB67" s="254"/>
      <c r="BC67" s="218"/>
      <c r="BD67" s="218"/>
      <c r="BE67" s="218"/>
      <c r="BF67" s="213"/>
      <c r="BG67" s="213"/>
      <c r="BH67" s="213"/>
      <c r="BI67" s="213"/>
      <c r="BJ67" s="213"/>
      <c r="BK67" s="213"/>
      <c r="BL67" s="213"/>
      <c r="BM67" s="213"/>
      <c r="BN67" s="213"/>
      <c r="BO67" s="213"/>
      <c r="BP67" s="213"/>
      <c r="BQ67" s="213"/>
    </row>
    <row r="68" spans="1:69" ht="15.95" customHeight="1" x14ac:dyDescent="0.2">
      <c r="A68" s="217">
        <v>10</v>
      </c>
      <c r="B68" s="58" t="s">
        <v>64</v>
      </c>
      <c r="C68" s="241">
        <v>4</v>
      </c>
      <c r="D68" s="42" t="s">
        <v>9</v>
      </c>
      <c r="E68" s="124">
        <v>3</v>
      </c>
      <c r="F68" s="123">
        <v>2</v>
      </c>
      <c r="G68" s="42" t="s">
        <v>9</v>
      </c>
      <c r="H68" s="124">
        <v>4</v>
      </c>
      <c r="I68" s="123">
        <v>0</v>
      </c>
      <c r="J68" s="42" t="s">
        <v>9</v>
      </c>
      <c r="K68" s="124">
        <v>0</v>
      </c>
      <c r="L68" s="123">
        <v>2</v>
      </c>
      <c r="M68" s="42" t="s">
        <v>9</v>
      </c>
      <c r="N68" s="43">
        <v>4</v>
      </c>
      <c r="O68" s="123">
        <v>2</v>
      </c>
      <c r="P68" s="42" t="s">
        <v>9</v>
      </c>
      <c r="Q68" s="43">
        <v>3</v>
      </c>
      <c r="R68" s="123">
        <v>4</v>
      </c>
      <c r="S68" s="42" t="s">
        <v>9</v>
      </c>
      <c r="T68" s="43">
        <v>4</v>
      </c>
      <c r="U68" s="123">
        <v>2</v>
      </c>
      <c r="V68" s="42" t="s">
        <v>9</v>
      </c>
      <c r="W68" s="43">
        <v>1</v>
      </c>
      <c r="X68" s="123">
        <v>3</v>
      </c>
      <c r="Y68" s="42" t="s">
        <v>9</v>
      </c>
      <c r="Z68" s="43">
        <v>3</v>
      </c>
      <c r="AA68" s="147">
        <v>1</v>
      </c>
      <c r="AB68" s="42" t="s">
        <v>9</v>
      </c>
      <c r="AC68" s="148">
        <v>4</v>
      </c>
      <c r="AD68" s="125"/>
      <c r="AE68" s="121" t="s">
        <v>37</v>
      </c>
      <c r="AF68" s="122"/>
      <c r="AG68" s="123">
        <v>3</v>
      </c>
      <c r="AH68" s="42" t="s">
        <v>9</v>
      </c>
      <c r="AI68" s="43">
        <v>1</v>
      </c>
      <c r="AJ68" s="123">
        <v>2</v>
      </c>
      <c r="AK68" s="42" t="s">
        <v>9</v>
      </c>
      <c r="AL68" s="124">
        <v>2</v>
      </c>
      <c r="AM68" s="123">
        <v>3</v>
      </c>
      <c r="AN68" s="42" t="s">
        <v>9</v>
      </c>
      <c r="AO68" s="43">
        <v>0</v>
      </c>
      <c r="AP68" s="123">
        <v>3</v>
      </c>
      <c r="AQ68" s="42" t="s">
        <v>9</v>
      </c>
      <c r="AR68" s="124">
        <v>2</v>
      </c>
      <c r="AS68" s="227">
        <f>IF(C68&gt;E68,1,0)+IF(F68&gt;H68,1,0)+IF(I68&gt;K68,1,0)+IF(L68&gt;N68,1,0)+IF(O68&gt;Q68,1,0)+IF(R68&gt;T68,1,0)+IF(U68&gt;W68,1,0)+IF(X68&gt;Z68,1,0)+IF(AA68&gt;AC68,1,0)+IF(AD68&gt;AF68,1,0)+IF(AG68&gt;AI68,1,0)+IF(AJ68&gt;AL68,1,0)+IF(AM68&gt;AO68,1,0)+IF(AP68&gt;AR68,1,0)</f>
        <v>4</v>
      </c>
      <c r="AT68" s="227">
        <f>IF(C68&lt;E68,1,0)+IF(F68&lt;H68,1,0)+IF(I68&lt;K68,1,0)+IF(L68&lt;N68,1,0)+IF(O68&lt;Q68,1,0)+IF(R68&lt;T68,1,0)+IF(U68&lt;W68,1,0)+IF(X68&lt;Z68,1,0)+IF(AA68&lt;AC68,1,0)+IF(AD68&lt;AF68,1,0)+IF(AG68&lt;AI68,1,0)+IF(AJ68&lt;AL68,1,0)+IF(AM68&lt;AO68,1,0)+IF(AP68&lt;AR68,1,0)</f>
        <v>6</v>
      </c>
      <c r="AU68" s="227">
        <f>COUNTA(E68,H68,K68,N68,Q68,T68,W68,Z68,AC68,AF68,AI68,AL68,AO68,AR68)</f>
        <v>11</v>
      </c>
      <c r="AV68" s="227">
        <f>C68+F68+I68+L68+O68+R68+U68+X68+AA68+AG68+AJ68+AM68+AP68</f>
        <v>32</v>
      </c>
      <c r="AW68" s="228">
        <f>E68+H68+K68+N68+Q68+T68+W68+Z68+AC68+AI68+AL68+AO68+AR68</f>
        <v>43</v>
      </c>
      <c r="AX68" s="228">
        <f t="shared" si="0"/>
        <v>-11</v>
      </c>
      <c r="AY68" s="254"/>
      <c r="AZ68" s="255"/>
      <c r="BA68" s="255"/>
      <c r="BB68" s="254"/>
      <c r="BC68" s="218"/>
      <c r="BD68" s="218"/>
      <c r="BE68" s="218"/>
      <c r="BF68" s="213"/>
      <c r="BG68" s="213"/>
      <c r="BH68" s="213"/>
      <c r="BI68" s="213"/>
      <c r="BJ68" s="213"/>
      <c r="BK68" s="213"/>
      <c r="BL68" s="213"/>
      <c r="BM68" s="213"/>
      <c r="BN68" s="213"/>
      <c r="BO68" s="213"/>
      <c r="BP68" s="213"/>
      <c r="BQ68" s="213"/>
    </row>
    <row r="69" spans="1:69" ht="15.95" customHeight="1" x14ac:dyDescent="0.2">
      <c r="A69" s="217">
        <v>11</v>
      </c>
      <c r="B69" s="58" t="s">
        <v>53</v>
      </c>
      <c r="C69" s="241">
        <v>2</v>
      </c>
      <c r="D69" s="42" t="s">
        <v>9</v>
      </c>
      <c r="E69" s="124">
        <v>5</v>
      </c>
      <c r="F69" s="123">
        <v>2</v>
      </c>
      <c r="G69" s="42" t="s">
        <v>9</v>
      </c>
      <c r="H69" s="124">
        <v>4</v>
      </c>
      <c r="I69" s="123">
        <v>2</v>
      </c>
      <c r="J69" s="42" t="s">
        <v>9</v>
      </c>
      <c r="K69" s="124">
        <v>1</v>
      </c>
      <c r="L69" s="123">
        <v>1</v>
      </c>
      <c r="M69" s="42" t="s">
        <v>9</v>
      </c>
      <c r="N69" s="43">
        <v>3</v>
      </c>
      <c r="O69" s="123">
        <v>3</v>
      </c>
      <c r="P69" s="42" t="s">
        <v>9</v>
      </c>
      <c r="Q69" s="43">
        <v>2</v>
      </c>
      <c r="R69" s="123">
        <v>5</v>
      </c>
      <c r="S69" s="42" t="s">
        <v>9</v>
      </c>
      <c r="T69" s="43">
        <v>1</v>
      </c>
      <c r="U69" s="173">
        <v>4</v>
      </c>
      <c r="V69" s="174" t="s">
        <v>9</v>
      </c>
      <c r="W69" s="175">
        <v>3</v>
      </c>
      <c r="X69" s="123">
        <v>5</v>
      </c>
      <c r="Y69" s="42" t="s">
        <v>9</v>
      </c>
      <c r="Z69" s="43">
        <v>1</v>
      </c>
      <c r="AA69" s="173">
        <v>7</v>
      </c>
      <c r="AB69" s="174" t="s">
        <v>9</v>
      </c>
      <c r="AC69" s="175">
        <v>1</v>
      </c>
      <c r="AD69" s="123">
        <v>1</v>
      </c>
      <c r="AE69" s="42" t="s">
        <v>9</v>
      </c>
      <c r="AF69" s="43">
        <v>1</v>
      </c>
      <c r="AG69" s="125"/>
      <c r="AH69" s="121" t="s">
        <v>37</v>
      </c>
      <c r="AI69" s="122"/>
      <c r="AJ69" s="123">
        <v>5</v>
      </c>
      <c r="AK69" s="42" t="s">
        <v>9</v>
      </c>
      <c r="AL69" s="124">
        <v>2</v>
      </c>
      <c r="AM69" s="123">
        <v>6</v>
      </c>
      <c r="AN69" s="42" t="s">
        <v>9</v>
      </c>
      <c r="AO69" s="43">
        <v>1</v>
      </c>
      <c r="AP69" s="123">
        <v>1</v>
      </c>
      <c r="AQ69" s="42" t="s">
        <v>9</v>
      </c>
      <c r="AR69" s="124">
        <v>1</v>
      </c>
      <c r="AS69" s="227">
        <f>IF(C69&gt;E69,1,0)+IF(F69&gt;H69,1,0)+IF(I69&gt;K69,1,0)+IF(L69&gt;N69,1,0)+IF(O69&gt;Q69,1,0)+IF(R69&gt;T69,1,0)+IF(U69&gt;W69,1,0)+IF(X69&gt;Z69,1,0)+IF(AA69&gt;AC69,1,0)+IF(AD69&gt;AF69,1,0)+IF(AG69&gt;AI69,1,0)+IF(AJ69&gt;AL69,1,0)+IF(AM69&gt;AO69,1,0)+IF(AP69&gt;AR69,1,0)</f>
        <v>8</v>
      </c>
      <c r="AT69" s="227">
        <f>IF(C69&lt;E69,1,0)+IF(F69&lt;H69,1,0)+IF(I69&lt;K69,1,0)+IF(L69&lt;N69,1,0)+IF(O69&lt;Q69,1,0)+IF(R69&lt;T69,1,0)+IF(U69&lt;W69,1,0)+IF(X69&lt;Z69,1,0)+IF(AA69&lt;AC69,1,0)+IF(AD69&lt;AF69,1,0)+IF(AG69&lt;AI69,1,0)+IF(AJ69&lt;AL69,1,0)+IF(AM69&lt;AO69,1,0)+IF(AP69&lt;AR69,1,0)</f>
        <v>1</v>
      </c>
      <c r="AU69" s="227">
        <f>COUNTA(E69,H69,K69,N69,Q69,T69,W69,Z69,AC69,AF69,AI69,AL69,AO69,AR69)</f>
        <v>9</v>
      </c>
      <c r="AV69" s="227">
        <f>C69+F69+I69+L69+O69+R69+U69+X69+AA69+AD69+AJ69+AM69+AP69</f>
        <v>51</v>
      </c>
      <c r="AW69" s="228">
        <f>E69+H69+K69+N69+Q69+T69+W69+Z69+AC69+AF69+AL69+AO69+AR69</f>
        <v>24</v>
      </c>
      <c r="AX69" s="228">
        <f t="shared" si="0"/>
        <v>27</v>
      </c>
      <c r="AY69" s="254"/>
      <c r="AZ69" s="255"/>
      <c r="BA69" s="255"/>
      <c r="BB69" s="254"/>
      <c r="BC69" s="218"/>
      <c r="BD69" s="218"/>
      <c r="BE69" s="218"/>
      <c r="BF69" s="213"/>
      <c r="BG69" s="213"/>
      <c r="BH69" s="213"/>
      <c r="BI69" s="213"/>
      <c r="BJ69" s="213"/>
      <c r="BK69" s="213"/>
      <c r="BL69" s="213"/>
      <c r="BM69" s="213"/>
      <c r="BN69" s="213"/>
      <c r="BO69" s="213"/>
      <c r="BP69" s="213"/>
      <c r="BQ69" s="213"/>
    </row>
    <row r="70" spans="1:69" ht="15.95" customHeight="1" x14ac:dyDescent="0.2">
      <c r="A70" s="217">
        <v>12</v>
      </c>
      <c r="B70" s="58" t="s">
        <v>88</v>
      </c>
      <c r="C70" s="241">
        <v>2</v>
      </c>
      <c r="D70" s="42" t="s">
        <v>9</v>
      </c>
      <c r="E70" s="124">
        <v>4</v>
      </c>
      <c r="F70" s="123">
        <v>0</v>
      </c>
      <c r="G70" s="42" t="s">
        <v>9</v>
      </c>
      <c r="H70" s="124">
        <v>10</v>
      </c>
      <c r="I70" s="123">
        <v>5</v>
      </c>
      <c r="J70" s="42" t="s">
        <v>9</v>
      </c>
      <c r="K70" s="124">
        <v>0</v>
      </c>
      <c r="L70" s="123">
        <v>0</v>
      </c>
      <c r="M70" s="42" t="s">
        <v>9</v>
      </c>
      <c r="N70" s="43">
        <v>2</v>
      </c>
      <c r="O70" s="123">
        <v>2</v>
      </c>
      <c r="P70" s="42" t="s">
        <v>9</v>
      </c>
      <c r="Q70" s="43">
        <v>4</v>
      </c>
      <c r="R70" s="123">
        <v>6</v>
      </c>
      <c r="S70" s="42" t="s">
        <v>9</v>
      </c>
      <c r="T70" s="43">
        <v>2</v>
      </c>
      <c r="U70" s="123">
        <v>1</v>
      </c>
      <c r="V70" s="42" t="s">
        <v>9</v>
      </c>
      <c r="W70" s="43">
        <v>7</v>
      </c>
      <c r="X70" s="123">
        <v>2</v>
      </c>
      <c r="Y70" s="42" t="s">
        <v>9</v>
      </c>
      <c r="Z70" s="43">
        <v>4</v>
      </c>
      <c r="AA70" s="147">
        <v>6</v>
      </c>
      <c r="AB70" s="42" t="s">
        <v>9</v>
      </c>
      <c r="AC70" s="148">
        <v>3</v>
      </c>
      <c r="AD70" s="123">
        <v>3</v>
      </c>
      <c r="AE70" s="42" t="s">
        <v>9</v>
      </c>
      <c r="AF70" s="43">
        <v>4</v>
      </c>
      <c r="AG70" s="173">
        <v>5</v>
      </c>
      <c r="AH70" s="174" t="s">
        <v>9</v>
      </c>
      <c r="AI70" s="175">
        <v>1</v>
      </c>
      <c r="AJ70" s="125"/>
      <c r="AK70" s="121" t="s">
        <v>37</v>
      </c>
      <c r="AL70" s="122"/>
      <c r="AM70" s="123">
        <v>3</v>
      </c>
      <c r="AN70" s="42" t="s">
        <v>9</v>
      </c>
      <c r="AO70" s="43">
        <v>4</v>
      </c>
      <c r="AP70" s="123">
        <v>0</v>
      </c>
      <c r="AQ70" s="42" t="s">
        <v>9</v>
      </c>
      <c r="AR70" s="124">
        <v>3</v>
      </c>
      <c r="AS70" s="227">
        <f>IF(C70&gt;E70,1,0)+IF(F70&gt;H70,1,0)+IF(I70&gt;K70,1,0)+IF(L70&gt;N70,1,0)+IF(O70&gt;Q70,1,0)+IF(R70&gt;T70,1,0)+IF(U70&gt;W70,1,0)+IF(X70&gt;Z70,1,0)+IF(AA70&gt;AC70,1,0)+IF(AD70&gt;AF70,1,0)+IF(AG70&gt;AI70,1,0)+IF(AJ70&gt;AL70,1,0)+IF(AM70&gt;AO70,1,0)+IF(AP70&gt;AR70,1,0)</f>
        <v>6</v>
      </c>
      <c r="AT70" s="227">
        <f>IF(C70&lt;E70,1,0)+IF(F70&lt;H70,1,0)+IF(I70&lt;K70,1,0)+IF(L70&lt;N70,1,0)+IF(O70&lt;Q70,1,0)+IF(R70&lt;T70,1,0)+IF(U70&lt;W70,1,0)+IF(X70&lt;Z70,1,0)+IF(AA70&lt;AC70,1,0)+IF(AD70&lt;AF70,1,0)+IF(AG70&lt;AI70,1,0)+IF(AJ70&lt;AL70,1,0)+IF(AM70&lt;AO70,1,0)+IF(AP70&lt;AR70,1,0)</f>
        <v>4</v>
      </c>
      <c r="AU70" s="227">
        <f>COUNTA(E70,H70,K70,N70,Q70,T70,W70,Z70,AC70,AF70,AI70,AL70,AO70,AR70)</f>
        <v>11</v>
      </c>
      <c r="AV70" s="227">
        <f>C70+F70+I70+L70+O70+R70+U70+X70+AA70+AD70+AG70+AM70+AP70</f>
        <v>26</v>
      </c>
      <c r="AW70" s="228">
        <f>E70+H70+K70+N70+Q70+T70+W70+Z70+AC70+AF70+AI70+AO70+AR70</f>
        <v>27</v>
      </c>
      <c r="AX70" s="228">
        <f t="shared" si="0"/>
        <v>-1</v>
      </c>
      <c r="AY70" s="254"/>
      <c r="AZ70" s="255"/>
      <c r="BA70" s="255"/>
      <c r="BB70" s="254"/>
      <c r="BC70" s="218"/>
      <c r="BD70" s="218"/>
      <c r="BE70" s="218"/>
      <c r="BF70" s="213"/>
      <c r="BG70" s="213"/>
      <c r="BH70" s="213"/>
      <c r="BI70" s="213"/>
      <c r="BJ70" s="213"/>
      <c r="BK70" s="213"/>
      <c r="BL70" s="213"/>
      <c r="BM70" s="213"/>
      <c r="BN70" s="213"/>
      <c r="BO70" s="213"/>
      <c r="BP70" s="213"/>
      <c r="BQ70" s="213"/>
    </row>
    <row r="71" spans="1:69" ht="15.95" customHeight="1" x14ac:dyDescent="0.2">
      <c r="A71" s="217">
        <v>13</v>
      </c>
      <c r="B71" s="127" t="s">
        <v>89</v>
      </c>
      <c r="C71" s="128">
        <v>3</v>
      </c>
      <c r="D71" s="129" t="s">
        <v>9</v>
      </c>
      <c r="E71" s="130">
        <v>5</v>
      </c>
      <c r="F71" s="123">
        <v>1</v>
      </c>
      <c r="G71" s="42" t="s">
        <v>9</v>
      </c>
      <c r="H71" s="124">
        <v>2</v>
      </c>
      <c r="I71" s="123">
        <v>2</v>
      </c>
      <c r="J71" s="42" t="s">
        <v>9</v>
      </c>
      <c r="K71" s="124">
        <v>2</v>
      </c>
      <c r="L71" s="131">
        <v>1</v>
      </c>
      <c r="M71" s="129" t="s">
        <v>9</v>
      </c>
      <c r="N71" s="130">
        <v>2</v>
      </c>
      <c r="O71" s="131">
        <v>2</v>
      </c>
      <c r="P71" s="129" t="s">
        <v>9</v>
      </c>
      <c r="Q71" s="130">
        <v>3</v>
      </c>
      <c r="R71" s="131">
        <v>5</v>
      </c>
      <c r="S71" s="129" t="s">
        <v>9</v>
      </c>
      <c r="T71" s="130">
        <v>2</v>
      </c>
      <c r="U71" s="131">
        <v>1</v>
      </c>
      <c r="V71" s="129" t="s">
        <v>9</v>
      </c>
      <c r="W71" s="130">
        <v>4</v>
      </c>
      <c r="X71" s="131">
        <v>3</v>
      </c>
      <c r="Y71" s="129" t="s">
        <v>9</v>
      </c>
      <c r="Z71" s="130">
        <v>1</v>
      </c>
      <c r="AA71" s="149">
        <v>1</v>
      </c>
      <c r="AB71" s="129" t="s">
        <v>9</v>
      </c>
      <c r="AC71" s="150">
        <v>3</v>
      </c>
      <c r="AD71" s="131">
        <v>1</v>
      </c>
      <c r="AE71" s="129" t="s">
        <v>9</v>
      </c>
      <c r="AF71" s="130">
        <v>1</v>
      </c>
      <c r="AG71" s="131">
        <v>0</v>
      </c>
      <c r="AH71" s="129" t="s">
        <v>9</v>
      </c>
      <c r="AI71" s="130">
        <v>5</v>
      </c>
      <c r="AJ71" s="131">
        <v>2</v>
      </c>
      <c r="AK71" s="42" t="s">
        <v>9</v>
      </c>
      <c r="AL71" s="130">
        <v>3</v>
      </c>
      <c r="AM71" s="132"/>
      <c r="AN71" s="133" t="s">
        <v>37</v>
      </c>
      <c r="AO71" s="134"/>
      <c r="AP71" s="131">
        <v>3</v>
      </c>
      <c r="AQ71" s="129" t="s">
        <v>9</v>
      </c>
      <c r="AR71" s="135">
        <v>3</v>
      </c>
      <c r="AS71" s="227">
        <f>IF(C71&gt;E71,1,0)+IF(F71&gt;H71,1,0)+IF(I71&gt;K71,1,0)+IF(L71&gt;N71,1,0)+IF(O71&gt;Q71,1,0)+IF(R71&gt;T71,1,0)+IF(U71&gt;W71,1,0)+IF(X71&gt;Z71,1,0)+IF(AA71&gt;AC71,1,0)+IF(AD71&gt;AF71,1,0)+IF(AG71&gt;AI71,1,0)+IF(AJ71&gt;AL71,1,0)+IF(AM71&gt;AO71,1,0)+IF(AP71&gt;AR71,1,0)</f>
        <v>0</v>
      </c>
      <c r="AT71" s="227">
        <f>IF(C71&lt;E71,1,0)+IF(F71&lt;H71,1,0)+IF(I71&lt;K71,1,0)+IF(L71&lt;N71,1,0)+IF(O71&lt;Q71,1,0)+IF(R71&lt;T71,1,0)+IF(U71&lt;W71,1,0)+IF(X71&lt;Z71,1,0)+IF(AA71&lt;AC71,1,0)+IF(AD71&lt;AF71,1,0)+IF(AG71&lt;AI71,1,0)+IF(AJ71&lt;AL71,1,0)+IF(AM71&lt;AO71,1,0)+IF(AP71&lt;AR71,1,0)</f>
        <v>0</v>
      </c>
      <c r="AU71" s="227">
        <f>COUNTA(E71,H71,K71,N71,Q71,T71,W71,Z71,AC71,AF71,AI71,AL71,AO71,AR71)</f>
        <v>0</v>
      </c>
      <c r="AV71" s="227">
        <f>C71+F71+I71+L71+O71+R71+U71+X71+AA71+AD71+AG71+AJ71+AP71</f>
        <v>0</v>
      </c>
      <c r="AW71" s="228">
        <f>E71+H71+K71+N71+Q71+T71+W71+Z71+AC71+AF71+AI71+AL71+AR71</f>
        <v>0</v>
      </c>
      <c r="AX71" s="228">
        <f t="shared" si="0"/>
        <v>0</v>
      </c>
      <c r="AY71" s="218"/>
      <c r="AZ71" s="218"/>
      <c r="BA71" s="218"/>
      <c r="BB71" s="218"/>
      <c r="BC71" s="218"/>
      <c r="BD71" s="218"/>
      <c r="BE71" s="218"/>
      <c r="BF71" s="213"/>
      <c r="BG71" s="213"/>
      <c r="BH71" s="213"/>
      <c r="BI71" s="213"/>
      <c r="BJ71" s="213"/>
      <c r="BK71" s="213"/>
      <c r="BL71" s="213"/>
      <c r="BM71" s="213"/>
      <c r="BN71" s="213"/>
      <c r="BO71" s="213"/>
      <c r="BP71" s="213"/>
      <c r="BQ71" s="213"/>
    </row>
    <row r="72" spans="1:69" ht="15.95" customHeight="1" thickBot="1" x14ac:dyDescent="0.25">
      <c r="A72" s="252">
        <v>14</v>
      </c>
      <c r="B72" s="136" t="s">
        <v>90</v>
      </c>
      <c r="C72" s="242">
        <v>5</v>
      </c>
      <c r="D72" s="243" t="s">
        <v>9</v>
      </c>
      <c r="E72" s="244">
        <v>1</v>
      </c>
      <c r="F72" s="245">
        <v>3</v>
      </c>
      <c r="G72" s="243" t="s">
        <v>9</v>
      </c>
      <c r="H72" s="244">
        <v>0</v>
      </c>
      <c r="I72" s="246">
        <v>3</v>
      </c>
      <c r="J72" s="247" t="s">
        <v>9</v>
      </c>
      <c r="K72" s="248">
        <v>3</v>
      </c>
      <c r="L72" s="245">
        <v>3</v>
      </c>
      <c r="M72" s="243" t="s">
        <v>9</v>
      </c>
      <c r="N72" s="244">
        <v>3</v>
      </c>
      <c r="O72" s="245">
        <v>4</v>
      </c>
      <c r="P72" s="243" t="s">
        <v>9</v>
      </c>
      <c r="Q72" s="244">
        <v>0</v>
      </c>
      <c r="R72" s="245">
        <v>4</v>
      </c>
      <c r="S72" s="243" t="s">
        <v>9</v>
      </c>
      <c r="T72" s="244">
        <v>4</v>
      </c>
      <c r="U72" s="245">
        <v>7</v>
      </c>
      <c r="V72" s="243" t="s">
        <v>9</v>
      </c>
      <c r="W72" s="244">
        <v>5</v>
      </c>
      <c r="X72" s="245">
        <v>8</v>
      </c>
      <c r="Y72" s="243" t="s">
        <v>9</v>
      </c>
      <c r="Z72" s="244">
        <v>0</v>
      </c>
      <c r="AA72" s="249">
        <v>3</v>
      </c>
      <c r="AB72" s="243" t="s">
        <v>9</v>
      </c>
      <c r="AC72" s="250">
        <v>1</v>
      </c>
      <c r="AD72" s="245">
        <v>1</v>
      </c>
      <c r="AE72" s="243" t="s">
        <v>9</v>
      </c>
      <c r="AF72" s="244">
        <v>3</v>
      </c>
      <c r="AG72" s="245">
        <v>5</v>
      </c>
      <c r="AH72" s="243" t="s">
        <v>9</v>
      </c>
      <c r="AI72" s="244">
        <v>1</v>
      </c>
      <c r="AJ72" s="245">
        <v>8</v>
      </c>
      <c r="AK72" s="243" t="s">
        <v>9</v>
      </c>
      <c r="AL72" s="244">
        <v>2</v>
      </c>
      <c r="AM72" s="245">
        <v>1</v>
      </c>
      <c r="AN72" s="243" t="s">
        <v>9</v>
      </c>
      <c r="AO72" s="244">
        <v>2</v>
      </c>
      <c r="AP72" s="137"/>
      <c r="AQ72" s="138" t="s">
        <v>37</v>
      </c>
      <c r="AR72" s="139"/>
      <c r="AS72" s="227">
        <f>IF(C72&gt;E72,1,0)+IF(F72&gt;H72,1,0)+IF(I72&gt;K72,1,0)+IF(L72&gt;N72,1,0)+IF(O72&gt;Q72,1,0)+IF(R72&gt;T72,1,0)+IF(U72&gt;W72,1,0)+IF(X72&gt;Z72,1,0)+IF(AA72&gt;AC72,1,0)+IF(AD72&gt;AF72,1,0)+IF(AG72&gt;AI72,1,0)+IF(AJ72&gt;AL72,1,0)+IF(AM72&gt;AO72,1,0)+IF(AP72&gt;AR72,1,0)</f>
        <v>0</v>
      </c>
      <c r="AT72" s="227">
        <f>IF(C72&lt;E72,1,0)+IF(F72&lt;H72,1,0)+IF(I72&lt;K72,1,0)+IF(L72&lt;N72,1,0)+IF(O72&lt;Q72,1,0)+IF(R72&lt;T72,1,0)+IF(U72&lt;W72,1,0)+IF(X72&lt;Z72,1,0)+IF(AA72&lt;AC72,1,0)+IF(AD72&lt;AF72,1,0)+IF(AG72&lt;AI72,1,0)+IF(AJ72&lt;AL72,1,0)+IF(AM72&lt;AO72,1,0)+IF(AP72&lt;AR72,1,0)</f>
        <v>0</v>
      </c>
      <c r="AU72" s="227">
        <f>COUNTA(E72,H72,K72,N72,Q72,T72,W72,Z72,AC72,AF72,AI72,AL72,AO72,AR72)</f>
        <v>0</v>
      </c>
      <c r="AV72" s="228">
        <f>C72+F72+I72+L72+O72+R72+U72+X72+AA72+AD72+AJ72+AG72+AM72</f>
        <v>0</v>
      </c>
      <c r="AW72" s="228">
        <f>E72+H72+K72+N72+Q72+T72+W72+Z72+AC72+AF72+AI72+AL72+AO72</f>
        <v>0</v>
      </c>
      <c r="AX72" s="228">
        <f t="shared" si="0"/>
        <v>0</v>
      </c>
      <c r="AY72" s="218"/>
      <c r="AZ72" s="218"/>
      <c r="BA72" s="218"/>
      <c r="BB72" s="218"/>
      <c r="BC72" s="218"/>
      <c r="BD72" s="218"/>
      <c r="BE72" s="218"/>
      <c r="BF72" s="213"/>
      <c r="BG72" s="213"/>
      <c r="BH72" s="213"/>
      <c r="BI72" s="213"/>
      <c r="BJ72" s="213"/>
      <c r="BK72" s="213"/>
      <c r="BL72" s="213"/>
      <c r="BM72" s="213"/>
      <c r="BN72" s="213"/>
      <c r="BO72" s="213"/>
      <c r="BP72" s="213"/>
      <c r="BQ72" s="213"/>
    </row>
    <row r="73" spans="1:69" x14ac:dyDescent="0.2">
      <c r="A73" s="253"/>
      <c r="B73" s="230"/>
      <c r="C73" s="237">
        <f>SUM(C59:C72)+AW59</f>
        <v>109</v>
      </c>
      <c r="D73" s="238"/>
      <c r="E73" s="237">
        <f>SUM(E59:E72)+AV59</f>
        <v>37</v>
      </c>
      <c r="F73" s="237">
        <f>SUM(F59:F72)+AW60</f>
        <v>42</v>
      </c>
      <c r="G73" s="238"/>
      <c r="H73" s="237">
        <f>SUM(H59:H72)+AV60</f>
        <v>55</v>
      </c>
      <c r="I73" s="237">
        <f>SUM(I59:I72)+AW61</f>
        <v>36</v>
      </c>
      <c r="J73" s="238"/>
      <c r="K73" s="237">
        <f>SUM(K59:K72)+AV61</f>
        <v>120</v>
      </c>
      <c r="L73" s="237">
        <f>SUM(L59:L72)+AW62</f>
        <v>62</v>
      </c>
      <c r="M73" s="238"/>
      <c r="N73" s="237">
        <f>SUM(N59:N72)+AV62</f>
        <v>62</v>
      </c>
      <c r="O73" s="237">
        <f>SUM(O59:O72)+AW63</f>
        <v>69</v>
      </c>
      <c r="P73" s="238"/>
      <c r="Q73" s="237">
        <f>SUM(Q59:Q72)+AV63</f>
        <v>90</v>
      </c>
      <c r="R73" s="237">
        <f>SUM(R59:R72)+AW64</f>
        <v>54</v>
      </c>
      <c r="S73" s="238"/>
      <c r="T73" s="237">
        <f>SUM(T59:T72)+AV64</f>
        <v>68</v>
      </c>
      <c r="U73" s="237">
        <f>SUM(U59:U72)+AW65</f>
        <v>71</v>
      </c>
      <c r="V73" s="238"/>
      <c r="W73" s="237">
        <f>SUM(W59:W72)+AV65</f>
        <v>59</v>
      </c>
      <c r="X73" s="237">
        <f>SUM(X59:X72)+AW66</f>
        <v>41</v>
      </c>
      <c r="Y73" s="238"/>
      <c r="Z73" s="237">
        <f>SUM(Z59:Z72)+AV66</f>
        <v>67</v>
      </c>
      <c r="AA73" s="237">
        <f>SUM(AA59:AA72)+AW67</f>
        <v>110</v>
      </c>
      <c r="AB73" s="238"/>
      <c r="AC73" s="237">
        <f>SUM(AC59:AC72)+AV67</f>
        <v>37</v>
      </c>
      <c r="AD73" s="237">
        <f>SUM(AD59:AD72)+AW68</f>
        <v>89</v>
      </c>
      <c r="AE73" s="238"/>
      <c r="AF73" s="237">
        <f>SUM(AF59:AF72)+AV68</f>
        <v>71</v>
      </c>
      <c r="AG73" s="237">
        <f>SUM(AG59:AG72)+AW69</f>
        <v>47</v>
      </c>
      <c r="AH73" s="238"/>
      <c r="AI73" s="237">
        <f>SUM(AI59:AI72)+AV69</f>
        <v>95</v>
      </c>
      <c r="AJ73" s="237">
        <f>SUM(AJ59:AJ72)+AW70</f>
        <v>73</v>
      </c>
      <c r="AK73" s="238"/>
      <c r="AL73" s="237">
        <f>SUM(AL59:AL72)+AV70</f>
        <v>42</v>
      </c>
      <c r="AM73" s="237">
        <f>SUM(AM59:AM72)+AW71</f>
        <v>0</v>
      </c>
      <c r="AN73" s="238"/>
      <c r="AO73" s="237">
        <f>SUM(AO59:AO72)+AV71</f>
        <v>0</v>
      </c>
      <c r="AP73" s="237">
        <f>SUM(AP59:AP72)+AW72</f>
        <v>0</v>
      </c>
      <c r="AQ73" s="238"/>
      <c r="AR73" s="237">
        <f>SUM(AR59:AR72)+AV72</f>
        <v>0</v>
      </c>
      <c r="AS73" s="229"/>
      <c r="AT73" s="218"/>
      <c r="AU73" s="218"/>
      <c r="AV73" s="218"/>
      <c r="AW73" s="218"/>
      <c r="AX73" s="218"/>
      <c r="AY73" s="218"/>
      <c r="AZ73" s="218"/>
      <c r="BA73" s="218"/>
      <c r="BB73" s="218"/>
      <c r="BC73" s="218"/>
      <c r="BD73" s="218"/>
      <c r="BE73" s="218"/>
      <c r="BF73" s="213"/>
      <c r="BG73" s="213"/>
      <c r="BH73" s="213"/>
      <c r="BI73" s="213"/>
      <c r="BJ73" s="213"/>
      <c r="BK73" s="213"/>
      <c r="BL73" s="213"/>
      <c r="BM73" s="213"/>
      <c r="BN73" s="213"/>
      <c r="BO73" s="213"/>
      <c r="BP73" s="213"/>
      <c r="BQ73" s="213"/>
    </row>
    <row r="74" spans="1:69" x14ac:dyDescent="0.2">
      <c r="A74" s="229"/>
      <c r="B74" s="231"/>
      <c r="C74" s="239"/>
      <c r="D74" s="239"/>
      <c r="E74" s="239"/>
      <c r="F74" s="239"/>
      <c r="G74" s="239"/>
      <c r="H74" s="239"/>
      <c r="I74" s="239"/>
      <c r="J74" s="239"/>
      <c r="K74" s="239"/>
      <c r="L74" s="239"/>
      <c r="M74" s="239"/>
      <c r="N74" s="239"/>
      <c r="O74" s="239"/>
      <c r="P74" s="239"/>
      <c r="Q74" s="239"/>
      <c r="R74" s="239"/>
      <c r="S74" s="239"/>
      <c r="T74" s="239"/>
      <c r="U74" s="239"/>
      <c r="V74" s="239"/>
      <c r="W74" s="239"/>
      <c r="X74" s="239"/>
      <c r="Y74" s="239"/>
      <c r="Z74" s="239"/>
      <c r="AA74" s="239"/>
      <c r="AB74" s="239"/>
      <c r="AC74" s="239"/>
      <c r="AD74" s="239"/>
      <c r="AE74" s="239"/>
      <c r="AF74" s="239"/>
      <c r="AG74" s="239"/>
      <c r="AH74" s="239"/>
      <c r="AI74" s="239"/>
      <c r="AJ74" s="239"/>
      <c r="AK74" s="239"/>
      <c r="AL74" s="239"/>
      <c r="AM74" s="239"/>
      <c r="AN74" s="239"/>
      <c r="AO74" s="239"/>
      <c r="AP74" s="239"/>
      <c r="AQ74" s="240"/>
      <c r="AR74" s="240"/>
      <c r="AS74" s="229"/>
      <c r="AT74" s="218"/>
      <c r="AU74" s="218"/>
      <c r="AV74" s="218"/>
      <c r="AW74" s="218"/>
      <c r="AX74" s="218"/>
      <c r="AY74" s="218"/>
      <c r="AZ74" s="218"/>
      <c r="BA74" s="218"/>
      <c r="BB74" s="218"/>
      <c r="BC74" s="218"/>
      <c r="BD74" s="218"/>
      <c r="BE74" s="218"/>
      <c r="BF74" s="213"/>
      <c r="BG74" s="213"/>
      <c r="BH74" s="213"/>
      <c r="BI74" s="213"/>
      <c r="BJ74" s="213"/>
      <c r="BK74" s="213"/>
      <c r="BL74" s="213"/>
      <c r="BM74" s="213"/>
      <c r="BN74" s="213"/>
      <c r="BO74" s="213"/>
      <c r="BP74" s="213"/>
      <c r="BQ74" s="213"/>
    </row>
    <row r="75" spans="1:69" x14ac:dyDescent="0.2">
      <c r="A75" s="229"/>
      <c r="B75" s="233" t="s">
        <v>38</v>
      </c>
      <c r="C75" s="239"/>
      <c r="D75" s="239"/>
      <c r="E75" s="239">
        <f>IF(E59&gt;C59,1,0)+IF(E60&gt;C60,1,0)+IF(E61&gt;C61,1,0)+IF(E62&gt;C62,1,0)+IF(E63&gt;C63,1,0)+IF(E64&gt;C64,1,0)+IF(E65&gt;C65,1,0)+IF(E66&gt;C66,1,0)+IF(E67&gt;C67,1,0)+IF(E68&gt;C68,1,0)+IF(E69&gt;C69,1,0)+IF(E70&gt;C70,1,0)+IF(E71&gt;C71,1,0)+IF(E72&gt;C72,1,0)+$AS59</f>
        <v>4</v>
      </c>
      <c r="F75" s="239"/>
      <c r="G75" s="239"/>
      <c r="H75" s="239">
        <f>IF(H59&gt;F59,1,0)+IF(H60&gt;F60,1,0)+IF(H61&gt;F61,1,0)+IF(H62&gt;F62,1,0)+IF(H63&gt;F63,1,0)+IF(H64&gt;F64,1,0)+IF(H65&gt;F65,1,0)+IF(H66&gt;F66,1,0)+IF(H67&gt;F67,1,0)+IF(H68&gt;F68,1,0)+IF(H69&gt;F69,1,0)+IF(H70&gt;F70,1,0)+IF(H71&gt;F71,1,0)+IF(H72&gt;F72,1,0)+$AS60</f>
        <v>10</v>
      </c>
      <c r="I75" s="239"/>
      <c r="J75" s="239"/>
      <c r="K75" s="239">
        <f>IF(K59&gt;I59,1,0)+IF(K60&gt;I60,1,0)+IF(K61&gt;I61,1,0)+IF(K62&gt;I62,1,0)+IF(K63&gt;I63,1,0)+IF(K64&gt;I64,1,0)+IF(K65&gt;I65,1,0)+IF(K66&gt;I66,1,0)+IF(K67&gt;I67,1,0)+IF(K68&gt;I68,1,0)+IF(K69&gt;I69,1,0)+IF(K70&gt;I70,1,0)+IF(K71&gt;I71,1,0)+IF(K72&gt;I72,1,0)+$AS61</f>
        <v>19</v>
      </c>
      <c r="L75" s="239"/>
      <c r="M75" s="239"/>
      <c r="N75" s="239">
        <f>IF(N59&gt;L59,1,0)+IF(N60&gt;L60,1,0)+IF(N61&gt;L61,1,0)+IF(N62&gt;L62,1,0)+IF(N63&gt;L63,1,0)+IF(N64&gt;L64,1,0)+IF(N65&gt;L65,1,0)+IF(N66&gt;L66,1,0)+IF(N67&gt;L67,1,0)+IF(N68&gt;L68,1,0)+IF(N69&gt;L69,1,0)+IF(N70&gt;L70,1,0)+IF(N71&gt;L71,1,0)+IF(N72&gt;L72,1,0)+$AS62</f>
        <v>8</v>
      </c>
      <c r="O75" s="239"/>
      <c r="P75" s="239"/>
      <c r="Q75" s="239">
        <f>IF(Q59&gt;O59,1,0)+IF(Q60&gt;O60,1,0)+IF(Q61&gt;O61,1,0)+IF(Q62&gt;O62,1,0)+IF(Q63&gt;O63,1,0)+IF(Q64&gt;O64,1,0)+IF(Q65&gt;O65,1,0)+IF(Q66&gt;O66,1,0)+IF(Q67&gt;O67,1,0)+IF(Q68&gt;O68,1,0)+IF(Q69&gt;O69,1,0)+IF(Q70&gt;O70,1,0)+IF(Q71&gt;O71,1,0)+IF(Q72&gt;O72,1,0)+$AS63</f>
        <v>9</v>
      </c>
      <c r="R75" s="239"/>
      <c r="S75" s="239"/>
      <c r="T75" s="239">
        <f>IF(T59&gt;R59,1,0)+IF(T60&gt;R60,1,0)+IF(T61&gt;R61,1,0)+IF(T62&gt;R62,1,0)+IF(T63&gt;R63,1,0)+IF(T64&gt;R64,1,0)+IF(T65&gt;R65,1,0)+IF(T66&gt;R66,1,0)+IF(T67&gt;R67,1,0)+IF(T68&gt;R68,1,0)+IF(T69&gt;R69,1,0)+IF(T70&gt;R70,1,0)+IF(T71&gt;R71,1,0)+IF(T72&gt;R72,1,0)+$AS64</f>
        <v>11</v>
      </c>
      <c r="U75" s="239"/>
      <c r="V75" s="239"/>
      <c r="W75" s="239">
        <f>IF(W59&gt;U59,1,0)+IF(W60&gt;U60,1,0)+IF(W61&gt;U61,1,0)+IF(W62&gt;U62,1,0)+IF(W63&gt;U63,1,0)+IF(W64&gt;U64,1,0)+IF(W65&gt;U65,1,0)+IF(W66&gt;U66,1,0)+IF(W67&gt;U67,1,0)+IF(W68&gt;U68,1,0)+IF(W69&gt;U69,1,0)+IF(W70&gt;U70,1,0)+IF(W71&gt;U71,1,0)+IF(W72&gt;U72,1,0)+$AS65</f>
        <v>6</v>
      </c>
      <c r="X75" s="239"/>
      <c r="Y75" s="239"/>
      <c r="Z75" s="239">
        <f>IF(Z59&gt;X59,1,0)+IF(Z60&gt;X60,1,0)+IF(Z61&gt;X61,1,0)+IF(Z62&gt;X62,1,0)+IF(Z63&gt;X63,1,0)+IF(Z64&gt;X64,1,0)+IF(Z65&gt;X65,1,0)+IF(Z66&gt;X66,1,0)+IF(Z67&gt;X67,1,0)+IF(Z68&gt;X68,1,0)+IF(Z69&gt;X69,1,0)+IF(Z70&gt;X70,1,0)+IF(Z71&gt;X71,1,0)+IF(Z72&gt;X72,1,0)+$AS66</f>
        <v>15</v>
      </c>
      <c r="AA75" s="239"/>
      <c r="AB75" s="239"/>
      <c r="AC75" s="239">
        <f>IF(AC59&gt;AA59,1,0)+IF(AC60&gt;AA60,1,0)+IF(AC61&gt;AA61,1,0)+IF(AC62&gt;AA62,1,0)+IF(AC63&gt;AA63,1,0)+IF(AC64&gt;AA64,1,0)+IF(AC65&gt;AA65,1,0)+IF(AC66&gt;AA66,1,0)+IF(AC67&gt;AA67,1,0)+IF(AC68&gt;AA68,1,0)+IF(AC69&gt;AA69,1,0)+IF(AC70&gt;AA70,1,0)+IF(AC71&gt;AA71,1,0)+IF(AC72&gt;AA72,1,0)+$AS67</f>
        <v>1</v>
      </c>
      <c r="AD75" s="239"/>
      <c r="AE75" s="239"/>
      <c r="AF75" s="239">
        <f>IF(AF59&gt;AD59,1,0)+IF(AF60&gt;AD60,1,0)+IF(AF61&gt;AD61,1,0)+IF(AF62&gt;AD62,1,0)+IF(AF63&gt;AD63,1,0)+IF(AF64&gt;AD64,1,0)+IF(AF65&gt;AD65,1,0)+IF(AF66&gt;AD66,1,0)+IF(AF67&gt;AD67,1,0)+IF(AF68&gt;AD68,1,0)+IF(AF69&gt;AD69,1,0)+IF(AF70&gt;AD70,1,0)+IF(AF71&gt;AD71,1,0)+IF(AF72&gt;AD72,1,0)+$AS68</f>
        <v>8</v>
      </c>
      <c r="AG75" s="239"/>
      <c r="AH75" s="239"/>
      <c r="AI75" s="239">
        <f>IF(AI59&gt;AG59,1,0)+IF(AI60&gt;AG60,1,0)+IF(AI61&gt;AG61,1,0)+IF(AI62&gt;AG62,1,0)+IF(AI63&gt;AG63,1,0)+IF(AI64&gt;AG64,1,0)+IF(AI65&gt;AG65,1,0)+IF(AI66&gt;AG66,1,0)+IF(AI67&gt;AG67,1,0)+IF(AI68&gt;AG68,1,0)+IF(AI69&gt;AG69,1,0)+IF(AI70&gt;AG70,1,0)+IF(AI71&gt;AG71,1,0)+IF(AI72&gt;AG72,1,0)+$AS69</f>
        <v>14</v>
      </c>
      <c r="AJ75" s="239"/>
      <c r="AK75" s="239"/>
      <c r="AL75" s="239">
        <f>IF(AL59&gt;AJ59,1,0)+IF(AL60&gt;AJ60,1,0)+IF(AL61&gt;AJ61,1,0)+IF(AL62&gt;AJ62,1,0)+IF(AL63&gt;AJ63,1,0)+IF(AL64&gt;AJ64,1,0)+IF(AL65&gt;AJ65,1,0)+IF(AL66&gt;AJ66,1,0)+IF(AL67&gt;AJ67,1,0)+IF(AL68&gt;AJ68,1,0)+IF(AL69&gt;AJ69,1,0)+IF(AL70&gt;AJ70,1,0)+IF(AL71&gt;AJ71,1,0)+IF(AL72&gt;AJ72,1,0)+$AS70</f>
        <v>8</v>
      </c>
      <c r="AM75" s="239"/>
      <c r="AN75" s="239"/>
      <c r="AO75" s="239">
        <f>IF(AO59&gt;AM59,1,0)+IF(AO60&gt;AM60,1,0)+IF(AO61&gt;AM61,1,0)+IF(AO62&gt;AM62,1,0)+IF(AO63&gt;AM63,1,0)+IF(AO64&gt;AM64,1,0)+IF(AO65&gt;AM65,1,0)+IF(AO66&gt;AM66,1,0)+IF(AO67&gt;AM67,1,0)+IF(AO68&gt;AM68,1,0)+IF(AO69&gt;AM69,1,0)+IF(AO70&gt;AM70,1,0)+IF(AO71&gt;AM71,1,0)+IF(AO72&gt;AM72,1,0)+$AS71</f>
        <v>0</v>
      </c>
      <c r="AP75" s="239"/>
      <c r="AQ75" s="240"/>
      <c r="AR75" s="239">
        <f>IF(AR59&gt;AP59,1,0)+IF(AR60&gt;AP60,1,0)+IF(AR61&gt;AP61,1,0)+IF(AR62&gt;AP62,1,0)+IF(AR63&gt;AP63,1,0)+IF(AR64&gt;AP64,1,0)+IF(AR65&gt;AP65,1,0)+IF(AR66&gt;AP66,1,0)+IF(AR67&gt;AP67,1,0)+IF(AR68&gt;AP68,1,0)+IF(AR69&gt;AP69,1,0)+IF(AR70&gt;AP70,1,0)+IF(AR71&gt;AP71,1,0)+IF(AR72&gt;AP72,1,0)+$AS72</f>
        <v>0</v>
      </c>
      <c r="AS75" s="229"/>
      <c r="AT75" s="218"/>
      <c r="AU75" s="218"/>
      <c r="AV75" s="218"/>
      <c r="AW75" s="218"/>
      <c r="AX75" s="218"/>
      <c r="AY75" s="218"/>
      <c r="AZ75" s="218"/>
      <c r="BA75" s="218"/>
      <c r="BB75" s="218"/>
      <c r="BC75" s="218"/>
      <c r="BD75" s="218"/>
      <c r="BE75" s="218"/>
      <c r="BF75" s="213"/>
      <c r="BG75" s="213"/>
      <c r="BH75" s="213"/>
      <c r="BI75" s="213"/>
      <c r="BJ75" s="213"/>
      <c r="BK75" s="213"/>
      <c r="BL75" s="213"/>
      <c r="BM75" s="213"/>
      <c r="BN75" s="213"/>
      <c r="BO75" s="213"/>
      <c r="BP75" s="213"/>
      <c r="BQ75" s="213"/>
    </row>
    <row r="76" spans="1:69" x14ac:dyDescent="0.2">
      <c r="A76" s="229"/>
      <c r="B76" s="233" t="s">
        <v>39</v>
      </c>
      <c r="C76" s="231"/>
      <c r="D76" s="231"/>
      <c r="E76" s="231">
        <f>IF(E59&lt;C59,1,0)+IF(E60&lt;C60,1,0)+IF(E61&lt;C61,1,0)+IF(E62&lt;C62,1,0)+IF(E63&lt;C63,1,0)+IF(E64&lt;C64,1,0)+IF(E65&lt;C65,1,0)+IF(E66&lt;C66,1,0)+IF(E67&lt;C67,1,0)+IF(E68&lt;C68,1,0)+IF(E69&lt;C69,1,0)+IF(E70&lt;C70,1,0)+IF(E71&lt;C71,1,0)+IF(E72&lt;C72,1,0)+$AT59</f>
        <v>15</v>
      </c>
      <c r="F76" s="231"/>
      <c r="G76" s="231"/>
      <c r="H76" s="231">
        <f>IF(H59&lt;F59,1,0)+IF(H60&lt;F60,1,0)+IF(H61&lt;F61,1,0)+IF(H62&lt;F62,1,0)+IF(H63&lt;F63,1,0)+IF(H64&lt;F64,1,0)+IF(H65&lt;F65,1,0)+IF(H66&lt;F66,1,0)+IF(H67&lt;F67,1,0)+IF(H68&lt;F68,1,0)+IF(H69&lt;F69,1,0)+IF(H70&lt;F70,1,0)+IF(H71&lt;F71,1,0)+IF(H72&lt;F72,1,0)+$AT60</f>
        <v>7</v>
      </c>
      <c r="I76" s="231"/>
      <c r="J76" s="231"/>
      <c r="K76" s="231">
        <f>IF(K59&lt;I59,1,0)+IF(K60&lt;I60,1,0)+IF(K61&lt;I61,1,0)+IF(K62&lt;I62,1,0)+IF(K63&lt;I63,1,0)+IF(K64&lt;I64,1,0)+IF(K65&lt;I65,1,0)+IF(K66&lt;I66,1,0)+IF(K67&lt;I67,1,0)+IF(K68&lt;I68,1,0)+IF(K69&lt;I69,1,0)+IF(K70&lt;I70,1,0)+IF(K71&lt;I71,1,0)+IF(K72&lt;I72,1,0)+AT61</f>
        <v>2</v>
      </c>
      <c r="L76" s="231"/>
      <c r="M76" s="231"/>
      <c r="N76" s="231">
        <f>IF(N59&lt;L59,1,0)+IF(N60&lt;L60,1,0)+IF(N61&lt;L61,1,0)+IF(N62&lt;L62,1,0)+IF(N63&lt;L63,1,0)+IF(N64&lt;L64,1,0)+IF(N65&lt;L65,1,0)+IF(N66&lt;L66,1,0)+IF(N67&lt;L67,1,0)+IF(N68&lt;L68,1,0)+IF(N69&lt;L69,1,0)+IF(N70&lt;L70,1,0)+IF(N71&lt;L71,1,0)+IF(N72&lt;L72,1,0)+$AT62</f>
        <v>10</v>
      </c>
      <c r="O76" s="231"/>
      <c r="P76" s="231"/>
      <c r="Q76" s="231">
        <f>IF(Q59&lt;O59,1,0)+IF(Q60&lt;O60,1,0)+IF(Q61&lt;O61,1,0)+IF(Q62&lt;O62,1,0)+IF(Q63&lt;O63,1,0)+IF(Q64&lt;O64,1,0)+IF(Q65&lt;O65,1,0)+IF(Q66&lt;O66,1,0)+IF(Q67&lt;O67,1,0)+IF(Q68&lt;O68,1,0)+IF(Q69&lt;O69,1,0)+IF(Q70&lt;O70,1,0)+IF(Q71&lt;O71,1,0)+IF(Q72&lt;O72,1,0)+$AT63</f>
        <v>9</v>
      </c>
      <c r="R76" s="231"/>
      <c r="S76" s="231"/>
      <c r="T76" s="231">
        <f>IF(T59&lt;R59,1,0)+IF(T60&lt;R60,1,0)+IF(T61&lt;R61,1,0)+IF(T62&lt;R62,1,0)+IF(T63&lt;R63,1,0)+IF(T64&lt;R64,1,0)+IF(T65&lt;R65,1,0)+IF(T66&lt;R66,1,0)+IF(T67&lt;R67,1,0)+IF(T68&lt;R68,1,0)+IF(T69&lt;R69,1,0)+IF(T70&lt;R70,1,0)+IF(T71&lt;R71,1,0)+IF(T72&lt;R72,1,0)+$AT64</f>
        <v>7</v>
      </c>
      <c r="U76" s="231"/>
      <c r="V76" s="231"/>
      <c r="W76" s="231">
        <f>IF(W59&lt;U59,1,0)+IF(W60&lt;U60,1,0)+IF(W61&lt;U61,1,0)+IF(W62&lt;U62,1,0)+IF(W63&lt;U63,1,0)+IF(W64&lt;U64,1,0)+IF(W65&lt;U65,1,0)+IF(W66&lt;U66,1,0)+IF(W67&lt;U67,1,0)+IF(W68&lt;U68,1,0)+IF(W69&lt;U69,1,0)+IF(W70&lt;U70,1,0)+IF(W71&lt;U71,1,0)+IF(W72&lt;U72,1,0)+$AT65</f>
        <v>10</v>
      </c>
      <c r="X76" s="231"/>
      <c r="Y76" s="231"/>
      <c r="Z76" s="231">
        <f>IF(Z59&lt;X59,1,0)+IF(Z60&lt;X60,1,0)+IF(Z61&lt;X61,1,0)+IF(Z62&lt;X62,1,0)+IF(Z63&lt;X63,1,0)+IF(Z64&lt;X64,1,0)+IF(Z65&lt;X65,1,0)+IF(Z66&lt;X66,1,0)+IF(Z67&lt;X67,1,0)+IF(Z68&lt;X68,1,0)+IF(Z69&lt;X69,1,0)+IF(Z70&lt;X70,1,0)+IF(Z71&lt;X71,1,0)+IF(Z72&lt;X72,1,0)+$AT66</f>
        <v>6</v>
      </c>
      <c r="AA76" s="231"/>
      <c r="AB76" s="231"/>
      <c r="AC76" s="231">
        <f>IF(AC59&lt;AA59,1,0)+IF(AC60&lt;AA60,1,0)+IF(AC61&lt;AA61,1,0)+IF(AC62&lt;AA62,1,0)+IF(AC63&lt;AA63,1,0)+IF(AC64&lt;AA64,1,0)+IF(AC65&lt;AA65,1,0)+IF(AC66&lt;AA66,1,0)+IF(AC67&lt;AA67,1,0)+IF(AC68&lt;AA68,1,0)+IF(AC69&lt;AA69,1,0)+IF(AC70&lt;AA70,1,0)+IF(AC71&lt;AA71,1,0)+IF(AC72&lt;AA72,1,0)+$AT67</f>
        <v>19</v>
      </c>
      <c r="AD76" s="231"/>
      <c r="AE76" s="231"/>
      <c r="AF76" s="231">
        <f>IF(AF59&lt;AD59,1,0)+IF(AF60&lt;AD60,1,0)+IF(AF61&lt;AD61,1,0)+IF(AF62&lt;AD62,1,0)+IF(AF63&lt;AD63,1,0)+IF(AF64&lt;AD64,1,0)+IF(AF65&lt;AD65,1,0)+IF(AF66&lt;AD66,1,0)+IF(AF67&lt;AD67,1,0)+IF(AF68&lt;AD68,1,0)+IF(AF69&lt;AD69,1,0)+IF(AF70&lt;AD70,1,0)+IF(AF71&lt;AD71,1,0)+IF(AF72&lt;AD72,1,0)+$AT68</f>
        <v>13</v>
      </c>
      <c r="AG76" s="231"/>
      <c r="AH76" s="231"/>
      <c r="AI76" s="231">
        <f>IF(AI59&lt;AG59,1,0)+IF(AI60&lt;AG60,1,0)+IF(AI61&lt;AG61,1,0)+IF(AI62&lt;AG62,1,0)+IF(AI63&lt;AG63,1,0)+IF(AI64&lt;AG64,1,0)+IF(AI65&lt;AG65,1,0)+IF(AI66&lt;AG66,1,0)+IF(AI67&lt;AG67,1,0)+IF(AI68&lt;AG68,1,0)+IF(AI69&lt;AG69,1,0)+IF(AI70&lt;AG70,1,0)+IF(AI71&lt;AG71,1,0)+IF(AI72&lt;AG72,1,0)+$AT69</f>
        <v>2</v>
      </c>
      <c r="AJ76" s="231"/>
      <c r="AK76" s="231"/>
      <c r="AL76" s="231">
        <f>IF(AL59&lt;AJ59,1,0)+IF(AL60&lt;AJ60,1,0)+IF(AL61&lt;AJ61,1,0)+IF(AL62&lt;AJ62,1,0)+IF(AL63&lt;AJ63,1,0)+IF(AL64&lt;AJ64,1,0)+IF(AL65&lt;AJ65,1,0)+IF(AL66&lt;AJ66,1,0)+IF(AL67&lt;AJ67,1,0)+IF(AL68&lt;AJ68,1,0)+IF(AL69&lt;AJ69,1,0)+IF(AL70&lt;AJ70,1,0)+IF(AL71&lt;AJ71,1,0)+IF(AL72&lt;AJ72,1,0)+$AT70</f>
        <v>13</v>
      </c>
      <c r="AM76" s="231"/>
      <c r="AN76" s="231"/>
      <c r="AO76" s="231">
        <f>IF(AO59&lt;AM59,1,0)+IF(AO60&lt;AM60,1,0)+IF(AO61&lt;AM61,1,0)+IF(AO62&lt;AM62,1,0)+IF(AO63&lt;AM63,1,0)+IF(AO64&lt;AM64,1,0)+IF(AO65&lt;AM65,1,0)+IF(AO66&lt;AM66,1,0)+IF(AO67&lt;AM67,1,0)+IF(AO68&lt;AM68,1,0)+IF(AO69&lt;AM69,1,0)+IF(AO70&lt;AM70,1,0)+IF(AO71&lt;AM71,1,0)+IF(AO72&lt;AM72,1,0)+$AT71</f>
        <v>0</v>
      </c>
      <c r="AP76" s="231"/>
      <c r="AQ76" s="232"/>
      <c r="AR76" s="231">
        <f>IF(AR59&lt;AP59,1,0)+IF(AR60&lt;AP60,1,0)+IF(AR61&lt;AP61,1,0)+IF(AR62&lt;AP62,1,0)+IF(AR63&lt;AP63,1,0)+IF(AR64&lt;AP64,1,0)+IF(AR65&lt;AP65,1,0)+IF(AR66&lt;AP66,1,0)+IF(AR67&lt;AP67,1,0)+IF(AR68&lt;AP68,1,0)+IF(AR69&lt;AP69,1,0)+IF(AR70&lt;AP70,1,0)+IF(AR71&lt;AP71,1,0)+IF(AR72&lt;AP72,1,0)+$AT72</f>
        <v>0</v>
      </c>
      <c r="AS76" s="229"/>
      <c r="AT76" s="218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3"/>
      <c r="BF76" s="213"/>
      <c r="BG76" s="213"/>
      <c r="BH76" s="213"/>
      <c r="BI76" s="213"/>
      <c r="BJ76" s="213"/>
      <c r="BK76" s="213"/>
      <c r="BL76" s="213"/>
      <c r="BM76" s="213"/>
      <c r="BN76" s="213"/>
      <c r="BO76" s="213"/>
      <c r="BP76" s="213"/>
      <c r="BQ76" s="213"/>
    </row>
    <row r="77" spans="1:69" x14ac:dyDescent="0.2">
      <c r="A77" s="229"/>
      <c r="B77" s="233" t="s">
        <v>40</v>
      </c>
      <c r="C77" s="231"/>
      <c r="D77" s="231"/>
      <c r="E77" s="231">
        <f>COUNTA(E59:E72)+AU59-(E76+E75)</f>
        <v>2</v>
      </c>
      <c r="F77" s="231"/>
      <c r="G77" s="231"/>
      <c r="H77" s="231">
        <f>COUNTA(H59:H72)+AU60-(H76+H75)</f>
        <v>5</v>
      </c>
      <c r="I77" s="231"/>
      <c r="J77" s="231"/>
      <c r="K77" s="231">
        <f>COUNTA(K59:K72)+$AU61-(K76+K75)</f>
        <v>1</v>
      </c>
      <c r="L77" s="231"/>
      <c r="M77" s="231"/>
      <c r="N77" s="231">
        <f>COUNTA(N59:N72)+$AU62-(N76+N75)</f>
        <v>4</v>
      </c>
      <c r="O77" s="231"/>
      <c r="P77" s="231"/>
      <c r="Q77" s="231">
        <f>COUNTA(Q59:Q72)+$AU63-(Q76+Q75)</f>
        <v>4</v>
      </c>
      <c r="R77" s="231"/>
      <c r="S77" s="231"/>
      <c r="T77" s="231">
        <f>COUNTA(T59:T72)+$AU64-(T76+T75)</f>
        <v>4</v>
      </c>
      <c r="U77" s="231"/>
      <c r="V77" s="231"/>
      <c r="W77" s="231">
        <f>COUNTA(W59:W72)+$AU65-(W76+W75)</f>
        <v>5</v>
      </c>
      <c r="X77" s="231"/>
      <c r="Y77" s="231"/>
      <c r="Z77" s="231">
        <f>COUNTA(Z59:Z72)+$AU66-(Z76+Z75)</f>
        <v>1</v>
      </c>
      <c r="AA77" s="231"/>
      <c r="AB77" s="231"/>
      <c r="AC77" s="231">
        <f>COUNTA(AC59:AC72)+$AU67-(AC76+AC75)</f>
        <v>1</v>
      </c>
      <c r="AD77" s="231"/>
      <c r="AE77" s="231"/>
      <c r="AF77" s="231">
        <f>COUNTA(AF59:AF72)+$AU68-(AF76+AF75)</f>
        <v>1</v>
      </c>
      <c r="AG77" s="231"/>
      <c r="AH77" s="231"/>
      <c r="AI77" s="231">
        <f>COUNTA(AI59:AI72)+$AU69-(AI76+AI75)</f>
        <v>3</v>
      </c>
      <c r="AJ77" s="231"/>
      <c r="AK77" s="231"/>
      <c r="AL77" s="231">
        <f>COUNTA(AL59:AL72)+$AU70-(AL76+AL75)</f>
        <v>1</v>
      </c>
      <c r="AM77" s="231"/>
      <c r="AN77" s="231"/>
      <c r="AO77" s="231">
        <f>COUNTA(AO59:AO72)+$AU71-(AO76+AO75)</f>
        <v>0</v>
      </c>
      <c r="AP77" s="231"/>
      <c r="AQ77" s="232"/>
      <c r="AR77" s="231">
        <f>COUNTA(AR59:AR72)+$AU72-(AR76+AR75)</f>
        <v>0</v>
      </c>
      <c r="AS77" s="229"/>
      <c r="AT77" s="218"/>
      <c r="AU77" s="218"/>
      <c r="AV77" s="218"/>
      <c r="AW77" s="218"/>
      <c r="AX77" s="218"/>
      <c r="AY77" s="218"/>
      <c r="AZ77" s="218"/>
      <c r="BA77" s="218"/>
      <c r="BB77" s="218"/>
      <c r="BC77" s="218"/>
      <c r="BD77" s="218"/>
      <c r="BE77" s="213"/>
      <c r="BF77" s="213"/>
      <c r="BG77" s="213"/>
      <c r="BH77" s="213"/>
      <c r="BI77" s="213"/>
      <c r="BJ77" s="213"/>
      <c r="BK77" s="213"/>
      <c r="BL77" s="213"/>
      <c r="BM77" s="213"/>
      <c r="BN77" s="213"/>
      <c r="BO77" s="213"/>
      <c r="BP77" s="213"/>
      <c r="BQ77" s="213"/>
    </row>
    <row r="78" spans="1:69" x14ac:dyDescent="0.2">
      <c r="A78" s="229"/>
      <c r="B78" s="233" t="s">
        <v>41</v>
      </c>
      <c r="C78" s="231"/>
      <c r="D78" s="231"/>
      <c r="E78" s="231">
        <f>SUM(E75:E77)</f>
        <v>21</v>
      </c>
      <c r="F78" s="231"/>
      <c r="G78" s="231"/>
      <c r="H78" s="231">
        <f>SUM(H75:H77)</f>
        <v>22</v>
      </c>
      <c r="I78" s="231"/>
      <c r="J78" s="231"/>
      <c r="K78" s="231">
        <f>SUM(K75:K77)</f>
        <v>22</v>
      </c>
      <c r="L78" s="231"/>
      <c r="M78" s="231"/>
      <c r="N78" s="231">
        <f>SUM(N75:N77)</f>
        <v>22</v>
      </c>
      <c r="O78" s="231"/>
      <c r="P78" s="231"/>
      <c r="Q78" s="231">
        <f>SUM(Q75:Q77)</f>
        <v>22</v>
      </c>
      <c r="R78" s="231"/>
      <c r="S78" s="231"/>
      <c r="T78" s="231">
        <f>SUM(T75:T77)</f>
        <v>22</v>
      </c>
      <c r="U78" s="231"/>
      <c r="V78" s="231"/>
      <c r="W78" s="231">
        <f>SUM(W75:W77)</f>
        <v>21</v>
      </c>
      <c r="X78" s="231"/>
      <c r="Y78" s="231"/>
      <c r="Z78" s="231">
        <f>SUM(Z75:Z77)</f>
        <v>22</v>
      </c>
      <c r="AA78" s="231"/>
      <c r="AB78" s="231"/>
      <c r="AC78" s="231">
        <f>SUM(AC75:AC77)</f>
        <v>21</v>
      </c>
      <c r="AD78" s="231"/>
      <c r="AE78" s="231"/>
      <c r="AF78" s="231">
        <f>SUM(AF75:AF77)</f>
        <v>22</v>
      </c>
      <c r="AG78" s="231"/>
      <c r="AH78" s="231"/>
      <c r="AI78" s="231">
        <f>SUM(AI75:AI77)</f>
        <v>19</v>
      </c>
      <c r="AJ78" s="231"/>
      <c r="AK78" s="231"/>
      <c r="AL78" s="231">
        <f>SUM(AL75:AL77)</f>
        <v>22</v>
      </c>
      <c r="AM78" s="231"/>
      <c r="AN78" s="231"/>
      <c r="AO78" s="231">
        <f>SUM(AO75:AO77)</f>
        <v>0</v>
      </c>
      <c r="AP78" s="231"/>
      <c r="AQ78" s="232"/>
      <c r="AR78" s="231">
        <f>SUM(AR75:AR77)</f>
        <v>0</v>
      </c>
      <c r="AS78" s="229"/>
      <c r="AT78" s="218"/>
      <c r="AU78" s="218"/>
      <c r="AV78" s="218"/>
      <c r="AW78" s="218"/>
      <c r="AX78" s="218"/>
      <c r="AY78" s="218"/>
      <c r="AZ78" s="218"/>
      <c r="BA78" s="218"/>
      <c r="BB78" s="218"/>
      <c r="BC78" s="218"/>
      <c r="BD78" s="218"/>
      <c r="BE78" s="213"/>
      <c r="BF78" s="213"/>
      <c r="BG78" s="213"/>
      <c r="BH78" s="213"/>
      <c r="BI78" s="213"/>
      <c r="BJ78" s="213"/>
      <c r="BK78" s="213"/>
      <c r="BL78" s="213"/>
      <c r="BM78" s="213"/>
      <c r="BN78" s="213"/>
      <c r="BO78" s="213"/>
      <c r="BP78" s="213"/>
      <c r="BQ78" s="213"/>
    </row>
    <row r="79" spans="1:69" x14ac:dyDescent="0.2">
      <c r="A79" s="229"/>
      <c r="B79" s="233" t="s">
        <v>42</v>
      </c>
      <c r="C79" s="231"/>
      <c r="D79" s="231"/>
      <c r="E79" s="231">
        <f>(E75*3)+(E77*1)</f>
        <v>14</v>
      </c>
      <c r="F79" s="231"/>
      <c r="G79" s="231"/>
      <c r="H79" s="231">
        <f>(H75*3)+(H77*1)</f>
        <v>35</v>
      </c>
      <c r="I79" s="231"/>
      <c r="J79" s="231"/>
      <c r="K79" s="231">
        <f>(K75*3)+(K77*1)</f>
        <v>58</v>
      </c>
      <c r="L79" s="231"/>
      <c r="M79" s="231"/>
      <c r="N79" s="231">
        <f>(N75*3)+(N77*1)</f>
        <v>28</v>
      </c>
      <c r="O79" s="231"/>
      <c r="P79" s="231"/>
      <c r="Q79" s="231">
        <f>(Q75*3)+(Q77*1)</f>
        <v>31</v>
      </c>
      <c r="R79" s="231"/>
      <c r="S79" s="231"/>
      <c r="T79" s="231">
        <f>(T75*3)+(T77*1)</f>
        <v>37</v>
      </c>
      <c r="U79" s="231"/>
      <c r="V79" s="231"/>
      <c r="W79" s="231">
        <f>(W75*3)+(W77*1)</f>
        <v>23</v>
      </c>
      <c r="X79" s="231"/>
      <c r="Y79" s="231"/>
      <c r="Z79" s="231">
        <f>(Z75*3)+(Z77*1)</f>
        <v>46</v>
      </c>
      <c r="AA79" s="231"/>
      <c r="AB79" s="231"/>
      <c r="AC79" s="231">
        <f>(AC75*3)+(AC77*1)</f>
        <v>4</v>
      </c>
      <c r="AD79" s="231"/>
      <c r="AE79" s="231"/>
      <c r="AF79" s="231">
        <f>(AF75*3)+(AF77*1)</f>
        <v>25</v>
      </c>
      <c r="AG79" s="231"/>
      <c r="AH79" s="231"/>
      <c r="AI79" s="231">
        <f>(AI75*3)+(AI77*1)</f>
        <v>45</v>
      </c>
      <c r="AJ79" s="231"/>
      <c r="AK79" s="231"/>
      <c r="AL79" s="231">
        <f>(AL75*3)+(AL77*1)</f>
        <v>25</v>
      </c>
      <c r="AM79" s="231"/>
      <c r="AN79" s="231"/>
      <c r="AO79" s="231">
        <f>(AO75*3)+(AO77*1)</f>
        <v>0</v>
      </c>
      <c r="AP79" s="231"/>
      <c r="AQ79" s="232"/>
      <c r="AR79" s="231">
        <f>(AR75*3)+(AR77*1)</f>
        <v>0</v>
      </c>
      <c r="AS79" s="229"/>
      <c r="AT79" s="218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3"/>
      <c r="BF79" s="213"/>
      <c r="BG79" s="213"/>
      <c r="BH79" s="213"/>
      <c r="BI79" s="213"/>
      <c r="BJ79" s="213"/>
      <c r="BK79" s="213"/>
      <c r="BL79" s="213"/>
      <c r="BM79" s="213"/>
      <c r="BN79" s="213"/>
      <c r="BO79" s="213"/>
      <c r="BP79" s="213"/>
      <c r="BQ79" s="213"/>
    </row>
    <row r="80" spans="1:69" x14ac:dyDescent="0.2">
      <c r="A80" s="218"/>
      <c r="B80" s="233" t="s">
        <v>43</v>
      </c>
      <c r="C80" s="231"/>
      <c r="D80" s="231"/>
      <c r="E80" s="231">
        <f>E73-C73</f>
        <v>-72</v>
      </c>
      <c r="F80" s="231"/>
      <c r="G80" s="231"/>
      <c r="H80" s="231">
        <f>H73-F73</f>
        <v>13</v>
      </c>
      <c r="I80" s="231"/>
      <c r="J80" s="231"/>
      <c r="K80" s="231">
        <f>K73-I73</f>
        <v>84</v>
      </c>
      <c r="L80" s="231"/>
      <c r="M80" s="231"/>
      <c r="N80" s="231">
        <f>N73-L73</f>
        <v>0</v>
      </c>
      <c r="O80" s="231"/>
      <c r="P80" s="231"/>
      <c r="Q80" s="231">
        <f>Q73-O73</f>
        <v>21</v>
      </c>
      <c r="R80" s="231"/>
      <c r="S80" s="231"/>
      <c r="T80" s="231">
        <f>T73-R73</f>
        <v>14</v>
      </c>
      <c r="U80" s="231"/>
      <c r="V80" s="231"/>
      <c r="W80" s="231">
        <f>W73-U73</f>
        <v>-12</v>
      </c>
      <c r="X80" s="231"/>
      <c r="Y80" s="231"/>
      <c r="Z80" s="231">
        <f>Z73-X73</f>
        <v>26</v>
      </c>
      <c r="AA80" s="231"/>
      <c r="AB80" s="231"/>
      <c r="AC80" s="231">
        <f>AC73-AA73</f>
        <v>-73</v>
      </c>
      <c r="AD80" s="231"/>
      <c r="AE80" s="231"/>
      <c r="AF80" s="231">
        <f>AF73-AD73</f>
        <v>-18</v>
      </c>
      <c r="AG80" s="231"/>
      <c r="AH80" s="231"/>
      <c r="AI80" s="231">
        <f>AI73-AG73</f>
        <v>48</v>
      </c>
      <c r="AJ80" s="231"/>
      <c r="AK80" s="231"/>
      <c r="AL80" s="231">
        <f>AL73-AJ73</f>
        <v>-31</v>
      </c>
      <c r="AM80" s="231"/>
      <c r="AN80" s="231"/>
      <c r="AO80" s="231">
        <f>AO73-AM73</f>
        <v>0</v>
      </c>
      <c r="AP80" s="231"/>
      <c r="AQ80" s="232"/>
      <c r="AR80" s="231">
        <f>AR73-AP73</f>
        <v>0</v>
      </c>
      <c r="AS80" s="229"/>
      <c r="AT80" s="218"/>
      <c r="AU80" s="218"/>
      <c r="AV80" s="218"/>
      <c r="AW80" s="218"/>
      <c r="AX80" s="218"/>
      <c r="AY80" s="218"/>
      <c r="AZ80" s="218"/>
      <c r="BA80" s="218"/>
      <c r="BB80" s="218"/>
      <c r="BC80" s="218"/>
      <c r="BD80" s="218"/>
      <c r="BE80" s="213"/>
      <c r="BF80" s="213"/>
      <c r="BG80" s="213"/>
      <c r="BH80" s="213"/>
      <c r="BI80" s="213"/>
      <c r="BJ80" s="213"/>
      <c r="BK80" s="213"/>
      <c r="BL80" s="213"/>
      <c r="BM80" s="213"/>
      <c r="BN80" s="213"/>
      <c r="BO80" s="213"/>
      <c r="BP80" s="213"/>
      <c r="BQ80" s="213"/>
    </row>
    <row r="81" spans="1:69" x14ac:dyDescent="0.2">
      <c r="A81" s="229"/>
      <c r="B81" s="231"/>
      <c r="C81" s="231"/>
      <c r="D81" s="231"/>
      <c r="E81" s="231"/>
      <c r="F81" s="231"/>
      <c r="G81" s="231"/>
      <c r="H81" s="231"/>
      <c r="I81" s="231"/>
      <c r="J81" s="231"/>
      <c r="K81" s="231"/>
      <c r="L81" s="231"/>
      <c r="M81" s="231"/>
      <c r="N81" s="231"/>
      <c r="O81" s="231"/>
      <c r="P81" s="231"/>
      <c r="Q81" s="231"/>
      <c r="R81" s="231"/>
      <c r="S81" s="231"/>
      <c r="T81" s="231"/>
      <c r="U81" s="231"/>
      <c r="V81" s="231"/>
      <c r="W81" s="231"/>
      <c r="X81" s="231"/>
      <c r="Y81" s="231"/>
      <c r="Z81" s="231"/>
      <c r="AA81" s="231"/>
      <c r="AB81" s="231"/>
      <c r="AC81" s="231"/>
      <c r="AD81" s="231"/>
      <c r="AE81" s="231"/>
      <c r="AF81" s="231"/>
      <c r="AG81" s="231"/>
      <c r="AH81" s="231"/>
      <c r="AI81" s="231"/>
      <c r="AJ81" s="231"/>
      <c r="AK81" s="231"/>
      <c r="AL81" s="231"/>
      <c r="AM81" s="231"/>
      <c r="AN81" s="231"/>
      <c r="AO81" s="231"/>
      <c r="AP81" s="231"/>
      <c r="AQ81" s="232"/>
      <c r="AR81" s="232"/>
      <c r="AS81" s="218"/>
      <c r="AT81" s="218"/>
      <c r="AU81" s="218"/>
      <c r="AV81" s="218"/>
      <c r="AW81" s="218"/>
      <c r="AX81" s="218"/>
      <c r="AY81" s="218"/>
      <c r="AZ81" s="218"/>
      <c r="BA81" s="218"/>
      <c r="BB81" s="218"/>
      <c r="BC81" s="218"/>
      <c r="BD81" s="218"/>
      <c r="BE81" s="213"/>
      <c r="BF81" s="213"/>
      <c r="BG81" s="213"/>
      <c r="BH81" s="213"/>
      <c r="BI81" s="213"/>
      <c r="BJ81" s="213"/>
      <c r="BK81" s="213"/>
      <c r="BL81" s="213"/>
      <c r="BM81" s="213"/>
      <c r="BN81" s="213"/>
      <c r="BO81" s="213"/>
      <c r="BP81" s="213"/>
      <c r="BQ81" s="213"/>
    </row>
    <row r="82" spans="1:69" x14ac:dyDescent="0.2">
      <c r="A82" s="229"/>
      <c r="B82" s="234"/>
      <c r="C82" s="235"/>
      <c r="D82" s="235"/>
      <c r="E82" s="235"/>
      <c r="F82" s="235"/>
      <c r="G82" s="218"/>
      <c r="H82" s="235"/>
      <c r="I82" s="235"/>
      <c r="J82" s="23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  <c r="AA82" s="235"/>
      <c r="AB82" s="235"/>
      <c r="AC82" s="235"/>
      <c r="AD82" s="235"/>
      <c r="AE82" s="235"/>
      <c r="AF82" s="235"/>
      <c r="AG82" s="235"/>
      <c r="AH82" s="235"/>
      <c r="AI82" s="235"/>
      <c r="AJ82" s="218"/>
      <c r="AK82" s="218"/>
      <c r="AL82" s="218"/>
      <c r="AM82" s="218"/>
      <c r="AN82" s="218"/>
      <c r="AO82" s="218"/>
      <c r="AP82" s="218"/>
      <c r="AQ82" s="229"/>
      <c r="AR82" s="229"/>
      <c r="AS82" s="218"/>
      <c r="AT82" s="218"/>
      <c r="AU82" s="218"/>
      <c r="AV82" s="218"/>
      <c r="AW82" s="218"/>
      <c r="AX82" s="218"/>
      <c r="AY82" s="218"/>
      <c r="AZ82" s="218"/>
      <c r="BA82" s="218"/>
      <c r="BB82" s="218"/>
      <c r="BC82" s="218"/>
      <c r="BD82" s="218"/>
      <c r="BE82" s="213"/>
      <c r="BF82" s="213"/>
      <c r="BG82" s="213"/>
      <c r="BH82" s="213"/>
      <c r="BI82" s="213"/>
      <c r="BJ82" s="213"/>
      <c r="BK82" s="213"/>
      <c r="BL82" s="213"/>
      <c r="BM82" s="213"/>
      <c r="BN82" s="213"/>
      <c r="BO82" s="213"/>
      <c r="BP82" s="213"/>
      <c r="BQ82" s="213"/>
    </row>
    <row r="83" spans="1:69" x14ac:dyDescent="0.2">
      <c r="A83" s="229"/>
      <c r="B83" s="235"/>
      <c r="C83" s="235"/>
      <c r="D83" s="235"/>
      <c r="E83" s="235"/>
      <c r="F83" s="235"/>
      <c r="G83" s="218"/>
      <c r="H83" s="235"/>
      <c r="I83" s="235"/>
      <c r="J83" s="23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  <c r="AA83" s="235"/>
      <c r="AB83" s="235"/>
      <c r="AC83" s="235"/>
      <c r="AD83" s="235"/>
      <c r="AE83" s="235"/>
      <c r="AF83" s="235"/>
      <c r="AG83" s="235"/>
      <c r="AH83" s="235"/>
      <c r="AI83" s="235"/>
      <c r="AJ83" s="218"/>
      <c r="AK83" s="218"/>
      <c r="AL83" s="218"/>
      <c r="AM83" s="218"/>
      <c r="AN83" s="218"/>
      <c r="AO83" s="218"/>
      <c r="AP83" s="218"/>
      <c r="AQ83" s="229"/>
      <c r="AR83" s="229"/>
      <c r="AS83" s="218"/>
      <c r="AT83" s="218"/>
      <c r="AU83" s="218"/>
      <c r="AV83" s="218"/>
      <c r="AW83" s="218"/>
      <c r="AX83" s="218"/>
      <c r="AY83" s="218"/>
      <c r="AZ83" s="218"/>
      <c r="BA83" s="218"/>
      <c r="BB83" s="218"/>
      <c r="BC83" s="218"/>
      <c r="BD83" s="218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</row>
    <row r="84" spans="1:69" x14ac:dyDescent="0.2">
      <c r="A84" s="229"/>
      <c r="B84" s="234"/>
      <c r="C84" s="234"/>
      <c r="D84" s="234"/>
      <c r="E84" s="234"/>
      <c r="F84" s="235"/>
      <c r="G84" s="218"/>
      <c r="H84" s="235"/>
      <c r="I84" s="235"/>
      <c r="J84" s="235"/>
      <c r="K84" s="235"/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  <c r="AA84" s="235"/>
      <c r="AB84" s="235"/>
      <c r="AC84" s="235"/>
      <c r="AD84" s="235"/>
      <c r="AE84" s="235"/>
      <c r="AF84" s="235"/>
      <c r="AG84" s="235"/>
      <c r="AH84" s="235"/>
      <c r="AI84" s="235"/>
      <c r="AJ84" s="218"/>
      <c r="AK84" s="218"/>
      <c r="AL84" s="218"/>
      <c r="AM84" s="218"/>
      <c r="AN84" s="218"/>
      <c r="AO84" s="218"/>
      <c r="AP84" s="218"/>
      <c r="AQ84" s="229"/>
      <c r="AR84" s="229"/>
      <c r="AS84" s="218"/>
      <c r="AT84" s="218"/>
      <c r="AU84" s="218"/>
      <c r="AV84" s="218"/>
      <c r="AW84" s="218"/>
      <c r="AX84" s="218"/>
      <c r="AY84" s="218"/>
      <c r="AZ84" s="218"/>
      <c r="BA84" s="218"/>
      <c r="BB84" s="218"/>
      <c r="BC84" s="218"/>
      <c r="BD84" s="218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</row>
    <row r="85" spans="1:69" x14ac:dyDescent="0.2">
      <c r="A85" s="229"/>
      <c r="B85" s="234"/>
      <c r="C85" s="234"/>
      <c r="D85" s="234"/>
      <c r="E85" s="234"/>
      <c r="F85" s="235"/>
      <c r="G85" s="218"/>
      <c r="H85" s="235"/>
      <c r="I85" s="235"/>
      <c r="J85" s="235"/>
      <c r="K85" s="235"/>
      <c r="L85" s="235"/>
      <c r="M85" s="235"/>
      <c r="N85" s="235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  <c r="AA85" s="235"/>
      <c r="AB85" s="235"/>
      <c r="AC85" s="235"/>
      <c r="AD85" s="235"/>
      <c r="AE85" s="235"/>
      <c r="AF85" s="235"/>
      <c r="AG85" s="235"/>
      <c r="AH85" s="235"/>
      <c r="AI85" s="235"/>
      <c r="AJ85" s="218"/>
      <c r="AK85" s="218"/>
      <c r="AL85" s="218"/>
      <c r="AM85" s="218"/>
      <c r="AN85" s="218"/>
      <c r="AO85" s="218"/>
      <c r="AP85" s="218"/>
      <c r="AQ85" s="229"/>
      <c r="AR85" s="229"/>
      <c r="AS85" s="218"/>
      <c r="AT85" s="218"/>
      <c r="AU85" s="218"/>
      <c r="AV85" s="218"/>
      <c r="AW85" s="218"/>
      <c r="AX85" s="218"/>
      <c r="AY85" s="218"/>
      <c r="AZ85" s="218"/>
      <c r="BA85" s="218"/>
      <c r="BB85" s="218"/>
      <c r="BC85" s="218"/>
      <c r="BD85" s="218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</row>
    <row r="86" spans="1:69" x14ac:dyDescent="0.2">
      <c r="A86" s="229"/>
      <c r="B86" s="235"/>
      <c r="C86" s="235"/>
      <c r="D86" s="235"/>
      <c r="E86" s="235"/>
      <c r="F86" s="235"/>
      <c r="G86" s="218"/>
      <c r="H86" s="235"/>
      <c r="I86" s="235"/>
      <c r="J86" s="235"/>
      <c r="K86" s="235"/>
      <c r="L86" s="235"/>
      <c r="M86" s="235"/>
      <c r="N86" s="235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  <c r="AA86" s="235"/>
      <c r="AB86" s="235"/>
      <c r="AC86" s="235"/>
      <c r="AD86" s="235"/>
      <c r="AE86" s="235"/>
      <c r="AF86" s="235"/>
      <c r="AG86" s="235"/>
      <c r="AH86" s="235"/>
      <c r="AI86" s="235"/>
      <c r="AJ86" s="218"/>
      <c r="AK86" s="218"/>
      <c r="AL86" s="218"/>
      <c r="AM86" s="218"/>
      <c r="AN86" s="218"/>
      <c r="AO86" s="218"/>
      <c r="AP86" s="218"/>
      <c r="AQ86" s="229"/>
      <c r="AR86" s="229"/>
      <c r="AS86" s="218"/>
      <c r="AT86" s="218"/>
      <c r="AU86" s="218"/>
      <c r="AV86" s="218"/>
      <c r="AW86" s="218"/>
      <c r="AX86" s="218"/>
      <c r="AY86" s="218"/>
      <c r="AZ86" s="218"/>
      <c r="BA86" s="218"/>
      <c r="BB86" s="218"/>
      <c r="BC86" s="218"/>
      <c r="BD86" s="218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</row>
    <row r="87" spans="1:69" x14ac:dyDescent="0.2">
      <c r="A87" s="229"/>
      <c r="B87" s="234"/>
      <c r="C87" s="234"/>
      <c r="D87" s="234"/>
      <c r="E87" s="234"/>
      <c r="F87" s="235"/>
      <c r="G87" s="218"/>
      <c r="H87" s="235"/>
      <c r="I87" s="235"/>
      <c r="J87" s="235"/>
      <c r="K87" s="235"/>
      <c r="L87" s="235"/>
      <c r="M87" s="235"/>
      <c r="N87" s="235"/>
      <c r="O87" s="235"/>
      <c r="P87" s="235"/>
      <c r="Q87" s="235"/>
      <c r="R87" s="235"/>
      <c r="S87" s="235"/>
      <c r="T87" s="235"/>
      <c r="U87" s="235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235"/>
      <c r="AI87" s="235"/>
      <c r="AJ87" s="218"/>
      <c r="AK87" s="218"/>
      <c r="AL87" s="218"/>
      <c r="AM87" s="218"/>
      <c r="AN87" s="218"/>
      <c r="AO87" s="218"/>
      <c r="AP87" s="218"/>
      <c r="AQ87" s="229"/>
      <c r="AR87" s="229"/>
      <c r="AS87" s="218"/>
      <c r="AT87" s="218"/>
      <c r="AU87" s="218"/>
      <c r="AV87" s="218"/>
      <c r="AW87" s="218"/>
      <c r="AX87" s="218"/>
      <c r="AY87" s="218"/>
      <c r="AZ87" s="218"/>
      <c r="BA87" s="218"/>
      <c r="BB87" s="218"/>
      <c r="BC87" s="218"/>
      <c r="BD87" s="218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</row>
    <row r="88" spans="1:69" x14ac:dyDescent="0.2">
      <c r="A88" s="229"/>
      <c r="B88" s="235"/>
      <c r="C88" s="234"/>
      <c r="D88" s="234"/>
      <c r="E88" s="234"/>
      <c r="F88" s="235"/>
      <c r="G88" s="218"/>
      <c r="H88" s="235"/>
      <c r="I88" s="235"/>
      <c r="J88" s="235"/>
      <c r="K88" s="235"/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35"/>
      <c r="AI88" s="235"/>
      <c r="AJ88" s="218"/>
      <c r="AK88" s="218"/>
      <c r="AL88" s="218"/>
      <c r="AM88" s="218"/>
      <c r="AN88" s="218"/>
      <c r="AO88" s="218"/>
      <c r="AP88" s="218"/>
      <c r="AQ88" s="229"/>
      <c r="AR88" s="229"/>
      <c r="AS88" s="218"/>
      <c r="AT88" s="218"/>
      <c r="AU88" s="218"/>
      <c r="AV88" s="218"/>
      <c r="AW88" s="218"/>
      <c r="AX88" s="218"/>
      <c r="AY88" s="218"/>
      <c r="AZ88" s="218"/>
      <c r="BA88" s="218"/>
      <c r="BB88" s="218"/>
      <c r="BC88" s="218"/>
      <c r="BD88" s="218"/>
      <c r="BE88" s="213"/>
      <c r="BF88" s="213"/>
      <c r="BG88" s="213"/>
      <c r="BH88" s="213"/>
      <c r="BI88" s="213"/>
      <c r="BJ88" s="213"/>
      <c r="BK88" s="213"/>
      <c r="BL88" s="213"/>
      <c r="BM88" s="213"/>
      <c r="BN88" s="213"/>
      <c r="BO88" s="213"/>
      <c r="BP88" s="213"/>
      <c r="BQ88" s="213"/>
    </row>
    <row r="89" spans="1:69" x14ac:dyDescent="0.2">
      <c r="A89" s="229"/>
      <c r="B89" s="235"/>
      <c r="C89" s="236"/>
      <c r="D89" s="236"/>
      <c r="E89" s="234"/>
      <c r="F89" s="235"/>
      <c r="G89" s="218"/>
      <c r="H89" s="235"/>
      <c r="I89" s="235"/>
      <c r="J89" s="23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18"/>
      <c r="AK89" s="218"/>
      <c r="AL89" s="218"/>
      <c r="AM89" s="218"/>
      <c r="AN89" s="218"/>
      <c r="AO89" s="218"/>
      <c r="AP89" s="218"/>
      <c r="AQ89" s="229"/>
      <c r="AR89" s="229"/>
      <c r="AS89" s="218"/>
      <c r="AT89" s="218"/>
      <c r="AU89" s="218"/>
      <c r="AV89" s="218"/>
      <c r="AW89" s="218"/>
      <c r="AX89" s="218"/>
      <c r="AY89" s="218"/>
      <c r="AZ89" s="218"/>
      <c r="BA89" s="218"/>
      <c r="BB89" s="218"/>
      <c r="BC89" s="218"/>
      <c r="BD89" s="218"/>
      <c r="BE89" s="213"/>
      <c r="BF89" s="213"/>
      <c r="BG89" s="213"/>
      <c r="BH89" s="213"/>
      <c r="BI89" s="213"/>
      <c r="BJ89" s="213"/>
      <c r="BK89" s="213"/>
      <c r="BL89" s="213"/>
      <c r="BM89" s="213"/>
      <c r="BN89" s="213"/>
      <c r="BO89" s="213"/>
      <c r="BP89" s="213"/>
      <c r="BQ89" s="213"/>
    </row>
    <row r="90" spans="1:69" x14ac:dyDescent="0.2">
      <c r="A90" s="229"/>
      <c r="B90" s="235"/>
      <c r="C90" s="234"/>
      <c r="D90" s="234"/>
      <c r="E90" s="235"/>
      <c r="F90" s="235"/>
      <c r="G90" s="218"/>
      <c r="H90" s="235"/>
      <c r="I90" s="235"/>
      <c r="J90" s="235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18"/>
      <c r="AK90" s="218"/>
      <c r="AL90" s="218"/>
      <c r="AM90" s="218"/>
      <c r="AN90" s="218"/>
      <c r="AO90" s="218"/>
      <c r="AP90" s="218"/>
      <c r="AQ90" s="229"/>
      <c r="AR90" s="229"/>
      <c r="AS90" s="218"/>
      <c r="AT90" s="218"/>
      <c r="AU90" s="218"/>
      <c r="AV90" s="218"/>
      <c r="AW90" s="218"/>
      <c r="AX90" s="218"/>
      <c r="AY90" s="218"/>
      <c r="AZ90" s="218"/>
      <c r="BA90" s="218"/>
      <c r="BB90" s="218"/>
      <c r="BC90" s="218"/>
      <c r="BD90" s="218"/>
      <c r="BE90" s="213"/>
      <c r="BF90" s="213"/>
      <c r="BG90" s="213"/>
      <c r="BH90" s="213"/>
      <c r="BI90" s="213"/>
      <c r="BJ90" s="213"/>
      <c r="BK90" s="213"/>
      <c r="BL90" s="213"/>
      <c r="BM90" s="213"/>
      <c r="BN90" s="213"/>
      <c r="BO90" s="213"/>
      <c r="BP90" s="213"/>
      <c r="BQ90" s="213"/>
    </row>
    <row r="91" spans="1:69" x14ac:dyDescent="0.2">
      <c r="A91" s="229"/>
      <c r="B91" s="235"/>
      <c r="C91" s="234"/>
      <c r="D91" s="234"/>
      <c r="E91" s="235"/>
      <c r="F91" s="235"/>
      <c r="G91" s="218"/>
      <c r="H91" s="235"/>
      <c r="I91" s="235"/>
      <c r="J91" s="23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18"/>
      <c r="AK91" s="218"/>
      <c r="AL91" s="218"/>
      <c r="AM91" s="218"/>
      <c r="AN91" s="218"/>
      <c r="AO91" s="218"/>
      <c r="AP91" s="218"/>
      <c r="AQ91" s="229"/>
      <c r="AR91" s="229"/>
      <c r="AS91" s="218"/>
      <c r="AT91" s="218"/>
      <c r="AU91" s="218"/>
      <c r="AV91" s="218"/>
      <c r="AW91" s="218"/>
      <c r="AX91" s="218"/>
      <c r="AY91" s="218"/>
      <c r="AZ91" s="218"/>
      <c r="BA91" s="218"/>
      <c r="BB91" s="218"/>
      <c r="BC91" s="218"/>
      <c r="BD91" s="218"/>
      <c r="BE91" s="213"/>
      <c r="BF91" s="213"/>
      <c r="BG91" s="213"/>
      <c r="BH91" s="213"/>
      <c r="BI91" s="213"/>
      <c r="BJ91" s="213"/>
      <c r="BK91" s="213"/>
      <c r="BL91" s="213"/>
      <c r="BM91" s="213"/>
      <c r="BN91" s="213"/>
      <c r="BO91" s="213"/>
      <c r="BP91" s="213"/>
      <c r="BQ91" s="213"/>
    </row>
    <row r="92" spans="1:69" x14ac:dyDescent="0.2">
      <c r="A92" s="229"/>
      <c r="B92" s="235"/>
      <c r="C92" s="234"/>
      <c r="D92" s="234"/>
      <c r="E92" s="235"/>
      <c r="F92" s="235"/>
      <c r="G92" s="218"/>
      <c r="H92" s="235"/>
      <c r="I92" s="235"/>
      <c r="J92" s="235"/>
      <c r="K92" s="235"/>
      <c r="L92" s="235"/>
      <c r="M92" s="235"/>
      <c r="N92" s="235"/>
      <c r="O92" s="235"/>
      <c r="P92" s="235"/>
      <c r="Q92" s="235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18"/>
      <c r="AK92" s="218"/>
      <c r="AL92" s="218"/>
      <c r="AM92" s="218"/>
      <c r="AN92" s="218"/>
      <c r="AO92" s="218"/>
      <c r="AP92" s="218"/>
      <c r="AQ92" s="229"/>
      <c r="AR92" s="229"/>
      <c r="AS92" s="218"/>
      <c r="AT92" s="218"/>
      <c r="AU92" s="218"/>
      <c r="AV92" s="218"/>
      <c r="AW92" s="218"/>
      <c r="AX92" s="218"/>
      <c r="AY92" s="218"/>
      <c r="AZ92" s="218"/>
      <c r="BA92" s="218"/>
      <c r="BB92" s="218"/>
      <c r="BC92" s="218"/>
      <c r="BD92" s="218"/>
      <c r="BE92" s="213"/>
      <c r="BF92" s="213"/>
      <c r="BG92" s="213"/>
      <c r="BH92" s="213"/>
      <c r="BI92" s="213"/>
      <c r="BJ92" s="213"/>
      <c r="BK92" s="213"/>
      <c r="BL92" s="213"/>
      <c r="BM92" s="213"/>
      <c r="BN92" s="213"/>
      <c r="BO92" s="213"/>
      <c r="BP92" s="213"/>
      <c r="BQ92" s="213"/>
    </row>
    <row r="93" spans="1:69" x14ac:dyDescent="0.2">
      <c r="A93" s="229"/>
      <c r="B93" s="235"/>
      <c r="C93" s="235"/>
      <c r="D93" s="235"/>
      <c r="E93" s="235"/>
      <c r="F93" s="235"/>
      <c r="G93" s="235"/>
      <c r="H93" s="235"/>
      <c r="I93" s="235"/>
      <c r="J93" s="235"/>
      <c r="K93" s="235"/>
      <c r="L93" s="235"/>
      <c r="M93" s="235"/>
      <c r="N93" s="235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18"/>
      <c r="AK93" s="218"/>
      <c r="AL93" s="218"/>
      <c r="AM93" s="218"/>
      <c r="AN93" s="218"/>
      <c r="AO93" s="218"/>
      <c r="AP93" s="218"/>
      <c r="AQ93" s="229"/>
      <c r="AR93" s="229"/>
      <c r="AS93" s="218"/>
      <c r="AT93" s="218"/>
      <c r="AU93" s="218"/>
      <c r="AV93" s="218"/>
      <c r="AW93" s="218"/>
      <c r="AX93" s="218"/>
      <c r="AY93" s="218"/>
      <c r="AZ93" s="218"/>
      <c r="BA93" s="218"/>
      <c r="BB93" s="218"/>
      <c r="BC93" s="218"/>
      <c r="BD93" s="218"/>
      <c r="BE93" s="213"/>
      <c r="BF93" s="213"/>
      <c r="BG93" s="213"/>
      <c r="BH93" s="213"/>
      <c r="BI93" s="213"/>
      <c r="BJ93" s="213"/>
      <c r="BK93" s="213"/>
      <c r="BL93" s="213"/>
      <c r="BM93" s="213"/>
      <c r="BN93" s="213"/>
      <c r="BO93" s="213"/>
      <c r="BP93" s="213"/>
      <c r="BQ93" s="213"/>
    </row>
    <row r="94" spans="1:69" x14ac:dyDescent="0.2">
      <c r="A94" s="229"/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  <c r="N94" s="229"/>
      <c r="O94" s="229"/>
      <c r="P94" s="229"/>
      <c r="Q94" s="229"/>
      <c r="R94" s="229"/>
      <c r="S94" s="229"/>
      <c r="T94" s="229"/>
      <c r="U94" s="229"/>
      <c r="V94" s="229"/>
      <c r="W94" s="229"/>
      <c r="X94" s="229"/>
      <c r="Y94" s="229"/>
      <c r="Z94" s="229"/>
      <c r="AA94" s="229"/>
      <c r="AB94" s="229"/>
      <c r="AC94" s="229"/>
      <c r="AD94" s="229"/>
      <c r="AE94" s="229"/>
      <c r="AF94" s="229"/>
      <c r="AG94" s="229"/>
      <c r="AH94" s="229"/>
      <c r="AI94" s="229"/>
      <c r="AJ94" s="218"/>
      <c r="AK94" s="218"/>
      <c r="AL94" s="218"/>
      <c r="AM94" s="218"/>
      <c r="AN94" s="218"/>
      <c r="AO94" s="218"/>
      <c r="AP94" s="218"/>
      <c r="AQ94" s="229"/>
      <c r="AR94" s="229"/>
      <c r="AS94" s="218"/>
      <c r="AT94" s="218"/>
      <c r="AU94" s="218"/>
      <c r="AV94" s="218"/>
      <c r="AW94" s="218"/>
      <c r="AX94" s="218"/>
      <c r="AY94" s="218"/>
      <c r="AZ94" s="218"/>
      <c r="BA94" s="218"/>
      <c r="BB94" s="218"/>
      <c r="BC94" s="218"/>
      <c r="BD94" s="218"/>
      <c r="BE94" s="213"/>
      <c r="BF94" s="213"/>
      <c r="BG94" s="213"/>
      <c r="BH94" s="213"/>
      <c r="BI94" s="213"/>
      <c r="BJ94" s="213"/>
      <c r="BK94" s="213"/>
      <c r="BL94" s="213"/>
      <c r="BM94" s="213"/>
      <c r="BN94" s="213"/>
      <c r="BO94" s="213"/>
      <c r="BP94" s="213"/>
      <c r="BQ94" s="213"/>
    </row>
    <row r="95" spans="1:69" x14ac:dyDescent="0.2">
      <c r="A95" s="229"/>
      <c r="B95" s="229"/>
      <c r="C95" s="229"/>
      <c r="D95" s="229"/>
      <c r="E95" s="229"/>
      <c r="F95" s="229"/>
      <c r="G95" s="229"/>
      <c r="H95" s="229"/>
      <c r="I95" s="229"/>
      <c r="J95" s="229"/>
      <c r="K95" s="229"/>
      <c r="L95" s="229"/>
      <c r="M95" s="229"/>
      <c r="N95" s="229"/>
      <c r="O95" s="229"/>
      <c r="P95" s="229"/>
      <c r="Q95" s="229"/>
      <c r="R95" s="229"/>
      <c r="S95" s="229"/>
      <c r="T95" s="229"/>
      <c r="U95" s="229"/>
      <c r="V95" s="229"/>
      <c r="W95" s="229"/>
      <c r="X95" s="229"/>
      <c r="Y95" s="229"/>
      <c r="Z95" s="229"/>
      <c r="AA95" s="229"/>
      <c r="AB95" s="229"/>
      <c r="AC95" s="229"/>
      <c r="AD95" s="229"/>
      <c r="AE95" s="229"/>
      <c r="AF95" s="229"/>
      <c r="AG95" s="229"/>
      <c r="AH95" s="229"/>
      <c r="AI95" s="229"/>
      <c r="AJ95" s="218"/>
      <c r="AK95" s="218"/>
      <c r="AL95" s="218"/>
      <c r="AM95" s="218"/>
      <c r="AN95" s="218"/>
      <c r="AO95" s="218"/>
      <c r="AP95" s="218"/>
      <c r="AQ95" s="229"/>
      <c r="AR95" s="229"/>
      <c r="AS95" s="218"/>
      <c r="AT95" s="218"/>
      <c r="AU95" s="218"/>
      <c r="AV95" s="218"/>
      <c r="AW95" s="218"/>
      <c r="AX95" s="218"/>
      <c r="AY95" s="218"/>
      <c r="AZ95" s="218"/>
      <c r="BA95" s="218"/>
      <c r="BB95" s="218"/>
      <c r="BC95" s="218"/>
      <c r="BD95" s="218"/>
      <c r="BE95" s="213"/>
      <c r="BF95" s="213"/>
      <c r="BG95" s="213"/>
      <c r="BH95" s="213"/>
      <c r="BI95" s="213"/>
      <c r="BJ95" s="213"/>
      <c r="BK95" s="213"/>
      <c r="BL95" s="213"/>
      <c r="BM95" s="213"/>
      <c r="BN95" s="213"/>
      <c r="BO95" s="213"/>
      <c r="BP95" s="213"/>
      <c r="BQ95" s="213"/>
    </row>
    <row r="96" spans="1:69" x14ac:dyDescent="0.2">
      <c r="A96" s="229"/>
      <c r="B96" s="229"/>
      <c r="C96" s="229"/>
      <c r="D96" s="229"/>
      <c r="E96" s="229"/>
      <c r="F96" s="229"/>
      <c r="G96" s="229"/>
      <c r="H96" s="229"/>
      <c r="I96" s="229"/>
      <c r="J96" s="229"/>
      <c r="K96" s="229"/>
      <c r="L96" s="229"/>
      <c r="M96" s="229"/>
      <c r="N96" s="229"/>
      <c r="O96" s="229"/>
      <c r="P96" s="229"/>
      <c r="Q96" s="229"/>
      <c r="R96" s="229"/>
      <c r="S96" s="229"/>
      <c r="T96" s="229"/>
      <c r="U96" s="229"/>
      <c r="V96" s="229"/>
      <c r="W96" s="229"/>
      <c r="X96" s="229"/>
      <c r="Y96" s="229"/>
      <c r="Z96" s="229"/>
      <c r="AA96" s="229"/>
      <c r="AB96" s="229"/>
      <c r="AC96" s="229"/>
      <c r="AD96" s="229"/>
      <c r="AE96" s="229"/>
      <c r="AF96" s="229"/>
      <c r="AG96" s="229"/>
      <c r="AH96" s="229"/>
      <c r="AI96" s="229"/>
      <c r="AJ96" s="218"/>
      <c r="AK96" s="218"/>
      <c r="AL96" s="218"/>
      <c r="AM96" s="218"/>
      <c r="AN96" s="218"/>
      <c r="AO96" s="218"/>
      <c r="AP96" s="218"/>
      <c r="AQ96" s="229"/>
      <c r="AR96" s="229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</row>
    <row r="97" spans="1:69" x14ac:dyDescent="0.2">
      <c r="A97" s="229"/>
      <c r="B97" s="229"/>
      <c r="C97" s="229"/>
      <c r="D97" s="229"/>
      <c r="E97" s="229"/>
      <c r="F97" s="229"/>
      <c r="G97" s="229"/>
      <c r="H97" s="229"/>
      <c r="I97" s="229"/>
      <c r="J97" s="229"/>
      <c r="K97" s="229"/>
      <c r="L97" s="229"/>
      <c r="M97" s="229"/>
      <c r="N97" s="229"/>
      <c r="O97" s="229"/>
      <c r="P97" s="229"/>
      <c r="Q97" s="229"/>
      <c r="R97" s="229"/>
      <c r="S97" s="229"/>
      <c r="T97" s="229"/>
      <c r="U97" s="229"/>
      <c r="V97" s="229"/>
      <c r="W97" s="229"/>
      <c r="X97" s="229"/>
      <c r="Y97" s="229"/>
      <c r="Z97" s="229"/>
      <c r="AA97" s="229"/>
      <c r="AB97" s="229"/>
      <c r="AC97" s="229"/>
      <c r="AD97" s="229"/>
      <c r="AE97" s="229"/>
      <c r="AF97" s="229"/>
      <c r="AG97" s="229"/>
      <c r="AH97" s="229"/>
      <c r="AI97" s="229"/>
      <c r="AJ97" s="218"/>
      <c r="AK97" s="218"/>
      <c r="AL97" s="218"/>
      <c r="AM97" s="218"/>
      <c r="AN97" s="218"/>
      <c r="AO97" s="218"/>
      <c r="AP97" s="218"/>
      <c r="AQ97" s="229"/>
      <c r="AR97" s="229"/>
      <c r="AS97" s="218"/>
      <c r="AT97" s="218"/>
      <c r="AU97" s="218"/>
      <c r="AV97" s="218"/>
      <c r="AW97" s="218"/>
      <c r="AX97" s="218"/>
      <c r="AY97" s="218"/>
      <c r="AZ97" s="218"/>
      <c r="BA97" s="218"/>
      <c r="BB97" s="218"/>
      <c r="BC97" s="218"/>
      <c r="BD97" s="218"/>
      <c r="BE97" s="213"/>
      <c r="BF97" s="213"/>
      <c r="BG97" s="213"/>
      <c r="BH97" s="213"/>
      <c r="BI97" s="213"/>
      <c r="BJ97" s="213"/>
      <c r="BK97" s="213"/>
      <c r="BL97" s="213"/>
      <c r="BM97" s="213"/>
      <c r="BN97" s="213"/>
      <c r="BO97" s="213"/>
      <c r="BP97" s="213"/>
      <c r="BQ97" s="213"/>
    </row>
    <row r="98" spans="1:69" x14ac:dyDescent="0.2">
      <c r="A98" s="232"/>
      <c r="B98" s="232"/>
      <c r="C98" s="232"/>
      <c r="D98" s="232"/>
      <c r="E98" s="232"/>
      <c r="F98" s="232"/>
      <c r="G98" s="232"/>
      <c r="H98" s="232"/>
      <c r="I98" s="232"/>
      <c r="J98" s="232"/>
      <c r="K98" s="232"/>
      <c r="L98" s="232"/>
      <c r="M98" s="232"/>
      <c r="N98" s="232"/>
      <c r="O98" s="232"/>
      <c r="P98" s="232"/>
      <c r="Q98" s="232"/>
      <c r="R98" s="232"/>
      <c r="S98" s="232"/>
      <c r="T98" s="232"/>
      <c r="U98" s="232"/>
      <c r="V98" s="232"/>
      <c r="W98" s="232"/>
      <c r="X98" s="232"/>
      <c r="Y98" s="232"/>
      <c r="Z98" s="232"/>
      <c r="AA98" s="232"/>
      <c r="AB98" s="232"/>
      <c r="AC98" s="232"/>
      <c r="AD98" s="232"/>
      <c r="AE98" s="232"/>
      <c r="AF98" s="232"/>
      <c r="AG98" s="232"/>
      <c r="AH98" s="232"/>
      <c r="AI98" s="232"/>
      <c r="AJ98" s="213"/>
      <c r="AK98" s="213"/>
      <c r="AL98" s="213"/>
      <c r="AM98" s="213"/>
      <c r="AN98" s="213"/>
      <c r="AO98" s="213"/>
      <c r="AP98" s="213"/>
      <c r="AQ98" s="232"/>
      <c r="AR98" s="232"/>
      <c r="AS98" s="218"/>
      <c r="AT98" s="218"/>
      <c r="AU98" s="218"/>
      <c r="AV98" s="218"/>
      <c r="AW98" s="218"/>
      <c r="AX98" s="218"/>
      <c r="AY98" s="218"/>
      <c r="AZ98" s="218"/>
      <c r="BA98" s="218"/>
      <c r="BB98" s="218"/>
      <c r="BC98" s="218"/>
      <c r="BD98" s="218"/>
      <c r="BE98" s="213"/>
      <c r="BF98" s="213"/>
      <c r="BG98" s="213"/>
      <c r="BH98" s="213"/>
      <c r="BI98" s="213"/>
      <c r="BJ98" s="213"/>
      <c r="BK98" s="213"/>
      <c r="BL98" s="213"/>
      <c r="BM98" s="213"/>
      <c r="BN98" s="213"/>
      <c r="BO98" s="213"/>
      <c r="BP98" s="213"/>
      <c r="BQ98" s="213"/>
    </row>
    <row r="99" spans="1:69" x14ac:dyDescent="0.2">
      <c r="A99" s="232"/>
      <c r="B99" s="232"/>
      <c r="C99" s="232"/>
      <c r="D99" s="232"/>
      <c r="E99" s="232"/>
      <c r="F99" s="232"/>
      <c r="G99" s="232"/>
      <c r="H99" s="232"/>
      <c r="I99" s="232"/>
      <c r="J99" s="232"/>
      <c r="K99" s="232"/>
      <c r="L99" s="232"/>
      <c r="M99" s="232"/>
      <c r="N99" s="232"/>
      <c r="O99" s="232"/>
      <c r="P99" s="232"/>
      <c r="Q99" s="232"/>
      <c r="R99" s="232"/>
      <c r="S99" s="232"/>
      <c r="T99" s="232"/>
      <c r="U99" s="232"/>
      <c r="V99" s="232"/>
      <c r="W99" s="232"/>
      <c r="X99" s="232"/>
      <c r="Y99" s="232"/>
      <c r="Z99" s="232"/>
      <c r="AA99" s="232"/>
      <c r="AB99" s="232"/>
      <c r="AC99" s="232"/>
      <c r="AD99" s="232"/>
      <c r="AE99" s="232"/>
      <c r="AF99" s="232"/>
      <c r="AG99" s="232"/>
      <c r="AH99" s="232"/>
      <c r="AI99" s="232"/>
      <c r="AJ99" s="213"/>
      <c r="AK99" s="213"/>
      <c r="AL99" s="213"/>
      <c r="AM99" s="213"/>
      <c r="AN99" s="213"/>
      <c r="AO99" s="213"/>
      <c r="AP99" s="213"/>
      <c r="AQ99" s="232"/>
      <c r="AR99" s="232"/>
      <c r="AS99" s="218"/>
      <c r="AT99" s="218"/>
      <c r="AU99" s="218"/>
      <c r="AV99" s="218"/>
      <c r="AW99" s="218"/>
      <c r="AX99" s="218"/>
      <c r="AY99" s="218"/>
      <c r="AZ99" s="218"/>
      <c r="BA99" s="218"/>
      <c r="BB99" s="218"/>
      <c r="BC99" s="218"/>
      <c r="BD99" s="218"/>
      <c r="BE99" s="213"/>
      <c r="BF99" s="213"/>
      <c r="BG99" s="213"/>
      <c r="BH99" s="213"/>
      <c r="BI99" s="213"/>
      <c r="BJ99" s="213"/>
      <c r="BK99" s="213"/>
      <c r="BL99" s="213"/>
      <c r="BM99" s="213"/>
      <c r="BN99" s="213"/>
      <c r="BO99" s="213"/>
      <c r="BP99" s="213"/>
      <c r="BQ99" s="213"/>
    </row>
    <row r="100" spans="1:69" x14ac:dyDescent="0.2">
      <c r="A100" s="213"/>
      <c r="B100" s="232"/>
      <c r="C100" s="232"/>
      <c r="D100" s="232"/>
      <c r="E100" s="232"/>
      <c r="F100" s="232"/>
      <c r="G100" s="232"/>
      <c r="H100" s="232"/>
      <c r="I100" s="232"/>
      <c r="J100" s="232"/>
      <c r="K100" s="232"/>
      <c r="L100" s="232"/>
      <c r="M100" s="232"/>
      <c r="N100" s="232"/>
      <c r="O100" s="232"/>
      <c r="P100" s="232"/>
      <c r="Q100" s="232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  <c r="AF100" s="232"/>
      <c r="AG100" s="232"/>
      <c r="AH100" s="232"/>
      <c r="AI100" s="232"/>
      <c r="AJ100" s="213"/>
      <c r="AK100" s="213"/>
      <c r="AL100" s="213"/>
      <c r="AM100" s="213"/>
      <c r="AN100" s="213"/>
      <c r="AO100" s="213"/>
      <c r="AP100" s="213"/>
      <c r="AQ100" s="232"/>
      <c r="AR100" s="232"/>
      <c r="AS100" s="218"/>
      <c r="AT100" s="218"/>
      <c r="AU100" s="218"/>
      <c r="AV100" s="218"/>
      <c r="AW100" s="218"/>
      <c r="AX100" s="218"/>
      <c r="AY100" s="218"/>
      <c r="AZ100" s="218"/>
      <c r="BA100" s="218"/>
      <c r="BB100" s="218"/>
      <c r="BC100" s="218"/>
      <c r="BD100" s="218"/>
      <c r="BE100" s="213"/>
      <c r="BF100" s="213"/>
      <c r="BG100" s="213"/>
      <c r="BH100" s="213"/>
      <c r="BI100" s="213"/>
      <c r="BJ100" s="213"/>
      <c r="BK100" s="213"/>
      <c r="BL100" s="213"/>
      <c r="BM100" s="213"/>
      <c r="BN100" s="213"/>
      <c r="BO100" s="213"/>
      <c r="BP100" s="213"/>
      <c r="BQ100" s="213"/>
    </row>
    <row r="101" spans="1:69" x14ac:dyDescent="0.2">
      <c r="A101" s="213"/>
      <c r="B101" s="213"/>
      <c r="C101" s="213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  <c r="P101" s="213"/>
      <c r="Q101" s="213"/>
      <c r="R101" s="213"/>
      <c r="S101" s="213"/>
      <c r="T101" s="213"/>
      <c r="U101" s="213"/>
      <c r="V101" s="213"/>
      <c r="W101" s="213"/>
      <c r="X101" s="213"/>
      <c r="Y101" s="213"/>
      <c r="Z101" s="213"/>
      <c r="AA101" s="213"/>
      <c r="AB101" s="213"/>
      <c r="AC101" s="213"/>
      <c r="AD101" s="213"/>
      <c r="AE101" s="213"/>
      <c r="AF101" s="213"/>
      <c r="AG101" s="213"/>
      <c r="AH101" s="213"/>
      <c r="AI101" s="213"/>
      <c r="AJ101" s="213"/>
      <c r="AK101" s="213"/>
      <c r="AL101" s="213"/>
      <c r="AM101" s="213"/>
      <c r="AN101" s="213"/>
      <c r="AO101" s="213"/>
      <c r="AP101" s="213"/>
      <c r="AQ101" s="213"/>
      <c r="AR101" s="213"/>
      <c r="AS101" s="218"/>
      <c r="AT101" s="218"/>
      <c r="AU101" s="218"/>
      <c r="AV101" s="218"/>
      <c r="AW101" s="218"/>
      <c r="AX101" s="218"/>
      <c r="AY101" s="218"/>
      <c r="AZ101" s="218"/>
      <c r="BA101" s="218"/>
      <c r="BB101" s="218"/>
      <c r="BC101" s="218"/>
      <c r="BD101" s="218"/>
      <c r="BE101" s="213"/>
      <c r="BF101" s="213"/>
      <c r="BG101" s="213"/>
      <c r="BH101" s="213"/>
      <c r="BI101" s="213"/>
      <c r="BJ101" s="213"/>
      <c r="BK101" s="213"/>
      <c r="BL101" s="213"/>
      <c r="BM101" s="213"/>
      <c r="BN101" s="213"/>
      <c r="BO101" s="213"/>
      <c r="BP101" s="213"/>
      <c r="BQ101" s="213"/>
    </row>
    <row r="102" spans="1:69" x14ac:dyDescent="0.2">
      <c r="A102" s="213"/>
      <c r="B102" s="213"/>
      <c r="C102" s="213"/>
      <c r="D102" s="213"/>
      <c r="E102" s="213"/>
      <c r="F102" s="213"/>
      <c r="G102" s="213"/>
      <c r="H102" s="213"/>
      <c r="I102" s="213"/>
      <c r="J102" s="213"/>
      <c r="K102" s="213"/>
      <c r="L102" s="213"/>
      <c r="M102" s="213"/>
      <c r="N102" s="213"/>
      <c r="O102" s="213"/>
      <c r="P102" s="213"/>
      <c r="Q102" s="213"/>
      <c r="R102" s="213"/>
      <c r="S102" s="213"/>
      <c r="T102" s="213"/>
      <c r="U102" s="213"/>
      <c r="V102" s="213"/>
      <c r="W102" s="213"/>
      <c r="X102" s="213"/>
      <c r="Y102" s="213"/>
      <c r="Z102" s="213"/>
      <c r="AA102" s="213"/>
      <c r="AB102" s="213"/>
      <c r="AC102" s="213"/>
      <c r="AD102" s="213"/>
      <c r="AE102" s="213"/>
      <c r="AF102" s="213"/>
      <c r="AG102" s="213"/>
      <c r="AH102" s="213"/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8"/>
      <c r="AT102" s="218"/>
      <c r="AU102" s="218"/>
      <c r="AV102" s="218"/>
      <c r="AW102" s="218"/>
      <c r="AX102" s="218"/>
      <c r="AY102" s="218"/>
      <c r="AZ102" s="218"/>
      <c r="BA102" s="218"/>
      <c r="BB102" s="218"/>
      <c r="BC102" s="218"/>
      <c r="BD102" s="218"/>
      <c r="BE102" s="213"/>
      <c r="BF102" s="213"/>
      <c r="BG102" s="213"/>
      <c r="BH102" s="213"/>
      <c r="BI102" s="213"/>
      <c r="BJ102" s="213"/>
      <c r="BK102" s="213"/>
      <c r="BL102" s="213"/>
      <c r="BM102" s="213"/>
      <c r="BN102" s="213"/>
      <c r="BO102" s="213"/>
      <c r="BP102" s="213"/>
      <c r="BQ102" s="213"/>
    </row>
    <row r="103" spans="1:69" x14ac:dyDescent="0.2">
      <c r="A103" s="213"/>
      <c r="B103" s="213"/>
      <c r="C103" s="213"/>
      <c r="D103" s="213"/>
      <c r="E103" s="213"/>
      <c r="F103" s="213"/>
      <c r="G103" s="213"/>
      <c r="H103" s="213"/>
      <c r="I103" s="213"/>
      <c r="J103" s="213"/>
      <c r="K103" s="213"/>
      <c r="L103" s="213"/>
      <c r="M103" s="213"/>
      <c r="N103" s="213"/>
      <c r="O103" s="213"/>
      <c r="P103" s="213"/>
      <c r="Q103" s="213"/>
      <c r="R103" s="213"/>
      <c r="S103" s="213"/>
      <c r="T103" s="213"/>
      <c r="U103" s="213"/>
      <c r="V103" s="213"/>
      <c r="W103" s="213"/>
      <c r="X103" s="213"/>
      <c r="Y103" s="213"/>
      <c r="Z103" s="213"/>
      <c r="AA103" s="213"/>
      <c r="AB103" s="213"/>
      <c r="AC103" s="213"/>
      <c r="AD103" s="213"/>
      <c r="AE103" s="213"/>
      <c r="AF103" s="213"/>
      <c r="AG103" s="213"/>
      <c r="AH103" s="213"/>
      <c r="AI103" s="213"/>
      <c r="AJ103" s="213"/>
      <c r="AK103" s="213"/>
      <c r="AL103" s="213"/>
      <c r="AM103" s="213"/>
      <c r="AN103" s="213"/>
      <c r="AO103" s="213"/>
      <c r="AP103" s="213"/>
      <c r="AQ103" s="213"/>
      <c r="AR103" s="213"/>
      <c r="AS103" s="213"/>
      <c r="AT103" s="213"/>
      <c r="AU103" s="213"/>
      <c r="AV103" s="213"/>
      <c r="AW103" s="213"/>
      <c r="AX103" s="213"/>
      <c r="AY103" s="213"/>
      <c r="AZ103" s="213"/>
      <c r="BA103" s="213"/>
      <c r="BB103" s="213"/>
      <c r="BC103" s="213"/>
      <c r="BD103" s="213"/>
      <c r="BE103" s="213"/>
      <c r="BF103" s="213"/>
      <c r="BG103" s="213"/>
      <c r="BH103" s="213"/>
      <c r="BI103" s="213"/>
      <c r="BJ103" s="213"/>
      <c r="BK103" s="213"/>
      <c r="BL103" s="213"/>
      <c r="BM103" s="213"/>
      <c r="BN103" s="213"/>
      <c r="BO103" s="213"/>
      <c r="BP103" s="213"/>
      <c r="BQ103" s="213"/>
    </row>
    <row r="104" spans="1:69" x14ac:dyDescent="0.2">
      <c r="A104" s="213"/>
      <c r="B104" s="213"/>
      <c r="C104" s="213"/>
      <c r="D104" s="213"/>
      <c r="E104" s="213"/>
      <c r="F104" s="213"/>
      <c r="G104" s="213"/>
      <c r="H104" s="213"/>
      <c r="I104" s="213"/>
      <c r="J104" s="213"/>
      <c r="K104" s="213"/>
      <c r="L104" s="213"/>
      <c r="M104" s="213"/>
      <c r="N104" s="213"/>
      <c r="O104" s="213"/>
      <c r="P104" s="213"/>
      <c r="Q104" s="213"/>
      <c r="R104" s="213"/>
      <c r="S104" s="213"/>
      <c r="T104" s="213"/>
      <c r="U104" s="213"/>
      <c r="V104" s="213"/>
      <c r="W104" s="213"/>
      <c r="X104" s="213"/>
      <c r="Y104" s="213"/>
      <c r="Z104" s="213"/>
      <c r="AA104" s="213"/>
      <c r="AB104" s="213"/>
      <c r="AC104" s="213"/>
      <c r="AD104" s="213"/>
      <c r="AE104" s="213"/>
      <c r="AF104" s="213"/>
      <c r="AG104" s="213"/>
      <c r="AH104" s="213"/>
      <c r="AI104" s="213"/>
      <c r="AJ104" s="213"/>
      <c r="AK104" s="213"/>
      <c r="AL104" s="213"/>
      <c r="AM104" s="213"/>
      <c r="AN104" s="213"/>
      <c r="AO104" s="213"/>
      <c r="AP104" s="213"/>
      <c r="AQ104" s="213"/>
      <c r="AR104" s="213"/>
      <c r="AS104" s="213"/>
      <c r="AT104" s="213"/>
      <c r="AU104" s="213"/>
      <c r="AV104" s="213"/>
      <c r="AW104" s="213"/>
      <c r="AX104" s="213"/>
      <c r="AY104" s="213"/>
      <c r="AZ104" s="213"/>
      <c r="BA104" s="213"/>
      <c r="BB104" s="213"/>
      <c r="BC104" s="213"/>
      <c r="BD104" s="213"/>
      <c r="BE104" s="213"/>
      <c r="BF104" s="213"/>
      <c r="BG104" s="213"/>
      <c r="BH104" s="213"/>
      <c r="BI104" s="213"/>
      <c r="BJ104" s="213"/>
      <c r="BK104" s="213"/>
      <c r="BL104" s="213"/>
      <c r="BM104" s="213"/>
      <c r="BN104" s="213"/>
      <c r="BO104" s="213"/>
      <c r="BP104" s="213"/>
      <c r="BQ104" s="213"/>
    </row>
    <row r="105" spans="1:69" x14ac:dyDescent="0.2">
      <c r="A105" s="213"/>
      <c r="B105" s="213"/>
      <c r="C105" s="213"/>
      <c r="D105" s="213"/>
      <c r="E105" s="213"/>
      <c r="F105" s="213"/>
      <c r="G105" s="213"/>
      <c r="H105" s="213"/>
      <c r="I105" s="213"/>
      <c r="J105" s="213"/>
      <c r="K105" s="213"/>
      <c r="L105" s="213"/>
      <c r="M105" s="213"/>
      <c r="N105" s="213"/>
      <c r="O105" s="213"/>
      <c r="P105" s="213"/>
      <c r="Q105" s="213"/>
      <c r="R105" s="213"/>
      <c r="S105" s="213"/>
      <c r="T105" s="213"/>
      <c r="U105" s="213"/>
      <c r="V105" s="213"/>
      <c r="W105" s="213"/>
      <c r="X105" s="213"/>
      <c r="Y105" s="213"/>
      <c r="Z105" s="213"/>
      <c r="AA105" s="213"/>
      <c r="AB105" s="213"/>
      <c r="AC105" s="213"/>
      <c r="AD105" s="213"/>
      <c r="AE105" s="213"/>
      <c r="AF105" s="213"/>
      <c r="AG105" s="213"/>
      <c r="AH105" s="213"/>
      <c r="AI105" s="213"/>
      <c r="AJ105" s="213"/>
      <c r="AK105" s="213"/>
      <c r="AL105" s="213"/>
      <c r="AM105" s="213"/>
      <c r="AN105" s="213"/>
      <c r="AO105" s="213"/>
      <c r="AP105" s="213"/>
      <c r="AQ105" s="213"/>
      <c r="AR105" s="213"/>
      <c r="AS105" s="213"/>
      <c r="AT105" s="213"/>
      <c r="AU105" s="213"/>
      <c r="AV105" s="213"/>
      <c r="AW105" s="213"/>
      <c r="AX105" s="213"/>
      <c r="AY105" s="213"/>
      <c r="AZ105" s="213"/>
      <c r="BA105" s="213"/>
      <c r="BB105" s="213"/>
      <c r="BC105" s="213"/>
      <c r="BD105" s="213"/>
      <c r="BE105" s="213"/>
      <c r="BF105" s="213"/>
      <c r="BG105" s="213"/>
      <c r="BH105" s="213"/>
      <c r="BI105" s="213"/>
      <c r="BJ105" s="213"/>
      <c r="BK105" s="213"/>
      <c r="BL105" s="213"/>
      <c r="BM105" s="213"/>
      <c r="BN105" s="213"/>
      <c r="BO105" s="213"/>
      <c r="BP105" s="213"/>
      <c r="BQ105" s="213"/>
    </row>
    <row r="106" spans="1:69" x14ac:dyDescent="0.2">
      <c r="A106" s="213"/>
      <c r="B106" s="213"/>
      <c r="C106" s="213"/>
      <c r="D106" s="213"/>
      <c r="E106" s="213"/>
      <c r="F106" s="213"/>
      <c r="G106" s="213"/>
      <c r="H106" s="213"/>
      <c r="I106" s="213"/>
      <c r="J106" s="213"/>
      <c r="K106" s="213"/>
      <c r="L106" s="213"/>
      <c r="M106" s="213"/>
      <c r="N106" s="213"/>
      <c r="O106" s="213"/>
      <c r="P106" s="213"/>
      <c r="Q106" s="213"/>
      <c r="R106" s="213"/>
      <c r="S106" s="213"/>
      <c r="T106" s="213"/>
      <c r="U106" s="213"/>
      <c r="V106" s="213"/>
      <c r="W106" s="213"/>
      <c r="X106" s="213"/>
      <c r="Y106" s="213"/>
      <c r="Z106" s="213"/>
      <c r="AA106" s="213"/>
      <c r="AB106" s="213"/>
      <c r="AC106" s="213"/>
      <c r="AD106" s="213"/>
      <c r="AE106" s="213"/>
      <c r="AF106" s="213"/>
      <c r="AG106" s="213"/>
      <c r="AH106" s="213"/>
      <c r="AI106" s="213"/>
      <c r="AJ106" s="213"/>
      <c r="AK106" s="213"/>
      <c r="AL106" s="213"/>
      <c r="AM106" s="213"/>
      <c r="AN106" s="213"/>
      <c r="AO106" s="213"/>
      <c r="AP106" s="213"/>
      <c r="AQ106" s="213"/>
      <c r="AR106" s="213"/>
      <c r="AS106" s="213"/>
      <c r="AT106" s="213"/>
      <c r="AU106" s="213"/>
      <c r="AV106" s="213"/>
      <c r="AW106" s="213"/>
      <c r="AX106" s="213"/>
      <c r="AY106" s="213"/>
      <c r="AZ106" s="213"/>
      <c r="BA106" s="213"/>
      <c r="BB106" s="213"/>
      <c r="BC106" s="213"/>
      <c r="BD106" s="213"/>
      <c r="BE106" s="213"/>
      <c r="BF106" s="213"/>
      <c r="BG106" s="213"/>
      <c r="BH106" s="213"/>
      <c r="BI106" s="213"/>
      <c r="BJ106" s="213"/>
      <c r="BK106" s="213"/>
      <c r="BL106" s="213"/>
      <c r="BM106" s="213"/>
      <c r="BN106" s="213"/>
      <c r="BO106" s="213"/>
      <c r="BP106" s="213"/>
      <c r="BQ106" s="213"/>
    </row>
    <row r="107" spans="1:69" x14ac:dyDescent="0.2">
      <c r="A107" s="213"/>
      <c r="B107" s="213"/>
      <c r="C107" s="213"/>
      <c r="D107" s="213"/>
      <c r="E107" s="213"/>
      <c r="F107" s="213"/>
      <c r="G107" s="213"/>
      <c r="H107" s="213"/>
      <c r="I107" s="213"/>
      <c r="J107" s="213"/>
      <c r="K107" s="213"/>
      <c r="L107" s="213"/>
      <c r="M107" s="213"/>
      <c r="N107" s="213"/>
      <c r="O107" s="213"/>
      <c r="P107" s="213"/>
      <c r="Q107" s="213"/>
      <c r="R107" s="213"/>
      <c r="S107" s="213"/>
      <c r="T107" s="213"/>
      <c r="U107" s="213"/>
      <c r="V107" s="213"/>
      <c r="W107" s="213"/>
      <c r="X107" s="213"/>
      <c r="Y107" s="213"/>
      <c r="Z107" s="213"/>
      <c r="AA107" s="213"/>
      <c r="AB107" s="213"/>
      <c r="AC107" s="213"/>
      <c r="AD107" s="213"/>
      <c r="AE107" s="213"/>
      <c r="AF107" s="213"/>
      <c r="AG107" s="213"/>
      <c r="AH107" s="213"/>
      <c r="AI107" s="213"/>
      <c r="AJ107" s="213"/>
      <c r="AK107" s="213"/>
      <c r="AL107" s="213"/>
      <c r="AM107" s="213"/>
      <c r="AN107" s="213"/>
      <c r="AO107" s="213"/>
      <c r="AP107" s="213"/>
      <c r="AQ107" s="213"/>
      <c r="AR107" s="213"/>
      <c r="AS107" s="213"/>
      <c r="AT107" s="213"/>
      <c r="AU107" s="213"/>
      <c r="AV107" s="213"/>
      <c r="AW107" s="213"/>
      <c r="AX107" s="213"/>
      <c r="AY107" s="213"/>
      <c r="AZ107" s="213"/>
      <c r="BA107" s="213"/>
      <c r="BB107" s="213"/>
      <c r="BC107" s="213"/>
      <c r="BD107" s="213"/>
      <c r="BE107" s="213"/>
      <c r="BF107" s="213"/>
      <c r="BG107" s="213"/>
      <c r="BH107" s="213"/>
      <c r="BI107" s="213"/>
      <c r="BJ107" s="213"/>
      <c r="BK107" s="213"/>
      <c r="BL107" s="213"/>
      <c r="BM107" s="213"/>
      <c r="BN107" s="213"/>
      <c r="BO107" s="213"/>
      <c r="BP107" s="213"/>
      <c r="BQ107" s="213"/>
    </row>
    <row r="108" spans="1:69" x14ac:dyDescent="0.2">
      <c r="A108" s="213"/>
      <c r="B108" s="213"/>
      <c r="C108" s="213"/>
      <c r="D108" s="213"/>
      <c r="E108" s="213"/>
      <c r="F108" s="213"/>
      <c r="G108" s="213"/>
      <c r="H108" s="213"/>
      <c r="I108" s="213"/>
      <c r="J108" s="213"/>
      <c r="K108" s="213"/>
      <c r="L108" s="213"/>
      <c r="M108" s="213"/>
      <c r="N108" s="213"/>
      <c r="O108" s="213"/>
      <c r="P108" s="213"/>
      <c r="Q108" s="213"/>
      <c r="R108" s="213"/>
      <c r="S108" s="213"/>
      <c r="T108" s="213"/>
      <c r="U108" s="213"/>
      <c r="V108" s="213"/>
      <c r="W108" s="213"/>
      <c r="X108" s="213"/>
      <c r="Y108" s="213"/>
      <c r="Z108" s="213"/>
      <c r="AA108" s="213"/>
      <c r="AB108" s="213"/>
      <c r="AC108" s="213"/>
      <c r="AD108" s="213"/>
      <c r="AE108" s="213"/>
      <c r="AF108" s="213"/>
      <c r="AG108" s="213"/>
      <c r="AH108" s="213"/>
      <c r="AI108" s="213"/>
      <c r="AJ108" s="213"/>
      <c r="AK108" s="213"/>
      <c r="AL108" s="213"/>
      <c r="AM108" s="213"/>
      <c r="AN108" s="213"/>
      <c r="AO108" s="213"/>
      <c r="AP108" s="213"/>
      <c r="AQ108" s="213"/>
      <c r="AR108" s="213"/>
      <c r="AS108" s="213"/>
      <c r="AT108" s="213"/>
      <c r="AU108" s="213"/>
      <c r="AV108" s="213"/>
      <c r="AW108" s="213"/>
      <c r="AX108" s="213"/>
      <c r="AY108" s="213"/>
      <c r="AZ108" s="213"/>
      <c r="BA108" s="213"/>
      <c r="BB108" s="213"/>
      <c r="BC108" s="213"/>
      <c r="BD108" s="213"/>
      <c r="BE108" s="213"/>
      <c r="BF108" s="213"/>
      <c r="BG108" s="213"/>
      <c r="BH108" s="213"/>
      <c r="BI108" s="213"/>
      <c r="BJ108" s="213"/>
      <c r="BK108" s="213"/>
      <c r="BL108" s="213"/>
      <c r="BM108" s="213"/>
      <c r="BN108" s="213"/>
      <c r="BO108" s="213"/>
      <c r="BP108" s="213"/>
      <c r="BQ108" s="213"/>
    </row>
    <row r="109" spans="1:69" x14ac:dyDescent="0.2">
      <c r="A109" s="213"/>
      <c r="B109" s="213"/>
      <c r="C109" s="213"/>
      <c r="D109" s="213"/>
      <c r="E109" s="213"/>
      <c r="F109" s="213"/>
      <c r="G109" s="213"/>
      <c r="H109" s="213"/>
      <c r="I109" s="213"/>
      <c r="J109" s="213"/>
      <c r="K109" s="213"/>
      <c r="L109" s="213"/>
      <c r="M109" s="213"/>
      <c r="N109" s="213"/>
      <c r="O109" s="213"/>
      <c r="P109" s="213"/>
      <c r="Q109" s="213"/>
      <c r="R109" s="213"/>
      <c r="S109" s="213"/>
      <c r="T109" s="213"/>
      <c r="U109" s="213"/>
      <c r="V109" s="213"/>
      <c r="W109" s="213"/>
      <c r="X109" s="213"/>
      <c r="Y109" s="213"/>
      <c r="Z109" s="213"/>
      <c r="AA109" s="213"/>
      <c r="AB109" s="213"/>
      <c r="AC109" s="213"/>
      <c r="AD109" s="213"/>
      <c r="AE109" s="213"/>
      <c r="AF109" s="213"/>
      <c r="AG109" s="213"/>
      <c r="AH109" s="213"/>
      <c r="AI109" s="213"/>
      <c r="AJ109" s="213"/>
      <c r="AK109" s="213"/>
      <c r="AL109" s="213"/>
      <c r="AM109" s="213"/>
      <c r="AN109" s="213"/>
      <c r="AO109" s="213"/>
      <c r="AP109" s="213"/>
      <c r="AQ109" s="213"/>
      <c r="AR109" s="213"/>
      <c r="AS109" s="213"/>
      <c r="AT109" s="213"/>
      <c r="AU109" s="213"/>
      <c r="AV109" s="213"/>
      <c r="AW109" s="213"/>
      <c r="AX109" s="213"/>
      <c r="AY109" s="213"/>
      <c r="AZ109" s="213"/>
      <c r="BA109" s="213"/>
      <c r="BB109" s="213"/>
      <c r="BC109" s="213"/>
      <c r="BD109" s="213"/>
      <c r="BE109" s="213"/>
      <c r="BF109" s="213"/>
      <c r="BG109" s="213"/>
      <c r="BH109" s="213"/>
      <c r="BI109" s="213"/>
      <c r="BJ109" s="213"/>
      <c r="BK109" s="213"/>
      <c r="BL109" s="213"/>
      <c r="BM109" s="213"/>
      <c r="BN109" s="213"/>
      <c r="BO109" s="213"/>
      <c r="BP109" s="213"/>
      <c r="BQ109" s="213"/>
    </row>
    <row r="110" spans="1:69" x14ac:dyDescent="0.2">
      <c r="A110" s="213"/>
      <c r="B110" s="213"/>
      <c r="C110" s="213"/>
      <c r="D110" s="213"/>
      <c r="E110" s="213"/>
      <c r="F110" s="213"/>
      <c r="G110" s="213"/>
      <c r="H110" s="213"/>
      <c r="I110" s="213"/>
      <c r="J110" s="213"/>
      <c r="K110" s="213"/>
      <c r="L110" s="213"/>
      <c r="M110" s="213"/>
      <c r="N110" s="213"/>
      <c r="O110" s="213"/>
      <c r="P110" s="213"/>
      <c r="Q110" s="213"/>
      <c r="R110" s="213"/>
      <c r="S110" s="213"/>
      <c r="T110" s="213"/>
      <c r="U110" s="213"/>
      <c r="V110" s="213"/>
      <c r="W110" s="213"/>
      <c r="X110" s="213"/>
      <c r="Y110" s="213"/>
      <c r="Z110" s="213"/>
      <c r="AA110" s="213"/>
      <c r="AB110" s="213"/>
      <c r="AC110" s="213"/>
      <c r="AD110" s="213"/>
      <c r="AE110" s="213"/>
      <c r="AF110" s="213"/>
      <c r="AG110" s="213"/>
      <c r="AH110" s="213"/>
      <c r="AI110" s="213"/>
      <c r="AJ110" s="213"/>
      <c r="AK110" s="213"/>
      <c r="AL110" s="213"/>
      <c r="AM110" s="213"/>
      <c r="AN110" s="213"/>
      <c r="AO110" s="213"/>
      <c r="AP110" s="213"/>
      <c r="AQ110" s="213"/>
      <c r="AR110" s="213"/>
      <c r="AS110" s="213"/>
      <c r="AT110" s="213"/>
      <c r="AU110" s="213"/>
      <c r="AV110" s="213"/>
      <c r="AW110" s="213"/>
      <c r="AX110" s="213"/>
      <c r="AY110" s="213"/>
      <c r="AZ110" s="213"/>
      <c r="BA110" s="213"/>
      <c r="BB110" s="213"/>
      <c r="BC110" s="213"/>
      <c r="BD110" s="213"/>
      <c r="BE110" s="213"/>
      <c r="BF110" s="213"/>
      <c r="BG110" s="213"/>
      <c r="BH110" s="213"/>
      <c r="BI110" s="213"/>
      <c r="BJ110" s="213"/>
      <c r="BK110" s="213"/>
      <c r="BL110" s="213"/>
      <c r="BM110" s="213"/>
      <c r="BN110" s="213"/>
      <c r="BO110" s="213"/>
      <c r="BP110" s="213"/>
      <c r="BQ110" s="213"/>
    </row>
    <row r="111" spans="1:69" x14ac:dyDescent="0.2">
      <c r="A111" s="213"/>
      <c r="B111" s="213"/>
      <c r="C111" s="213"/>
      <c r="D111" s="213"/>
      <c r="E111" s="213"/>
      <c r="F111" s="213"/>
      <c r="G111" s="213"/>
      <c r="H111" s="213"/>
      <c r="I111" s="213"/>
      <c r="J111" s="213"/>
      <c r="K111" s="213"/>
      <c r="L111" s="213"/>
      <c r="M111" s="213"/>
      <c r="N111" s="213"/>
      <c r="O111" s="213"/>
      <c r="P111" s="213"/>
      <c r="Q111" s="213"/>
      <c r="R111" s="213"/>
      <c r="S111" s="213"/>
      <c r="T111" s="213"/>
      <c r="U111" s="213"/>
      <c r="V111" s="213"/>
      <c r="W111" s="213"/>
      <c r="X111" s="213"/>
      <c r="Y111" s="213"/>
      <c r="Z111" s="213"/>
      <c r="AA111" s="213"/>
      <c r="AB111" s="213"/>
      <c r="AC111" s="213"/>
      <c r="AD111" s="213"/>
      <c r="AE111" s="213"/>
      <c r="AF111" s="213"/>
      <c r="AG111" s="213"/>
      <c r="AH111" s="213"/>
      <c r="AI111" s="213"/>
      <c r="AJ111" s="213"/>
      <c r="AK111" s="213"/>
      <c r="AL111" s="213"/>
      <c r="AM111" s="213"/>
      <c r="AN111" s="213"/>
      <c r="AO111" s="213"/>
      <c r="AP111" s="213"/>
      <c r="AQ111" s="213"/>
      <c r="AR111" s="213"/>
      <c r="AS111" s="213"/>
      <c r="AT111" s="213"/>
      <c r="AU111" s="213"/>
      <c r="AV111" s="213"/>
      <c r="AW111" s="213"/>
      <c r="AX111" s="213"/>
      <c r="AY111" s="213"/>
      <c r="AZ111" s="213"/>
      <c r="BA111" s="213"/>
      <c r="BB111" s="213"/>
      <c r="BC111" s="213"/>
      <c r="BD111" s="213"/>
      <c r="BE111" s="213"/>
      <c r="BF111" s="213"/>
      <c r="BG111" s="213"/>
      <c r="BH111" s="213"/>
      <c r="BI111" s="213"/>
      <c r="BJ111" s="213"/>
      <c r="BK111" s="213"/>
      <c r="BL111" s="213"/>
      <c r="BM111" s="213"/>
      <c r="BN111" s="213"/>
      <c r="BO111" s="213"/>
      <c r="BP111" s="213"/>
      <c r="BQ111" s="213"/>
    </row>
    <row r="112" spans="1:69" x14ac:dyDescent="0.2">
      <c r="A112" s="213"/>
      <c r="B112" s="213"/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  <c r="N112" s="213"/>
      <c r="O112" s="213"/>
      <c r="P112" s="213"/>
      <c r="Q112" s="213"/>
      <c r="R112" s="213"/>
      <c r="S112" s="213"/>
      <c r="T112" s="213"/>
      <c r="U112" s="213"/>
      <c r="V112" s="213"/>
      <c r="W112" s="213"/>
      <c r="X112" s="213"/>
      <c r="Y112" s="213"/>
      <c r="Z112" s="213"/>
      <c r="AA112" s="213"/>
      <c r="AB112" s="213"/>
      <c r="AC112" s="213"/>
      <c r="AD112" s="213"/>
      <c r="AE112" s="213"/>
      <c r="AF112" s="213"/>
      <c r="AG112" s="213"/>
      <c r="AH112" s="213"/>
      <c r="AI112" s="213"/>
      <c r="AJ112" s="213"/>
      <c r="AK112" s="213"/>
      <c r="AL112" s="213"/>
      <c r="AM112" s="213"/>
      <c r="AN112" s="213"/>
      <c r="AO112" s="213"/>
      <c r="AP112" s="213"/>
      <c r="AQ112" s="213"/>
      <c r="AR112" s="213"/>
      <c r="AS112" s="213"/>
      <c r="AT112" s="213"/>
      <c r="AU112" s="213"/>
      <c r="AV112" s="213"/>
      <c r="AW112" s="213"/>
      <c r="AX112" s="213"/>
      <c r="AY112" s="213"/>
      <c r="AZ112" s="213"/>
      <c r="BA112" s="213"/>
      <c r="BB112" s="213"/>
      <c r="BC112" s="213"/>
      <c r="BD112" s="213"/>
      <c r="BE112" s="213"/>
      <c r="BF112" s="213"/>
      <c r="BG112" s="213"/>
      <c r="BH112" s="213"/>
      <c r="BI112" s="213"/>
      <c r="BJ112" s="213"/>
      <c r="BK112" s="213"/>
      <c r="BL112" s="213"/>
      <c r="BM112" s="213"/>
      <c r="BN112" s="213"/>
      <c r="BO112" s="213"/>
      <c r="BP112" s="213"/>
      <c r="BQ112" s="213"/>
    </row>
    <row r="113" spans="1:69" x14ac:dyDescent="0.2">
      <c r="A113" s="213"/>
      <c r="B113" s="213"/>
      <c r="C113" s="213"/>
      <c r="D113" s="213"/>
      <c r="E113" s="213"/>
      <c r="F113" s="213"/>
      <c r="G113" s="213"/>
      <c r="H113" s="213"/>
      <c r="I113" s="213"/>
      <c r="J113" s="213"/>
      <c r="K113" s="213"/>
      <c r="L113" s="213"/>
      <c r="M113" s="213"/>
      <c r="N113" s="213"/>
      <c r="O113" s="213"/>
      <c r="P113" s="213"/>
      <c r="Q113" s="213"/>
      <c r="R113" s="213"/>
      <c r="S113" s="213"/>
      <c r="T113" s="213"/>
      <c r="U113" s="213"/>
      <c r="V113" s="213"/>
      <c r="W113" s="213"/>
      <c r="X113" s="213"/>
      <c r="Y113" s="213"/>
      <c r="Z113" s="213"/>
      <c r="AA113" s="213"/>
      <c r="AB113" s="213"/>
      <c r="AC113" s="213"/>
      <c r="AD113" s="213"/>
      <c r="AE113" s="213"/>
      <c r="AF113" s="213"/>
      <c r="AG113" s="213"/>
      <c r="AH113" s="213"/>
      <c r="AI113" s="213"/>
      <c r="AJ113" s="213"/>
      <c r="AK113" s="213"/>
      <c r="AL113" s="213"/>
      <c r="AM113" s="213"/>
      <c r="AN113" s="213"/>
      <c r="AO113" s="213"/>
      <c r="AP113" s="213"/>
      <c r="AQ113" s="213"/>
      <c r="AR113" s="213"/>
      <c r="AS113" s="213"/>
      <c r="AT113" s="213"/>
      <c r="AU113" s="213"/>
      <c r="AV113" s="213"/>
      <c r="AW113" s="213"/>
      <c r="AX113" s="213"/>
      <c r="AY113" s="213"/>
      <c r="AZ113" s="213"/>
      <c r="BA113" s="213"/>
      <c r="BB113" s="213"/>
      <c r="BC113" s="213"/>
      <c r="BD113" s="213"/>
      <c r="BE113" s="213"/>
      <c r="BF113" s="213"/>
      <c r="BG113" s="213"/>
      <c r="BH113" s="213"/>
      <c r="BI113" s="213"/>
      <c r="BJ113" s="213"/>
      <c r="BK113" s="213"/>
      <c r="BL113" s="213"/>
      <c r="BM113" s="213"/>
      <c r="BN113" s="213"/>
      <c r="BO113" s="213"/>
      <c r="BP113" s="213"/>
      <c r="BQ113" s="213"/>
    </row>
    <row r="114" spans="1:69" x14ac:dyDescent="0.2">
      <c r="B114" s="213"/>
      <c r="C114" s="213"/>
      <c r="D114" s="213"/>
      <c r="E114" s="213"/>
      <c r="F114" s="213"/>
      <c r="G114" s="213"/>
      <c r="H114" s="213"/>
      <c r="I114" s="213"/>
      <c r="J114" s="213"/>
      <c r="K114" s="213"/>
      <c r="L114" s="213"/>
      <c r="M114" s="213"/>
      <c r="N114" s="213"/>
      <c r="O114" s="213"/>
      <c r="P114" s="213"/>
      <c r="Q114" s="213"/>
      <c r="R114" s="213"/>
      <c r="S114" s="213"/>
      <c r="T114" s="213"/>
      <c r="U114" s="213"/>
      <c r="V114" s="213"/>
      <c r="W114" s="213"/>
      <c r="X114" s="213"/>
      <c r="Y114" s="213"/>
      <c r="Z114" s="213"/>
      <c r="AA114" s="213"/>
      <c r="AB114" s="213"/>
      <c r="AC114" s="213"/>
      <c r="AD114" s="213"/>
      <c r="AE114" s="213"/>
      <c r="AF114" s="213"/>
      <c r="AG114" s="213"/>
      <c r="AH114" s="213"/>
      <c r="AI114" s="213"/>
      <c r="AJ114" s="213"/>
      <c r="AK114" s="213"/>
      <c r="AL114" s="213"/>
      <c r="AM114" s="213"/>
      <c r="AN114" s="213"/>
      <c r="AO114" s="213"/>
      <c r="AP114" s="213"/>
      <c r="AQ114" s="213"/>
      <c r="AR114" s="213"/>
      <c r="AS114" s="213"/>
      <c r="AT114" s="213"/>
      <c r="AU114" s="213"/>
      <c r="AV114" s="213"/>
      <c r="AW114" s="213"/>
      <c r="AX114" s="213"/>
      <c r="AY114" s="213"/>
      <c r="AZ114" s="213"/>
      <c r="BA114" s="213"/>
      <c r="BB114" s="213"/>
      <c r="BC114" s="213"/>
      <c r="BD114" s="213"/>
      <c r="BE114" s="213"/>
      <c r="BF114" s="213"/>
      <c r="BG114" s="213"/>
      <c r="BH114" s="213"/>
      <c r="BI114" s="213"/>
      <c r="BJ114" s="213"/>
      <c r="BK114" s="213"/>
      <c r="BL114" s="213"/>
      <c r="BM114" s="213"/>
      <c r="BN114" s="213"/>
      <c r="BO114" s="213"/>
      <c r="BP114" s="213"/>
      <c r="BQ114" s="213"/>
    </row>
    <row r="115" spans="1:69" x14ac:dyDescent="0.2">
      <c r="B115" s="213"/>
      <c r="C115" s="213"/>
      <c r="D115" s="213"/>
      <c r="E115" s="213"/>
      <c r="F115" s="213"/>
      <c r="G115" s="213"/>
      <c r="H115" s="213"/>
      <c r="I115" s="213"/>
      <c r="J115" s="213"/>
      <c r="K115" s="213"/>
      <c r="L115" s="213"/>
      <c r="M115" s="213"/>
      <c r="N115" s="213"/>
      <c r="O115" s="213"/>
      <c r="P115" s="213"/>
      <c r="Q115" s="213"/>
      <c r="R115" s="213"/>
      <c r="S115" s="213"/>
      <c r="T115" s="213"/>
      <c r="U115" s="213"/>
      <c r="V115" s="213"/>
      <c r="W115" s="213"/>
      <c r="X115" s="213"/>
      <c r="Y115" s="213"/>
      <c r="Z115" s="213"/>
      <c r="AA115" s="213"/>
      <c r="AB115" s="213"/>
      <c r="AC115" s="213"/>
      <c r="AD115" s="213"/>
      <c r="AE115" s="213"/>
      <c r="AF115" s="213"/>
      <c r="AG115" s="213"/>
      <c r="AH115" s="213"/>
      <c r="AI115" s="213"/>
      <c r="AJ115" s="213"/>
      <c r="AK115" s="213"/>
      <c r="AL115" s="213"/>
      <c r="AM115" s="213"/>
      <c r="AN115" s="213"/>
      <c r="AO115" s="213"/>
      <c r="AP115" s="213"/>
      <c r="AQ115" s="213"/>
      <c r="AR115" s="213"/>
      <c r="AS115" s="213"/>
      <c r="AT115" s="213"/>
      <c r="AU115" s="213"/>
      <c r="AV115" s="213"/>
      <c r="AW115" s="213"/>
      <c r="AX115" s="213"/>
      <c r="AY115" s="213"/>
      <c r="AZ115" s="213"/>
      <c r="BA115" s="213"/>
      <c r="BB115" s="213"/>
      <c r="BC115" s="213"/>
      <c r="BD115" s="213"/>
      <c r="BE115" s="213"/>
      <c r="BF115" s="213"/>
      <c r="BG115" s="213"/>
      <c r="BH115" s="213"/>
      <c r="BI115" s="213"/>
      <c r="BJ115" s="213"/>
      <c r="BK115" s="213"/>
      <c r="BL115" s="213"/>
      <c r="BM115" s="213"/>
      <c r="BN115" s="213"/>
      <c r="BO115" s="213"/>
      <c r="BP115" s="213"/>
      <c r="BQ115" s="213"/>
    </row>
    <row r="116" spans="1:69" x14ac:dyDescent="0.2">
      <c r="B116" s="213"/>
      <c r="C116" s="213"/>
      <c r="D116" s="213"/>
      <c r="E116" s="213"/>
      <c r="F116" s="213"/>
      <c r="G116" s="213"/>
      <c r="H116" s="213"/>
      <c r="I116" s="213"/>
      <c r="J116" s="213"/>
      <c r="K116" s="213"/>
      <c r="L116" s="213"/>
      <c r="M116" s="213"/>
      <c r="N116" s="213"/>
      <c r="O116" s="213"/>
      <c r="P116" s="213"/>
      <c r="Q116" s="213"/>
      <c r="R116" s="213"/>
      <c r="S116" s="213"/>
      <c r="T116" s="213"/>
      <c r="U116" s="213"/>
      <c r="V116" s="213"/>
      <c r="W116" s="213"/>
      <c r="X116" s="213"/>
      <c r="Y116" s="213"/>
      <c r="Z116" s="213"/>
      <c r="AA116" s="213"/>
      <c r="AB116" s="213"/>
      <c r="AC116" s="213"/>
      <c r="AD116" s="213"/>
      <c r="AE116" s="213"/>
      <c r="AF116" s="213"/>
      <c r="AG116" s="213"/>
      <c r="AH116" s="213"/>
      <c r="AI116" s="213"/>
      <c r="AJ116" s="213"/>
      <c r="AK116" s="213"/>
      <c r="AL116" s="213"/>
      <c r="AM116" s="213"/>
      <c r="AN116" s="213"/>
      <c r="AO116" s="213"/>
      <c r="AP116" s="213"/>
      <c r="AQ116" s="213"/>
      <c r="AR116" s="213"/>
      <c r="AS116" s="213"/>
      <c r="AT116" s="213"/>
      <c r="AU116" s="213"/>
      <c r="AV116" s="213"/>
      <c r="AW116" s="213"/>
      <c r="AX116" s="213"/>
      <c r="AY116" s="213"/>
      <c r="AZ116" s="213"/>
      <c r="BA116" s="213"/>
      <c r="BB116" s="213"/>
      <c r="BC116" s="213"/>
      <c r="BD116" s="213"/>
      <c r="BE116" s="213"/>
      <c r="BF116" s="213"/>
      <c r="BG116" s="213"/>
      <c r="BH116" s="213"/>
      <c r="BI116" s="213"/>
      <c r="BJ116" s="213"/>
      <c r="BK116" s="213"/>
      <c r="BL116" s="213"/>
      <c r="BM116" s="213"/>
      <c r="BN116" s="213"/>
      <c r="BO116" s="213"/>
      <c r="BP116" s="213"/>
      <c r="BQ116" s="213"/>
    </row>
    <row r="117" spans="1:69" x14ac:dyDescent="0.2">
      <c r="B117" s="213"/>
      <c r="C117" s="213"/>
      <c r="D117" s="213"/>
      <c r="E117" s="213"/>
      <c r="F117" s="213"/>
      <c r="G117" s="213"/>
      <c r="H117" s="213"/>
      <c r="I117" s="213"/>
      <c r="J117" s="213"/>
      <c r="K117" s="213"/>
      <c r="L117" s="213"/>
      <c r="M117" s="213"/>
      <c r="N117" s="213"/>
      <c r="O117" s="213"/>
      <c r="P117" s="213"/>
      <c r="Q117" s="213"/>
      <c r="R117" s="213"/>
      <c r="S117" s="213"/>
      <c r="T117" s="213"/>
      <c r="U117" s="213"/>
      <c r="V117" s="213"/>
      <c r="W117" s="213"/>
      <c r="X117" s="213"/>
      <c r="Y117" s="213"/>
      <c r="Z117" s="213"/>
      <c r="AA117" s="213"/>
      <c r="AB117" s="213"/>
      <c r="AC117" s="213"/>
      <c r="AD117" s="213"/>
      <c r="AE117" s="213"/>
      <c r="AF117" s="213"/>
      <c r="AG117" s="213"/>
      <c r="AH117" s="213"/>
      <c r="AI117" s="213"/>
      <c r="AJ117" s="213"/>
      <c r="AK117" s="213"/>
      <c r="AL117" s="213"/>
      <c r="AM117" s="213"/>
      <c r="AN117" s="213"/>
      <c r="AO117" s="213"/>
      <c r="AP117" s="213"/>
      <c r="AQ117" s="213"/>
      <c r="AR117" s="213"/>
      <c r="AS117" s="213"/>
      <c r="AT117" s="213"/>
      <c r="AU117" s="213"/>
      <c r="AV117" s="213"/>
      <c r="AW117" s="213"/>
      <c r="AX117" s="213"/>
      <c r="AY117" s="213"/>
      <c r="AZ117" s="213"/>
      <c r="BA117" s="213"/>
      <c r="BB117" s="213"/>
      <c r="BC117" s="213"/>
      <c r="BD117" s="213"/>
      <c r="BE117" s="213"/>
      <c r="BF117" s="213"/>
      <c r="BG117" s="213"/>
      <c r="BH117" s="213"/>
      <c r="BI117" s="213"/>
      <c r="BJ117" s="213"/>
      <c r="BK117" s="213"/>
      <c r="BL117" s="213"/>
      <c r="BM117" s="213"/>
      <c r="BN117" s="213"/>
      <c r="BO117" s="213"/>
      <c r="BP117" s="213"/>
      <c r="BQ117" s="213"/>
    </row>
    <row r="118" spans="1:69" x14ac:dyDescent="0.2">
      <c r="B118" s="213"/>
      <c r="C118" s="213"/>
      <c r="D118" s="213"/>
      <c r="E118" s="213"/>
      <c r="F118" s="213"/>
      <c r="G118" s="213"/>
      <c r="H118" s="213"/>
      <c r="I118" s="213"/>
      <c r="J118" s="213"/>
      <c r="K118" s="213"/>
      <c r="L118" s="213"/>
      <c r="M118" s="213"/>
      <c r="N118" s="213"/>
      <c r="O118" s="213"/>
      <c r="P118" s="213"/>
      <c r="Q118" s="213"/>
      <c r="R118" s="213"/>
      <c r="S118" s="213"/>
      <c r="T118" s="213"/>
      <c r="U118" s="213"/>
      <c r="V118" s="213"/>
      <c r="W118" s="213"/>
      <c r="X118" s="213"/>
      <c r="Y118" s="213"/>
      <c r="Z118" s="213"/>
      <c r="AA118" s="213"/>
      <c r="AB118" s="213"/>
      <c r="AC118" s="213"/>
      <c r="AD118" s="213"/>
      <c r="AE118" s="213"/>
      <c r="AF118" s="213"/>
      <c r="AG118" s="213"/>
      <c r="AH118" s="213"/>
      <c r="AI118" s="213"/>
      <c r="AJ118" s="213"/>
      <c r="AK118" s="213"/>
      <c r="AL118" s="213"/>
      <c r="AM118" s="213"/>
      <c r="AN118" s="213"/>
      <c r="AO118" s="213"/>
      <c r="AP118" s="213"/>
      <c r="AQ118" s="213"/>
      <c r="AR118" s="213"/>
      <c r="AS118" s="213"/>
      <c r="AT118" s="213"/>
      <c r="AU118" s="213"/>
      <c r="AV118" s="213"/>
      <c r="AW118" s="213"/>
      <c r="AX118" s="213"/>
      <c r="AY118" s="213"/>
      <c r="AZ118" s="213"/>
      <c r="BA118" s="213"/>
      <c r="BB118" s="213"/>
      <c r="BC118" s="213"/>
      <c r="BD118" s="213"/>
      <c r="BE118" s="213"/>
      <c r="BF118" s="213"/>
      <c r="BG118" s="213"/>
      <c r="BH118" s="213"/>
      <c r="BI118" s="213"/>
      <c r="BJ118" s="213"/>
      <c r="BK118" s="213"/>
      <c r="BL118" s="213"/>
      <c r="BM118" s="213"/>
      <c r="BN118" s="213"/>
      <c r="BO118" s="213"/>
      <c r="BP118" s="213"/>
      <c r="BQ118" s="213"/>
    </row>
    <row r="119" spans="1:69" x14ac:dyDescent="0.2">
      <c r="B119" s="213"/>
      <c r="C119" s="213"/>
      <c r="D119" s="213"/>
      <c r="E119" s="213"/>
      <c r="F119" s="213"/>
      <c r="G119" s="213"/>
      <c r="H119" s="213"/>
      <c r="I119" s="213"/>
      <c r="J119" s="213"/>
      <c r="K119" s="213"/>
      <c r="L119" s="213"/>
      <c r="M119" s="213"/>
      <c r="N119" s="213"/>
      <c r="O119" s="213"/>
      <c r="P119" s="213"/>
      <c r="Q119" s="213"/>
      <c r="R119" s="213"/>
      <c r="S119" s="213"/>
      <c r="T119" s="213"/>
      <c r="U119" s="213"/>
      <c r="V119" s="213"/>
      <c r="W119" s="213"/>
      <c r="X119" s="213"/>
      <c r="Y119" s="213"/>
      <c r="Z119" s="213"/>
      <c r="AA119" s="213"/>
      <c r="AB119" s="213"/>
      <c r="AC119" s="213"/>
      <c r="AD119" s="213"/>
      <c r="AE119" s="213"/>
      <c r="AF119" s="213"/>
      <c r="AG119" s="213"/>
      <c r="AH119" s="213"/>
      <c r="AI119" s="213"/>
      <c r="AJ119" s="213"/>
      <c r="AK119" s="213"/>
      <c r="AL119" s="213"/>
      <c r="AM119" s="213"/>
      <c r="AN119" s="213"/>
      <c r="AO119" s="213"/>
      <c r="AP119" s="213"/>
      <c r="AQ119" s="213"/>
      <c r="AR119" s="213"/>
      <c r="AS119" s="213"/>
      <c r="AT119" s="213"/>
      <c r="AU119" s="213"/>
      <c r="AV119" s="213"/>
      <c r="AW119" s="213"/>
      <c r="AX119" s="213"/>
      <c r="AY119" s="213"/>
      <c r="AZ119" s="213"/>
      <c r="BA119" s="213"/>
      <c r="BB119" s="213"/>
      <c r="BC119" s="213"/>
      <c r="BD119" s="213"/>
      <c r="BE119" s="213"/>
      <c r="BF119" s="213"/>
      <c r="BG119" s="213"/>
      <c r="BH119" s="213"/>
      <c r="BI119" s="213"/>
      <c r="BJ119" s="213"/>
      <c r="BK119" s="213"/>
      <c r="BL119" s="213"/>
      <c r="BM119" s="213"/>
      <c r="BN119" s="213"/>
      <c r="BO119" s="213"/>
      <c r="BP119" s="213"/>
      <c r="BQ119" s="213"/>
    </row>
    <row r="120" spans="1:69" x14ac:dyDescent="0.2">
      <c r="B120" s="213"/>
      <c r="C120" s="213"/>
      <c r="D120" s="213"/>
      <c r="E120" s="213"/>
      <c r="F120" s="213"/>
      <c r="G120" s="213"/>
      <c r="H120" s="213"/>
      <c r="I120" s="213"/>
      <c r="J120" s="213"/>
      <c r="K120" s="213"/>
      <c r="L120" s="213"/>
      <c r="M120" s="213"/>
      <c r="N120" s="213"/>
      <c r="O120" s="213"/>
      <c r="P120" s="213"/>
      <c r="Q120" s="213"/>
      <c r="R120" s="213"/>
      <c r="S120" s="213"/>
      <c r="T120" s="213"/>
      <c r="U120" s="213"/>
      <c r="V120" s="213"/>
      <c r="W120" s="213"/>
      <c r="X120" s="213"/>
      <c r="Y120" s="213"/>
      <c r="Z120" s="213"/>
      <c r="AA120" s="213"/>
      <c r="AB120" s="213"/>
      <c r="AC120" s="213"/>
      <c r="AD120" s="213"/>
      <c r="AE120" s="213"/>
      <c r="AF120" s="213"/>
      <c r="AG120" s="213"/>
      <c r="AH120" s="213"/>
      <c r="AI120" s="213"/>
      <c r="AJ120" s="213"/>
      <c r="AK120" s="213"/>
      <c r="AL120" s="213"/>
      <c r="AM120" s="213"/>
      <c r="AN120" s="213"/>
      <c r="AO120" s="213"/>
      <c r="AP120" s="213"/>
      <c r="AQ120" s="213"/>
      <c r="AR120" s="213"/>
      <c r="AS120" s="213"/>
      <c r="AT120" s="213"/>
      <c r="AU120" s="213"/>
      <c r="AV120" s="213"/>
      <c r="AW120" s="213"/>
      <c r="AX120" s="213"/>
      <c r="AY120" s="213"/>
      <c r="AZ120" s="213"/>
      <c r="BA120" s="213"/>
      <c r="BB120" s="213"/>
      <c r="BC120" s="213"/>
      <c r="BD120" s="213"/>
      <c r="BE120" s="213"/>
      <c r="BF120" s="213"/>
      <c r="BG120" s="213"/>
      <c r="BH120" s="213"/>
      <c r="BI120" s="213"/>
      <c r="BJ120" s="213"/>
      <c r="BK120" s="213"/>
      <c r="BL120" s="213"/>
      <c r="BM120" s="213"/>
      <c r="BN120" s="213"/>
      <c r="BO120" s="213"/>
      <c r="BP120" s="213"/>
      <c r="BQ120" s="213"/>
    </row>
    <row r="121" spans="1:69" x14ac:dyDescent="0.2">
      <c r="B121" s="213"/>
      <c r="C121" s="213"/>
      <c r="D121" s="213"/>
      <c r="E121" s="213"/>
      <c r="F121" s="213"/>
      <c r="G121" s="213"/>
      <c r="H121" s="213"/>
      <c r="I121" s="213"/>
      <c r="J121" s="213"/>
      <c r="K121" s="213"/>
      <c r="L121" s="213"/>
      <c r="M121" s="213"/>
      <c r="N121" s="213"/>
      <c r="O121" s="213"/>
      <c r="P121" s="213"/>
      <c r="Q121" s="213"/>
      <c r="R121" s="213"/>
      <c r="S121" s="213"/>
      <c r="T121" s="213"/>
      <c r="U121" s="213"/>
      <c r="V121" s="213"/>
      <c r="W121" s="213"/>
      <c r="X121" s="213"/>
      <c r="Y121" s="213"/>
      <c r="Z121" s="213"/>
      <c r="AA121" s="213"/>
      <c r="AB121" s="213"/>
      <c r="AC121" s="213"/>
      <c r="AD121" s="213"/>
      <c r="AE121" s="213"/>
      <c r="AF121" s="213"/>
      <c r="AG121" s="213"/>
      <c r="AH121" s="213"/>
      <c r="AI121" s="213"/>
      <c r="AJ121" s="213"/>
      <c r="AK121" s="213"/>
      <c r="AL121" s="213"/>
      <c r="AM121" s="213"/>
      <c r="AN121" s="213"/>
      <c r="AO121" s="213"/>
      <c r="AP121" s="213"/>
      <c r="AQ121" s="213"/>
      <c r="AR121" s="213"/>
      <c r="AS121" s="213"/>
      <c r="AT121" s="213"/>
      <c r="AU121" s="213"/>
      <c r="AV121" s="213"/>
      <c r="AW121" s="213"/>
      <c r="AX121" s="213"/>
      <c r="AY121" s="213"/>
      <c r="AZ121" s="213"/>
      <c r="BA121" s="213"/>
      <c r="BB121" s="213"/>
      <c r="BC121" s="213"/>
      <c r="BD121" s="213"/>
      <c r="BE121" s="213"/>
      <c r="BF121" s="213"/>
      <c r="BG121" s="213"/>
      <c r="BH121" s="213"/>
      <c r="BI121" s="213"/>
      <c r="BJ121" s="213"/>
      <c r="BK121" s="213"/>
      <c r="BL121" s="213"/>
      <c r="BM121" s="213"/>
      <c r="BN121" s="213"/>
      <c r="BO121" s="213"/>
      <c r="BP121" s="213"/>
      <c r="BQ121" s="213"/>
    </row>
    <row r="122" spans="1:69" x14ac:dyDescent="0.2">
      <c r="B122" s="213"/>
      <c r="C122" s="213"/>
      <c r="D122" s="213"/>
      <c r="E122" s="213"/>
      <c r="F122" s="213"/>
      <c r="G122" s="213"/>
      <c r="H122" s="213"/>
      <c r="I122" s="213"/>
      <c r="J122" s="213"/>
      <c r="K122" s="213"/>
      <c r="L122" s="213"/>
      <c r="M122" s="213"/>
      <c r="N122" s="213"/>
      <c r="O122" s="213"/>
      <c r="P122" s="213"/>
      <c r="Q122" s="213"/>
      <c r="R122" s="213"/>
      <c r="S122" s="213"/>
      <c r="T122" s="213"/>
      <c r="U122" s="213"/>
      <c r="V122" s="213"/>
      <c r="W122" s="213"/>
      <c r="X122" s="213"/>
      <c r="Y122" s="213"/>
      <c r="Z122" s="213"/>
      <c r="AA122" s="213"/>
      <c r="AB122" s="213"/>
      <c r="AC122" s="213"/>
      <c r="AD122" s="213"/>
      <c r="AE122" s="213"/>
      <c r="AF122" s="213"/>
      <c r="AG122" s="213"/>
      <c r="AH122" s="213"/>
      <c r="AI122" s="213"/>
      <c r="AJ122" s="213"/>
      <c r="AK122" s="213"/>
      <c r="AL122" s="213"/>
      <c r="AM122" s="213"/>
      <c r="AN122" s="213"/>
      <c r="AO122" s="213"/>
      <c r="AP122" s="213"/>
      <c r="AQ122" s="213"/>
      <c r="AR122" s="213"/>
      <c r="AS122" s="213"/>
      <c r="AT122" s="213"/>
      <c r="AU122" s="213"/>
      <c r="AV122" s="213"/>
      <c r="AW122" s="213"/>
      <c r="AX122" s="213"/>
      <c r="AY122" s="213"/>
      <c r="AZ122" s="213"/>
      <c r="BA122" s="213"/>
      <c r="BB122" s="213"/>
      <c r="BC122" s="213"/>
      <c r="BD122" s="213"/>
      <c r="BE122" s="213"/>
      <c r="BF122" s="213"/>
      <c r="BG122" s="213"/>
      <c r="BH122" s="213"/>
      <c r="BI122" s="213"/>
      <c r="BJ122" s="213"/>
      <c r="BK122" s="213"/>
      <c r="BL122" s="213"/>
      <c r="BM122" s="213"/>
      <c r="BN122" s="213"/>
      <c r="BO122" s="213"/>
      <c r="BP122" s="213"/>
      <c r="BQ122" s="213"/>
    </row>
    <row r="123" spans="1:69" x14ac:dyDescent="0.2">
      <c r="B123" s="213"/>
      <c r="C123" s="213"/>
      <c r="D123" s="213"/>
      <c r="E123" s="213"/>
      <c r="F123" s="213"/>
      <c r="G123" s="213"/>
      <c r="H123" s="213"/>
      <c r="I123" s="213"/>
      <c r="J123" s="213"/>
      <c r="K123" s="213"/>
      <c r="L123" s="213"/>
      <c r="M123" s="213"/>
      <c r="N123" s="213"/>
      <c r="O123" s="213"/>
      <c r="P123" s="213"/>
      <c r="Q123" s="213"/>
      <c r="R123" s="213"/>
      <c r="S123" s="213"/>
      <c r="T123" s="213"/>
      <c r="U123" s="213"/>
      <c r="V123" s="213"/>
      <c r="W123" s="213"/>
      <c r="X123" s="213"/>
      <c r="Y123" s="213"/>
      <c r="Z123" s="213"/>
      <c r="AA123" s="213"/>
      <c r="AB123" s="213"/>
      <c r="AC123" s="213"/>
      <c r="AD123" s="213"/>
      <c r="AE123" s="213"/>
      <c r="AF123" s="213"/>
      <c r="AG123" s="213"/>
      <c r="AH123" s="213"/>
      <c r="AI123" s="213"/>
      <c r="AJ123" s="213"/>
      <c r="AK123" s="213"/>
      <c r="AL123" s="213"/>
      <c r="AM123" s="213"/>
      <c r="AN123" s="213"/>
      <c r="AO123" s="213"/>
      <c r="AP123" s="213"/>
      <c r="AQ123" s="213"/>
      <c r="AR123" s="213"/>
      <c r="AS123" s="213"/>
      <c r="AT123" s="213"/>
      <c r="AU123" s="213"/>
      <c r="AV123" s="213"/>
      <c r="AW123" s="213"/>
      <c r="AX123" s="213"/>
      <c r="AY123" s="213"/>
      <c r="AZ123" s="213"/>
      <c r="BA123" s="213"/>
      <c r="BB123" s="213"/>
      <c r="BC123" s="213"/>
      <c r="BD123" s="213"/>
      <c r="BE123" s="213"/>
      <c r="BF123" s="213"/>
      <c r="BG123" s="213"/>
      <c r="BH123" s="213"/>
      <c r="BI123" s="213"/>
      <c r="BJ123" s="213"/>
      <c r="BK123" s="213"/>
      <c r="BL123" s="213"/>
      <c r="BM123" s="213"/>
      <c r="BN123" s="213"/>
      <c r="BO123" s="213"/>
      <c r="BP123" s="213"/>
      <c r="BQ123" s="213"/>
    </row>
    <row r="124" spans="1:69" x14ac:dyDescent="0.2">
      <c r="B124" s="213"/>
      <c r="C124" s="213"/>
      <c r="D124" s="213"/>
      <c r="E124" s="213"/>
      <c r="F124" s="213"/>
      <c r="G124" s="213"/>
      <c r="H124" s="213"/>
      <c r="I124" s="213"/>
      <c r="J124" s="213"/>
      <c r="K124" s="213"/>
      <c r="L124" s="213"/>
      <c r="M124" s="213"/>
      <c r="N124" s="213"/>
      <c r="O124" s="213"/>
      <c r="P124" s="213"/>
      <c r="Q124" s="213"/>
      <c r="R124" s="213"/>
      <c r="S124" s="213"/>
      <c r="T124" s="213"/>
      <c r="U124" s="213"/>
      <c r="V124" s="213"/>
      <c r="W124" s="213"/>
      <c r="X124" s="213"/>
      <c r="Y124" s="213"/>
      <c r="Z124" s="213"/>
      <c r="AA124" s="213"/>
      <c r="AB124" s="213"/>
      <c r="AC124" s="213"/>
      <c r="AD124" s="213"/>
      <c r="AE124" s="213"/>
      <c r="AF124" s="213"/>
      <c r="AG124" s="213"/>
      <c r="AH124" s="213"/>
      <c r="AI124" s="213"/>
      <c r="AJ124" s="213"/>
      <c r="AK124" s="213"/>
      <c r="AL124" s="213"/>
      <c r="AM124" s="213"/>
      <c r="AN124" s="213"/>
      <c r="AO124" s="213"/>
      <c r="AP124" s="213"/>
      <c r="AQ124" s="213"/>
      <c r="AR124" s="213"/>
      <c r="AS124" s="213"/>
      <c r="AT124" s="213"/>
      <c r="AU124" s="213"/>
      <c r="AV124" s="213"/>
      <c r="AW124" s="213"/>
      <c r="AX124" s="213"/>
      <c r="AY124" s="213"/>
      <c r="AZ124" s="213"/>
      <c r="BA124" s="213"/>
      <c r="BB124" s="213"/>
      <c r="BC124" s="213"/>
      <c r="BD124" s="213"/>
      <c r="BE124" s="213"/>
      <c r="BF124" s="213"/>
      <c r="BG124" s="213"/>
      <c r="BH124" s="213"/>
      <c r="BI124" s="213"/>
      <c r="BJ124" s="213"/>
      <c r="BK124" s="213"/>
      <c r="BL124" s="213"/>
      <c r="BM124" s="213"/>
      <c r="BN124" s="213"/>
      <c r="BO124" s="213"/>
      <c r="BP124" s="213"/>
      <c r="BQ124" s="213"/>
    </row>
    <row r="125" spans="1:69" x14ac:dyDescent="0.2">
      <c r="B125" s="213"/>
      <c r="C125" s="213"/>
      <c r="D125" s="213"/>
      <c r="E125" s="213"/>
      <c r="F125" s="213"/>
      <c r="G125" s="213"/>
      <c r="H125" s="213"/>
      <c r="I125" s="213"/>
      <c r="J125" s="213"/>
      <c r="K125" s="213"/>
      <c r="L125" s="213"/>
      <c r="M125" s="213"/>
      <c r="N125" s="213"/>
      <c r="O125" s="213"/>
      <c r="P125" s="213"/>
      <c r="Q125" s="213"/>
      <c r="R125" s="213"/>
      <c r="S125" s="213"/>
      <c r="T125" s="213"/>
      <c r="U125" s="213"/>
      <c r="V125" s="213"/>
      <c r="W125" s="213"/>
      <c r="X125" s="213"/>
      <c r="Y125" s="213"/>
      <c r="Z125" s="213"/>
      <c r="AA125" s="213"/>
      <c r="AB125" s="213"/>
      <c r="AC125" s="213"/>
      <c r="AD125" s="213"/>
      <c r="AE125" s="213"/>
      <c r="AF125" s="213"/>
      <c r="AG125" s="213"/>
      <c r="AH125" s="213"/>
      <c r="AI125" s="213"/>
      <c r="AJ125" s="213"/>
      <c r="AK125" s="213"/>
      <c r="AL125" s="213"/>
      <c r="AM125" s="213"/>
      <c r="AN125" s="213"/>
      <c r="AO125" s="213"/>
      <c r="AP125" s="213"/>
      <c r="AQ125" s="213"/>
      <c r="AR125" s="213"/>
      <c r="AS125" s="213"/>
      <c r="AT125" s="213"/>
      <c r="AU125" s="213"/>
      <c r="AV125" s="213"/>
      <c r="AW125" s="213"/>
      <c r="AX125" s="213"/>
      <c r="AY125" s="213"/>
      <c r="AZ125" s="213"/>
      <c r="BA125" s="213"/>
      <c r="BB125" s="213"/>
      <c r="BC125" s="213"/>
      <c r="BD125" s="213"/>
      <c r="BE125" s="213"/>
      <c r="BF125" s="213"/>
      <c r="BG125" s="213"/>
      <c r="BH125" s="213"/>
      <c r="BI125" s="213"/>
      <c r="BJ125" s="213"/>
      <c r="BK125" s="213"/>
      <c r="BL125" s="213"/>
      <c r="BM125" s="213"/>
      <c r="BN125" s="213"/>
      <c r="BO125" s="213"/>
      <c r="BP125" s="213"/>
      <c r="BQ125" s="213"/>
    </row>
    <row r="126" spans="1:69" x14ac:dyDescent="0.2">
      <c r="B126" s="213"/>
      <c r="C126" s="213"/>
      <c r="D126" s="213"/>
      <c r="E126" s="213"/>
      <c r="F126" s="213"/>
      <c r="G126" s="213"/>
      <c r="H126" s="213"/>
      <c r="I126" s="213"/>
      <c r="J126" s="213"/>
      <c r="K126" s="213"/>
      <c r="L126" s="213"/>
      <c r="M126" s="213"/>
      <c r="N126" s="213"/>
      <c r="O126" s="213"/>
      <c r="P126" s="213"/>
      <c r="Q126" s="213"/>
      <c r="R126" s="213"/>
      <c r="S126" s="213"/>
      <c r="T126" s="213"/>
      <c r="U126" s="213"/>
      <c r="V126" s="213"/>
      <c r="W126" s="213"/>
      <c r="X126" s="213"/>
      <c r="Y126" s="213"/>
      <c r="Z126" s="213"/>
      <c r="AA126" s="213"/>
      <c r="AB126" s="213"/>
      <c r="AC126" s="213"/>
      <c r="AD126" s="213"/>
      <c r="AE126" s="213"/>
      <c r="AF126" s="213"/>
      <c r="AG126" s="213"/>
      <c r="AH126" s="213"/>
      <c r="AI126" s="213"/>
      <c r="AJ126" s="213"/>
      <c r="AK126" s="213"/>
      <c r="AL126" s="213"/>
      <c r="AM126" s="213"/>
      <c r="AN126" s="213"/>
      <c r="AO126" s="213"/>
      <c r="AP126" s="213"/>
      <c r="AQ126" s="213"/>
      <c r="AR126" s="213"/>
      <c r="AS126" s="213"/>
      <c r="AT126" s="213"/>
      <c r="AU126" s="213"/>
      <c r="AV126" s="213"/>
      <c r="AW126" s="213"/>
      <c r="AX126" s="213"/>
      <c r="AY126" s="213"/>
      <c r="AZ126" s="213"/>
      <c r="BA126" s="213"/>
      <c r="BB126" s="213"/>
      <c r="BC126" s="213"/>
      <c r="BD126" s="213"/>
      <c r="BE126" s="213"/>
      <c r="BF126" s="213"/>
      <c r="BG126" s="213"/>
      <c r="BH126" s="213"/>
      <c r="BI126" s="213"/>
      <c r="BJ126" s="213"/>
      <c r="BK126" s="213"/>
      <c r="BL126" s="213"/>
      <c r="BM126" s="213"/>
      <c r="BN126" s="213"/>
      <c r="BO126" s="213"/>
      <c r="BP126" s="213"/>
      <c r="BQ126" s="213"/>
    </row>
    <row r="127" spans="1:69" x14ac:dyDescent="0.2">
      <c r="B127" s="213"/>
      <c r="C127" s="213"/>
      <c r="D127" s="213"/>
      <c r="E127" s="213"/>
      <c r="F127" s="213"/>
      <c r="G127" s="213"/>
      <c r="H127" s="213"/>
      <c r="I127" s="213"/>
      <c r="J127" s="213"/>
      <c r="K127" s="213"/>
      <c r="L127" s="213"/>
      <c r="M127" s="213"/>
      <c r="N127" s="213"/>
      <c r="O127" s="213"/>
      <c r="P127" s="213"/>
      <c r="Q127" s="213"/>
      <c r="R127" s="213"/>
      <c r="S127" s="213"/>
      <c r="T127" s="213"/>
      <c r="U127" s="213"/>
      <c r="V127" s="213"/>
      <c r="W127" s="213"/>
      <c r="X127" s="213"/>
      <c r="Y127" s="213"/>
      <c r="Z127" s="213"/>
      <c r="AA127" s="213"/>
      <c r="AB127" s="213"/>
      <c r="AC127" s="213"/>
      <c r="AD127" s="213"/>
      <c r="AE127" s="213"/>
      <c r="AF127" s="213"/>
      <c r="AG127" s="213"/>
      <c r="AH127" s="213"/>
      <c r="AI127" s="213"/>
      <c r="AJ127" s="213"/>
      <c r="AK127" s="213"/>
      <c r="AL127" s="213"/>
      <c r="AM127" s="213"/>
      <c r="AN127" s="213"/>
      <c r="AO127" s="213"/>
      <c r="AP127" s="213"/>
      <c r="AQ127" s="213"/>
      <c r="AR127" s="213"/>
      <c r="AS127" s="213"/>
      <c r="AT127" s="213"/>
      <c r="AU127" s="213"/>
      <c r="AV127" s="213"/>
      <c r="AW127" s="213"/>
      <c r="AX127" s="213"/>
      <c r="AY127" s="213"/>
      <c r="AZ127" s="213"/>
      <c r="BA127" s="213"/>
      <c r="BB127" s="213"/>
      <c r="BC127" s="213"/>
      <c r="BD127" s="213"/>
      <c r="BE127" s="213"/>
      <c r="BF127" s="213"/>
      <c r="BG127" s="213"/>
      <c r="BH127" s="213"/>
      <c r="BI127" s="213"/>
      <c r="BJ127" s="213"/>
      <c r="BK127" s="213"/>
      <c r="BL127" s="213"/>
      <c r="BM127" s="213"/>
      <c r="BN127" s="213"/>
      <c r="BO127" s="213"/>
      <c r="BP127" s="213"/>
      <c r="BQ127" s="213"/>
    </row>
    <row r="128" spans="1:69" x14ac:dyDescent="0.2">
      <c r="B128" s="213"/>
      <c r="C128" s="213"/>
      <c r="D128" s="213"/>
      <c r="E128" s="213"/>
      <c r="F128" s="213"/>
      <c r="G128" s="213"/>
      <c r="H128" s="213"/>
      <c r="I128" s="213"/>
      <c r="J128" s="213"/>
      <c r="K128" s="213"/>
      <c r="L128" s="213"/>
      <c r="M128" s="213"/>
      <c r="N128" s="213"/>
      <c r="O128" s="213"/>
      <c r="P128" s="213"/>
      <c r="Q128" s="213"/>
      <c r="R128" s="213"/>
      <c r="S128" s="213"/>
      <c r="T128" s="213"/>
      <c r="U128" s="213"/>
      <c r="V128" s="213"/>
      <c r="W128" s="213"/>
      <c r="X128" s="213"/>
      <c r="Y128" s="213"/>
      <c r="Z128" s="213"/>
      <c r="AA128" s="213"/>
      <c r="AB128" s="213"/>
      <c r="AC128" s="213"/>
      <c r="AD128" s="213"/>
      <c r="AE128" s="213"/>
      <c r="AF128" s="213"/>
      <c r="AG128" s="213"/>
      <c r="AH128" s="213"/>
      <c r="AI128" s="213"/>
      <c r="AJ128" s="213"/>
      <c r="AK128" s="213"/>
      <c r="AL128" s="213"/>
      <c r="AM128" s="213"/>
      <c r="AN128" s="213"/>
      <c r="AO128" s="213"/>
      <c r="AP128" s="213"/>
      <c r="AQ128" s="213"/>
      <c r="AR128" s="213"/>
      <c r="AS128" s="213"/>
      <c r="AT128" s="213"/>
      <c r="AU128" s="213"/>
      <c r="AV128" s="213"/>
      <c r="AW128" s="213"/>
      <c r="AX128" s="213"/>
      <c r="AY128" s="213"/>
      <c r="AZ128" s="213"/>
      <c r="BA128" s="213"/>
      <c r="BB128" s="213"/>
      <c r="BC128" s="213"/>
      <c r="BD128" s="213"/>
      <c r="BE128" s="213"/>
      <c r="BF128" s="213"/>
      <c r="BG128" s="213"/>
      <c r="BH128" s="213"/>
      <c r="BI128" s="213"/>
      <c r="BJ128" s="213"/>
      <c r="BK128" s="213"/>
      <c r="BL128" s="213"/>
      <c r="BM128" s="213"/>
      <c r="BN128" s="213"/>
      <c r="BO128" s="213"/>
      <c r="BP128" s="213"/>
      <c r="BQ128" s="213"/>
    </row>
    <row r="129" spans="2:69" x14ac:dyDescent="0.2">
      <c r="B129" s="213"/>
      <c r="C129" s="213"/>
      <c r="D129" s="213"/>
      <c r="E129" s="213"/>
      <c r="F129" s="213"/>
      <c r="G129" s="213"/>
      <c r="H129" s="213"/>
      <c r="I129" s="213"/>
      <c r="J129" s="213"/>
      <c r="K129" s="213"/>
      <c r="L129" s="213"/>
      <c r="M129" s="213"/>
      <c r="N129" s="213"/>
      <c r="O129" s="213"/>
      <c r="P129" s="213"/>
      <c r="Q129" s="213"/>
      <c r="R129" s="213"/>
      <c r="S129" s="213"/>
      <c r="T129" s="213"/>
      <c r="U129" s="213"/>
      <c r="V129" s="213"/>
      <c r="W129" s="213"/>
      <c r="X129" s="213"/>
      <c r="Y129" s="213"/>
      <c r="Z129" s="213"/>
      <c r="AA129" s="213"/>
      <c r="AB129" s="213"/>
      <c r="AC129" s="213"/>
      <c r="AD129" s="213"/>
      <c r="AE129" s="213"/>
      <c r="AF129" s="213"/>
      <c r="AG129" s="213"/>
      <c r="AH129" s="213"/>
      <c r="AI129" s="213"/>
      <c r="AJ129" s="213"/>
      <c r="AK129" s="213"/>
      <c r="AL129" s="213"/>
      <c r="AM129" s="213"/>
      <c r="AN129" s="213"/>
      <c r="AO129" s="213"/>
      <c r="AP129" s="213"/>
      <c r="AQ129" s="213"/>
      <c r="AR129" s="213"/>
      <c r="AS129" s="213"/>
      <c r="AT129" s="213"/>
      <c r="AU129" s="213"/>
      <c r="AV129" s="213"/>
      <c r="AW129" s="213"/>
      <c r="AX129" s="213"/>
      <c r="AY129" s="213"/>
      <c r="AZ129" s="213"/>
      <c r="BA129" s="213"/>
      <c r="BB129" s="213"/>
      <c r="BC129" s="213"/>
      <c r="BD129" s="213"/>
      <c r="BE129" s="213"/>
      <c r="BF129" s="213"/>
      <c r="BG129" s="213"/>
      <c r="BH129" s="213"/>
      <c r="BI129" s="213"/>
      <c r="BJ129" s="213"/>
      <c r="BK129" s="213"/>
      <c r="BL129" s="213"/>
      <c r="BM129" s="213"/>
      <c r="BN129" s="213"/>
      <c r="BO129" s="213"/>
      <c r="BP129" s="213"/>
      <c r="BQ129" s="213"/>
    </row>
    <row r="130" spans="2:69" x14ac:dyDescent="0.2">
      <c r="AY130" s="213"/>
      <c r="AZ130" s="213"/>
      <c r="BA130" s="213"/>
      <c r="BB130" s="213"/>
      <c r="BC130" s="213"/>
      <c r="BD130" s="213"/>
      <c r="BE130" s="213"/>
      <c r="BF130" s="213"/>
      <c r="BG130" s="213"/>
      <c r="BH130" s="213"/>
      <c r="BI130" s="213"/>
      <c r="BJ130" s="213"/>
      <c r="BK130" s="213"/>
      <c r="BL130" s="213"/>
      <c r="BM130" s="213"/>
      <c r="BN130" s="213"/>
      <c r="BO130" s="213"/>
      <c r="BP130" s="213"/>
      <c r="BQ130" s="213"/>
    </row>
    <row r="131" spans="2:69" x14ac:dyDescent="0.2">
      <c r="AY131" s="213"/>
      <c r="AZ131" s="213"/>
      <c r="BA131" s="213"/>
      <c r="BB131" s="213"/>
      <c r="BC131" s="213"/>
      <c r="BD131" s="213"/>
      <c r="BE131" s="213"/>
      <c r="BF131" s="213"/>
      <c r="BG131" s="213"/>
      <c r="BH131" s="213"/>
      <c r="BI131" s="213"/>
      <c r="BJ131" s="213"/>
      <c r="BK131" s="213"/>
      <c r="BL131" s="213"/>
      <c r="BM131" s="213"/>
      <c r="BN131" s="213"/>
      <c r="BO131" s="213"/>
      <c r="BP131" s="213"/>
      <c r="BQ131" s="213"/>
    </row>
    <row r="132" spans="2:69" x14ac:dyDescent="0.2">
      <c r="AY132" s="213"/>
      <c r="AZ132" s="213"/>
      <c r="BA132" s="213"/>
      <c r="BB132" s="213"/>
      <c r="BC132" s="213"/>
      <c r="BD132" s="213"/>
      <c r="BE132" s="213"/>
      <c r="BF132" s="213"/>
      <c r="BG132" s="213"/>
      <c r="BH132" s="213"/>
      <c r="BI132" s="213"/>
      <c r="BJ132" s="213"/>
      <c r="BK132" s="213"/>
      <c r="BL132" s="213"/>
      <c r="BM132" s="213"/>
      <c r="BN132" s="213"/>
      <c r="BO132" s="213"/>
      <c r="BP132" s="213"/>
      <c r="BQ132" s="213"/>
    </row>
    <row r="133" spans="2:69" x14ac:dyDescent="0.2">
      <c r="AY133" s="213"/>
      <c r="AZ133" s="213"/>
      <c r="BA133" s="213"/>
      <c r="BB133" s="213"/>
      <c r="BC133" s="213"/>
      <c r="BD133" s="213"/>
      <c r="BE133" s="213"/>
      <c r="BF133" s="213"/>
      <c r="BG133" s="213"/>
      <c r="BH133" s="213"/>
      <c r="BI133" s="213"/>
      <c r="BJ133" s="213"/>
      <c r="BK133" s="213"/>
      <c r="BL133" s="213"/>
      <c r="BM133" s="213"/>
      <c r="BN133" s="213"/>
      <c r="BO133" s="213"/>
      <c r="BP133" s="213"/>
      <c r="BQ133" s="213"/>
    </row>
    <row r="134" spans="2:69" x14ac:dyDescent="0.2">
      <c r="AY134" s="213"/>
      <c r="AZ134" s="213"/>
      <c r="BA134" s="213"/>
      <c r="BB134" s="213"/>
      <c r="BC134" s="213"/>
      <c r="BD134" s="213"/>
      <c r="BE134" s="213"/>
      <c r="BF134" s="213"/>
      <c r="BG134" s="213"/>
      <c r="BH134" s="213"/>
      <c r="BI134" s="213"/>
      <c r="BJ134" s="213"/>
      <c r="BK134" s="213"/>
      <c r="BL134" s="213"/>
      <c r="BM134" s="213"/>
      <c r="BN134" s="213"/>
      <c r="BO134" s="213"/>
      <c r="BP134" s="213"/>
      <c r="BQ134" s="213"/>
    </row>
    <row r="135" spans="2:69" x14ac:dyDescent="0.2">
      <c r="AY135" s="213"/>
      <c r="AZ135" s="213"/>
      <c r="BA135" s="213"/>
      <c r="BB135" s="213"/>
      <c r="BC135" s="213"/>
      <c r="BD135" s="213"/>
      <c r="BE135" s="213"/>
      <c r="BF135" s="213"/>
      <c r="BG135" s="213"/>
      <c r="BH135" s="213"/>
      <c r="BI135" s="213"/>
      <c r="BJ135" s="213"/>
      <c r="BK135" s="213"/>
      <c r="BL135" s="213"/>
      <c r="BM135" s="213"/>
      <c r="BN135" s="213"/>
      <c r="BO135" s="213"/>
      <c r="BP135" s="213"/>
      <c r="BQ135" s="213"/>
    </row>
    <row r="136" spans="2:69" x14ac:dyDescent="0.2">
      <c r="AY136" s="213"/>
      <c r="AZ136" s="213"/>
      <c r="BA136" s="213"/>
      <c r="BB136" s="213"/>
      <c r="BC136" s="213"/>
      <c r="BD136" s="213"/>
      <c r="BE136" s="213"/>
      <c r="BF136" s="213"/>
      <c r="BG136" s="213"/>
      <c r="BH136" s="213"/>
      <c r="BI136" s="213"/>
      <c r="BJ136" s="213"/>
      <c r="BK136" s="213"/>
      <c r="BL136" s="213"/>
      <c r="BM136" s="213"/>
      <c r="BN136" s="213"/>
      <c r="BO136" s="213"/>
      <c r="BP136" s="213"/>
      <c r="BQ136" s="213"/>
    </row>
    <row r="137" spans="2:69" x14ac:dyDescent="0.2">
      <c r="AY137" s="213"/>
      <c r="AZ137" s="213"/>
      <c r="BA137" s="213"/>
      <c r="BB137" s="213"/>
      <c r="BC137" s="213"/>
      <c r="BD137" s="213"/>
      <c r="BE137" s="213"/>
      <c r="BF137" s="213"/>
      <c r="BG137" s="213"/>
      <c r="BH137" s="213"/>
      <c r="BI137" s="213"/>
      <c r="BJ137" s="213"/>
      <c r="BK137" s="213"/>
      <c r="BL137" s="213"/>
      <c r="BM137" s="213"/>
      <c r="BN137" s="213"/>
      <c r="BO137" s="213"/>
      <c r="BP137" s="213"/>
      <c r="BQ137" s="213"/>
    </row>
    <row r="138" spans="2:69" x14ac:dyDescent="0.2">
      <c r="AY138" s="213"/>
      <c r="AZ138" s="213"/>
      <c r="BA138" s="213"/>
      <c r="BB138" s="213"/>
      <c r="BC138" s="213"/>
      <c r="BD138" s="213"/>
      <c r="BE138" s="213"/>
      <c r="BF138" s="213"/>
      <c r="BG138" s="213"/>
      <c r="BH138" s="213"/>
      <c r="BI138" s="213"/>
      <c r="BJ138" s="213"/>
      <c r="BK138" s="213"/>
      <c r="BL138" s="213"/>
      <c r="BM138" s="213"/>
      <c r="BN138" s="213"/>
      <c r="BO138" s="213"/>
      <c r="BP138" s="213"/>
      <c r="BQ138" s="213"/>
    </row>
  </sheetData>
  <sortState xmlns:xlrd2="http://schemas.microsoft.com/office/spreadsheetml/2017/richdata2" ref="AT39:AV50">
    <sortCondition descending="1" ref="AU39:AU50"/>
    <sortCondition ref="AV39:AV50"/>
  </sortState>
  <mergeCells count="25">
    <mergeCell ref="C29:E29"/>
    <mergeCell ref="C16:E16"/>
    <mergeCell ref="C8:E8"/>
    <mergeCell ref="C10:E10"/>
    <mergeCell ref="C12:E12"/>
    <mergeCell ref="C15:E15"/>
    <mergeCell ref="C13:E13"/>
    <mergeCell ref="C9:E9"/>
    <mergeCell ref="C23:E23"/>
    <mergeCell ref="C33:D33"/>
    <mergeCell ref="C11:E11"/>
    <mergeCell ref="C14:E14"/>
    <mergeCell ref="C22:E22"/>
    <mergeCell ref="C19:E19"/>
    <mergeCell ref="C21:E21"/>
    <mergeCell ref="C26:E26"/>
    <mergeCell ref="C28:E28"/>
    <mergeCell ref="C17:E17"/>
    <mergeCell ref="C18:E18"/>
    <mergeCell ref="C25:E25"/>
    <mergeCell ref="C20:E20"/>
    <mergeCell ref="C27:E27"/>
    <mergeCell ref="C24:E24"/>
    <mergeCell ref="C32:D32"/>
    <mergeCell ref="C30:E30"/>
  </mergeCells>
  <phoneticPr fontId="0" type="noConversion"/>
  <pageMargins left="0.19685039370078741" right="0.19685039370078741" top="0.23622047244094491" bottom="0" header="0" footer="0"/>
  <pageSetup paperSize="9" scale="57" orientation="portrait" horizontalDpi="300" verticalDpi="300" r:id="rId1"/>
  <headerFooter alignWithMargins="0"/>
  <webPublishItems count="1">
    <webPublishItem id="3481" divId="Stand03-04_3481" sourceType="sheet" destinationFile="C:\Documents and Settings\paul\voetbal\excel bestanden\stand 2004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49" sqref="B49"/>
    </sheetView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16</vt:i4>
      </vt:variant>
      <vt:variant>
        <vt:lpstr>Benoemde bereiken</vt:lpstr>
      </vt:variant>
      <vt:variant>
        <vt:i4>1</vt:i4>
      </vt:variant>
    </vt:vector>
  </HeadingPairs>
  <TitlesOfParts>
    <vt:vector size="17" baseType="lpstr">
      <vt:lpstr>Blad1</vt:lpstr>
      <vt:lpstr>Blad2</vt:lpstr>
      <vt:lpstr>Blad3</vt:lpstr>
      <vt:lpstr>Blad4</vt:lpstr>
      <vt:lpstr>Blad5</vt:lpstr>
      <vt:lpstr>Blad6</vt:lpstr>
      <vt:lpstr>Blad7</vt:lpstr>
      <vt:lpstr>Blad8</vt:lpstr>
      <vt:lpstr>Blad9</vt:lpstr>
      <vt:lpstr>Blad10</vt:lpstr>
      <vt:lpstr>Blad11</vt:lpstr>
      <vt:lpstr>Blad12</vt:lpstr>
      <vt:lpstr>Blad13</vt:lpstr>
      <vt:lpstr>Blad14</vt:lpstr>
      <vt:lpstr>Blad15</vt:lpstr>
      <vt:lpstr>Blad16</vt:lpstr>
      <vt:lpstr>Blad1!Afdrukbereik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PTT Post BV</dc:creator>
  <cp:lastModifiedBy>Woonkamer</cp:lastModifiedBy>
  <cp:lastPrinted>2018-05-13T12:20:42Z</cp:lastPrinted>
  <dcterms:created xsi:type="dcterms:W3CDTF">2000-02-06T15:12:04Z</dcterms:created>
  <dcterms:modified xsi:type="dcterms:W3CDTF">2019-06-12T13:28:36Z</dcterms:modified>
</cp:coreProperties>
</file>