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\Dropbox\HiWi\Messdosen\"/>
    </mc:Choice>
  </mc:AlternateContent>
  <xr:revisionPtr revIDLastSave="0" documentId="13_ncr:1_{18373071-5D7B-401B-A833-09AEB9812498}" xr6:coauthVersionLast="36" xr6:coauthVersionMax="36" xr10:uidLastSave="{00000000-0000-0000-0000-000000000000}"/>
  <bookViews>
    <workbookView xWindow="0" yWindow="0" windowWidth="19200" windowHeight="6930" xr2:uid="{A0C49F38-28C1-40B7-B2C8-A067EECFD6F1}"/>
  </bookViews>
  <sheets>
    <sheet name="mod_bom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9" i="1" l="1"/>
  <c r="I20" i="1"/>
  <c r="I22" i="1"/>
  <c r="I26" i="1"/>
  <c r="I30" i="1"/>
  <c r="I31" i="1"/>
  <c r="I32" i="1"/>
  <c r="I33" i="1"/>
  <c r="I34" i="1"/>
  <c r="I35" i="1"/>
  <c r="I3" i="1"/>
  <c r="I2" i="1"/>
  <c r="H30" i="1"/>
  <c r="H31" i="1"/>
  <c r="H32" i="1"/>
  <c r="H33" i="1"/>
  <c r="H34" i="1"/>
  <c r="H35" i="1"/>
  <c r="H19" i="1"/>
  <c r="H20" i="1"/>
  <c r="H21" i="1"/>
  <c r="I21" i="1" s="1"/>
  <c r="H22" i="1"/>
  <c r="H23" i="1"/>
  <c r="I23" i="1" s="1"/>
  <c r="H24" i="1"/>
  <c r="I24" i="1" s="1"/>
  <c r="H25" i="1"/>
  <c r="I25" i="1" s="1"/>
  <c r="H26" i="1"/>
  <c r="H27" i="1"/>
  <c r="I27" i="1" s="1"/>
  <c r="H28" i="1"/>
  <c r="I28" i="1" s="1"/>
  <c r="H29" i="1"/>
  <c r="I29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3" i="1"/>
  <c r="H2" i="1"/>
</calcChain>
</file>

<file path=xl/sharedStrings.xml><?xml version="1.0" encoding="utf-8"?>
<sst xmlns="http://schemas.openxmlformats.org/spreadsheetml/2006/main" count="137" uniqueCount="120">
  <si>
    <t>Power adapter</t>
  </si>
  <si>
    <t>IRM-02-3.3</t>
  </si>
  <si>
    <t>Steckzungen</t>
  </si>
  <si>
    <t>Steckzungen lötbar 6.3x0.8</t>
  </si>
  <si>
    <t>S14K250</t>
  </si>
  <si>
    <t>ESP</t>
  </si>
  <si>
    <t>ESP8266 12-E</t>
  </si>
  <si>
    <t>Micro USB connector</t>
  </si>
  <si>
    <t>10118193-0001LF</t>
  </si>
  <si>
    <t>CPC1998J</t>
  </si>
  <si>
    <t>MMSS8050-L-TP</t>
  </si>
  <si>
    <t>CSTCE16M0V53-R0</t>
  </si>
  <si>
    <t>Octocoupler</t>
  </si>
  <si>
    <t>SI8621BB-B-IS</t>
  </si>
  <si>
    <t>Current measure IC</t>
  </si>
  <si>
    <t>STPM32TR</t>
  </si>
  <si>
    <t>MMZ1005A152ET000</t>
  </si>
  <si>
    <t>USB adapter IC</t>
  </si>
  <si>
    <t>CP2102N-A01-GQFN20</t>
  </si>
  <si>
    <t>576-SP0503BAHTG</t>
  </si>
  <si>
    <t>SHUNT</t>
  </si>
  <si>
    <t>WSLF25123L000FEA</t>
  </si>
  <si>
    <t>CPF0402B12KE1</t>
  </si>
  <si>
    <t>CPF0603F10KC1</t>
  </si>
  <si>
    <t>CPF0603F1K0C1</t>
  </si>
  <si>
    <t>CPF0603B100RE</t>
  </si>
  <si>
    <t>CPF0603B22KE1</t>
  </si>
  <si>
    <t>CRCW06031M00FKEA</t>
  </si>
  <si>
    <t>TNPW1206470RBEEN</t>
  </si>
  <si>
    <t>MMA02040C2703FB300</t>
  </si>
  <si>
    <t>CR0402-JW-221GLF</t>
  </si>
  <si>
    <t>GRM1555C1H151JA01D</t>
  </si>
  <si>
    <t>C0603C103K5RECAUTO</t>
  </si>
  <si>
    <t>VJ0603V104ZXAPW1BC</t>
  </si>
  <si>
    <t>C0603C475k9PACTU</t>
  </si>
  <si>
    <t>06033C104KAT2A</t>
  </si>
  <si>
    <t>TRJD107K016RRJ</t>
  </si>
  <si>
    <t>06035C223KAT4A</t>
  </si>
  <si>
    <t>GRM155R71C104KA88D</t>
  </si>
  <si>
    <t>810-C1005X5R0J475KE</t>
  </si>
  <si>
    <t>Description</t>
  </si>
  <si>
    <t>F1</t>
  </si>
  <si>
    <t>F2</t>
  </si>
  <si>
    <t>Q1, Q2, Q3</t>
  </si>
  <si>
    <t xml:space="preserve">Transistor </t>
  </si>
  <si>
    <t>Y1</t>
  </si>
  <si>
    <t xml:space="preserve">Crystal </t>
  </si>
  <si>
    <t>K1</t>
  </si>
  <si>
    <t>Relais</t>
  </si>
  <si>
    <t>D1</t>
  </si>
  <si>
    <t xml:space="preserve">USB Diode </t>
  </si>
  <si>
    <t>R1</t>
  </si>
  <si>
    <t xml:space="preserve">Varistor </t>
  </si>
  <si>
    <t>Shunt</t>
  </si>
  <si>
    <t>R2, R3, R9, R12, R13, R14, R15</t>
  </si>
  <si>
    <t xml:space="preserve">12k </t>
  </si>
  <si>
    <t>R4, R6, R7, R8, R10</t>
  </si>
  <si>
    <t xml:space="preserve">10k </t>
  </si>
  <si>
    <t>R5, R19, R20</t>
  </si>
  <si>
    <t xml:space="preserve">1k </t>
  </si>
  <si>
    <t>R11, R16</t>
  </si>
  <si>
    <t>R17</t>
  </si>
  <si>
    <t xml:space="preserve">22k </t>
  </si>
  <si>
    <t>R18</t>
  </si>
  <si>
    <t xml:space="preserve">1M </t>
  </si>
  <si>
    <t>R21</t>
  </si>
  <si>
    <t xml:space="preserve">470 (large) </t>
  </si>
  <si>
    <t>R22, R23, R24</t>
  </si>
  <si>
    <t xml:space="preserve">270k </t>
  </si>
  <si>
    <t>R25</t>
  </si>
  <si>
    <t>L1, L2, L3, L4</t>
  </si>
  <si>
    <t xml:space="preserve">Inductors </t>
  </si>
  <si>
    <t>C1, C22, C26, C27, C28, C29</t>
  </si>
  <si>
    <t xml:space="preserve">100n (0403) </t>
  </si>
  <si>
    <t>C2, C3, C4, C5, C6, C8, C11, C14, C17, C18, C20</t>
  </si>
  <si>
    <t xml:space="preserve">150p </t>
  </si>
  <si>
    <t>C7, C24</t>
  </si>
  <si>
    <t xml:space="preserve">10n </t>
  </si>
  <si>
    <t>C9, C12, C15, C19, C21</t>
  </si>
  <si>
    <t xml:space="preserve">100n (0603) </t>
  </si>
  <si>
    <t>C10</t>
  </si>
  <si>
    <t xml:space="preserve">4.7u </t>
  </si>
  <si>
    <t>C13</t>
  </si>
  <si>
    <t xml:space="preserve">1u </t>
  </si>
  <si>
    <t>C16</t>
  </si>
  <si>
    <t xml:space="preserve">100u </t>
  </si>
  <si>
    <t>C23, C30</t>
  </si>
  <si>
    <t>C25</t>
  </si>
  <si>
    <t xml:space="preserve">22n </t>
  </si>
  <si>
    <t>Part nummber</t>
  </si>
  <si>
    <t>Schematic reference</t>
  </si>
  <si>
    <t>Quantity</t>
  </si>
  <si>
    <t>Remaining parts</t>
  </si>
  <si>
    <t>Possible boards</t>
  </si>
  <si>
    <t>Parts to order for</t>
  </si>
  <si>
    <t>boards</t>
  </si>
  <si>
    <t>3403.0167.11</t>
  </si>
  <si>
    <t>Fuse 1.25A</t>
  </si>
  <si>
    <t>Fuse 8A</t>
  </si>
  <si>
    <t>3403.0175.11</t>
  </si>
  <si>
    <t>Manufacturer</t>
  </si>
  <si>
    <t>FCI</t>
  </si>
  <si>
    <t>Mean Well</t>
  </si>
  <si>
    <t>Schurter</t>
  </si>
  <si>
    <t>MCC</t>
  </si>
  <si>
    <t>Murata</t>
  </si>
  <si>
    <t>IXYS</t>
  </si>
  <si>
    <t>Silicon Labs</t>
  </si>
  <si>
    <t>STMicroelectronics</t>
  </si>
  <si>
    <t>Litefuse</t>
  </si>
  <si>
    <t>EPCOS</t>
  </si>
  <si>
    <t>Vishay Dale</t>
  </si>
  <si>
    <t>TE Connectivity</t>
  </si>
  <si>
    <t>Vishay</t>
  </si>
  <si>
    <t>Bourns</t>
  </si>
  <si>
    <t>TDK</t>
  </si>
  <si>
    <t>KEMET</t>
  </si>
  <si>
    <t>AVX</t>
  </si>
  <si>
    <t>https://octopart.com/bom-tool/zXUqTmfC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</si>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</sst>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E30D-C2A4-420A-8DE4-D5588E1AA176}">
  <dimension ref="A1:L38"/>
  <sheetViews>
    <sheetView tabSelected="1" workbookViewId="0">
      <selection activeCell="L2" sqref="L2"/>
    </sheetView>
  </sheetViews>
  <sheetFormatPr baseColWidth="10" defaultRowHeight="14.5" x14ac:dyDescent="0.35"/>
  <cols>
    <col min="2" max="2" width="28.6328125" customWidth="1"/>
    <col min="3" max="4" width="23.08984375" customWidth="1"/>
    <col min="5" max="6" width="17" customWidth="1"/>
    <col min="7" max="7" width="15.54296875" customWidth="1"/>
    <col min="8" max="8" width="13.90625" customWidth="1"/>
    <col min="9" max="9" width="14.81640625" customWidth="1"/>
    <col min="10" max="10" width="2.81640625" customWidth="1"/>
  </cols>
  <sheetData>
    <row r="1" spans="1:12" x14ac:dyDescent="0.35">
      <c r="A1" t="s">
        <v>40</v>
      </c>
      <c r="B1" t="s">
        <v>90</v>
      </c>
      <c r="C1" t="s">
        <v>89</v>
      </c>
      <c r="D1" t="s">
        <v>100</v>
      </c>
      <c r="E1" t="s">
        <v>91</v>
      </c>
      <c r="G1" t="s">
        <v>92</v>
      </c>
      <c r="H1" t="s">
        <v>93</v>
      </c>
      <c r="I1" t="s">
        <v>94</v>
      </c>
      <c r="J1" s="1">
        <v>10</v>
      </c>
      <c r="K1" t="s">
        <v>95</v>
      </c>
      <c r="L1" t="s">
        <v>119</v>
      </c>
    </row>
    <row r="2" spans="1:12" x14ac:dyDescent="0.35">
      <c r="A2" t="s">
        <v>0</v>
      </c>
      <c r="C2" t="s">
        <v>1</v>
      </c>
      <c r="D2" t="s">
        <v>102</v>
      </c>
      <c r="E2">
        <v>1</v>
      </c>
      <c r="G2">
        <v>2</v>
      </c>
      <c r="H2">
        <f>ROUNDDOWN(G2/E2, 0)</f>
        <v>2</v>
      </c>
      <c r="I2">
        <f>IF($J$1&gt;H2, ($J$1-H2)*E2, 0)</f>
        <v>8</v>
      </c>
      <c r="L2" t="s">
        <v>118</v>
      </c>
    </row>
    <row r="3" spans="1:12" x14ac:dyDescent="0.35">
      <c r="A3" t="s">
        <v>2</v>
      </c>
      <c r="C3" t="s">
        <v>3</v>
      </c>
      <c r="E3">
        <v>3</v>
      </c>
      <c r="G3">
        <v>82</v>
      </c>
      <c r="H3">
        <f>ROUNDDOWN(G3/E3, 0)</f>
        <v>27</v>
      </c>
      <c r="I3">
        <f t="shared" ref="I3:I35" si="0">IF($J$1&gt;H3, ($J$1-H3)*E3, 0)</f>
        <v>0</v>
      </c>
    </row>
    <row r="4" spans="1:12" x14ac:dyDescent="0.35">
      <c r="A4" t="s">
        <v>97</v>
      </c>
      <c r="B4" t="s">
        <v>41</v>
      </c>
      <c r="C4" t="s">
        <v>96</v>
      </c>
      <c r="D4" t="s">
        <v>103</v>
      </c>
      <c r="E4">
        <v>1</v>
      </c>
      <c r="G4">
        <v>0</v>
      </c>
      <c r="H4">
        <f t="shared" ref="H4:H18" si="1">ROUNDDOWN(G4/E4, 0)</f>
        <v>0</v>
      </c>
      <c r="I4">
        <f t="shared" si="0"/>
        <v>10</v>
      </c>
    </row>
    <row r="5" spans="1:12" x14ac:dyDescent="0.35">
      <c r="A5" t="s">
        <v>98</v>
      </c>
      <c r="B5" t="s">
        <v>42</v>
      </c>
      <c r="C5" t="s">
        <v>99</v>
      </c>
      <c r="D5" t="s">
        <v>103</v>
      </c>
      <c r="E5">
        <v>1</v>
      </c>
      <c r="G5">
        <v>1</v>
      </c>
      <c r="H5">
        <f t="shared" si="1"/>
        <v>1</v>
      </c>
      <c r="I5">
        <f t="shared" si="0"/>
        <v>9</v>
      </c>
    </row>
    <row r="6" spans="1:12" x14ac:dyDescent="0.35">
      <c r="A6" t="s">
        <v>44</v>
      </c>
      <c r="B6" t="s">
        <v>43</v>
      </c>
      <c r="C6" t="s">
        <v>10</v>
      </c>
      <c r="D6" t="s">
        <v>104</v>
      </c>
      <c r="E6">
        <v>3</v>
      </c>
      <c r="G6">
        <v>77</v>
      </c>
      <c r="H6">
        <f t="shared" si="1"/>
        <v>25</v>
      </c>
      <c r="I6">
        <f t="shared" si="0"/>
        <v>0</v>
      </c>
    </row>
    <row r="7" spans="1:12" x14ac:dyDescent="0.35">
      <c r="A7" t="s">
        <v>46</v>
      </c>
      <c r="B7" t="s">
        <v>45</v>
      </c>
      <c r="C7" t="s">
        <v>11</v>
      </c>
      <c r="D7" t="s">
        <v>105</v>
      </c>
      <c r="E7">
        <v>1</v>
      </c>
      <c r="G7">
        <v>3</v>
      </c>
      <c r="H7">
        <f t="shared" si="1"/>
        <v>3</v>
      </c>
      <c r="I7">
        <f t="shared" si="0"/>
        <v>7</v>
      </c>
    </row>
    <row r="8" spans="1:12" x14ac:dyDescent="0.35">
      <c r="A8" t="s">
        <v>5</v>
      </c>
      <c r="B8" t="s">
        <v>5</v>
      </c>
      <c r="C8" t="s">
        <v>6</v>
      </c>
      <c r="E8">
        <v>1</v>
      </c>
      <c r="G8">
        <v>0</v>
      </c>
      <c r="H8">
        <f t="shared" si="1"/>
        <v>0</v>
      </c>
      <c r="I8">
        <f t="shared" si="0"/>
        <v>10</v>
      </c>
    </row>
    <row r="9" spans="1:12" x14ac:dyDescent="0.35">
      <c r="A9" t="s">
        <v>7</v>
      </c>
      <c r="C9" s="5" t="s">
        <v>8</v>
      </c>
      <c r="D9" s="5" t="s">
        <v>101</v>
      </c>
      <c r="E9">
        <v>1</v>
      </c>
      <c r="G9">
        <v>0</v>
      </c>
      <c r="H9">
        <f t="shared" si="1"/>
        <v>0</v>
      </c>
      <c r="I9">
        <f t="shared" si="0"/>
        <v>10</v>
      </c>
    </row>
    <row r="10" spans="1:12" x14ac:dyDescent="0.35">
      <c r="A10" t="s">
        <v>48</v>
      </c>
      <c r="B10" t="s">
        <v>47</v>
      </c>
      <c r="C10" t="s">
        <v>9</v>
      </c>
      <c r="D10" t="s">
        <v>106</v>
      </c>
      <c r="E10">
        <v>1</v>
      </c>
      <c r="G10">
        <v>0</v>
      </c>
      <c r="H10">
        <f t="shared" si="1"/>
        <v>0</v>
      </c>
      <c r="I10">
        <f t="shared" si="0"/>
        <v>10</v>
      </c>
    </row>
    <row r="11" spans="1:12" x14ac:dyDescent="0.35">
      <c r="A11" t="s">
        <v>12</v>
      </c>
      <c r="C11" t="s">
        <v>13</v>
      </c>
      <c r="D11" t="s">
        <v>107</v>
      </c>
      <c r="E11">
        <v>2</v>
      </c>
      <c r="G11">
        <v>2</v>
      </c>
      <c r="H11">
        <f t="shared" si="1"/>
        <v>1</v>
      </c>
      <c r="I11">
        <f t="shared" si="0"/>
        <v>18</v>
      </c>
    </row>
    <row r="12" spans="1:12" x14ac:dyDescent="0.35">
      <c r="A12" t="s">
        <v>14</v>
      </c>
      <c r="C12" t="s">
        <v>15</v>
      </c>
      <c r="D12" t="s">
        <v>108</v>
      </c>
      <c r="E12">
        <v>1</v>
      </c>
      <c r="G12">
        <v>0</v>
      </c>
      <c r="H12">
        <f t="shared" si="1"/>
        <v>0</v>
      </c>
      <c r="I12">
        <f t="shared" si="0"/>
        <v>10</v>
      </c>
    </row>
    <row r="13" spans="1:12" x14ac:dyDescent="0.35">
      <c r="A13" t="s">
        <v>17</v>
      </c>
      <c r="C13" s="2" t="s">
        <v>18</v>
      </c>
      <c r="D13" s="2" t="s">
        <v>107</v>
      </c>
      <c r="E13">
        <v>1</v>
      </c>
      <c r="G13">
        <v>0</v>
      </c>
      <c r="H13">
        <f t="shared" si="1"/>
        <v>0</v>
      </c>
      <c r="I13">
        <f t="shared" si="0"/>
        <v>10</v>
      </c>
    </row>
    <row r="14" spans="1:12" x14ac:dyDescent="0.35">
      <c r="A14" t="s">
        <v>50</v>
      </c>
      <c r="B14" t="s">
        <v>49</v>
      </c>
      <c r="C14" t="s">
        <v>19</v>
      </c>
      <c r="D14" t="s">
        <v>109</v>
      </c>
      <c r="E14">
        <v>1</v>
      </c>
      <c r="G14">
        <v>0</v>
      </c>
      <c r="H14">
        <f t="shared" si="1"/>
        <v>0</v>
      </c>
      <c r="I14">
        <f t="shared" si="0"/>
        <v>10</v>
      </c>
    </row>
    <row r="15" spans="1:12" x14ac:dyDescent="0.35">
      <c r="A15" t="s">
        <v>52</v>
      </c>
      <c r="B15" t="s">
        <v>51</v>
      </c>
      <c r="C15" t="s">
        <v>4</v>
      </c>
      <c r="D15" t="s">
        <v>110</v>
      </c>
      <c r="E15">
        <v>1</v>
      </c>
      <c r="G15">
        <v>5</v>
      </c>
      <c r="H15">
        <f t="shared" si="1"/>
        <v>5</v>
      </c>
      <c r="I15">
        <f t="shared" si="0"/>
        <v>5</v>
      </c>
    </row>
    <row r="16" spans="1:12" x14ac:dyDescent="0.35">
      <c r="A16" t="s">
        <v>53</v>
      </c>
      <c r="B16" t="s">
        <v>20</v>
      </c>
      <c r="C16" t="s">
        <v>21</v>
      </c>
      <c r="D16" t="s">
        <v>111</v>
      </c>
      <c r="E16">
        <v>1</v>
      </c>
      <c r="G16">
        <v>6</v>
      </c>
      <c r="H16">
        <f t="shared" si="1"/>
        <v>6</v>
      </c>
      <c r="I16">
        <f t="shared" si="0"/>
        <v>4</v>
      </c>
    </row>
    <row r="17" spans="1:9" x14ac:dyDescent="0.35">
      <c r="A17" t="s">
        <v>55</v>
      </c>
      <c r="B17" t="s">
        <v>54</v>
      </c>
      <c r="C17" t="s">
        <v>22</v>
      </c>
      <c r="D17" t="s">
        <v>112</v>
      </c>
      <c r="E17">
        <v>7</v>
      </c>
      <c r="G17">
        <v>20</v>
      </c>
      <c r="H17">
        <f t="shared" si="1"/>
        <v>2</v>
      </c>
      <c r="I17">
        <f t="shared" si="0"/>
        <v>56</v>
      </c>
    </row>
    <row r="18" spans="1:9" x14ac:dyDescent="0.35">
      <c r="A18" t="s">
        <v>57</v>
      </c>
      <c r="B18" t="s">
        <v>56</v>
      </c>
      <c r="C18" t="s">
        <v>23</v>
      </c>
      <c r="D18" t="s">
        <v>112</v>
      </c>
      <c r="E18">
        <v>5</v>
      </c>
      <c r="G18">
        <v>97</v>
      </c>
      <c r="H18">
        <f t="shared" si="1"/>
        <v>19</v>
      </c>
      <c r="I18">
        <f t="shared" si="0"/>
        <v>0</v>
      </c>
    </row>
    <row r="19" spans="1:9" x14ac:dyDescent="0.35">
      <c r="A19" t="s">
        <v>59</v>
      </c>
      <c r="B19" t="s">
        <v>58</v>
      </c>
      <c r="C19" t="s">
        <v>24</v>
      </c>
      <c r="D19" t="s">
        <v>112</v>
      </c>
      <c r="E19">
        <v>3</v>
      </c>
      <c r="G19">
        <v>86</v>
      </c>
      <c r="H19">
        <f>ROUNDDOWN(G19/E19, 0)</f>
        <v>28</v>
      </c>
      <c r="I19">
        <f t="shared" si="0"/>
        <v>0</v>
      </c>
    </row>
    <row r="20" spans="1:9" x14ac:dyDescent="0.35">
      <c r="A20">
        <v>100</v>
      </c>
      <c r="B20" t="s">
        <v>60</v>
      </c>
      <c r="C20" t="s">
        <v>25</v>
      </c>
      <c r="D20" t="s">
        <v>112</v>
      </c>
      <c r="E20">
        <v>2</v>
      </c>
      <c r="G20">
        <v>11</v>
      </c>
      <c r="H20">
        <f>ROUNDDOWN(G20/E20, 0)</f>
        <v>5</v>
      </c>
      <c r="I20">
        <f t="shared" si="0"/>
        <v>10</v>
      </c>
    </row>
    <row r="21" spans="1:9" x14ac:dyDescent="0.35">
      <c r="A21" t="s">
        <v>62</v>
      </c>
      <c r="B21" t="s">
        <v>61</v>
      </c>
      <c r="C21" t="s">
        <v>26</v>
      </c>
      <c r="D21" t="s">
        <v>112</v>
      </c>
      <c r="E21">
        <v>1</v>
      </c>
      <c r="G21">
        <v>17</v>
      </c>
      <c r="H21">
        <f t="shared" ref="H21:H29" si="2">ROUNDDOWN(G21/E21, 0)</f>
        <v>17</v>
      </c>
      <c r="I21">
        <f t="shared" si="0"/>
        <v>0</v>
      </c>
    </row>
    <row r="22" spans="1:9" x14ac:dyDescent="0.35">
      <c r="A22" t="s">
        <v>64</v>
      </c>
      <c r="B22" t="s">
        <v>63</v>
      </c>
      <c r="C22" t="s">
        <v>27</v>
      </c>
      <c r="D22" t="s">
        <v>113</v>
      </c>
      <c r="E22">
        <v>1</v>
      </c>
      <c r="G22">
        <v>32</v>
      </c>
      <c r="H22">
        <f t="shared" si="2"/>
        <v>32</v>
      </c>
      <c r="I22">
        <f t="shared" si="0"/>
        <v>0</v>
      </c>
    </row>
    <row r="23" spans="1:9" x14ac:dyDescent="0.35">
      <c r="A23" t="s">
        <v>66</v>
      </c>
      <c r="B23" t="s">
        <v>65</v>
      </c>
      <c r="C23" t="s">
        <v>28</v>
      </c>
      <c r="D23" t="s">
        <v>113</v>
      </c>
      <c r="E23">
        <v>1</v>
      </c>
      <c r="G23">
        <v>7</v>
      </c>
      <c r="H23">
        <f t="shared" si="2"/>
        <v>7</v>
      </c>
      <c r="I23">
        <f t="shared" si="0"/>
        <v>3</v>
      </c>
    </row>
    <row r="24" spans="1:9" x14ac:dyDescent="0.35">
      <c r="A24" t="s">
        <v>68</v>
      </c>
      <c r="B24" t="s">
        <v>67</v>
      </c>
      <c r="C24" t="s">
        <v>29</v>
      </c>
      <c r="D24" t="s">
        <v>113</v>
      </c>
      <c r="E24">
        <v>3</v>
      </c>
      <c r="G24">
        <v>92</v>
      </c>
      <c r="H24">
        <f t="shared" si="2"/>
        <v>30</v>
      </c>
      <c r="I24">
        <f t="shared" si="0"/>
        <v>0</v>
      </c>
    </row>
    <row r="25" spans="1:9" x14ac:dyDescent="0.35">
      <c r="A25">
        <v>220</v>
      </c>
      <c r="B25" t="s">
        <v>69</v>
      </c>
      <c r="C25" t="s">
        <v>30</v>
      </c>
      <c r="D25" t="s">
        <v>114</v>
      </c>
      <c r="E25">
        <v>1</v>
      </c>
      <c r="G25">
        <v>5</v>
      </c>
      <c r="H25">
        <f t="shared" si="2"/>
        <v>5</v>
      </c>
      <c r="I25">
        <f t="shared" si="0"/>
        <v>5</v>
      </c>
    </row>
    <row r="26" spans="1:9" x14ac:dyDescent="0.35">
      <c r="A26" t="s">
        <v>71</v>
      </c>
      <c r="B26" t="s">
        <v>70</v>
      </c>
      <c r="C26" t="s">
        <v>16</v>
      </c>
      <c r="D26" t="s">
        <v>115</v>
      </c>
      <c r="E26">
        <v>4</v>
      </c>
      <c r="G26">
        <v>0</v>
      </c>
      <c r="H26">
        <f t="shared" si="2"/>
        <v>0</v>
      </c>
      <c r="I26">
        <f t="shared" si="0"/>
        <v>40</v>
      </c>
    </row>
    <row r="27" spans="1:9" x14ac:dyDescent="0.35">
      <c r="A27" t="s">
        <v>73</v>
      </c>
      <c r="B27" s="3" t="s">
        <v>72</v>
      </c>
      <c r="C27" t="s">
        <v>38</v>
      </c>
      <c r="D27" t="s">
        <v>105</v>
      </c>
      <c r="E27">
        <v>6</v>
      </c>
      <c r="G27">
        <v>5</v>
      </c>
      <c r="H27">
        <f t="shared" si="2"/>
        <v>0</v>
      </c>
      <c r="I27">
        <f t="shared" si="0"/>
        <v>60</v>
      </c>
    </row>
    <row r="28" spans="1:9" ht="29.5" customHeight="1" x14ac:dyDescent="0.35">
      <c r="A28" t="s">
        <v>75</v>
      </c>
      <c r="B28" s="3" t="s">
        <v>74</v>
      </c>
      <c r="C28" t="s">
        <v>31</v>
      </c>
      <c r="D28" t="s">
        <v>105</v>
      </c>
      <c r="E28">
        <v>11</v>
      </c>
      <c r="G28">
        <v>25</v>
      </c>
      <c r="H28">
        <f t="shared" si="2"/>
        <v>2</v>
      </c>
      <c r="I28">
        <f t="shared" si="0"/>
        <v>88</v>
      </c>
    </row>
    <row r="29" spans="1:9" x14ac:dyDescent="0.35">
      <c r="A29" t="s">
        <v>77</v>
      </c>
      <c r="B29" t="s">
        <v>76</v>
      </c>
      <c r="C29" t="s">
        <v>32</v>
      </c>
      <c r="D29" t="s">
        <v>116</v>
      </c>
      <c r="E29">
        <v>2</v>
      </c>
      <c r="G29">
        <v>96</v>
      </c>
      <c r="H29">
        <f t="shared" si="2"/>
        <v>48</v>
      </c>
      <c r="I29">
        <f t="shared" si="0"/>
        <v>0</v>
      </c>
    </row>
    <row r="30" spans="1:9" x14ac:dyDescent="0.35">
      <c r="A30" t="s">
        <v>79</v>
      </c>
      <c r="B30" t="s">
        <v>78</v>
      </c>
      <c r="C30" t="s">
        <v>33</v>
      </c>
      <c r="D30" t="s">
        <v>113</v>
      </c>
      <c r="E30">
        <v>5</v>
      </c>
      <c r="G30">
        <v>80</v>
      </c>
      <c r="H30">
        <f>ROUNDDOWN(G30/E30, 0)</f>
        <v>16</v>
      </c>
      <c r="I30">
        <f t="shared" si="0"/>
        <v>0</v>
      </c>
    </row>
    <row r="31" spans="1:9" x14ac:dyDescent="0.35">
      <c r="A31" t="s">
        <v>81</v>
      </c>
      <c r="B31" t="s">
        <v>80</v>
      </c>
      <c r="C31" t="s">
        <v>34</v>
      </c>
      <c r="D31" t="s">
        <v>116</v>
      </c>
      <c r="E31">
        <v>1</v>
      </c>
      <c r="G31">
        <v>3</v>
      </c>
      <c r="H31">
        <f>ROUNDDOWN(G31/E31, 0)</f>
        <v>3</v>
      </c>
      <c r="I31">
        <f t="shared" si="0"/>
        <v>7</v>
      </c>
    </row>
    <row r="32" spans="1:9" x14ac:dyDescent="0.35">
      <c r="A32" t="s">
        <v>83</v>
      </c>
      <c r="B32" t="s">
        <v>82</v>
      </c>
      <c r="C32" t="s">
        <v>35</v>
      </c>
      <c r="D32" t="s">
        <v>117</v>
      </c>
      <c r="E32">
        <v>1</v>
      </c>
      <c r="G32">
        <v>2</v>
      </c>
      <c r="H32">
        <f t="shared" ref="H32:H35" si="3">ROUNDDOWN(G32/E32, 0)</f>
        <v>2</v>
      </c>
      <c r="I32">
        <f t="shared" si="0"/>
        <v>8</v>
      </c>
    </row>
    <row r="33" spans="1:9" x14ac:dyDescent="0.35">
      <c r="A33" t="s">
        <v>85</v>
      </c>
      <c r="B33" t="s">
        <v>84</v>
      </c>
      <c r="C33" t="s">
        <v>36</v>
      </c>
      <c r="D33" t="s">
        <v>117</v>
      </c>
      <c r="E33">
        <v>1</v>
      </c>
      <c r="G33">
        <v>3</v>
      </c>
      <c r="H33">
        <f t="shared" si="3"/>
        <v>3</v>
      </c>
      <c r="I33">
        <f t="shared" si="0"/>
        <v>7</v>
      </c>
    </row>
    <row r="34" spans="1:9" x14ac:dyDescent="0.35">
      <c r="A34" t="s">
        <v>81</v>
      </c>
      <c r="B34" t="s">
        <v>86</v>
      </c>
      <c r="C34" s="4" t="s">
        <v>39</v>
      </c>
      <c r="D34" s="4" t="s">
        <v>115</v>
      </c>
      <c r="E34">
        <v>2</v>
      </c>
      <c r="G34">
        <v>0</v>
      </c>
      <c r="H34">
        <f t="shared" si="3"/>
        <v>0</v>
      </c>
      <c r="I34">
        <f t="shared" si="0"/>
        <v>20</v>
      </c>
    </row>
    <row r="35" spans="1:9" x14ac:dyDescent="0.35">
      <c r="A35" t="s">
        <v>88</v>
      </c>
      <c r="B35" t="s">
        <v>87</v>
      </c>
      <c r="C35" t="s">
        <v>37</v>
      </c>
      <c r="D35" t="s">
        <v>117</v>
      </c>
      <c r="E35">
        <v>1</v>
      </c>
      <c r="G35">
        <v>4</v>
      </c>
      <c r="H35">
        <f t="shared" si="3"/>
        <v>4</v>
      </c>
      <c r="I35">
        <f t="shared" si="0"/>
        <v>6</v>
      </c>
    </row>
    <row r="38" spans="1:9" x14ac:dyDescent="0.35">
      <c r="A38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</dc:creator>
  <cp:lastModifiedBy>Vale</cp:lastModifiedBy>
  <dcterms:created xsi:type="dcterms:W3CDTF">2018-09-18T13:59:25Z</dcterms:created>
  <dcterms:modified xsi:type="dcterms:W3CDTF">2018-09-20T08:49:37Z</dcterms:modified>
</cp:coreProperties>
</file>