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645" windowWidth="14805" windowHeight="7470" tabRatio="712" activeTab="4"/>
  </bookViews>
  <sheets>
    <sheet name="Total_Trp" sheetId="1" r:id="rId1"/>
    <sheet name="Max_Load1" sheetId="11" r:id="rId2"/>
    <sheet name="Shutdown" sheetId="4" r:id="rId3"/>
    <sheet name="Load shed" sheetId="3" r:id="rId4"/>
    <sheet name="energy" sheetId="10" r:id="rId5"/>
  </sheets>
  <definedNames>
    <definedName name="_xlnm.Print_Area" localSheetId="3">'Load shed'!$A$1:$AB$63</definedName>
    <definedName name="_xlnm.Print_Area" localSheetId="2">Shutdown!$A$1:$AC$117</definedName>
    <definedName name="_xlnm.Print_Area" localSheetId="0">Total_Trp!$A$1:$AG$103</definedName>
  </definedNames>
  <calcPr calcId="144525"/>
</workbook>
</file>

<file path=xl/calcChain.xml><?xml version="1.0" encoding="utf-8"?>
<calcChain xmlns="http://schemas.openxmlformats.org/spreadsheetml/2006/main">
  <c r="O10" i="11" l="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9" i="11"/>
  <c r="AA18" i="4"/>
  <c r="AB18" i="4"/>
  <c r="AA19" i="4"/>
  <c r="AB19" i="4"/>
  <c r="AA20" i="4"/>
  <c r="AB20" i="4"/>
  <c r="AA21" i="4"/>
  <c r="AB21" i="4"/>
  <c r="AA64" i="4"/>
  <c r="AB64" i="4"/>
  <c r="AA65" i="4"/>
  <c r="AB65" i="4"/>
  <c r="AA66" i="4"/>
  <c r="AB66" i="4"/>
  <c r="AA67" i="4"/>
  <c r="AB67" i="4"/>
  <c r="AA68" i="4"/>
  <c r="AB68" i="4"/>
  <c r="AA77" i="4"/>
  <c r="AB77" i="4"/>
  <c r="AA80" i="4"/>
  <c r="AB80" i="4"/>
  <c r="AA81" i="4"/>
  <c r="AB81" i="4"/>
  <c r="AB28" i="4" l="1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27" i="4"/>
  <c r="AA27" i="4"/>
  <c r="N12" i="10" l="1"/>
  <c r="M12" i="10"/>
  <c r="AA89" i="4" l="1"/>
  <c r="AB89" i="4"/>
  <c r="AA90" i="4"/>
  <c r="AB90" i="4"/>
  <c r="AA91" i="4"/>
  <c r="AB91" i="4"/>
  <c r="AA92" i="4"/>
  <c r="AB92" i="4"/>
  <c r="AA93" i="4"/>
  <c r="AB93" i="4"/>
  <c r="AA94" i="4"/>
  <c r="AB94" i="4"/>
  <c r="AA95" i="4"/>
  <c r="AB95" i="4"/>
  <c r="AA96" i="4"/>
  <c r="AB96" i="4"/>
  <c r="AA97" i="4"/>
  <c r="AB97" i="4"/>
  <c r="AA98" i="4"/>
  <c r="AB98" i="4"/>
  <c r="AA99" i="4"/>
  <c r="AB99" i="4"/>
  <c r="AA100" i="4"/>
  <c r="AB100" i="4"/>
  <c r="AA101" i="4"/>
  <c r="AB101" i="4"/>
  <c r="AA102" i="4"/>
  <c r="AB102" i="4"/>
  <c r="AA103" i="4"/>
  <c r="AB103" i="4"/>
  <c r="AA104" i="4"/>
  <c r="AB104" i="4"/>
  <c r="AA105" i="4"/>
  <c r="AB105" i="4"/>
  <c r="AA106" i="4"/>
  <c r="AB106" i="4"/>
  <c r="AA107" i="4"/>
  <c r="AB107" i="4"/>
  <c r="AA108" i="4"/>
  <c r="AB108" i="4"/>
  <c r="AA109" i="4"/>
  <c r="AB109" i="4"/>
  <c r="AA110" i="4"/>
  <c r="AB110" i="4"/>
  <c r="AA111" i="4"/>
  <c r="AB111" i="4"/>
  <c r="AA112" i="4"/>
  <c r="AB112" i="4"/>
  <c r="AA113" i="4"/>
  <c r="AB113" i="4"/>
  <c r="AA114" i="4"/>
  <c r="AB114" i="4"/>
  <c r="AA115" i="4"/>
  <c r="AB115" i="4"/>
  <c r="AA116" i="4"/>
  <c r="AB116" i="4"/>
  <c r="AA117" i="4"/>
  <c r="AB117" i="4"/>
  <c r="B12" i="10" l="1"/>
  <c r="C12" i="10" l="1"/>
  <c r="E12" i="10" l="1"/>
  <c r="F12" i="10"/>
  <c r="G12" i="10"/>
  <c r="H12" i="10"/>
  <c r="I12" i="10"/>
  <c r="J12" i="10"/>
  <c r="K12" i="10"/>
  <c r="L12" i="10"/>
  <c r="D12" i="10" l="1"/>
  <c r="AA83" i="4" l="1"/>
  <c r="AB83" i="4"/>
  <c r="AA84" i="4"/>
  <c r="AB84" i="4"/>
  <c r="AA85" i="4"/>
  <c r="AB85" i="4"/>
  <c r="AA86" i="4"/>
  <c r="AB86" i="4"/>
  <c r="AA87" i="4"/>
  <c r="AB87" i="4"/>
  <c r="AA88" i="4"/>
  <c r="AB88" i="4"/>
  <c r="AB48" i="1" l="1"/>
  <c r="AB49" i="1"/>
  <c r="AB50" i="1"/>
  <c r="AA48" i="1"/>
  <c r="AA49" i="1"/>
  <c r="AA50" i="1"/>
  <c r="AB41" i="1"/>
  <c r="AB42" i="1"/>
  <c r="AB43" i="1"/>
  <c r="AA41" i="1"/>
  <c r="AA42" i="1"/>
  <c r="AA43" i="1"/>
  <c r="AB18" i="1"/>
  <c r="AB19" i="1"/>
  <c r="AB20" i="1"/>
  <c r="AB21" i="1"/>
  <c r="AB22" i="1"/>
  <c r="AA18" i="1"/>
  <c r="AA19" i="1"/>
  <c r="AA20" i="1"/>
  <c r="AA21" i="1"/>
  <c r="AA22" i="1"/>
  <c r="AA78" i="1" l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10" i="4" l="1"/>
  <c r="AB10" i="4"/>
  <c r="AA11" i="4"/>
  <c r="AB11" i="4"/>
  <c r="AA12" i="4"/>
  <c r="AB12" i="4"/>
  <c r="AA13" i="4"/>
  <c r="AB13" i="4"/>
  <c r="AA14" i="4"/>
  <c r="AB14" i="4"/>
  <c r="AA15" i="4"/>
  <c r="AB15" i="4"/>
  <c r="AA16" i="4"/>
  <c r="AB16" i="4"/>
  <c r="AA22" i="4"/>
  <c r="AB22" i="4"/>
  <c r="AA23" i="4"/>
  <c r="AB23" i="4"/>
  <c r="AA24" i="4"/>
  <c r="AB24" i="4"/>
  <c r="AA25" i="4"/>
  <c r="AB25" i="4"/>
  <c r="AA26" i="4"/>
  <c r="AB26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50" i="4"/>
  <c r="AB50" i="4"/>
  <c r="AA51" i="4"/>
  <c r="AB51" i="4"/>
  <c r="AA52" i="4"/>
  <c r="AB52" i="4"/>
  <c r="AA54" i="4"/>
  <c r="AB54" i="4"/>
  <c r="AA55" i="4"/>
  <c r="AB55" i="4"/>
  <c r="AA56" i="4"/>
  <c r="AB56" i="4"/>
  <c r="AA57" i="4"/>
  <c r="AB57" i="4"/>
  <c r="AA58" i="4"/>
  <c r="AA59" i="4"/>
  <c r="AB59" i="4"/>
  <c r="AA60" i="4"/>
  <c r="AB60" i="4"/>
  <c r="AA61" i="4"/>
  <c r="AB61" i="4"/>
  <c r="AA62" i="4"/>
  <c r="AB62" i="4"/>
  <c r="AA63" i="4"/>
  <c r="AB63" i="4"/>
  <c r="AA69" i="4"/>
  <c r="AB69" i="4"/>
  <c r="AA70" i="4"/>
  <c r="AB70" i="4"/>
  <c r="AA71" i="4"/>
  <c r="AB71" i="4"/>
  <c r="AA72" i="4"/>
  <c r="AB72" i="4"/>
  <c r="AA73" i="4"/>
  <c r="AB73" i="4"/>
  <c r="AA74" i="4"/>
  <c r="AB74" i="4"/>
  <c r="AA75" i="4"/>
  <c r="AB75" i="4"/>
  <c r="AA76" i="4"/>
  <c r="AB76" i="4"/>
  <c r="AA82" i="4"/>
  <c r="AB82" i="4"/>
  <c r="AB9" i="4"/>
  <c r="AA9" i="4"/>
  <c r="AB58" i="4" l="1"/>
  <c r="AB37" i="1" l="1"/>
  <c r="AB38" i="1"/>
  <c r="AB39" i="1"/>
  <c r="AB40" i="1"/>
  <c r="AB44" i="1"/>
  <c r="AB46" i="1"/>
  <c r="AB47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6" i="1"/>
  <c r="AB77" i="1"/>
  <c r="AB10" i="1"/>
  <c r="AB11" i="1"/>
  <c r="AB12" i="1"/>
  <c r="AB13" i="1"/>
  <c r="AB14" i="1"/>
  <c r="AB15" i="1"/>
  <c r="AB16" i="1"/>
  <c r="AB17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9" i="1"/>
  <c r="AA37" i="1"/>
  <c r="AA38" i="1"/>
  <c r="AA39" i="1"/>
  <c r="AA40" i="1"/>
  <c r="AA44" i="1"/>
  <c r="AA46" i="1"/>
  <c r="AA47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6" i="1"/>
  <c r="AA77" i="1"/>
  <c r="AA10" i="1"/>
  <c r="AA11" i="1"/>
  <c r="AA12" i="1"/>
  <c r="AA13" i="1"/>
  <c r="AA14" i="1"/>
  <c r="AA15" i="1"/>
  <c r="AA16" i="1"/>
  <c r="AA17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9" i="1"/>
  <c r="AD30" i="1" l="1"/>
  <c r="AD23" i="1"/>
  <c r="AD61" i="1"/>
  <c r="AD29" i="1"/>
  <c r="AD77" i="1"/>
  <c r="AC77" i="1"/>
  <c r="AC76" i="1"/>
  <c r="AC72" i="1"/>
  <c r="AD71" i="1"/>
  <c r="AC71" i="1"/>
  <c r="AD70" i="1"/>
  <c r="AC70" i="1"/>
  <c r="AD67" i="1"/>
  <c r="AC67" i="1"/>
  <c r="AD66" i="1"/>
  <c r="AC66" i="1"/>
  <c r="AD65" i="1"/>
  <c r="AC65" i="1"/>
  <c r="AC64" i="1"/>
  <c r="AC63" i="1"/>
  <c r="AC62" i="1"/>
  <c r="AC61" i="1"/>
  <c r="AC60" i="1"/>
  <c r="AD60" i="1"/>
  <c r="AD59" i="1"/>
  <c r="AC59" i="1"/>
  <c r="AD58" i="1"/>
  <c r="AC58" i="1"/>
  <c r="AC57" i="1"/>
  <c r="AC56" i="1"/>
  <c r="AD56" i="1"/>
  <c r="AD55" i="1"/>
  <c r="AC55" i="1"/>
  <c r="AC54" i="1"/>
  <c r="AC53" i="1"/>
  <c r="AD53" i="1"/>
  <c r="AD52" i="1"/>
  <c r="AC52" i="1"/>
  <c r="AC51" i="1"/>
  <c r="AD51" i="1"/>
  <c r="AD47" i="1"/>
  <c r="AC47" i="1"/>
  <c r="AC46" i="1"/>
  <c r="AC44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D26" i="1"/>
  <c r="AC25" i="1"/>
  <c r="AD25" i="1"/>
  <c r="AC24" i="1"/>
  <c r="AD24" i="1"/>
  <c r="AC23" i="1"/>
  <c r="AC17" i="1"/>
  <c r="AC16" i="1"/>
  <c r="AC15" i="1"/>
  <c r="AC14" i="1"/>
  <c r="AD13" i="1"/>
  <c r="AC13" i="1"/>
  <c r="AD12" i="1"/>
  <c r="AC12" i="1"/>
  <c r="AD11" i="1"/>
  <c r="AC11" i="1"/>
  <c r="AD10" i="1"/>
  <c r="AC10" i="1"/>
  <c r="AC9" i="1"/>
  <c r="AD9" i="1"/>
  <c r="AD54" i="1" l="1"/>
  <c r="AD57" i="1"/>
  <c r="AD62" i="1"/>
  <c r="AD63" i="1"/>
  <c r="AD64" i="1"/>
  <c r="AD14" i="1"/>
  <c r="AD15" i="1"/>
  <c r="AD16" i="1"/>
  <c r="AD17" i="1"/>
  <c r="AD72" i="1"/>
  <c r="AD76" i="1"/>
  <c r="AD46" i="1" l="1"/>
  <c r="AD44" i="1"/>
  <c r="AD40" i="1"/>
  <c r="AD39" i="1"/>
  <c r="AD38" i="1"/>
  <c r="AD37" i="1"/>
  <c r="AD36" i="1"/>
  <c r="AD35" i="1"/>
  <c r="AD34" i="1"/>
  <c r="AD33" i="1"/>
  <c r="AD32" i="1"/>
  <c r="AD31" i="1"/>
  <c r="AD28" i="1"/>
  <c r="AD27" i="1"/>
</calcChain>
</file>

<file path=xl/comments1.xml><?xml version="1.0" encoding="utf-8"?>
<comments xmlns="http://schemas.openxmlformats.org/spreadsheetml/2006/main">
  <authors>
    <author>Author</author>
  </authors>
  <commentList>
    <comment ref="B47" authorId="0">
      <text>
        <r>
          <rPr>
            <b/>
            <sz val="8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<sst xmlns="http://schemas.openxmlformats.org/spreadsheetml/2006/main" count="553" uniqueCount="238">
  <si>
    <t>NEPAL ELECTRICITY AUTHORITY</t>
  </si>
  <si>
    <t>POKHARA GRID BRANCH</t>
  </si>
  <si>
    <t>POKHARA (LEKHNATH)</t>
  </si>
  <si>
    <t>132/ 11 kV Sub-Station Pokhara / Lekhnath / Damauli / Syangja</t>
  </si>
  <si>
    <t>2069/070</t>
  </si>
  <si>
    <t>Shrawan</t>
  </si>
  <si>
    <t xml:space="preserve">Bhadra </t>
  </si>
  <si>
    <t>Aswin</t>
  </si>
  <si>
    <t>Kartik</t>
  </si>
  <si>
    <t>Mansir</t>
  </si>
  <si>
    <t>Paush</t>
  </si>
  <si>
    <t>Magh</t>
  </si>
  <si>
    <t>Falgun</t>
  </si>
  <si>
    <t>Chitra</t>
  </si>
  <si>
    <t>Baisakh</t>
  </si>
  <si>
    <t>Jesta</t>
  </si>
  <si>
    <t>Ashadh</t>
  </si>
  <si>
    <t>Total No (N)</t>
  </si>
  <si>
    <t>Total Time (Min.)T</t>
  </si>
  <si>
    <t>N</t>
  </si>
  <si>
    <t>T</t>
  </si>
  <si>
    <t xml:space="preserve">T </t>
  </si>
  <si>
    <t>Lekhanath</t>
  </si>
  <si>
    <t>132 kV Bharatpur</t>
  </si>
  <si>
    <t xml:space="preserve">132 kV Kali Gandaki </t>
  </si>
  <si>
    <t>132 kV Pokhara</t>
  </si>
  <si>
    <t>11 kV Incomer</t>
  </si>
  <si>
    <t>11 kV Begnas</t>
  </si>
  <si>
    <t>11 kV Khaireni</t>
  </si>
  <si>
    <t>11 kV Budhi Bazar</t>
  </si>
  <si>
    <t>11 kV Kalika</t>
  </si>
  <si>
    <t>11 kV Ncell</t>
  </si>
  <si>
    <t>11/0.4 KV 250 KVA Station Tr.</t>
  </si>
  <si>
    <t>Pokhara</t>
  </si>
  <si>
    <t>132 kV Modi Hydro</t>
  </si>
  <si>
    <t>132 kV Lekhanath</t>
  </si>
  <si>
    <t>11 kV Seti Incomer</t>
  </si>
  <si>
    <t>11 kV Fewa Incomer</t>
  </si>
  <si>
    <t>11 kV Fewa Feeder</t>
  </si>
  <si>
    <t>11 kV Sarankot</t>
  </si>
  <si>
    <t>11 kV Arwa</t>
  </si>
  <si>
    <t>11 KV Rambazar</t>
  </si>
  <si>
    <t>11 kV Seti Incomer II (Task)</t>
  </si>
  <si>
    <t>11 kV Baidam</t>
  </si>
  <si>
    <t>11 kV PID</t>
  </si>
  <si>
    <t>11 kV Tatopani</t>
  </si>
  <si>
    <t>11 KV Airport</t>
  </si>
  <si>
    <t>11/0.4 KV , 200 KVA Station Tr.</t>
  </si>
  <si>
    <t>Damauli</t>
  </si>
  <si>
    <t>33kV incomer(10MVA)Tr-2</t>
  </si>
  <si>
    <t>11 kv Soti pasal</t>
  </si>
  <si>
    <t>0.4kV 315KVA Trans.</t>
  </si>
  <si>
    <t>0.4kV 200 KVA St. Tr.</t>
  </si>
  <si>
    <t>33 KV 3 MVA Tr.2</t>
  </si>
  <si>
    <t>11 kV Damauli</t>
  </si>
  <si>
    <t>11 kV Tharpu</t>
  </si>
  <si>
    <t>Syangja</t>
  </si>
  <si>
    <t>132 kV Lekhnath</t>
  </si>
  <si>
    <t>132 kV 24/30 MVA Trans</t>
  </si>
  <si>
    <t>33 kV Galyan Feeder</t>
  </si>
  <si>
    <t>33 kV Badkhola Feeder</t>
  </si>
  <si>
    <t>33/0.4 kV 200 KVA Station Trans.1</t>
  </si>
  <si>
    <t>33/0.4 kV 200 KVA Station Trans.2</t>
  </si>
  <si>
    <t>2070/071</t>
  </si>
  <si>
    <t>S/S</t>
  </si>
  <si>
    <t>Voltage level</t>
  </si>
  <si>
    <t>33 KV 3 MVA Tr.1</t>
  </si>
  <si>
    <t>Amp</t>
  </si>
  <si>
    <t>Lekhnath</t>
  </si>
  <si>
    <t>132 kV Kaligandaki</t>
  </si>
  <si>
    <t>132 kV 10MVA Tansformer</t>
  </si>
  <si>
    <t>250 KVA Station Tr.</t>
  </si>
  <si>
    <t>132 kV 30MVA Tr. 2</t>
  </si>
  <si>
    <t>11Kv,30MVA Incomer 2</t>
  </si>
  <si>
    <t xml:space="preserve"> 11KV Seti II (Task Hyd) Inc.</t>
  </si>
  <si>
    <t xml:space="preserve">11 kV Seti Incomer </t>
  </si>
  <si>
    <t xml:space="preserve">11 kV Fewa Incomer </t>
  </si>
  <si>
    <t>11 kV Baidam Feeder</t>
  </si>
  <si>
    <t>11 kV Sarankot  Feeder</t>
  </si>
  <si>
    <t>11 kV Arwa  Feeder</t>
  </si>
  <si>
    <t>11 kV PID  Feeder</t>
  </si>
  <si>
    <t>11 kV Airport  Feeder</t>
  </si>
  <si>
    <t>11 kV City  Feeder</t>
  </si>
  <si>
    <t>11 kV Tatopani  Feeder</t>
  </si>
  <si>
    <t>11KV Rambazar  Feeder</t>
  </si>
  <si>
    <t>200 KVA Station Tr.</t>
  </si>
  <si>
    <t xml:space="preserve"> Damauli</t>
  </si>
  <si>
    <t>132 kV 10  MVA Tr.1</t>
  </si>
  <si>
    <t>33 kV Incomer(10 MVA</t>
  </si>
  <si>
    <t>132 kV 10  MVA Tr.2</t>
  </si>
  <si>
    <t>33 kV I/C(10 MVA)Tr2</t>
  </si>
  <si>
    <t>33 kV Ambukhireni  Feeder</t>
  </si>
  <si>
    <t>11kv Sotipasal  Feeder</t>
  </si>
  <si>
    <t>11 kV Damauli  Feeder</t>
  </si>
  <si>
    <t>11 K V Tanahun Soor  Feeder</t>
  </si>
  <si>
    <t>11 kV Tharpu  Feeder</t>
  </si>
  <si>
    <t xml:space="preserve">132 kV 24/30 MVA 33 kV incomer </t>
  </si>
  <si>
    <t>Feeders  Load  Sheadding  Report for 132/33/ 11 KV Voltage Level:</t>
  </si>
  <si>
    <t xml:space="preserve">132 kV 30MVA Tr. </t>
  </si>
  <si>
    <t>11Kv,30MVA Incomer</t>
  </si>
  <si>
    <t>11 KV 3 MVA Incomer.1</t>
  </si>
  <si>
    <t>11 KV 3 MVA Incomer.2</t>
  </si>
  <si>
    <t>Poush</t>
  </si>
  <si>
    <t>Chaitra</t>
  </si>
  <si>
    <t>F.Y. 2072/073</t>
  </si>
  <si>
    <t>Jestha</t>
  </si>
  <si>
    <t>Bhadra</t>
  </si>
  <si>
    <t>Ashwin</t>
  </si>
  <si>
    <t>Mangsir</t>
  </si>
  <si>
    <t>2074/75</t>
  </si>
  <si>
    <t>132 kv Lekhnath</t>
  </si>
  <si>
    <t>Feeders  Shut-Down  Report for 132/33/ 11 KV Voltage Level:</t>
  </si>
  <si>
    <t>132 kV 22MVA Tansformer I</t>
  </si>
  <si>
    <t>132 kV 22MVA Tansformer II</t>
  </si>
  <si>
    <t>11 kV 22.5 MVA Incomer I</t>
  </si>
  <si>
    <t>11 kV 22.5 MVA Incomer II</t>
  </si>
  <si>
    <t>250 KVA Station Transformer</t>
  </si>
  <si>
    <t>132 kV 30MVA Tr. I</t>
  </si>
  <si>
    <t>11Kv,30MVA Incomer I</t>
  </si>
  <si>
    <t>132 kV 30MVA Tr. II</t>
  </si>
  <si>
    <t>11Kv,30MVA Incomer II</t>
  </si>
  <si>
    <t xml:space="preserve"> 11KV Seti Hydro II</t>
  </si>
  <si>
    <t>11 kV New Road  Feeder</t>
  </si>
  <si>
    <t>11KV Sahid Chowk Feeder</t>
  </si>
  <si>
    <t>11 KV City Feeder</t>
  </si>
  <si>
    <t>11 kv Galeshor Feeder</t>
  </si>
  <si>
    <t>11 KV International Airport Feeder</t>
  </si>
  <si>
    <t>132 KV Lekhnath</t>
  </si>
  <si>
    <t>132 KV Bharatpur</t>
  </si>
  <si>
    <t xml:space="preserve">132kv Middle Marsyangdi </t>
  </si>
  <si>
    <t>132kv Markichowk</t>
  </si>
  <si>
    <t>132 kV 15  MVA Tr.1</t>
  </si>
  <si>
    <t>33 kV Incomer-1 (15 MVA)</t>
  </si>
  <si>
    <t>132 kV 15  MVA Tr.2</t>
  </si>
  <si>
    <t>33 kV Incomer(15 MVA)Tr2</t>
  </si>
  <si>
    <t>33 KV 16.6 MVA Transformer</t>
  </si>
  <si>
    <t>11 KV 16.6 MVA Incomer</t>
  </si>
  <si>
    <t>11 K V Tanahunsoor  Feeder</t>
  </si>
  <si>
    <t>11 K V Chhabdi  Feeder</t>
  </si>
  <si>
    <t>Marki Chowk</t>
  </si>
  <si>
    <t xml:space="preserve">132 kV KaliGandaki </t>
  </si>
  <si>
    <t>132 kV 24/30 MVA Trans, 33kV side Incomer</t>
  </si>
  <si>
    <t>11 kv, 6/8 MVA Incomer</t>
  </si>
  <si>
    <t>Syanja 11 kv Feeder</t>
  </si>
  <si>
    <t>Biruwa Manakamana 11 kv Feeder</t>
  </si>
  <si>
    <t>Arjun Chaupari 11 kv Feeder</t>
  </si>
  <si>
    <t xml:space="preserve">132kv Damauli </t>
  </si>
  <si>
    <t xml:space="preserve">132kv Middle Marysyangdi </t>
  </si>
  <si>
    <t>132kv Marsyangdi I</t>
  </si>
  <si>
    <t>132kv Marsyangdi II</t>
  </si>
  <si>
    <t xml:space="preserve">132kV 30 MVA Tr-1 </t>
  </si>
  <si>
    <t>33kV Outgoing Feeder</t>
  </si>
  <si>
    <t>Maximum</t>
  </si>
  <si>
    <t>2078/079</t>
  </si>
  <si>
    <t>Feeders Maximum Load Report for 132/33/ 11 KV Voltage Level:2078/79</t>
  </si>
  <si>
    <t>132/ 11 kV Sub-Station Pokhara / Lekhnath / Damauli / Syangja /Markichowk</t>
  </si>
  <si>
    <t>132 kV Damauli</t>
  </si>
  <si>
    <t>132/33 kV, 30MVA Transformer</t>
  </si>
  <si>
    <t>132/11 kV 22.5 MVA Tansformer I</t>
  </si>
  <si>
    <t>132/11 kV 22.5 MVA Tansformer II</t>
  </si>
  <si>
    <t>33 kV Incomer</t>
  </si>
  <si>
    <t>11 kV Incomer I</t>
  </si>
  <si>
    <t>11 kV Incomer II</t>
  </si>
  <si>
    <t>132 kV 30 MVA Trans.I</t>
  </si>
  <si>
    <t>11 kV 30MVA . Incomer.i</t>
  </si>
  <si>
    <t>132 kV 30 MVA Trans.II</t>
  </si>
  <si>
    <t>11 kV 30 MVA . Incom.ii</t>
  </si>
  <si>
    <t>11 kV New Road Feeder</t>
  </si>
  <si>
    <t>11 Kv Sahidchowk Feeder</t>
  </si>
  <si>
    <t>11 KV City</t>
  </si>
  <si>
    <t>11 kv International Airport Feeder</t>
  </si>
  <si>
    <t>132kv Lekhnath</t>
  </si>
  <si>
    <t>132kv Bharatpur</t>
  </si>
  <si>
    <t>132 kV 15  MVA Tr. 1</t>
  </si>
  <si>
    <t>33 kV Incomer(15 MVA)Tr-1</t>
  </si>
  <si>
    <t>132 kV 30  MVA Tr. 2</t>
  </si>
  <si>
    <t>33 kV Ambukhaireni</t>
  </si>
  <si>
    <t>33 /11KV 16.6 MVA Trns.</t>
  </si>
  <si>
    <t>11 KV Incomer 16.6 MVA Trns</t>
  </si>
  <si>
    <t>11 kV TanahunSoor</t>
  </si>
  <si>
    <t>11 kV Chhabdi</t>
  </si>
  <si>
    <t>132 kV 24/30 MVA 33kv Incomer</t>
  </si>
  <si>
    <t>6/8 MVA Transformer (33/11KV)</t>
  </si>
  <si>
    <t xml:space="preserve">6/8 MVA 1 1kv Incomer </t>
  </si>
  <si>
    <t>11  kv Syanja Feeder</t>
  </si>
  <si>
    <t>11  kv Biruwa  Manakamana  Feeder</t>
  </si>
  <si>
    <t>11  kv  Arjunchaupari Feeder</t>
  </si>
  <si>
    <t>220kV Dana I</t>
  </si>
  <si>
    <t>220kV Dana II</t>
  </si>
  <si>
    <t>220/132kV 100MVA Transformer</t>
  </si>
  <si>
    <t>132kV United Modi</t>
  </si>
  <si>
    <t>Kushma</t>
  </si>
  <si>
    <t xml:space="preserve">132 kV Damauli </t>
  </si>
  <si>
    <t xml:space="preserve">132 kVMiddle Marysyangdi </t>
  </si>
  <si>
    <t>132kV Marsyangdi I</t>
  </si>
  <si>
    <t xml:space="preserve">132kV Marsyangdi II </t>
  </si>
  <si>
    <t xml:space="preserve">132/33kV 30 MVA Tr-1 </t>
  </si>
  <si>
    <t>33kV Aambukhaireni</t>
  </si>
  <si>
    <t>Markichowk</t>
  </si>
  <si>
    <t>220kV Kusma I</t>
  </si>
  <si>
    <t>220kV Kusma II</t>
  </si>
  <si>
    <t>Dana</t>
  </si>
  <si>
    <t>132 kV Syangja</t>
  </si>
  <si>
    <t>132/ 11 kV Sub-Station Pokhara / Lekhnath / Damauli / Syangja / Markichowk / Kushma / Dana</t>
  </si>
  <si>
    <t>2078/79</t>
  </si>
  <si>
    <t>132/ 11 kV Sub-Station Pokhara / Lekhnath / Damauli / Syangja / Marki chowk</t>
  </si>
  <si>
    <t>11  kv Syangja Feeder</t>
  </si>
  <si>
    <t>Ashoj</t>
  </si>
  <si>
    <t>Asar</t>
  </si>
  <si>
    <t>Total Energy Received</t>
  </si>
  <si>
    <t>Total Energy Sentout</t>
  </si>
  <si>
    <t xml:space="preserve">Transmission Loss </t>
  </si>
  <si>
    <t>Transmission Loss %</t>
  </si>
  <si>
    <t>Lahchowk</t>
  </si>
  <si>
    <t>11 KV Galeshwor</t>
  </si>
  <si>
    <t>132/33 kV 25 MVA Trans. (132kV side)</t>
  </si>
  <si>
    <t>132/33 kV 25 MVA Trans.(33kV side)</t>
  </si>
  <si>
    <t>132 kV Mristi Khola HEP (Incomer)</t>
  </si>
  <si>
    <t>33kV Beni Mustang Feeder</t>
  </si>
  <si>
    <t>33kV Dana Feeder</t>
  </si>
  <si>
    <t>33kV Ghalemdi HL (Incomer)</t>
  </si>
  <si>
    <t>Newmodi</t>
  </si>
  <si>
    <t>132 kv pokhara</t>
  </si>
  <si>
    <t>132 kv lahachowk 1</t>
  </si>
  <si>
    <t>132 kv lahachowk 2</t>
  </si>
  <si>
    <t>132 kv modi-I</t>
  </si>
  <si>
    <t>132 kv modi-II</t>
  </si>
  <si>
    <t>132 kv lekhnath-I</t>
  </si>
  <si>
    <t>132 kv Lekhnath-II</t>
  </si>
  <si>
    <t>24/30 MVA tr</t>
  </si>
  <si>
    <t>bus coupler</t>
  </si>
  <si>
    <t>Lahachowk</t>
  </si>
  <si>
    <t>Rivan</t>
  </si>
  <si>
    <t>Shardikhola</t>
  </si>
  <si>
    <t>Akala</t>
  </si>
  <si>
    <t>Total</t>
  </si>
  <si>
    <t>Feeders Tripping  Report for 132/33/ 11 KV Voltage Level:</t>
  </si>
  <si>
    <t xml:space="preserve">132/ 11 kV Sub-Station Pokhara / Lekhnath / Damauli / Syangja / Markichowk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</si>
</sst>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>
    <font>
      <sz val="11"/>
      <color theme="1"/>
      <name val="Calibri"/>
      <family val="2"/>
      <scheme val="minor"/>
    </font>
    <font>
      <sz val="15"/>
      <name val="Algerian"/>
      <family val="5"/>
    </font>
    <font>
      <sz val="14"/>
      <name val="Algerian"/>
      <family val="5"/>
    </font>
    <font>
      <b/>
      <sz val="13"/>
      <name val="Agency FB"/>
      <family val="2"/>
    </font>
    <font>
      <b/>
      <sz val="12"/>
      <name val="Arial"/>
      <family val="2"/>
    </font>
    <font>
      <b/>
      <sz val="9"/>
      <name val="Bookman Old Style"/>
      <family val="1"/>
    </font>
    <font>
      <b/>
      <sz val="9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b/>
      <sz val="11"/>
      <name val="Calibri"/>
      <family val="2"/>
    </font>
    <font>
      <b/>
      <sz val="12"/>
      <name val="Calibri"/>
      <family val="2"/>
    </font>
    <font>
      <sz val="11"/>
      <name val="Calibri"/>
      <family val="2"/>
    </font>
    <font>
      <sz val="12"/>
      <name val="Calibri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  <family val="2"/>
    </font>
    <font>
      <sz val="9"/>
      <name val="Bookman Old Style"/>
      <family val="1"/>
    </font>
    <font>
      <b/>
      <sz val="12"/>
      <name val="Bookman Old Style"/>
      <family val="1"/>
    </font>
    <font>
      <b/>
      <sz val="11"/>
      <color theme="1"/>
      <name val="Calibri"/>
      <family val="2"/>
      <scheme val="minor"/>
    </font>
    <font>
      <b/>
      <sz val="11"/>
      <name val="Bookman Old Style"/>
      <family val="1"/>
    </font>
    <font>
      <sz val="15"/>
      <color theme="1"/>
      <name val="Algerian"/>
      <family val="5"/>
    </font>
    <font>
      <sz val="14"/>
      <color theme="1"/>
      <name val="Algerian"/>
      <family val="5"/>
    </font>
    <font>
      <b/>
      <sz val="10"/>
      <color theme="1"/>
      <name val="Arial"/>
      <family val="2"/>
    </font>
    <font>
      <sz val="11"/>
      <name val="Bookman Old Style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gray0625"/>
    </fill>
    <fill>
      <patternFill patternType="gray0625">
        <bgColor theme="9" tint="0.59999389629810485"/>
      </patternFill>
    </fill>
    <fill>
      <patternFill patternType="gray125">
        <bgColor theme="9" tint="0.59999389629810485"/>
      </patternFill>
    </fill>
    <fill>
      <patternFill patternType="solid">
        <fgColor rgb="FFFFC000"/>
        <bgColor indexed="64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7" fillId="0" borderId="0"/>
    <xf numFmtId="0" fontId="17" fillId="0" borderId="0"/>
  </cellStyleXfs>
  <cellXfs count="259">
    <xf numFmtId="0" fontId="0" fillId="0" borderId="0" xfId="0"/>
    <xf numFmtId="0" fontId="0" fillId="2" borderId="0" xfId="0" applyFill="1"/>
    <xf numFmtId="0" fontId="5" fillId="2" borderId="1" xfId="0" applyFont="1" applyFill="1" applyBorder="1" applyAlignment="1"/>
    <xf numFmtId="0" fontId="6" fillId="2" borderId="0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6" xfId="0" applyFont="1" applyFill="1" applyBorder="1"/>
    <xf numFmtId="0" fontId="14" fillId="2" borderId="6" xfId="0" applyFont="1" applyFill="1" applyBorder="1"/>
    <xf numFmtId="0" fontId="11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0" fillId="2" borderId="3" xfId="0" applyFill="1" applyBorder="1"/>
    <xf numFmtId="0" fontId="7" fillId="2" borderId="3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Border="1" applyAlignment="1">
      <alignment vertical="center"/>
    </xf>
    <xf numFmtId="0" fontId="0" fillId="0" borderId="0" xfId="0"/>
    <xf numFmtId="0" fontId="0" fillId="0" borderId="3" xfId="0" applyBorder="1"/>
    <xf numFmtId="2" fontId="0" fillId="2" borderId="3" xfId="0" applyNumberFormat="1" applyFill="1" applyBorder="1"/>
    <xf numFmtId="0" fontId="0" fillId="2" borderId="6" xfId="0" applyFill="1" applyBorder="1"/>
    <xf numFmtId="0" fontId="0" fillId="2" borderId="17" xfId="0" applyFill="1" applyBorder="1"/>
    <xf numFmtId="0" fontId="8" fillId="2" borderId="0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7" fillId="2" borderId="2" xfId="0" applyFont="1" applyFill="1" applyBorder="1"/>
    <xf numFmtId="0" fontId="16" fillId="2" borderId="25" xfId="0" applyFont="1" applyFill="1" applyBorder="1"/>
    <xf numFmtId="2" fontId="0" fillId="2" borderId="5" xfId="0" applyNumberFormat="1" applyFill="1" applyBorder="1"/>
    <xf numFmtId="0" fontId="16" fillId="2" borderId="26" xfId="0" applyFont="1" applyFill="1" applyBorder="1"/>
    <xf numFmtId="2" fontId="0" fillId="2" borderId="18" xfId="0" applyNumberFormat="1" applyFill="1" applyBorder="1"/>
    <xf numFmtId="0" fontId="0" fillId="2" borderId="18" xfId="0" applyFill="1" applyBorder="1"/>
    <xf numFmtId="0" fontId="0" fillId="2" borderId="27" xfId="0" applyFill="1" applyBorder="1"/>
    <xf numFmtId="0" fontId="16" fillId="2" borderId="10" xfId="0" applyFont="1" applyFill="1" applyBorder="1"/>
    <xf numFmtId="0" fontId="14" fillId="2" borderId="10" xfId="0" applyFont="1" applyFill="1" applyBorder="1"/>
    <xf numFmtId="0" fontId="14" fillId="2" borderId="28" xfId="0" applyFont="1" applyFill="1" applyBorder="1"/>
    <xf numFmtId="2" fontId="0" fillId="2" borderId="15" xfId="0" applyNumberFormat="1" applyFill="1" applyBorder="1"/>
    <xf numFmtId="2" fontId="0" fillId="2" borderId="27" xfId="0" applyNumberFormat="1" applyFill="1" applyBorder="1"/>
    <xf numFmtId="0" fontId="16" fillId="2" borderId="29" xfId="0" applyFont="1" applyFill="1" applyBorder="1"/>
    <xf numFmtId="2" fontId="0" fillId="2" borderId="4" xfId="0" applyNumberFormat="1" applyFill="1" applyBorder="1"/>
    <xf numFmtId="0" fontId="14" fillId="2" borderId="26" xfId="0" applyFont="1" applyFill="1" applyBorder="1"/>
    <xf numFmtId="0" fontId="5" fillId="2" borderId="26" xfId="0" applyFont="1" applyFill="1" applyBorder="1"/>
    <xf numFmtId="0" fontId="5" fillId="2" borderId="10" xfId="0" applyFont="1" applyFill="1" applyBorder="1"/>
    <xf numFmtId="0" fontId="18" fillId="2" borderId="10" xfId="0" applyFont="1" applyFill="1" applyBorder="1"/>
    <xf numFmtId="0" fontId="18" fillId="2" borderId="10" xfId="0" applyFont="1" applyFill="1" applyBorder="1" applyAlignment="1">
      <alignment wrapText="1"/>
    </xf>
    <xf numFmtId="0" fontId="0" fillId="2" borderId="11" xfId="0" applyFill="1" applyBorder="1"/>
    <xf numFmtId="0" fontId="18" fillId="2" borderId="28" xfId="0" applyFont="1" applyFill="1" applyBorder="1" applyAlignment="1">
      <alignment wrapText="1"/>
    </xf>
    <xf numFmtId="0" fontId="0" fillId="2" borderId="15" xfId="0" applyFill="1" applyBorder="1"/>
    <xf numFmtId="0" fontId="0" fillId="2" borderId="16" xfId="0" applyFill="1" applyBorder="1"/>
    <xf numFmtId="2" fontId="0" fillId="2" borderId="30" xfId="0" applyNumberFormat="1" applyFill="1" applyBorder="1"/>
    <xf numFmtId="0" fontId="14" fillId="2" borderId="25" xfId="0" applyFont="1" applyFill="1" applyBorder="1"/>
    <xf numFmtId="0" fontId="14" fillId="2" borderId="31" xfId="0" applyFont="1" applyFill="1" applyBorder="1"/>
    <xf numFmtId="0" fontId="19" fillId="2" borderId="0" xfId="0" applyFont="1" applyFill="1" applyBorder="1" applyAlignment="1"/>
    <xf numFmtId="0" fontId="5" fillId="2" borderId="0" xfId="0" applyFont="1" applyFill="1" applyBorder="1" applyAlignment="1"/>
    <xf numFmtId="0" fontId="13" fillId="2" borderId="0" xfId="0" applyFont="1" applyFill="1" applyBorder="1" applyAlignment="1">
      <alignment vertical="center"/>
    </xf>
    <xf numFmtId="0" fontId="0" fillId="2" borderId="5" xfId="0" applyFill="1" applyBorder="1"/>
    <xf numFmtId="0" fontId="16" fillId="2" borderId="32" xfId="0" applyFont="1" applyFill="1" applyBorder="1"/>
    <xf numFmtId="0" fontId="17" fillId="2" borderId="18" xfId="0" applyFont="1" applyFill="1" applyBorder="1" applyAlignment="1">
      <alignment horizontal="center" vertical="center"/>
    </xf>
    <xf numFmtId="0" fontId="16" fillId="2" borderId="33" xfId="0" applyFont="1" applyFill="1" applyBorder="1"/>
    <xf numFmtId="0" fontId="0" fillId="2" borderId="2" xfId="0" applyFill="1" applyBorder="1"/>
    <xf numFmtId="0" fontId="17" fillId="0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0" fillId="2" borderId="4" xfId="0" applyFill="1" applyBorder="1"/>
    <xf numFmtId="0" fontId="7" fillId="2" borderId="4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wrapText="1"/>
    </xf>
    <xf numFmtId="0" fontId="0" fillId="2" borderId="34" xfId="0" applyFill="1" applyBorder="1"/>
    <xf numFmtId="0" fontId="0" fillId="2" borderId="23" xfId="0" applyFill="1" applyBorder="1"/>
    <xf numFmtId="0" fontId="6" fillId="2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/>
    </xf>
    <xf numFmtId="0" fontId="7" fillId="2" borderId="19" xfId="0" applyFont="1" applyFill="1" applyBorder="1"/>
    <xf numFmtId="0" fontId="16" fillId="2" borderId="33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/>
    </xf>
    <xf numFmtId="0" fontId="7" fillId="2" borderId="39" xfId="0" applyFont="1" applyFill="1" applyBorder="1"/>
    <xf numFmtId="0" fontId="10" fillId="2" borderId="3" xfId="0" applyFont="1" applyFill="1" applyBorder="1" applyAlignment="1">
      <alignment horizontal="center" vertical="center"/>
    </xf>
    <xf numFmtId="2" fontId="0" fillId="2" borderId="2" xfId="0" applyNumberFormat="1" applyFill="1" applyBorder="1"/>
    <xf numFmtId="0" fontId="18" fillId="2" borderId="3" xfId="0" applyFont="1" applyFill="1" applyBorder="1" applyAlignment="1" applyProtection="1">
      <alignment horizontal="center" vertical="center"/>
      <protection locked="0"/>
    </xf>
    <xf numFmtId="0" fontId="16" fillId="2" borderId="41" xfId="0" applyFont="1" applyFill="1" applyBorder="1"/>
    <xf numFmtId="2" fontId="0" fillId="2" borderId="40" xfId="0" applyNumberFormat="1" applyFill="1" applyBorder="1"/>
    <xf numFmtId="0" fontId="18" fillId="2" borderId="18" xfId="0" applyFont="1" applyFill="1" applyBorder="1" applyAlignment="1" applyProtection="1">
      <alignment horizontal="center" vertical="center"/>
      <protection locked="0"/>
    </xf>
    <xf numFmtId="0" fontId="0" fillId="2" borderId="33" xfId="0" applyFill="1" applyBorder="1"/>
    <xf numFmtId="0" fontId="11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6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1" fillId="2" borderId="28" xfId="0" applyFont="1" applyFill="1" applyBorder="1" applyAlignment="1">
      <alignment horizontal="left" vertical="center"/>
    </xf>
    <xf numFmtId="0" fontId="11" fillId="2" borderId="48" xfId="0" applyFont="1" applyFill="1" applyBorder="1" applyAlignment="1">
      <alignment horizontal="left" vertical="center"/>
    </xf>
    <xf numFmtId="0" fontId="11" fillId="3" borderId="18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left" vertical="center"/>
    </xf>
    <xf numFmtId="0" fontId="12" fillId="2" borderId="18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left" vertical="center"/>
    </xf>
    <xf numFmtId="0" fontId="12" fillId="2" borderId="1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0" fontId="10" fillId="2" borderId="4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27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20" fillId="2" borderId="15" xfId="0" applyFont="1" applyFill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14" fillId="2" borderId="12" xfId="0" applyFont="1" applyFill="1" applyBorder="1"/>
    <xf numFmtId="0" fontId="18" fillId="2" borderId="12" xfId="0" applyFont="1" applyFill="1" applyBorder="1" applyAlignment="1">
      <alignment wrapText="1"/>
    </xf>
    <xf numFmtId="0" fontId="0" fillId="2" borderId="2" xfId="0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39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wrapText="1"/>
    </xf>
    <xf numFmtId="0" fontId="18" fillId="2" borderId="51" xfId="0" applyFont="1" applyFill="1" applyBorder="1" applyAlignment="1">
      <alignment wrapText="1"/>
    </xf>
    <xf numFmtId="0" fontId="0" fillId="2" borderId="2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24" fillId="0" borderId="3" xfId="0" applyFont="1" applyBorder="1"/>
    <xf numFmtId="2" fontId="0" fillId="0" borderId="3" xfId="0" applyNumberFormat="1" applyBorder="1"/>
    <xf numFmtId="10" fontId="0" fillId="0" borderId="3" xfId="0" applyNumberFormat="1" applyBorder="1"/>
    <xf numFmtId="0" fontId="24" fillId="0" borderId="5" xfId="0" applyFont="1" applyBorder="1"/>
    <xf numFmtId="0" fontId="0" fillId="0" borderId="5" xfId="0" applyBorder="1"/>
    <xf numFmtId="2" fontId="0" fillId="0" borderId="5" xfId="0" applyNumberFormat="1" applyBorder="1"/>
    <xf numFmtId="0" fontId="0" fillId="2" borderId="10" xfId="0" applyFill="1" applyBorder="1"/>
    <xf numFmtId="0" fontId="0" fillId="2" borderId="28" xfId="0" applyFill="1" applyBorder="1"/>
    <xf numFmtId="0" fontId="0" fillId="2" borderId="9" xfId="0" applyFill="1" applyBorder="1"/>
    <xf numFmtId="0" fontId="0" fillId="2" borderId="49" xfId="0" applyFill="1" applyBorder="1"/>
    <xf numFmtId="0" fontId="17" fillId="5" borderId="17" xfId="0" applyFont="1" applyFill="1" applyBorder="1"/>
    <xf numFmtId="0" fontId="17" fillId="5" borderId="54" xfId="0" applyFont="1" applyFill="1" applyBorder="1"/>
    <xf numFmtId="0" fontId="17" fillId="5" borderId="55" xfId="0" applyFont="1" applyFill="1" applyBorder="1"/>
    <xf numFmtId="0" fontId="21" fillId="6" borderId="55" xfId="0" applyFont="1" applyFill="1" applyBorder="1" applyAlignment="1">
      <alignment horizontal="left" vertical="center"/>
    </xf>
    <xf numFmtId="0" fontId="21" fillId="6" borderId="56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20" fillId="2" borderId="40" xfId="0" applyFont="1" applyFill="1" applyBorder="1" applyAlignment="1">
      <alignment horizontal="center" vertical="center"/>
    </xf>
    <xf numFmtId="0" fontId="20" fillId="2" borderId="45" xfId="0" applyFont="1" applyFill="1" applyBorder="1" applyAlignment="1">
      <alignment horizontal="center" vertical="center"/>
    </xf>
    <xf numFmtId="0" fontId="17" fillId="5" borderId="47" xfId="0" applyFont="1" applyFill="1" applyBorder="1"/>
    <xf numFmtId="0" fontId="17" fillId="5" borderId="49" xfId="0" applyFont="1" applyFill="1" applyBorder="1"/>
    <xf numFmtId="0" fontId="17" fillId="2" borderId="51" xfId="0" applyFont="1" applyFill="1" applyBorder="1"/>
    <xf numFmtId="0" fontId="17" fillId="2" borderId="50" xfId="0" applyFont="1" applyFill="1" applyBorder="1"/>
    <xf numFmtId="0" fontId="21" fillId="6" borderId="47" xfId="0" applyFont="1" applyFill="1" applyBorder="1" applyAlignment="1">
      <alignment horizontal="left" vertical="center"/>
    </xf>
    <xf numFmtId="0" fontId="21" fillId="6" borderId="49" xfId="0" applyFont="1" applyFill="1" applyBorder="1" applyAlignment="1">
      <alignment horizontal="left" vertical="center"/>
    </xf>
    <xf numFmtId="0" fontId="25" fillId="2" borderId="49" xfId="0" applyFont="1" applyFill="1" applyBorder="1" applyAlignment="1">
      <alignment horizontal="left" vertical="center"/>
    </xf>
    <xf numFmtId="0" fontId="25" fillId="2" borderId="5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0" fillId="7" borderId="5" xfId="0" applyFill="1" applyBorder="1"/>
    <xf numFmtId="0" fontId="0" fillId="7" borderId="3" xfId="0" applyFill="1" applyBorder="1"/>
    <xf numFmtId="164" fontId="0" fillId="2" borderId="5" xfId="0" applyNumberFormat="1" applyFill="1" applyBorder="1"/>
    <xf numFmtId="0" fontId="14" fillId="2" borderId="33" xfId="0" applyFont="1" applyFill="1" applyBorder="1"/>
    <xf numFmtId="2" fontId="0" fillId="2" borderId="57" xfId="0" applyNumberFormat="1" applyFill="1" applyBorder="1"/>
    <xf numFmtId="2" fontId="0" fillId="2" borderId="44" xfId="0" applyNumberFormat="1" applyFill="1" applyBorder="1"/>
    <xf numFmtId="0" fontId="18" fillId="2" borderId="26" xfId="0" applyFont="1" applyFill="1" applyBorder="1" applyAlignment="1">
      <alignment wrapText="1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textRotation="90" wrapText="1"/>
    </xf>
    <xf numFmtId="0" fontId="7" fillId="2" borderId="26" xfId="0" applyFont="1" applyFill="1" applyBorder="1" applyAlignment="1">
      <alignment horizontal="center" vertical="center" textRotation="90"/>
    </xf>
    <xf numFmtId="0" fontId="7" fillId="2" borderId="27" xfId="0" applyFont="1" applyFill="1" applyBorder="1" applyAlignment="1">
      <alignment horizontal="center" vertical="center" textRotation="90"/>
    </xf>
    <xf numFmtId="0" fontId="7" fillId="2" borderId="28" xfId="0" applyFont="1" applyFill="1" applyBorder="1" applyAlignment="1">
      <alignment horizontal="center" vertical="center" textRotation="90"/>
    </xf>
    <xf numFmtId="0" fontId="7" fillId="2" borderId="16" xfId="0" applyFont="1" applyFill="1" applyBorder="1" applyAlignment="1">
      <alignment horizontal="center" vertical="center" textRotation="90"/>
    </xf>
    <xf numFmtId="0" fontId="8" fillId="2" borderId="35" xfId="0" applyFont="1" applyFill="1" applyBorder="1" applyAlignment="1">
      <alignment horizontal="center" vertical="center" textRotation="90" wrapText="1"/>
    </xf>
    <xf numFmtId="0" fontId="8" fillId="2" borderId="37" xfId="0" applyFont="1" applyFill="1" applyBorder="1" applyAlignment="1">
      <alignment horizontal="center" vertical="center" textRotation="90" wrapText="1"/>
    </xf>
    <xf numFmtId="0" fontId="8" fillId="2" borderId="6" xfId="0" applyFont="1" applyFill="1" applyBorder="1" applyAlignment="1">
      <alignment horizontal="center" vertical="center" textRotation="90" wrapText="1"/>
    </xf>
    <xf numFmtId="0" fontId="13" fillId="2" borderId="35" xfId="0" applyFont="1" applyFill="1" applyBorder="1" applyAlignment="1">
      <alignment horizontal="center" vertical="center" textRotation="90"/>
    </xf>
    <xf numFmtId="0" fontId="13" fillId="2" borderId="43" xfId="0" applyFont="1" applyFill="1" applyBorder="1" applyAlignment="1">
      <alignment horizontal="center" vertical="center" textRotation="90"/>
    </xf>
    <xf numFmtId="0" fontId="13" fillId="2" borderId="22" xfId="0" applyFont="1" applyFill="1" applyBorder="1" applyAlignment="1">
      <alignment horizontal="center" vertical="center" textRotation="90"/>
    </xf>
    <xf numFmtId="0" fontId="13" fillId="2" borderId="20" xfId="0" applyFont="1" applyFill="1" applyBorder="1" applyAlignment="1">
      <alignment horizontal="center" vertical="center" textRotation="90"/>
    </xf>
    <xf numFmtId="0" fontId="13" fillId="2" borderId="21" xfId="0" applyFont="1" applyFill="1" applyBorder="1" applyAlignment="1">
      <alignment horizontal="center" vertical="center" textRotation="90"/>
    </xf>
    <xf numFmtId="0" fontId="13" fillId="2" borderId="53" xfId="0" applyFont="1" applyFill="1" applyBorder="1" applyAlignment="1">
      <alignment horizontal="center" vertical="center" textRotation="90"/>
    </xf>
    <xf numFmtId="0" fontId="9" fillId="2" borderId="35" xfId="0" applyFont="1" applyFill="1" applyBorder="1" applyAlignment="1">
      <alignment horizontal="center" vertical="center" textRotation="90"/>
    </xf>
    <xf numFmtId="0" fontId="9" fillId="2" borderId="36" xfId="0" applyFont="1" applyFill="1" applyBorder="1" applyAlignment="1">
      <alignment horizontal="center" vertical="center" textRotation="90"/>
    </xf>
    <xf numFmtId="0" fontId="9" fillId="2" borderId="42" xfId="0" applyFont="1" applyFill="1" applyBorder="1" applyAlignment="1">
      <alignment horizontal="center" vertical="center" textRotation="90"/>
    </xf>
    <xf numFmtId="0" fontId="9" fillId="2" borderId="37" xfId="0" applyFont="1" applyFill="1" applyBorder="1" applyAlignment="1">
      <alignment horizontal="center" vertical="center" textRotation="90"/>
    </xf>
    <xf numFmtId="0" fontId="9" fillId="2" borderId="20" xfId="0" applyFont="1" applyFill="1" applyBorder="1" applyAlignment="1">
      <alignment horizontal="center" vertical="center" textRotation="90"/>
    </xf>
    <xf numFmtId="0" fontId="9" fillId="2" borderId="21" xfId="0" applyFont="1" applyFill="1" applyBorder="1" applyAlignment="1">
      <alignment horizontal="center" vertical="center" textRotation="90"/>
    </xf>
    <xf numFmtId="0" fontId="9" fillId="2" borderId="22" xfId="0" applyFont="1" applyFill="1" applyBorder="1" applyAlignment="1">
      <alignment horizontal="center" vertical="center" textRotation="90"/>
    </xf>
    <xf numFmtId="0" fontId="13" fillId="2" borderId="47" xfId="0" applyFont="1" applyFill="1" applyBorder="1" applyAlignment="1">
      <alignment horizontal="center" vertical="center" textRotation="90"/>
    </xf>
    <xf numFmtId="0" fontId="13" fillId="2" borderId="9" xfId="0" applyFont="1" applyFill="1" applyBorder="1" applyAlignment="1">
      <alignment horizontal="center" vertical="center" textRotation="90"/>
    </xf>
    <xf numFmtId="0" fontId="13" fillId="2" borderId="49" xfId="0" applyFont="1" applyFill="1" applyBorder="1" applyAlignment="1">
      <alignment horizontal="center" vertical="center" textRotation="90"/>
    </xf>
    <xf numFmtId="0" fontId="13" fillId="2" borderId="50" xfId="0" applyFont="1" applyFill="1" applyBorder="1" applyAlignment="1">
      <alignment horizontal="center" vertical="center" textRotation="90"/>
    </xf>
    <xf numFmtId="0" fontId="13" fillId="2" borderId="36" xfId="0" applyFont="1" applyFill="1" applyBorder="1" applyAlignment="1">
      <alignment horizontal="center" vertical="center" textRotation="90"/>
    </xf>
    <xf numFmtId="0" fontId="13" fillId="2" borderId="42" xfId="0" applyFont="1" applyFill="1" applyBorder="1" applyAlignment="1">
      <alignment horizontal="center" vertical="center" textRotation="90"/>
    </xf>
    <xf numFmtId="0" fontId="10" fillId="2" borderId="35" xfId="0" applyFont="1" applyFill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textRotation="90"/>
    </xf>
    <xf numFmtId="0" fontId="7" fillId="2" borderId="3" xfId="0" applyFont="1" applyFill="1" applyBorder="1" applyAlignment="1">
      <alignment horizontal="center" vertical="center" textRotation="90"/>
    </xf>
    <xf numFmtId="0" fontId="7" fillId="2" borderId="24" xfId="0" applyFont="1" applyFill="1" applyBorder="1" applyAlignment="1">
      <alignment horizontal="center" vertical="center" textRotation="90"/>
    </xf>
    <xf numFmtId="0" fontId="7" fillId="2" borderId="20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2" xfId="0" applyFont="1" applyFill="1" applyBorder="1" applyAlignment="1">
      <alignment horizontal="center" vertical="center" textRotation="90"/>
    </xf>
    <xf numFmtId="0" fontId="7" fillId="2" borderId="5" xfId="0" applyFont="1" applyFill="1" applyBorder="1" applyAlignment="1">
      <alignment horizontal="center" vertical="center" textRotation="90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9" fillId="2" borderId="0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 vertical="center" textRotation="90"/>
    </xf>
    <xf numFmtId="0" fontId="7" fillId="2" borderId="36" xfId="0" applyFont="1" applyFill="1" applyBorder="1" applyAlignment="1">
      <alignment horizontal="center" vertical="center" textRotation="90"/>
    </xf>
    <xf numFmtId="0" fontId="7" fillId="2" borderId="37" xfId="0" applyFont="1" applyFill="1" applyBorder="1" applyAlignment="1">
      <alignment horizontal="center" vertical="center" textRotation="90"/>
    </xf>
    <xf numFmtId="0" fontId="21" fillId="4" borderId="52" xfId="0" applyFont="1" applyFill="1" applyBorder="1" applyAlignment="1">
      <alignment horizontal="center" vertical="center" textRotation="90"/>
    </xf>
    <xf numFmtId="0" fontId="21" fillId="4" borderId="13" xfId="0" applyFont="1" applyFill="1" applyBorder="1" applyAlignment="1">
      <alignment horizontal="center" vertical="center" textRotation="90"/>
    </xf>
    <xf numFmtId="0" fontId="21" fillId="4" borderId="14" xfId="0" applyFont="1" applyFill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textRotation="90"/>
    </xf>
    <xf numFmtId="0" fontId="21" fillId="0" borderId="53" xfId="0" applyFont="1" applyBorder="1" applyAlignment="1">
      <alignment horizontal="center" vertical="center" textRotation="90"/>
    </xf>
    <xf numFmtId="0" fontId="21" fillId="2" borderId="52" xfId="0" applyFont="1" applyFill="1" applyBorder="1" applyAlignment="1">
      <alignment horizontal="center" vertical="center" textRotation="90"/>
    </xf>
    <xf numFmtId="0" fontId="21" fillId="2" borderId="13" xfId="0" applyFont="1" applyFill="1" applyBorder="1" applyAlignment="1">
      <alignment horizontal="center" vertical="center" textRotation="90"/>
    </xf>
    <xf numFmtId="0" fontId="21" fillId="2" borderId="14" xfId="0" applyFont="1" applyFill="1" applyBorder="1" applyAlignment="1">
      <alignment horizontal="center" vertical="center" textRotation="90"/>
    </xf>
    <xf numFmtId="0" fontId="21" fillId="2" borderId="9" xfId="0" applyFont="1" applyFill="1" applyBorder="1" applyAlignment="1">
      <alignment horizontal="center" vertical="center" textRotation="90"/>
    </xf>
    <xf numFmtId="0" fontId="21" fillId="2" borderId="49" xfId="0" applyFont="1" applyFill="1" applyBorder="1" applyAlignment="1">
      <alignment horizontal="center" vertical="center" textRotation="90"/>
    </xf>
    <xf numFmtId="0" fontId="21" fillId="2" borderId="50" xfId="0" applyFont="1" applyFill="1" applyBorder="1" applyAlignment="1">
      <alignment horizontal="center" vertical="center" textRotation="90"/>
    </xf>
    <xf numFmtId="0" fontId="7" fillId="2" borderId="18" xfId="0" applyFont="1" applyFill="1" applyBorder="1" applyAlignment="1">
      <alignment horizontal="center" vertical="center" textRotation="90"/>
    </xf>
    <xf numFmtId="0" fontId="10" fillId="2" borderId="42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 textRotation="90"/>
    </xf>
    <xf numFmtId="0" fontId="8" fillId="2" borderId="18" xfId="0" applyFont="1" applyFill="1" applyBorder="1" applyAlignment="1">
      <alignment horizontal="center" vertical="center" textRotation="90" wrapText="1"/>
    </xf>
    <xf numFmtId="0" fontId="8" fillId="2" borderId="27" xfId="0" applyFont="1" applyFill="1" applyBorder="1" applyAlignment="1">
      <alignment horizontal="center" vertical="center" textRotation="90" wrapText="1"/>
    </xf>
    <xf numFmtId="0" fontId="8" fillId="2" borderId="11" xfId="0" applyFont="1" applyFill="1" applyBorder="1" applyAlignment="1">
      <alignment horizontal="center" vertical="center" textRotation="90" wrapText="1"/>
    </xf>
    <xf numFmtId="0" fontId="7" fillId="2" borderId="42" xfId="0" applyFont="1" applyFill="1" applyBorder="1" applyAlignment="1">
      <alignment horizontal="center" vertical="center" textRotation="90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7" fillId="2" borderId="31" xfId="0" applyFont="1" applyFill="1" applyBorder="1" applyAlignment="1">
      <alignment horizontal="center" vertical="center" textRotation="90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7" fillId="2" borderId="7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0" fontId="7" fillId="2" borderId="53" xfId="0" applyFont="1" applyFill="1" applyBorder="1" applyAlignment="1">
      <alignment horizontal="center" vertical="center" textRotation="90"/>
    </xf>
    <xf numFmtId="0" fontId="7" fillId="2" borderId="12" xfId="0" applyFont="1" applyFill="1" applyBorder="1" applyAlignment="1">
      <alignment horizontal="center" vertical="center" textRotation="90"/>
    </xf>
    <xf numFmtId="0" fontId="7" fillId="2" borderId="48" xfId="0" applyFont="1" applyFill="1" applyBorder="1" applyAlignment="1">
      <alignment horizontal="center" vertical="center" textRotation="90"/>
    </xf>
  </cellXfs>
  <cellStyles count="3">
    <cellStyle name="Normal" xfId="0" builtinId="0"/>
    <cellStyle name="Normal 2" xfId="1"/>
    <cellStyle name="Normal 3" xfId="2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03"/>
  <sheetViews>
    <sheetView view="pageBreakPreview" topLeftCell="A76" zoomScaleNormal="80" zoomScaleSheetLayoutView="100" workbookViewId="0">
      <selection activeCell="W25" sqref="W25"/>
    </sheetView>
  </sheetViews>
  <sheetFormatPr defaultRowHeight="15"/>
  <cols>
    <col min="1" max="1" width="9" style="1" customWidth="1"/>
    <col min="2" max="2" width="36.42578125" style="1" customWidth="1"/>
    <col min="3" max="3" width="5" style="1" customWidth="1"/>
    <col min="4" max="4" width="6.42578125" style="1" customWidth="1"/>
    <col min="5" max="5" width="6.28515625" style="1" customWidth="1"/>
    <col min="6" max="6" width="5.5703125" style="1" bestFit="1" customWidth="1"/>
    <col min="7" max="7" width="7.28515625" style="1" customWidth="1"/>
    <col min="8" max="8" width="6.28515625" style="1" customWidth="1"/>
    <col min="9" max="9" width="4.28515625" style="1" customWidth="1"/>
    <col min="10" max="10" width="6.28515625" style="1" bestFit="1" customWidth="1"/>
    <col min="11" max="11" width="3.85546875" style="1" bestFit="1" customWidth="1"/>
    <col min="12" max="12" width="5.140625" style="1" bestFit="1" customWidth="1"/>
    <col min="13" max="13" width="4.7109375" style="1" customWidth="1"/>
    <col min="14" max="14" width="6.42578125" style="1" bestFit="1" customWidth="1"/>
    <col min="15" max="15" width="3.85546875" style="1" bestFit="1" customWidth="1"/>
    <col min="16" max="16" width="5.140625" style="1" bestFit="1" customWidth="1"/>
    <col min="17" max="17" width="3.85546875" style="1" bestFit="1" customWidth="1"/>
    <col min="18" max="18" width="6.5703125" style="1" bestFit="1" customWidth="1"/>
    <col min="19" max="19" width="3.85546875" style="1" bestFit="1" customWidth="1"/>
    <col min="20" max="20" width="6.28515625" style="1" bestFit="1" customWidth="1"/>
    <col min="21" max="21" width="4.85546875" style="1" customWidth="1"/>
    <col min="22" max="22" width="6.28515625" style="1" bestFit="1" customWidth="1"/>
    <col min="23" max="23" width="5.140625" style="1" bestFit="1" customWidth="1"/>
    <col min="24" max="24" width="6.7109375" style="1" customWidth="1"/>
    <col min="25" max="25" width="5.140625" style="1" bestFit="1" customWidth="1"/>
    <col min="26" max="26" width="6.5703125" style="1" bestFit="1" customWidth="1"/>
    <col min="27" max="27" width="8.7109375" style="1" customWidth="1"/>
    <col min="28" max="28" width="8.85546875" style="1" customWidth="1"/>
    <col min="29" max="32" width="0" style="1" hidden="1" customWidth="1"/>
    <col min="33" max="16384" width="9.140625" style="1"/>
  </cols>
  <sheetData>
    <row r="1" spans="1:32" ht="2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  <c r="AC1" s="179"/>
      <c r="AD1" s="179"/>
      <c r="AE1" s="179"/>
    </row>
    <row r="2" spans="1:32" ht="19.5">
      <c r="A2" s="180" t="s">
        <v>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  <c r="AC2" s="180"/>
      <c r="AD2" s="180"/>
      <c r="AE2" s="180"/>
    </row>
    <row r="3" spans="1:32" ht="16.5">
      <c r="A3" s="181" t="s">
        <v>2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  <c r="AC3" s="181"/>
      <c r="AD3" s="181"/>
      <c r="AE3" s="181"/>
    </row>
    <row r="4" spans="1:32" ht="15.75">
      <c r="A4" s="182" t="s">
        <v>237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</row>
    <row r="5" spans="1:32" ht="16.5" thickBot="1">
      <c r="A5" s="59" t="s">
        <v>236</v>
      </c>
      <c r="B5" s="60"/>
      <c r="C5" s="60"/>
      <c r="D5" s="60"/>
      <c r="E5" s="60"/>
      <c r="F5" s="60"/>
      <c r="H5" s="3"/>
      <c r="I5" s="3"/>
      <c r="J5" s="3"/>
      <c r="K5" s="184"/>
      <c r="L5" s="184"/>
      <c r="M5" s="18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184" t="s">
        <v>204</v>
      </c>
      <c r="AB5" s="184"/>
      <c r="AC5" s="183" t="s">
        <v>63</v>
      </c>
      <c r="AD5" s="183"/>
      <c r="AE5" s="183" t="s">
        <v>4</v>
      </c>
      <c r="AF5" s="183"/>
    </row>
    <row r="6" spans="1:32" ht="15" customHeight="1">
      <c r="A6" s="212" t="s">
        <v>64</v>
      </c>
      <c r="B6" s="212" t="s">
        <v>65</v>
      </c>
      <c r="C6" s="186" t="s">
        <v>5</v>
      </c>
      <c r="D6" s="187"/>
      <c r="E6" s="186" t="s">
        <v>6</v>
      </c>
      <c r="F6" s="187"/>
      <c r="G6" s="186" t="s">
        <v>107</v>
      </c>
      <c r="H6" s="187"/>
      <c r="I6" s="186" t="s">
        <v>8</v>
      </c>
      <c r="J6" s="187"/>
      <c r="K6" s="186" t="s">
        <v>108</v>
      </c>
      <c r="L6" s="187"/>
      <c r="M6" s="186" t="s">
        <v>10</v>
      </c>
      <c r="N6" s="187"/>
      <c r="O6" s="186" t="s">
        <v>11</v>
      </c>
      <c r="P6" s="187"/>
      <c r="Q6" s="186" t="s">
        <v>12</v>
      </c>
      <c r="R6" s="187"/>
      <c r="S6" s="186" t="s">
        <v>103</v>
      </c>
      <c r="T6" s="187"/>
      <c r="U6" s="186" t="s">
        <v>14</v>
      </c>
      <c r="V6" s="187"/>
      <c r="W6" s="186" t="s">
        <v>105</v>
      </c>
      <c r="X6" s="187"/>
      <c r="Y6" s="186" t="s">
        <v>16</v>
      </c>
      <c r="Z6" s="187"/>
      <c r="AA6" s="190" t="s">
        <v>17</v>
      </c>
      <c r="AB6" s="190" t="s">
        <v>18</v>
      </c>
      <c r="AC6" s="192" t="s">
        <v>17</v>
      </c>
      <c r="AD6" s="185" t="s">
        <v>18</v>
      </c>
      <c r="AE6" s="185" t="s">
        <v>17</v>
      </c>
      <c r="AF6" s="185" t="s">
        <v>18</v>
      </c>
    </row>
    <row r="7" spans="1:32" ht="39.75" customHeight="1" thickBot="1">
      <c r="A7" s="213"/>
      <c r="B7" s="213"/>
      <c r="C7" s="188"/>
      <c r="D7" s="189"/>
      <c r="E7" s="188"/>
      <c r="F7" s="189"/>
      <c r="G7" s="188"/>
      <c r="H7" s="189"/>
      <c r="I7" s="188"/>
      <c r="J7" s="189"/>
      <c r="K7" s="188"/>
      <c r="L7" s="189"/>
      <c r="M7" s="188"/>
      <c r="N7" s="189"/>
      <c r="O7" s="188"/>
      <c r="P7" s="189"/>
      <c r="Q7" s="188"/>
      <c r="R7" s="189"/>
      <c r="S7" s="188"/>
      <c r="T7" s="189"/>
      <c r="U7" s="188"/>
      <c r="V7" s="189"/>
      <c r="W7" s="188"/>
      <c r="X7" s="189"/>
      <c r="Y7" s="188"/>
      <c r="Z7" s="189"/>
      <c r="AA7" s="191"/>
      <c r="AB7" s="191"/>
      <c r="AC7" s="192"/>
      <c r="AD7" s="185"/>
      <c r="AE7" s="185"/>
      <c r="AF7" s="185"/>
    </row>
    <row r="8" spans="1:32" ht="15.75" thickBot="1">
      <c r="A8" s="214"/>
      <c r="B8" s="214"/>
      <c r="C8" s="79" t="s">
        <v>19</v>
      </c>
      <c r="D8" s="79" t="s">
        <v>20</v>
      </c>
      <c r="E8" s="80" t="s">
        <v>19</v>
      </c>
      <c r="F8" s="79" t="s">
        <v>20</v>
      </c>
      <c r="G8" s="79" t="s">
        <v>19</v>
      </c>
      <c r="H8" s="79" t="s">
        <v>20</v>
      </c>
      <c r="I8" s="79" t="s">
        <v>19</v>
      </c>
      <c r="J8" s="79" t="s">
        <v>20</v>
      </c>
      <c r="K8" s="79" t="s">
        <v>19</v>
      </c>
      <c r="L8" s="80" t="s">
        <v>20</v>
      </c>
      <c r="M8" s="79" t="s">
        <v>19</v>
      </c>
      <c r="N8" s="79" t="s">
        <v>20</v>
      </c>
      <c r="O8" s="79" t="s">
        <v>19</v>
      </c>
      <c r="P8" s="80" t="s">
        <v>20</v>
      </c>
      <c r="Q8" s="79" t="s">
        <v>19</v>
      </c>
      <c r="R8" s="79" t="s">
        <v>20</v>
      </c>
      <c r="S8" s="79" t="s">
        <v>19</v>
      </c>
      <c r="T8" s="79" t="s">
        <v>20</v>
      </c>
      <c r="U8" s="79" t="s">
        <v>19</v>
      </c>
      <c r="V8" s="79" t="s">
        <v>20</v>
      </c>
      <c r="W8" s="80" t="s">
        <v>19</v>
      </c>
      <c r="X8" s="81" t="s">
        <v>20</v>
      </c>
      <c r="Y8" s="82" t="s">
        <v>19</v>
      </c>
      <c r="Z8" s="82" t="s">
        <v>20</v>
      </c>
      <c r="AA8" s="82"/>
      <c r="AB8" s="82"/>
      <c r="AC8" s="77" t="s">
        <v>19</v>
      </c>
      <c r="AD8" s="4" t="s">
        <v>21</v>
      </c>
      <c r="AE8" s="4" t="s">
        <v>19</v>
      </c>
      <c r="AF8" s="4" t="s">
        <v>21</v>
      </c>
    </row>
    <row r="9" spans="1:32" ht="16.350000000000001" customHeight="1">
      <c r="A9" s="199" t="s">
        <v>22</v>
      </c>
      <c r="B9" s="104" t="s">
        <v>156</v>
      </c>
      <c r="C9" s="108">
        <v>6</v>
      </c>
      <c r="D9" s="108">
        <v>2</v>
      </c>
      <c r="E9" s="108">
        <v>1</v>
      </c>
      <c r="F9" s="108">
        <v>1</v>
      </c>
      <c r="G9" s="108">
        <v>1</v>
      </c>
      <c r="H9" s="108">
        <v>1</v>
      </c>
      <c r="I9" s="108">
        <v>1</v>
      </c>
      <c r="J9" s="108">
        <v>1</v>
      </c>
      <c r="K9" s="108">
        <v>2</v>
      </c>
      <c r="L9" s="108">
        <v>2</v>
      </c>
      <c r="M9" s="108">
        <v>1</v>
      </c>
      <c r="N9" s="108">
        <v>1</v>
      </c>
      <c r="O9" s="108">
        <v>2</v>
      </c>
      <c r="P9" s="108">
        <v>2</v>
      </c>
      <c r="Q9" s="108">
        <v>2</v>
      </c>
      <c r="R9" s="108">
        <v>2</v>
      </c>
      <c r="S9" s="108">
        <v>2</v>
      </c>
      <c r="T9" s="108">
        <v>2</v>
      </c>
      <c r="U9" s="108">
        <v>2</v>
      </c>
      <c r="V9" s="108">
        <v>2</v>
      </c>
      <c r="W9" s="108">
        <v>2</v>
      </c>
      <c r="X9" s="108">
        <v>2</v>
      </c>
      <c r="Y9" s="108">
        <v>2</v>
      </c>
      <c r="Z9" s="108">
        <v>2</v>
      </c>
      <c r="AA9" s="113">
        <f>C9+E9+G9+I9+K9+M9+O9+Q9+S9+U9+W9+Y9</f>
        <v>24</v>
      </c>
      <c r="AB9" s="114">
        <f>D9+F9+H9+J9+L9+N9+P9+R9+T9+V9+X9+Z9</f>
        <v>20</v>
      </c>
      <c r="AC9" s="77" t="e">
        <f>Y9+W9+U9+S9+Q9+O9+M9+K9+I9+G9+#REF!+E9</f>
        <v>#REF!</v>
      </c>
      <c r="AD9" s="4" t="e">
        <f>Z9+X9+V9+T9+R9+P9+N9+L9+J9+H9+#REF!+F9</f>
        <v>#REF!</v>
      </c>
      <c r="AE9" s="4">
        <v>28</v>
      </c>
      <c r="AF9" s="4">
        <v>28</v>
      </c>
    </row>
    <row r="10" spans="1:32" ht="16.350000000000001" customHeight="1">
      <c r="A10" s="200"/>
      <c r="B10" s="106" t="s">
        <v>202</v>
      </c>
      <c r="C10" s="95">
        <v>2</v>
      </c>
      <c r="D10" s="95">
        <v>1</v>
      </c>
      <c r="E10" s="95">
        <v>2</v>
      </c>
      <c r="F10" s="95">
        <v>2</v>
      </c>
      <c r="G10" s="95">
        <v>2</v>
      </c>
      <c r="H10" s="95">
        <v>2</v>
      </c>
      <c r="I10" s="95">
        <v>1</v>
      </c>
      <c r="J10" s="95">
        <v>1</v>
      </c>
      <c r="K10" s="95">
        <v>0</v>
      </c>
      <c r="L10" s="95">
        <v>0</v>
      </c>
      <c r="M10" s="95">
        <v>2</v>
      </c>
      <c r="N10" s="95">
        <v>2</v>
      </c>
      <c r="O10" s="95">
        <v>1</v>
      </c>
      <c r="P10" s="95">
        <v>1</v>
      </c>
      <c r="Q10" s="95">
        <v>0</v>
      </c>
      <c r="R10" s="95">
        <v>0</v>
      </c>
      <c r="S10" s="95">
        <v>1</v>
      </c>
      <c r="T10" s="95">
        <v>1</v>
      </c>
      <c r="U10" s="95">
        <v>2</v>
      </c>
      <c r="V10" s="95">
        <v>2</v>
      </c>
      <c r="W10" s="95">
        <v>2</v>
      </c>
      <c r="X10" s="95">
        <v>2</v>
      </c>
      <c r="Y10" s="95">
        <v>2</v>
      </c>
      <c r="Z10" s="95">
        <v>2</v>
      </c>
      <c r="AA10" s="115">
        <f t="shared" ref="AA10:AA77" si="0">C10+E10+G10+I10+K10+M10+O10+Q10+S10+U10+W10+Y10</f>
        <v>17</v>
      </c>
      <c r="AB10" s="116">
        <f t="shared" ref="AB10:AB77" si="1">D10+F10+H10+J10+L10+N10+P10+R10+T10+V10+X10+Z10</f>
        <v>16</v>
      </c>
      <c r="AC10" s="77" t="e">
        <f>Y10+W10+U10+S10+Q10+O10+M10+K10+I10+G10+#REF!+E10</f>
        <v>#REF!</v>
      </c>
      <c r="AD10" s="4" t="e">
        <f>Z10+X10+V10+T10+R10+P10+N10+L10+J10+H10+#REF!+F10</f>
        <v>#REF!</v>
      </c>
      <c r="AE10" s="4">
        <v>7</v>
      </c>
      <c r="AF10" s="4">
        <v>8</v>
      </c>
    </row>
    <row r="11" spans="1:32" ht="16.350000000000001" customHeight="1">
      <c r="A11" s="200"/>
      <c r="B11" s="106" t="s">
        <v>25</v>
      </c>
      <c r="C11" s="95">
        <v>1</v>
      </c>
      <c r="D11" s="95">
        <v>1</v>
      </c>
      <c r="E11" s="95">
        <v>1</v>
      </c>
      <c r="F11" s="95">
        <v>1</v>
      </c>
      <c r="G11" s="95">
        <v>1</v>
      </c>
      <c r="H11" s="95">
        <v>1</v>
      </c>
      <c r="I11" s="95">
        <v>1</v>
      </c>
      <c r="J11" s="95">
        <v>1</v>
      </c>
      <c r="K11" s="95">
        <v>2</v>
      </c>
      <c r="L11" s="95">
        <v>2</v>
      </c>
      <c r="M11" s="95">
        <v>1</v>
      </c>
      <c r="N11" s="95">
        <v>1</v>
      </c>
      <c r="O11" s="95">
        <v>0</v>
      </c>
      <c r="P11" s="95">
        <v>0</v>
      </c>
      <c r="Q11" s="95">
        <v>1</v>
      </c>
      <c r="R11" s="95">
        <v>2</v>
      </c>
      <c r="S11" s="95">
        <v>1</v>
      </c>
      <c r="T11" s="95">
        <v>1</v>
      </c>
      <c r="U11" s="95">
        <v>2</v>
      </c>
      <c r="V11" s="95">
        <v>2</v>
      </c>
      <c r="W11" s="95">
        <v>1</v>
      </c>
      <c r="X11" s="95">
        <v>1</v>
      </c>
      <c r="Y11" s="95">
        <v>2</v>
      </c>
      <c r="Z11" s="95">
        <v>2</v>
      </c>
      <c r="AA11" s="115">
        <f t="shared" si="0"/>
        <v>14</v>
      </c>
      <c r="AB11" s="116">
        <f t="shared" si="1"/>
        <v>15</v>
      </c>
      <c r="AC11" s="77" t="e">
        <f>Y11+W11+U11+S11+Q11+O11+M11+K11+I11+G11+#REF!+E11</f>
        <v>#REF!</v>
      </c>
      <c r="AD11" s="4" t="e">
        <f>Z11+X11+V11+T11+R11+P11+N11+L11+J11+H11+#REF!+F11</f>
        <v>#REF!</v>
      </c>
      <c r="AE11" s="4">
        <v>17</v>
      </c>
      <c r="AF11" s="4">
        <v>22</v>
      </c>
    </row>
    <row r="12" spans="1:32" ht="16.350000000000001" customHeight="1">
      <c r="A12" s="200"/>
      <c r="B12" s="106" t="s">
        <v>157</v>
      </c>
      <c r="C12" s="95">
        <v>2</v>
      </c>
      <c r="D12" s="95">
        <v>1</v>
      </c>
      <c r="E12" s="95">
        <v>1</v>
      </c>
      <c r="F12" s="95">
        <v>1</v>
      </c>
      <c r="G12" s="95">
        <v>1</v>
      </c>
      <c r="H12" s="95">
        <v>1</v>
      </c>
      <c r="I12" s="95">
        <v>1</v>
      </c>
      <c r="J12" s="95">
        <v>1</v>
      </c>
      <c r="K12" s="95">
        <v>3</v>
      </c>
      <c r="L12" s="95">
        <v>3</v>
      </c>
      <c r="M12" s="95">
        <v>1</v>
      </c>
      <c r="N12" s="95">
        <v>1</v>
      </c>
      <c r="O12" s="95">
        <v>2</v>
      </c>
      <c r="P12" s="95">
        <v>2</v>
      </c>
      <c r="Q12" s="95">
        <v>1</v>
      </c>
      <c r="R12" s="95">
        <v>2</v>
      </c>
      <c r="S12" s="95">
        <v>2</v>
      </c>
      <c r="T12" s="95">
        <v>2</v>
      </c>
      <c r="U12" s="95">
        <v>1</v>
      </c>
      <c r="V12" s="95">
        <v>1</v>
      </c>
      <c r="W12" s="95">
        <v>1</v>
      </c>
      <c r="X12" s="95">
        <v>1</v>
      </c>
      <c r="Y12" s="95">
        <v>1</v>
      </c>
      <c r="Z12" s="95">
        <v>1</v>
      </c>
      <c r="AA12" s="115">
        <f t="shared" si="0"/>
        <v>17</v>
      </c>
      <c r="AB12" s="116">
        <f t="shared" si="1"/>
        <v>17</v>
      </c>
      <c r="AC12" s="77" t="e">
        <f>Y12+W12+U12+S12+Q12+O12+M12+K12+I12+G12+#REF!+E12</f>
        <v>#REF!</v>
      </c>
      <c r="AD12" s="4" t="e">
        <f>Z12+X12+V12+T12+R12+P12+N12+L12+J12+H12+#REF!+F12</f>
        <v>#REF!</v>
      </c>
      <c r="AE12" s="4">
        <v>27</v>
      </c>
      <c r="AF12" s="4">
        <v>40</v>
      </c>
    </row>
    <row r="13" spans="1:32" ht="16.350000000000001" customHeight="1">
      <c r="A13" s="200"/>
      <c r="B13" s="99" t="s">
        <v>158</v>
      </c>
      <c r="C13" s="95">
        <v>2</v>
      </c>
      <c r="D13" s="95">
        <v>1</v>
      </c>
      <c r="E13" s="95">
        <v>1</v>
      </c>
      <c r="F13" s="95">
        <v>1</v>
      </c>
      <c r="G13" s="95">
        <v>1</v>
      </c>
      <c r="H13" s="95">
        <v>1</v>
      </c>
      <c r="I13" s="95">
        <v>1</v>
      </c>
      <c r="J13" s="95">
        <v>1</v>
      </c>
      <c r="K13" s="95">
        <v>1</v>
      </c>
      <c r="L13" s="95">
        <v>1</v>
      </c>
      <c r="M13" s="95">
        <v>0</v>
      </c>
      <c r="N13" s="95">
        <v>0</v>
      </c>
      <c r="O13" s="95">
        <v>0</v>
      </c>
      <c r="P13" s="95">
        <v>0</v>
      </c>
      <c r="Q13" s="95">
        <v>1</v>
      </c>
      <c r="R13" s="95">
        <v>1</v>
      </c>
      <c r="S13" s="95">
        <v>2</v>
      </c>
      <c r="T13" s="95">
        <v>2</v>
      </c>
      <c r="U13" s="95">
        <v>1</v>
      </c>
      <c r="V13" s="95">
        <v>1</v>
      </c>
      <c r="W13" s="95">
        <v>1</v>
      </c>
      <c r="X13" s="95">
        <v>1</v>
      </c>
      <c r="Y13" s="95">
        <v>1</v>
      </c>
      <c r="Z13" s="95">
        <v>1</v>
      </c>
      <c r="AA13" s="115">
        <f t="shared" si="0"/>
        <v>12</v>
      </c>
      <c r="AB13" s="116">
        <f t="shared" si="1"/>
        <v>11</v>
      </c>
      <c r="AC13" s="77" t="e">
        <f>Y13+W13+U13+S13+Q13+O13+M13+K13+I13+G13+#REF!+E13</f>
        <v>#REF!</v>
      </c>
      <c r="AD13" s="4" t="e">
        <f>Z13+X13+V13+T13+R13+P13+N13+L13+J13+H13+#REF!+F13</f>
        <v>#REF!</v>
      </c>
      <c r="AE13" s="4">
        <v>17</v>
      </c>
      <c r="AF13" s="4">
        <v>31</v>
      </c>
    </row>
    <row r="14" spans="1:32" ht="16.350000000000001" customHeight="1">
      <c r="A14" s="200"/>
      <c r="B14" s="99" t="s">
        <v>159</v>
      </c>
      <c r="C14" s="95">
        <v>0</v>
      </c>
      <c r="D14" s="95">
        <v>0</v>
      </c>
      <c r="E14" s="95">
        <v>0</v>
      </c>
      <c r="F14" s="95">
        <v>0</v>
      </c>
      <c r="G14" s="95">
        <v>0</v>
      </c>
      <c r="H14" s="95">
        <v>0</v>
      </c>
      <c r="I14" s="95"/>
      <c r="J14" s="95"/>
      <c r="K14" s="95"/>
      <c r="L14" s="95"/>
      <c r="M14" s="95">
        <v>0</v>
      </c>
      <c r="N14" s="95"/>
      <c r="O14" s="95"/>
      <c r="P14" s="95">
        <v>0</v>
      </c>
      <c r="Q14" s="95"/>
      <c r="R14" s="95"/>
      <c r="S14" s="95">
        <v>0</v>
      </c>
      <c r="T14" s="95">
        <v>0</v>
      </c>
      <c r="U14" s="95"/>
      <c r="V14" s="95"/>
      <c r="W14" s="95">
        <v>0</v>
      </c>
      <c r="X14" s="95">
        <v>0</v>
      </c>
      <c r="Y14" s="95"/>
      <c r="Z14" s="95"/>
      <c r="AA14" s="115">
        <f t="shared" si="0"/>
        <v>0</v>
      </c>
      <c r="AB14" s="116">
        <f t="shared" si="1"/>
        <v>0</v>
      </c>
      <c r="AC14" s="77" t="e">
        <f>Y14+W14+U14+S14+Q14+O14+M14+K14+I14+G14+#REF!+E14</f>
        <v>#REF!</v>
      </c>
      <c r="AD14" s="4" t="e">
        <f>Z14+X14+V14+T14+R14+P14+N14+L14+J14+H14+#REF!+F14</f>
        <v>#REF!</v>
      </c>
      <c r="AE14" s="4">
        <v>255</v>
      </c>
      <c r="AF14" s="4">
        <v>1554</v>
      </c>
    </row>
    <row r="15" spans="1:32" ht="16.350000000000001" customHeight="1">
      <c r="A15" s="200"/>
      <c r="B15" s="99" t="s">
        <v>160</v>
      </c>
      <c r="C15" s="95">
        <v>5</v>
      </c>
      <c r="D15" s="95">
        <v>5</v>
      </c>
      <c r="E15" s="95">
        <v>4</v>
      </c>
      <c r="F15" s="95">
        <v>48</v>
      </c>
      <c r="G15" s="95">
        <v>4</v>
      </c>
      <c r="H15" s="95">
        <v>48</v>
      </c>
      <c r="I15" s="95">
        <v>4</v>
      </c>
      <c r="J15" s="95">
        <v>48</v>
      </c>
      <c r="K15" s="95">
        <v>3</v>
      </c>
      <c r="L15" s="95">
        <v>3</v>
      </c>
      <c r="M15" s="95">
        <v>2</v>
      </c>
      <c r="N15" s="95">
        <v>10</v>
      </c>
      <c r="O15" s="95">
        <v>0</v>
      </c>
      <c r="P15" s="95">
        <v>0</v>
      </c>
      <c r="Q15" s="95">
        <v>0</v>
      </c>
      <c r="R15" s="95">
        <v>0</v>
      </c>
      <c r="S15" s="95">
        <v>0</v>
      </c>
      <c r="T15" s="95">
        <v>0</v>
      </c>
      <c r="U15" s="11">
        <v>0</v>
      </c>
      <c r="V15" s="11">
        <v>0</v>
      </c>
      <c r="W15" s="11">
        <v>0</v>
      </c>
      <c r="X15" s="11">
        <v>0</v>
      </c>
      <c r="Y15" s="95">
        <v>0</v>
      </c>
      <c r="Z15" s="95">
        <v>0</v>
      </c>
      <c r="AA15" s="115">
        <f t="shared" si="0"/>
        <v>22</v>
      </c>
      <c r="AB15" s="116">
        <f t="shared" si="1"/>
        <v>162</v>
      </c>
      <c r="AC15" s="77" t="e">
        <f>Y15+W15+U15+S15+Q15+O15+M15+K15+I15+G15+#REF!+E15</f>
        <v>#REF!</v>
      </c>
      <c r="AD15" s="4" t="e">
        <f>Z15+X15+V15+T15+R15+P15+N15+L15+J15+H15+#REF!+F15</f>
        <v>#REF!</v>
      </c>
      <c r="AE15" s="4">
        <v>472</v>
      </c>
      <c r="AF15" s="4">
        <v>2914</v>
      </c>
    </row>
    <row r="16" spans="1:32" ht="16.350000000000001" customHeight="1">
      <c r="A16" s="200"/>
      <c r="B16" s="99" t="s">
        <v>161</v>
      </c>
      <c r="C16" s="95">
        <v>4</v>
      </c>
      <c r="D16" s="95">
        <v>25</v>
      </c>
      <c r="E16" s="95">
        <v>2</v>
      </c>
      <c r="F16" s="95">
        <v>10</v>
      </c>
      <c r="G16" s="95">
        <v>4</v>
      </c>
      <c r="H16" s="95">
        <v>15</v>
      </c>
      <c r="I16" s="95">
        <v>4</v>
      </c>
      <c r="J16" s="95">
        <v>15</v>
      </c>
      <c r="K16" s="95">
        <v>4</v>
      </c>
      <c r="L16" s="95">
        <v>15</v>
      </c>
      <c r="M16" s="95">
        <v>0</v>
      </c>
      <c r="N16" s="95">
        <v>0</v>
      </c>
      <c r="O16" s="95">
        <v>0</v>
      </c>
      <c r="P16" s="95">
        <v>0</v>
      </c>
      <c r="Q16" s="95">
        <v>0</v>
      </c>
      <c r="R16" s="95">
        <v>0</v>
      </c>
      <c r="S16" s="95">
        <v>0</v>
      </c>
      <c r="T16" s="95">
        <v>0</v>
      </c>
      <c r="U16" s="11">
        <v>0</v>
      </c>
      <c r="V16" s="11">
        <v>0</v>
      </c>
      <c r="W16" s="11">
        <v>5</v>
      </c>
      <c r="X16" s="11">
        <v>25</v>
      </c>
      <c r="Y16" s="95">
        <v>8</v>
      </c>
      <c r="Z16" s="95">
        <v>50</v>
      </c>
      <c r="AA16" s="115">
        <f t="shared" si="0"/>
        <v>31</v>
      </c>
      <c r="AB16" s="116">
        <f t="shared" si="1"/>
        <v>155</v>
      </c>
      <c r="AC16" s="77" t="e">
        <f>Y16+W16+U16+S16+Q16+O16+M16+K16+I16+G16+#REF!+E16</f>
        <v>#REF!</v>
      </c>
      <c r="AD16" s="4" t="e">
        <f>Z16+X16+V16+T16+R16+P16+N16+L16+J16+H16+#REF!+F16</f>
        <v>#REF!</v>
      </c>
      <c r="AE16" s="4">
        <v>72</v>
      </c>
      <c r="AF16" s="4">
        <v>419</v>
      </c>
    </row>
    <row r="17" spans="1:32" ht="16.350000000000001" customHeight="1">
      <c r="A17" s="200"/>
      <c r="B17" s="99" t="s">
        <v>162</v>
      </c>
      <c r="C17" s="95">
        <v>0</v>
      </c>
      <c r="D17" s="95">
        <v>0</v>
      </c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11"/>
      <c r="V17" s="11"/>
      <c r="W17" s="11"/>
      <c r="X17" s="11"/>
      <c r="Y17" s="95"/>
      <c r="Z17" s="95"/>
      <c r="AA17" s="115">
        <f t="shared" si="0"/>
        <v>0</v>
      </c>
      <c r="AB17" s="116">
        <f t="shared" si="1"/>
        <v>0</v>
      </c>
      <c r="AC17" s="77" t="e">
        <f>Y17+W17+U17+S17+Q17+O17+M17+K17+I17+G17+#REF!+E17</f>
        <v>#REF!</v>
      </c>
      <c r="AD17" s="4" t="e">
        <f>Z17+X17+V17+T17+R17+P17+N17+L17+J17+H17+#REF!+F17</f>
        <v>#REF!</v>
      </c>
      <c r="AE17" s="4">
        <v>107</v>
      </c>
      <c r="AF17" s="4">
        <v>815</v>
      </c>
    </row>
    <row r="18" spans="1:32" ht="16.350000000000001" customHeight="1">
      <c r="A18" s="201"/>
      <c r="B18" s="109" t="s">
        <v>27</v>
      </c>
      <c r="C18" s="95">
        <v>59</v>
      </c>
      <c r="D18" s="95">
        <v>460</v>
      </c>
      <c r="E18" s="95">
        <v>29</v>
      </c>
      <c r="F18" s="95">
        <v>182</v>
      </c>
      <c r="G18" s="95">
        <v>22</v>
      </c>
      <c r="H18" s="95">
        <v>543</v>
      </c>
      <c r="I18" s="95">
        <v>22</v>
      </c>
      <c r="J18" s="95">
        <v>543</v>
      </c>
      <c r="K18" s="95">
        <v>11</v>
      </c>
      <c r="L18" s="95">
        <v>60</v>
      </c>
      <c r="M18" s="95">
        <v>12</v>
      </c>
      <c r="N18" s="95">
        <v>43</v>
      </c>
      <c r="O18" s="95">
        <v>16</v>
      </c>
      <c r="P18" s="95">
        <v>16</v>
      </c>
      <c r="Q18" s="95">
        <v>24</v>
      </c>
      <c r="R18" s="95">
        <v>79</v>
      </c>
      <c r="S18" s="95">
        <v>34</v>
      </c>
      <c r="T18" s="95">
        <v>97</v>
      </c>
      <c r="U18" s="95">
        <v>23</v>
      </c>
      <c r="V18" s="95">
        <v>126</v>
      </c>
      <c r="W18" s="95">
        <v>54</v>
      </c>
      <c r="X18" s="95">
        <v>300</v>
      </c>
      <c r="Y18" s="95">
        <v>50</v>
      </c>
      <c r="Z18" s="95">
        <v>220</v>
      </c>
      <c r="AA18" s="115">
        <f t="shared" si="0"/>
        <v>356</v>
      </c>
      <c r="AB18" s="116">
        <f t="shared" si="1"/>
        <v>2669</v>
      </c>
      <c r="AC18" s="77"/>
      <c r="AD18" s="4"/>
      <c r="AE18" s="4"/>
      <c r="AF18" s="4"/>
    </row>
    <row r="19" spans="1:32" ht="16.350000000000001" customHeight="1">
      <c r="A19" s="201"/>
      <c r="B19" s="109" t="s">
        <v>28</v>
      </c>
      <c r="C19" s="95">
        <v>6</v>
      </c>
      <c r="D19" s="95">
        <v>45</v>
      </c>
      <c r="E19" s="95">
        <v>11</v>
      </c>
      <c r="F19" s="95">
        <v>76</v>
      </c>
      <c r="G19" s="95">
        <v>10</v>
      </c>
      <c r="H19" s="95">
        <v>64</v>
      </c>
      <c r="I19" s="95">
        <v>10</v>
      </c>
      <c r="J19" s="95">
        <v>64</v>
      </c>
      <c r="K19" s="95">
        <v>1</v>
      </c>
      <c r="L19" s="95">
        <v>3</v>
      </c>
      <c r="M19" s="95">
        <v>14</v>
      </c>
      <c r="N19" s="95">
        <v>32</v>
      </c>
      <c r="O19" s="95">
        <v>2</v>
      </c>
      <c r="P19" s="95">
        <v>2</v>
      </c>
      <c r="Q19" s="95">
        <v>1</v>
      </c>
      <c r="R19" s="95">
        <v>9</v>
      </c>
      <c r="S19" s="95">
        <v>9</v>
      </c>
      <c r="T19" s="95">
        <v>71</v>
      </c>
      <c r="U19" s="95">
        <v>17</v>
      </c>
      <c r="V19" s="95">
        <v>163</v>
      </c>
      <c r="W19" s="95">
        <v>8</v>
      </c>
      <c r="X19" s="95">
        <v>39</v>
      </c>
      <c r="Y19" s="95">
        <v>40</v>
      </c>
      <c r="Z19" s="95">
        <v>64</v>
      </c>
      <c r="AA19" s="115">
        <f t="shared" si="0"/>
        <v>129</v>
      </c>
      <c r="AB19" s="116">
        <f t="shared" si="1"/>
        <v>632</v>
      </c>
      <c r="AC19" s="77"/>
      <c r="AD19" s="4"/>
      <c r="AE19" s="4"/>
      <c r="AF19" s="4"/>
    </row>
    <row r="20" spans="1:32" ht="16.350000000000001" customHeight="1">
      <c r="A20" s="201"/>
      <c r="B20" s="109" t="s">
        <v>29</v>
      </c>
      <c r="C20" s="95">
        <v>22</v>
      </c>
      <c r="D20" s="95">
        <v>216</v>
      </c>
      <c r="E20" s="95">
        <v>16</v>
      </c>
      <c r="F20" s="95">
        <v>72</v>
      </c>
      <c r="G20" s="95">
        <v>19</v>
      </c>
      <c r="H20" s="95">
        <v>218</v>
      </c>
      <c r="I20" s="95">
        <v>19</v>
      </c>
      <c r="J20" s="95">
        <v>218</v>
      </c>
      <c r="K20" s="95">
        <v>6</v>
      </c>
      <c r="L20" s="95">
        <v>16</v>
      </c>
      <c r="M20" s="95">
        <v>5</v>
      </c>
      <c r="N20" s="95">
        <v>22</v>
      </c>
      <c r="O20" s="95">
        <v>11</v>
      </c>
      <c r="P20" s="95">
        <v>11</v>
      </c>
      <c r="Q20" s="95">
        <v>5</v>
      </c>
      <c r="R20" s="95">
        <v>21</v>
      </c>
      <c r="S20" s="95">
        <v>14</v>
      </c>
      <c r="T20" s="95">
        <v>150</v>
      </c>
      <c r="U20" s="95">
        <v>16</v>
      </c>
      <c r="V20" s="95">
        <v>56</v>
      </c>
      <c r="W20" s="95">
        <v>42</v>
      </c>
      <c r="X20" s="95">
        <v>317</v>
      </c>
      <c r="Y20" s="95">
        <v>29</v>
      </c>
      <c r="Z20" s="95">
        <v>158</v>
      </c>
      <c r="AA20" s="115">
        <f t="shared" si="0"/>
        <v>204</v>
      </c>
      <c r="AB20" s="116">
        <f t="shared" si="1"/>
        <v>1475</v>
      </c>
      <c r="AC20" s="77"/>
      <c r="AD20" s="4"/>
      <c r="AE20" s="4"/>
      <c r="AF20" s="4"/>
    </row>
    <row r="21" spans="1:32" ht="16.350000000000001" customHeight="1">
      <c r="A21" s="201"/>
      <c r="B21" s="109" t="s">
        <v>30</v>
      </c>
      <c r="C21" s="95">
        <v>72</v>
      </c>
      <c r="D21" s="95">
        <v>685</v>
      </c>
      <c r="E21" s="95">
        <v>60</v>
      </c>
      <c r="F21" s="95">
        <v>350</v>
      </c>
      <c r="G21" s="95">
        <v>18</v>
      </c>
      <c r="H21" s="95">
        <v>262</v>
      </c>
      <c r="I21" s="95">
        <v>18</v>
      </c>
      <c r="J21" s="95">
        <v>262</v>
      </c>
      <c r="K21" s="95">
        <v>46</v>
      </c>
      <c r="L21" s="95">
        <v>301</v>
      </c>
      <c r="M21" s="95">
        <v>20</v>
      </c>
      <c r="N21" s="95">
        <v>85</v>
      </c>
      <c r="O21" s="95">
        <v>15</v>
      </c>
      <c r="P21" s="95">
        <v>15</v>
      </c>
      <c r="Q21" s="95">
        <v>33</v>
      </c>
      <c r="R21" s="95">
        <v>179</v>
      </c>
      <c r="S21" s="95">
        <v>58</v>
      </c>
      <c r="T21" s="95">
        <v>260</v>
      </c>
      <c r="U21" s="95">
        <v>41</v>
      </c>
      <c r="V21" s="95">
        <v>232</v>
      </c>
      <c r="W21" s="95">
        <v>84</v>
      </c>
      <c r="X21" s="95">
        <v>607</v>
      </c>
      <c r="Y21" s="95">
        <v>92</v>
      </c>
      <c r="Z21" s="95">
        <v>540</v>
      </c>
      <c r="AA21" s="115">
        <f t="shared" si="0"/>
        <v>557</v>
      </c>
      <c r="AB21" s="116">
        <f t="shared" si="1"/>
        <v>3778</v>
      </c>
      <c r="AC21" s="77"/>
      <c r="AD21" s="4"/>
      <c r="AE21" s="4"/>
      <c r="AF21" s="4"/>
    </row>
    <row r="22" spans="1:32" ht="16.350000000000001" customHeight="1">
      <c r="A22" s="201"/>
      <c r="B22" s="109" t="s">
        <v>31</v>
      </c>
      <c r="C22" s="95">
        <v>1</v>
      </c>
      <c r="D22" s="95">
        <v>7</v>
      </c>
      <c r="E22" s="95">
        <v>1</v>
      </c>
      <c r="F22" s="95">
        <v>5</v>
      </c>
      <c r="G22" s="95">
        <v>1</v>
      </c>
      <c r="H22" s="95">
        <v>15</v>
      </c>
      <c r="I22" s="95">
        <v>2</v>
      </c>
      <c r="J22" s="95">
        <v>15</v>
      </c>
      <c r="K22" s="95">
        <v>0</v>
      </c>
      <c r="L22" s="95">
        <v>0</v>
      </c>
      <c r="M22" s="95">
        <v>0</v>
      </c>
      <c r="N22" s="95">
        <v>0</v>
      </c>
      <c r="O22" s="95">
        <v>0</v>
      </c>
      <c r="P22" s="95">
        <v>0</v>
      </c>
      <c r="Q22" s="95">
        <v>0</v>
      </c>
      <c r="R22" s="95">
        <v>0</v>
      </c>
      <c r="S22" s="95">
        <v>0</v>
      </c>
      <c r="T22" s="95">
        <v>0</v>
      </c>
      <c r="U22" s="95">
        <v>0</v>
      </c>
      <c r="V22" s="95">
        <v>0</v>
      </c>
      <c r="W22" s="95">
        <v>0</v>
      </c>
      <c r="X22" s="95">
        <v>0</v>
      </c>
      <c r="Y22" s="95">
        <v>0</v>
      </c>
      <c r="Z22" s="95">
        <v>0</v>
      </c>
      <c r="AA22" s="115">
        <f t="shared" si="0"/>
        <v>5</v>
      </c>
      <c r="AB22" s="116">
        <f t="shared" si="1"/>
        <v>42</v>
      </c>
      <c r="AC22" s="77"/>
      <c r="AD22" s="4"/>
      <c r="AE22" s="4"/>
      <c r="AF22" s="4"/>
    </row>
    <row r="23" spans="1:32" ht="16.350000000000001" customHeight="1" thickBot="1">
      <c r="A23" s="202"/>
      <c r="B23" s="100" t="s">
        <v>32</v>
      </c>
      <c r="C23" s="78">
        <v>0</v>
      </c>
      <c r="D23" s="78">
        <v>0</v>
      </c>
      <c r="E23" s="78">
        <v>0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/>
      <c r="R23" s="78">
        <v>0</v>
      </c>
      <c r="S23" s="78"/>
      <c r="T23" s="78"/>
      <c r="U23" s="78"/>
      <c r="V23" s="78"/>
      <c r="W23" s="78"/>
      <c r="X23" s="78"/>
      <c r="Y23" s="78"/>
      <c r="Z23" s="78"/>
      <c r="AA23" s="78">
        <f t="shared" si="0"/>
        <v>0</v>
      </c>
      <c r="AB23" s="110">
        <f t="shared" si="1"/>
        <v>0</v>
      </c>
      <c r="AC23" s="77" t="e">
        <f>Y23+W23+U23+S23+Q23+O23+M23+K23+I23+G23+#REF!+E23</f>
        <v>#REF!</v>
      </c>
      <c r="AD23" s="4" t="e">
        <f>Z23+X23+V23+T23+R23+P23+N23+L23+J23+H23+#REF!+F23</f>
        <v>#REF!</v>
      </c>
      <c r="AE23" s="4"/>
      <c r="AF23" s="4"/>
    </row>
    <row r="24" spans="1:32" ht="16.350000000000001" customHeight="1">
      <c r="A24" s="203" t="s">
        <v>33</v>
      </c>
      <c r="B24" s="104" t="s">
        <v>34</v>
      </c>
      <c r="C24" s="108">
        <v>2</v>
      </c>
      <c r="D24" s="108">
        <v>1</v>
      </c>
      <c r="E24" s="108">
        <v>1</v>
      </c>
      <c r="F24" s="108">
        <v>1</v>
      </c>
      <c r="G24" s="108">
        <v>0</v>
      </c>
      <c r="H24" s="108">
        <v>0</v>
      </c>
      <c r="I24" s="108">
        <v>1</v>
      </c>
      <c r="J24" s="108">
        <v>1</v>
      </c>
      <c r="K24" s="108">
        <v>0</v>
      </c>
      <c r="L24" s="108">
        <v>0</v>
      </c>
      <c r="M24" s="105">
        <v>2</v>
      </c>
      <c r="N24" s="105">
        <v>2</v>
      </c>
      <c r="O24" s="105">
        <v>0</v>
      </c>
      <c r="P24" s="105">
        <v>0</v>
      </c>
      <c r="Q24" s="105">
        <v>2</v>
      </c>
      <c r="R24" s="105">
        <v>2</v>
      </c>
      <c r="S24" s="105">
        <v>1</v>
      </c>
      <c r="T24" s="105">
        <v>1</v>
      </c>
      <c r="U24" s="105">
        <v>0</v>
      </c>
      <c r="V24" s="105">
        <v>1</v>
      </c>
      <c r="W24" s="105">
        <v>1</v>
      </c>
      <c r="X24" s="105">
        <v>1</v>
      </c>
      <c r="Y24" s="108">
        <v>2</v>
      </c>
      <c r="Z24" s="108">
        <v>2</v>
      </c>
      <c r="AA24" s="113">
        <f t="shared" si="0"/>
        <v>12</v>
      </c>
      <c r="AB24" s="114">
        <f t="shared" si="1"/>
        <v>12</v>
      </c>
      <c r="AC24" s="77" t="e">
        <f>Y24+W24+U24+S24+Q24+O24+M24+K24+I24+G24+#REF!+E24</f>
        <v>#REF!</v>
      </c>
      <c r="AD24" s="4" t="e">
        <f>Z24+X24+V24+T24+R24+P24+N24+L24+J24+H24+#REF!+F24</f>
        <v>#REF!</v>
      </c>
      <c r="AE24" s="4">
        <v>15</v>
      </c>
      <c r="AF24" s="4">
        <v>24</v>
      </c>
    </row>
    <row r="25" spans="1:32" ht="16.350000000000001" customHeight="1">
      <c r="A25" s="204"/>
      <c r="B25" s="106" t="s">
        <v>35</v>
      </c>
      <c r="C25" s="95">
        <v>1</v>
      </c>
      <c r="D25" s="95">
        <v>1</v>
      </c>
      <c r="E25" s="95">
        <v>0</v>
      </c>
      <c r="F25" s="95">
        <v>0</v>
      </c>
      <c r="G25" s="95">
        <v>0</v>
      </c>
      <c r="H25" s="95">
        <v>0</v>
      </c>
      <c r="I25" s="95">
        <v>1</v>
      </c>
      <c r="J25" s="95">
        <v>1</v>
      </c>
      <c r="K25" s="95">
        <v>2</v>
      </c>
      <c r="L25" s="95">
        <v>2</v>
      </c>
      <c r="M25" s="11">
        <v>2</v>
      </c>
      <c r="N25" s="11">
        <v>2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2</v>
      </c>
      <c r="V25" s="11">
        <v>0</v>
      </c>
      <c r="W25" s="11">
        <v>1</v>
      </c>
      <c r="X25" s="11">
        <v>1</v>
      </c>
      <c r="Y25" s="95">
        <v>1</v>
      </c>
      <c r="Z25" s="95">
        <v>1</v>
      </c>
      <c r="AA25" s="115">
        <f t="shared" si="0"/>
        <v>10</v>
      </c>
      <c r="AB25" s="116">
        <f t="shared" si="1"/>
        <v>8</v>
      </c>
      <c r="AC25" s="77" t="e">
        <f>Y25+W25+U25+S25+Q25+O25+M25+K25+I25+G25+#REF!+E25</f>
        <v>#REF!</v>
      </c>
      <c r="AD25" s="4" t="e">
        <f>Z25+X25+V25+T25+R25+P25+N25+L25+J25+H25+#REF!+F25</f>
        <v>#REF!</v>
      </c>
      <c r="AE25" s="4">
        <v>16</v>
      </c>
      <c r="AF25" s="4">
        <v>21</v>
      </c>
    </row>
    <row r="26" spans="1:32" ht="16.350000000000001" customHeight="1">
      <c r="A26" s="204"/>
      <c r="B26" s="106" t="s">
        <v>163</v>
      </c>
      <c r="C26" s="95">
        <v>2</v>
      </c>
      <c r="D26" s="95">
        <v>1</v>
      </c>
      <c r="E26" s="95">
        <v>1</v>
      </c>
      <c r="F26" s="95">
        <v>1</v>
      </c>
      <c r="G26" s="95">
        <v>0</v>
      </c>
      <c r="H26" s="95">
        <v>0</v>
      </c>
      <c r="I26" s="95">
        <v>0</v>
      </c>
      <c r="J26" s="95">
        <v>0</v>
      </c>
      <c r="K26" s="95">
        <v>1</v>
      </c>
      <c r="L26" s="95">
        <v>2</v>
      </c>
      <c r="M26" s="11">
        <v>2</v>
      </c>
      <c r="N26" s="11">
        <v>2</v>
      </c>
      <c r="O26" s="11">
        <v>1</v>
      </c>
      <c r="P26" s="11">
        <v>2</v>
      </c>
      <c r="Q26" s="11">
        <v>1</v>
      </c>
      <c r="R26" s="11">
        <v>1</v>
      </c>
      <c r="S26" s="11">
        <v>2</v>
      </c>
      <c r="T26" s="11">
        <v>2</v>
      </c>
      <c r="U26" s="11">
        <v>1</v>
      </c>
      <c r="V26" s="11">
        <v>2</v>
      </c>
      <c r="W26" s="11">
        <v>1</v>
      </c>
      <c r="X26" s="11">
        <v>1</v>
      </c>
      <c r="Y26" s="95">
        <v>0</v>
      </c>
      <c r="Z26" s="95">
        <v>0</v>
      </c>
      <c r="AA26" s="115">
        <f t="shared" si="0"/>
        <v>12</v>
      </c>
      <c r="AB26" s="116">
        <f t="shared" si="1"/>
        <v>14</v>
      </c>
      <c r="AC26" s="77" t="e">
        <f>Y26+W26+U26+S26+Q26+O26+M26+K26+I26+G26+#REF!+E26</f>
        <v>#REF!</v>
      </c>
      <c r="AD26" s="4" t="e">
        <f>Z26+X26+V26+T26+R26+P26+N26+L26+J26+H26+#REF!+F26</f>
        <v>#REF!</v>
      </c>
      <c r="AE26" s="4">
        <v>19</v>
      </c>
      <c r="AF26" s="4">
        <v>24</v>
      </c>
    </row>
    <row r="27" spans="1:32" ht="16.350000000000001" customHeight="1">
      <c r="A27" s="204"/>
      <c r="B27" s="99" t="s">
        <v>164</v>
      </c>
      <c r="C27" s="95">
        <v>1</v>
      </c>
      <c r="D27" s="95">
        <v>2</v>
      </c>
      <c r="E27" s="95">
        <v>0</v>
      </c>
      <c r="F27" s="95">
        <v>0</v>
      </c>
      <c r="G27" s="95">
        <v>0</v>
      </c>
      <c r="H27" s="95">
        <v>0</v>
      </c>
      <c r="I27" s="95">
        <v>0</v>
      </c>
      <c r="J27" s="95">
        <v>0</v>
      </c>
      <c r="K27" s="95">
        <v>0</v>
      </c>
      <c r="L27" s="95">
        <v>0</v>
      </c>
      <c r="M27" s="11">
        <v>0</v>
      </c>
      <c r="N27" s="11">
        <v>0</v>
      </c>
      <c r="O27" s="11">
        <v>1</v>
      </c>
      <c r="P27" s="11">
        <v>2</v>
      </c>
      <c r="Q27" s="11">
        <v>0</v>
      </c>
      <c r="R27" s="11">
        <v>0</v>
      </c>
      <c r="S27" s="11">
        <v>1</v>
      </c>
      <c r="T27" s="11">
        <v>2</v>
      </c>
      <c r="U27" s="11">
        <v>1</v>
      </c>
      <c r="V27" s="11">
        <v>2</v>
      </c>
      <c r="W27" s="11">
        <v>0</v>
      </c>
      <c r="X27" s="11">
        <v>0</v>
      </c>
      <c r="Y27" s="95">
        <v>1</v>
      </c>
      <c r="Z27" s="95">
        <v>1</v>
      </c>
      <c r="AA27" s="115">
        <f t="shared" si="0"/>
        <v>5</v>
      </c>
      <c r="AB27" s="116">
        <f t="shared" si="1"/>
        <v>9</v>
      </c>
      <c r="AC27" s="77" t="e">
        <f>Y27+W27+U27+S27+Q27+O27+M27+K27+I27+G27+#REF!+E27</f>
        <v>#REF!</v>
      </c>
      <c r="AD27" s="4" t="e">
        <f>Z27+X27+V27+T27+R27+P27+N27+L27+J27+H27+#REF!+F27</f>
        <v>#REF!</v>
      </c>
      <c r="AE27" s="4">
        <v>41</v>
      </c>
      <c r="AF27" s="4">
        <v>68</v>
      </c>
    </row>
    <row r="28" spans="1:32" ht="16.350000000000001" customHeight="1">
      <c r="A28" s="204"/>
      <c r="B28" s="106" t="s">
        <v>165</v>
      </c>
      <c r="C28" s="95">
        <v>2</v>
      </c>
      <c r="D28" s="95">
        <v>1</v>
      </c>
      <c r="E28" s="95">
        <v>0</v>
      </c>
      <c r="F28" s="95">
        <v>0</v>
      </c>
      <c r="G28" s="95">
        <v>1</v>
      </c>
      <c r="H28" s="95">
        <v>2</v>
      </c>
      <c r="I28" s="95">
        <v>1</v>
      </c>
      <c r="J28" s="95">
        <v>1</v>
      </c>
      <c r="K28" s="95">
        <v>2</v>
      </c>
      <c r="L28" s="95">
        <v>2</v>
      </c>
      <c r="M28" s="11">
        <v>0</v>
      </c>
      <c r="N28" s="11">
        <v>0</v>
      </c>
      <c r="O28" s="11">
        <v>3</v>
      </c>
      <c r="P28" s="11">
        <v>3</v>
      </c>
      <c r="Q28" s="11">
        <v>2</v>
      </c>
      <c r="R28" s="11">
        <v>4</v>
      </c>
      <c r="S28" s="11">
        <v>1</v>
      </c>
      <c r="T28" s="11">
        <v>1</v>
      </c>
      <c r="U28" s="11">
        <v>1</v>
      </c>
      <c r="V28" s="11">
        <v>1</v>
      </c>
      <c r="W28" s="11">
        <v>1</v>
      </c>
      <c r="X28" s="11">
        <v>1</v>
      </c>
      <c r="Y28" s="95">
        <v>2</v>
      </c>
      <c r="Z28" s="95">
        <v>8</v>
      </c>
      <c r="AA28" s="115">
        <f t="shared" si="0"/>
        <v>16</v>
      </c>
      <c r="AB28" s="116">
        <f t="shared" si="1"/>
        <v>24</v>
      </c>
      <c r="AC28" s="77" t="e">
        <f>Y28+W28+U28+S28+Q28+O28+M28+K28+I28+G28+#REF!+E28</f>
        <v>#REF!</v>
      </c>
      <c r="AD28" s="4" t="e">
        <f>Z28+X28+V28+T28+R28+P28+N28+L28+J28+H28+#REF!+F28</f>
        <v>#REF!</v>
      </c>
      <c r="AE28" s="4"/>
      <c r="AF28" s="4"/>
    </row>
    <row r="29" spans="1:32" ht="16.350000000000001" customHeight="1">
      <c r="A29" s="204"/>
      <c r="B29" s="99" t="s">
        <v>166</v>
      </c>
      <c r="C29" s="95">
        <v>0</v>
      </c>
      <c r="D29" s="95">
        <v>0</v>
      </c>
      <c r="E29" s="95">
        <v>0</v>
      </c>
      <c r="F29" s="95">
        <v>0</v>
      </c>
      <c r="G29" s="95"/>
      <c r="H29" s="95"/>
      <c r="I29" s="95">
        <v>0</v>
      </c>
      <c r="J29" s="95">
        <v>0</v>
      </c>
      <c r="K29" s="95">
        <v>0</v>
      </c>
      <c r="L29" s="95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1</v>
      </c>
      <c r="T29" s="11">
        <v>2</v>
      </c>
      <c r="U29" s="11">
        <v>2</v>
      </c>
      <c r="V29" s="11">
        <v>2</v>
      </c>
      <c r="W29" s="11">
        <v>0</v>
      </c>
      <c r="X29" s="11">
        <v>0</v>
      </c>
      <c r="Y29" s="95">
        <v>1</v>
      </c>
      <c r="Z29" s="95">
        <v>2</v>
      </c>
      <c r="AA29" s="115">
        <f t="shared" si="0"/>
        <v>4</v>
      </c>
      <c r="AB29" s="116">
        <f t="shared" si="1"/>
        <v>6</v>
      </c>
      <c r="AC29" s="77" t="e">
        <f>Y29+W29+U29+S29+Q29+O29+M29+K29+I29+G29+#REF!+E29</f>
        <v>#REF!</v>
      </c>
      <c r="AD29" s="4" t="e">
        <f>Z29+X29+V29+T29+R29+P29+N29+L29+J29+H29+#REF!+F29</f>
        <v>#REF!</v>
      </c>
      <c r="AE29" s="4"/>
      <c r="AF29" s="4"/>
    </row>
    <row r="30" spans="1:32" ht="16.350000000000001" customHeight="1">
      <c r="A30" s="204"/>
      <c r="B30" s="99" t="s">
        <v>36</v>
      </c>
      <c r="C30" s="95">
        <v>0</v>
      </c>
      <c r="D30" s="95">
        <v>0</v>
      </c>
      <c r="E30" s="95">
        <v>2</v>
      </c>
      <c r="F30" s="95">
        <v>8</v>
      </c>
      <c r="G30" s="95"/>
      <c r="H30" s="95"/>
      <c r="I30" s="95">
        <v>2</v>
      </c>
      <c r="J30" s="95">
        <v>8</v>
      </c>
      <c r="K30" s="95">
        <v>0</v>
      </c>
      <c r="L30" s="95">
        <v>0</v>
      </c>
      <c r="M30" s="11">
        <v>13</v>
      </c>
      <c r="N30" s="11">
        <v>13</v>
      </c>
      <c r="O30" s="11">
        <v>2</v>
      </c>
      <c r="P30" s="11">
        <v>8</v>
      </c>
      <c r="Q30" s="11">
        <v>2</v>
      </c>
      <c r="R30" s="11">
        <v>15</v>
      </c>
      <c r="S30" s="11">
        <v>4</v>
      </c>
      <c r="T30" s="11">
        <v>15</v>
      </c>
      <c r="U30" s="11">
        <v>19</v>
      </c>
      <c r="V30" s="11">
        <v>15</v>
      </c>
      <c r="W30" s="11">
        <v>2</v>
      </c>
      <c r="X30" s="11">
        <v>11</v>
      </c>
      <c r="Y30" s="95">
        <v>5</v>
      </c>
      <c r="Z30" s="95">
        <v>32</v>
      </c>
      <c r="AA30" s="115">
        <f t="shared" si="0"/>
        <v>51</v>
      </c>
      <c r="AB30" s="116">
        <f t="shared" si="1"/>
        <v>125</v>
      </c>
      <c r="AC30" s="77" t="e">
        <f>Y30+W30+U30+S30+Q30+O30+M30+K30+I30+G30+#REF!+E30</f>
        <v>#REF!</v>
      </c>
      <c r="AD30" s="4" t="e">
        <f>Z30+X30+V30+T30+R30+P30+N30+L30+J30+H30+#REF!+F30</f>
        <v>#REF!</v>
      </c>
      <c r="AE30" s="4">
        <v>25</v>
      </c>
      <c r="AF30" s="4">
        <v>144</v>
      </c>
    </row>
    <row r="31" spans="1:32" ht="16.350000000000001" customHeight="1">
      <c r="A31" s="204"/>
      <c r="B31" s="99" t="s">
        <v>37</v>
      </c>
      <c r="C31" s="95">
        <v>12</v>
      </c>
      <c r="D31" s="95">
        <v>89</v>
      </c>
      <c r="E31" s="95">
        <v>14</v>
      </c>
      <c r="F31" s="95">
        <v>89</v>
      </c>
      <c r="G31" s="95">
        <v>10</v>
      </c>
      <c r="H31" s="95">
        <v>103</v>
      </c>
      <c r="I31" s="95">
        <v>5</v>
      </c>
      <c r="J31" s="95">
        <v>32</v>
      </c>
      <c r="K31" s="95">
        <v>1</v>
      </c>
      <c r="L31" s="95">
        <v>7</v>
      </c>
      <c r="M31" s="11">
        <v>7</v>
      </c>
      <c r="N31" s="11">
        <v>7</v>
      </c>
      <c r="O31" s="11">
        <v>0</v>
      </c>
      <c r="P31" s="11">
        <v>0</v>
      </c>
      <c r="Q31" s="11">
        <v>2</v>
      </c>
      <c r="R31" s="11">
        <v>12</v>
      </c>
      <c r="S31" s="11">
        <v>11</v>
      </c>
      <c r="T31" s="11">
        <v>101</v>
      </c>
      <c r="U31" s="11">
        <v>171</v>
      </c>
      <c r="V31" s="11">
        <v>101</v>
      </c>
      <c r="W31" s="11">
        <v>8</v>
      </c>
      <c r="X31" s="11">
        <v>80</v>
      </c>
      <c r="Y31" s="95">
        <v>13</v>
      </c>
      <c r="Z31" s="95">
        <v>130</v>
      </c>
      <c r="AA31" s="115">
        <f t="shared" si="0"/>
        <v>254</v>
      </c>
      <c r="AB31" s="116">
        <f t="shared" si="1"/>
        <v>751</v>
      </c>
      <c r="AC31" s="77" t="e">
        <f>Y31+W31+U31+S31+Q31+O31+M31+K31+I31+G31+#REF!+E31</f>
        <v>#REF!</v>
      </c>
      <c r="AD31" s="4" t="e">
        <f>Z31+X31+V31+T31+R31+P31+N31+L31+J31+H31+#REF!+F31</f>
        <v>#REF!</v>
      </c>
      <c r="AE31" s="4">
        <v>106</v>
      </c>
      <c r="AF31" s="4">
        <v>671</v>
      </c>
    </row>
    <row r="32" spans="1:32" ht="16.350000000000001" customHeight="1">
      <c r="A32" s="204"/>
      <c r="B32" s="99" t="s">
        <v>38</v>
      </c>
      <c r="C32" s="95">
        <v>49</v>
      </c>
      <c r="D32" s="95">
        <v>245</v>
      </c>
      <c r="E32" s="95">
        <v>20</v>
      </c>
      <c r="F32" s="95">
        <v>105</v>
      </c>
      <c r="G32" s="95">
        <v>28</v>
      </c>
      <c r="H32" s="95">
        <v>152</v>
      </c>
      <c r="I32" s="95">
        <v>12</v>
      </c>
      <c r="J32" s="95">
        <v>63</v>
      </c>
      <c r="K32" s="95">
        <v>9</v>
      </c>
      <c r="L32" s="95">
        <v>63</v>
      </c>
      <c r="M32" s="11">
        <v>99</v>
      </c>
      <c r="N32" s="11">
        <v>99</v>
      </c>
      <c r="O32" s="11">
        <v>30</v>
      </c>
      <c r="P32" s="11">
        <v>212</v>
      </c>
      <c r="Q32" s="11">
        <v>17</v>
      </c>
      <c r="R32" s="11">
        <v>120</v>
      </c>
      <c r="S32" s="11">
        <v>29</v>
      </c>
      <c r="T32" s="11">
        <v>182</v>
      </c>
      <c r="U32" s="11">
        <v>345</v>
      </c>
      <c r="V32" s="11">
        <v>182</v>
      </c>
      <c r="W32" s="11">
        <v>46</v>
      </c>
      <c r="X32" s="11">
        <v>356</v>
      </c>
      <c r="Y32" s="95">
        <v>40</v>
      </c>
      <c r="Z32" s="95">
        <v>310</v>
      </c>
      <c r="AA32" s="115">
        <f t="shared" si="0"/>
        <v>724</v>
      </c>
      <c r="AB32" s="116">
        <f t="shared" si="1"/>
        <v>2089</v>
      </c>
      <c r="AC32" s="77" t="e">
        <f>Y32+W32+U32+S32+Q32+O32+M32+K32+I32+G32+#REF!+E32</f>
        <v>#REF!</v>
      </c>
      <c r="AD32" s="4" t="e">
        <f>Z32+X32+V32+T32+R32+P32+N32+L32+J32+H32+#REF!+F32</f>
        <v>#REF!</v>
      </c>
      <c r="AE32" s="4">
        <v>319</v>
      </c>
      <c r="AF32" s="4">
        <v>1919</v>
      </c>
    </row>
    <row r="33" spans="1:32" ht="16.350000000000001" customHeight="1">
      <c r="A33" s="204"/>
      <c r="B33" s="99" t="s">
        <v>39</v>
      </c>
      <c r="C33" s="95">
        <v>20</v>
      </c>
      <c r="D33" s="95">
        <v>101</v>
      </c>
      <c r="E33" s="95">
        <v>16</v>
      </c>
      <c r="F33" s="95">
        <v>80</v>
      </c>
      <c r="G33" s="95">
        <v>9</v>
      </c>
      <c r="H33" s="95">
        <v>55</v>
      </c>
      <c r="I33" s="95">
        <v>2</v>
      </c>
      <c r="J33" s="95">
        <v>11</v>
      </c>
      <c r="K33" s="95">
        <v>4</v>
      </c>
      <c r="L33" s="95">
        <v>23</v>
      </c>
      <c r="M33" s="11">
        <v>11</v>
      </c>
      <c r="N33" s="11">
        <v>11</v>
      </c>
      <c r="O33" s="11">
        <v>2</v>
      </c>
      <c r="P33" s="11">
        <v>11</v>
      </c>
      <c r="Q33" s="11">
        <v>4</v>
      </c>
      <c r="R33" s="11">
        <v>35</v>
      </c>
      <c r="S33" s="11">
        <v>11</v>
      </c>
      <c r="T33" s="11">
        <v>80</v>
      </c>
      <c r="U33" s="11">
        <v>134</v>
      </c>
      <c r="V33" s="11">
        <v>80</v>
      </c>
      <c r="W33" s="11">
        <v>30</v>
      </c>
      <c r="X33" s="11">
        <v>210</v>
      </c>
      <c r="Y33" s="95">
        <v>25</v>
      </c>
      <c r="Z33" s="95">
        <v>180</v>
      </c>
      <c r="AA33" s="115">
        <f t="shared" si="0"/>
        <v>268</v>
      </c>
      <c r="AB33" s="116">
        <f t="shared" si="1"/>
        <v>877</v>
      </c>
      <c r="AC33" s="77" t="e">
        <f>Y33+W33+U33+S33+Q33+O33+M33+K33+I33+G33+#REF!+E33</f>
        <v>#REF!</v>
      </c>
      <c r="AD33" s="4" t="e">
        <f>Z33+X33+V33+T33+R33+P33+N33+L33+J33+H33+#REF!+F33</f>
        <v>#REF!</v>
      </c>
      <c r="AE33" s="4">
        <v>369</v>
      </c>
      <c r="AF33" s="4">
        <v>2453</v>
      </c>
    </row>
    <row r="34" spans="1:32" ht="16.350000000000001" customHeight="1">
      <c r="A34" s="204"/>
      <c r="B34" s="99" t="s">
        <v>40</v>
      </c>
      <c r="C34" s="95">
        <v>11</v>
      </c>
      <c r="D34" s="95">
        <v>56</v>
      </c>
      <c r="E34" s="95">
        <v>15</v>
      </c>
      <c r="F34" s="95">
        <v>75</v>
      </c>
      <c r="G34" s="95">
        <v>16</v>
      </c>
      <c r="H34" s="95">
        <v>130</v>
      </c>
      <c r="I34" s="95">
        <v>8</v>
      </c>
      <c r="J34" s="95">
        <v>42</v>
      </c>
      <c r="K34" s="95">
        <v>2</v>
      </c>
      <c r="L34" s="95">
        <v>10</v>
      </c>
      <c r="M34" s="11">
        <v>39</v>
      </c>
      <c r="N34" s="11">
        <v>39</v>
      </c>
      <c r="O34" s="11">
        <v>1</v>
      </c>
      <c r="P34" s="11">
        <v>5</v>
      </c>
      <c r="Q34" s="11">
        <v>2</v>
      </c>
      <c r="R34" s="11">
        <v>21</v>
      </c>
      <c r="S34" s="11">
        <v>8</v>
      </c>
      <c r="T34" s="11">
        <v>59</v>
      </c>
      <c r="U34" s="11">
        <v>173</v>
      </c>
      <c r="V34" s="11">
        <v>59</v>
      </c>
      <c r="W34" s="11">
        <v>17</v>
      </c>
      <c r="X34" s="11">
        <v>133</v>
      </c>
      <c r="Y34" s="95">
        <v>16</v>
      </c>
      <c r="Z34" s="95">
        <v>108</v>
      </c>
      <c r="AA34" s="115">
        <f t="shared" si="0"/>
        <v>308</v>
      </c>
      <c r="AB34" s="116">
        <f t="shared" si="1"/>
        <v>737</v>
      </c>
      <c r="AC34" s="77" t="e">
        <f>Y34+W34+U34+S34+Q34+O34+M34+K34+I34+G34+#REF!+E34</f>
        <v>#REF!</v>
      </c>
      <c r="AD34" s="4" t="e">
        <f>Z34+X34+V34+T34+R34+P34+N34+L34+J34+H34+#REF!+F34</f>
        <v>#REF!</v>
      </c>
      <c r="AE34" s="4">
        <v>117</v>
      </c>
      <c r="AF34" s="4">
        <v>658</v>
      </c>
    </row>
    <row r="35" spans="1:32" ht="16.350000000000001" customHeight="1">
      <c r="A35" s="204"/>
      <c r="B35" s="99" t="s">
        <v>167</v>
      </c>
      <c r="C35" s="95">
        <v>1</v>
      </c>
      <c r="D35" s="95">
        <v>5</v>
      </c>
      <c r="E35" s="95">
        <v>9</v>
      </c>
      <c r="F35" s="95">
        <v>45</v>
      </c>
      <c r="G35" s="95">
        <v>2</v>
      </c>
      <c r="H35" s="95">
        <v>8</v>
      </c>
      <c r="I35" s="95">
        <v>0</v>
      </c>
      <c r="J35" s="95">
        <v>0</v>
      </c>
      <c r="K35" s="95">
        <v>0</v>
      </c>
      <c r="L35" s="95">
        <v>0</v>
      </c>
      <c r="M35" s="11">
        <v>18</v>
      </c>
      <c r="N35" s="11">
        <v>18</v>
      </c>
      <c r="O35" s="11">
        <v>1</v>
      </c>
      <c r="P35" s="11">
        <v>5</v>
      </c>
      <c r="Q35" s="11">
        <v>1</v>
      </c>
      <c r="R35" s="11">
        <v>6</v>
      </c>
      <c r="S35" s="11">
        <v>1</v>
      </c>
      <c r="T35" s="11">
        <v>6</v>
      </c>
      <c r="U35" s="11">
        <v>22</v>
      </c>
      <c r="V35" s="11">
        <v>6</v>
      </c>
      <c r="W35" s="11">
        <v>0</v>
      </c>
      <c r="X35" s="11">
        <v>0</v>
      </c>
      <c r="Y35" s="95">
        <v>8</v>
      </c>
      <c r="Z35" s="95">
        <v>88</v>
      </c>
      <c r="AA35" s="115">
        <f t="shared" si="0"/>
        <v>63</v>
      </c>
      <c r="AB35" s="116">
        <f t="shared" si="1"/>
        <v>187</v>
      </c>
      <c r="AC35" s="77" t="e">
        <f>Y35+W35+U35+S35+Q35+O35+M35+K35+I35+G35+#REF!+E35</f>
        <v>#REF!</v>
      </c>
      <c r="AD35" s="4" t="e">
        <f>Z35+X35+V35+T35+R35+P35+N35+L35+J35+H35+#REF!+F35</f>
        <v>#REF!</v>
      </c>
      <c r="AE35" s="4">
        <v>86</v>
      </c>
      <c r="AF35" s="4">
        <v>499</v>
      </c>
    </row>
    <row r="36" spans="1:32" ht="16.350000000000001" customHeight="1">
      <c r="A36" s="204"/>
      <c r="B36" s="99" t="s">
        <v>41</v>
      </c>
      <c r="C36" s="95">
        <v>15</v>
      </c>
      <c r="D36" s="95">
        <v>75</v>
      </c>
      <c r="E36" s="95">
        <v>12</v>
      </c>
      <c r="F36" s="95">
        <v>60</v>
      </c>
      <c r="G36" s="95">
        <v>9</v>
      </c>
      <c r="H36" s="95">
        <v>73</v>
      </c>
      <c r="I36" s="95">
        <v>2</v>
      </c>
      <c r="J36" s="95">
        <v>16</v>
      </c>
      <c r="K36" s="95">
        <v>3</v>
      </c>
      <c r="L36" s="95">
        <v>17</v>
      </c>
      <c r="M36" s="11">
        <v>53</v>
      </c>
      <c r="N36" s="11">
        <v>53</v>
      </c>
      <c r="O36" s="11">
        <v>7</v>
      </c>
      <c r="P36" s="11">
        <v>54</v>
      </c>
      <c r="Q36" s="11">
        <v>4</v>
      </c>
      <c r="R36" s="11">
        <v>31</v>
      </c>
      <c r="S36" s="11">
        <v>3</v>
      </c>
      <c r="T36" s="11">
        <v>27</v>
      </c>
      <c r="U36" s="11">
        <v>24</v>
      </c>
      <c r="V36" s="11">
        <v>27</v>
      </c>
      <c r="W36" s="11">
        <v>4</v>
      </c>
      <c r="X36" s="11">
        <v>59</v>
      </c>
      <c r="Y36" s="95">
        <v>3</v>
      </c>
      <c r="Z36" s="95">
        <v>43</v>
      </c>
      <c r="AA36" s="115">
        <f t="shared" si="0"/>
        <v>139</v>
      </c>
      <c r="AB36" s="116">
        <f t="shared" si="1"/>
        <v>535</v>
      </c>
      <c r="AC36" s="77" t="e">
        <f>Y36+W36+U36+S36+Q36+O36+M36+K36+I36+G36+#REF!+E36</f>
        <v>#REF!</v>
      </c>
      <c r="AD36" s="4" t="e">
        <f>Z36+X36+V36+T36+R36+P36+N36+L36+J36+H36+#REF!+F36</f>
        <v>#REF!</v>
      </c>
      <c r="AE36" s="4">
        <v>103</v>
      </c>
      <c r="AF36" s="4">
        <v>646</v>
      </c>
    </row>
    <row r="37" spans="1:32" ht="16.350000000000001" customHeight="1">
      <c r="A37" s="204"/>
      <c r="B37" s="99" t="s">
        <v>42</v>
      </c>
      <c r="C37" s="95"/>
      <c r="D37" s="95"/>
      <c r="E37" s="95">
        <v>1</v>
      </c>
      <c r="F37" s="95">
        <v>5</v>
      </c>
      <c r="G37" s="95">
        <v>2</v>
      </c>
      <c r="H37" s="95">
        <v>10</v>
      </c>
      <c r="I37" s="95">
        <v>1</v>
      </c>
      <c r="J37" s="95">
        <v>16</v>
      </c>
      <c r="K37" s="95">
        <v>1</v>
      </c>
      <c r="L37" s="95">
        <v>3</v>
      </c>
      <c r="M37" s="11">
        <v>5</v>
      </c>
      <c r="N37" s="11">
        <v>5</v>
      </c>
      <c r="O37" s="11">
        <v>0</v>
      </c>
      <c r="P37" s="11">
        <v>0</v>
      </c>
      <c r="Q37" s="11">
        <v>3</v>
      </c>
      <c r="R37" s="11">
        <v>30</v>
      </c>
      <c r="S37" s="11">
        <v>2</v>
      </c>
      <c r="T37" s="11">
        <v>9</v>
      </c>
      <c r="U37" s="11">
        <v>13</v>
      </c>
      <c r="V37" s="11">
        <v>9</v>
      </c>
      <c r="W37" s="11">
        <v>3</v>
      </c>
      <c r="X37" s="11">
        <v>35</v>
      </c>
      <c r="Y37" s="95">
        <v>3</v>
      </c>
      <c r="Z37" s="95">
        <v>28</v>
      </c>
      <c r="AA37" s="115">
        <f t="shared" si="0"/>
        <v>34</v>
      </c>
      <c r="AB37" s="116">
        <f t="shared" si="1"/>
        <v>150</v>
      </c>
      <c r="AC37" s="77" t="e">
        <f>Y37+W37+U37+S37+Q37+O37+M37+K37+I37+G37+#REF!+E37</f>
        <v>#REF!</v>
      </c>
      <c r="AD37" s="4" t="e">
        <f>Z37+X37+V37+T37+R37+P37+N37+L37+J37+H37+#REF!+F37</f>
        <v>#REF!</v>
      </c>
      <c r="AE37" s="4">
        <v>200</v>
      </c>
      <c r="AF37" s="4">
        <v>508</v>
      </c>
    </row>
    <row r="38" spans="1:32" ht="16.350000000000001" customHeight="1">
      <c r="A38" s="204"/>
      <c r="B38" s="99" t="s">
        <v>43</v>
      </c>
      <c r="C38" s="95">
        <v>5</v>
      </c>
      <c r="D38" s="95">
        <v>25</v>
      </c>
      <c r="E38" s="95">
        <v>5</v>
      </c>
      <c r="F38" s="95">
        <v>25</v>
      </c>
      <c r="G38" s="95">
        <v>5</v>
      </c>
      <c r="H38" s="95">
        <v>28</v>
      </c>
      <c r="I38" s="95">
        <v>2</v>
      </c>
      <c r="J38" s="95">
        <v>8</v>
      </c>
      <c r="K38" s="95">
        <v>0</v>
      </c>
      <c r="L38" s="95">
        <v>0</v>
      </c>
      <c r="M38" s="11">
        <v>14</v>
      </c>
      <c r="N38" s="11">
        <v>14</v>
      </c>
      <c r="O38" s="11">
        <v>0</v>
      </c>
      <c r="P38" s="11">
        <v>0</v>
      </c>
      <c r="Q38" s="11">
        <v>6</v>
      </c>
      <c r="R38" s="11">
        <v>35</v>
      </c>
      <c r="S38" s="11">
        <v>8</v>
      </c>
      <c r="T38" s="11">
        <v>47</v>
      </c>
      <c r="U38" s="11">
        <v>65</v>
      </c>
      <c r="V38" s="11">
        <v>47</v>
      </c>
      <c r="W38" s="11">
        <v>13</v>
      </c>
      <c r="X38" s="11">
        <v>86</v>
      </c>
      <c r="Y38" s="95">
        <v>8</v>
      </c>
      <c r="Z38" s="95">
        <v>47</v>
      </c>
      <c r="AA38" s="115">
        <f t="shared" si="0"/>
        <v>131</v>
      </c>
      <c r="AB38" s="116">
        <f t="shared" si="1"/>
        <v>362</v>
      </c>
      <c r="AC38" s="77" t="e">
        <f>Y38+W38+U38+S38+Q38+O38+M38+K38+I38+G38+#REF!+E38</f>
        <v>#REF!</v>
      </c>
      <c r="AD38" s="4" t="e">
        <f>Z38+X38+V38+T38+R38+P38+N38+L38+J38+H38+#REF!+F38</f>
        <v>#REF!</v>
      </c>
      <c r="AE38" s="4">
        <v>129</v>
      </c>
      <c r="AF38" s="4">
        <v>738</v>
      </c>
    </row>
    <row r="39" spans="1:32" ht="16.350000000000001" customHeight="1">
      <c r="A39" s="204"/>
      <c r="B39" s="99" t="s">
        <v>44</v>
      </c>
      <c r="C39" s="95">
        <v>2</v>
      </c>
      <c r="D39" s="95">
        <v>2</v>
      </c>
      <c r="E39" s="95">
        <v>2</v>
      </c>
      <c r="F39" s="95">
        <v>4</v>
      </c>
      <c r="G39" s="95">
        <v>7</v>
      </c>
      <c r="H39" s="95">
        <v>20</v>
      </c>
      <c r="I39" s="95">
        <v>0</v>
      </c>
      <c r="J39" s="95">
        <v>0</v>
      </c>
      <c r="K39" s="95">
        <v>0</v>
      </c>
      <c r="L39" s="95">
        <v>0</v>
      </c>
      <c r="M39" s="11">
        <v>0</v>
      </c>
      <c r="N39" s="11">
        <v>0</v>
      </c>
      <c r="O39" s="11">
        <v>0</v>
      </c>
      <c r="P39" s="11">
        <v>0</v>
      </c>
      <c r="Q39" s="11">
        <v>2</v>
      </c>
      <c r="R39" s="11">
        <v>26</v>
      </c>
      <c r="S39" s="11">
        <v>1</v>
      </c>
      <c r="T39" s="11">
        <v>4</v>
      </c>
      <c r="U39" s="11">
        <v>6</v>
      </c>
      <c r="V39" s="11">
        <v>4</v>
      </c>
      <c r="W39" s="11">
        <v>9</v>
      </c>
      <c r="X39" s="11">
        <v>57</v>
      </c>
      <c r="Y39" s="95">
        <v>2</v>
      </c>
      <c r="Z39" s="95">
        <v>13</v>
      </c>
      <c r="AA39" s="115">
        <f t="shared" si="0"/>
        <v>31</v>
      </c>
      <c r="AB39" s="116">
        <f t="shared" si="1"/>
        <v>130</v>
      </c>
      <c r="AC39" s="77" t="e">
        <f>Y39+W39+U39+S39+Q39+O39+M39+K39+I39+G39+#REF!+E39</f>
        <v>#REF!</v>
      </c>
      <c r="AD39" s="4" t="e">
        <f>Z39+X39+V39+T39+R39+P39+N39+L39+J39+H39+#REF!+F39</f>
        <v>#REF!</v>
      </c>
      <c r="AE39" s="4">
        <v>158</v>
      </c>
      <c r="AF39" s="4">
        <v>853</v>
      </c>
    </row>
    <row r="40" spans="1:32" ht="16.350000000000001" customHeight="1">
      <c r="A40" s="204"/>
      <c r="B40" s="99" t="s">
        <v>45</v>
      </c>
      <c r="C40" s="95">
        <v>32</v>
      </c>
      <c r="D40" s="95">
        <v>160</v>
      </c>
      <c r="E40" s="95">
        <v>32</v>
      </c>
      <c r="F40" s="95">
        <v>160</v>
      </c>
      <c r="G40" s="95">
        <v>45</v>
      </c>
      <c r="H40" s="95">
        <v>235</v>
      </c>
      <c r="I40" s="95">
        <v>4</v>
      </c>
      <c r="J40" s="95">
        <v>21</v>
      </c>
      <c r="K40" s="95">
        <v>7</v>
      </c>
      <c r="L40" s="95">
        <v>39</v>
      </c>
      <c r="M40" s="11">
        <v>49</v>
      </c>
      <c r="N40" s="11">
        <v>49</v>
      </c>
      <c r="O40" s="11">
        <v>4</v>
      </c>
      <c r="P40" s="11">
        <v>25</v>
      </c>
      <c r="Q40" s="11">
        <v>4</v>
      </c>
      <c r="R40" s="11">
        <v>9</v>
      </c>
      <c r="S40" s="11">
        <v>5</v>
      </c>
      <c r="T40" s="11">
        <v>34</v>
      </c>
      <c r="U40" s="11">
        <v>97</v>
      </c>
      <c r="V40" s="11">
        <v>34</v>
      </c>
      <c r="W40" s="11">
        <v>17</v>
      </c>
      <c r="X40" s="11">
        <v>124</v>
      </c>
      <c r="Y40" s="95">
        <v>30</v>
      </c>
      <c r="Z40" s="95">
        <v>201</v>
      </c>
      <c r="AA40" s="115">
        <f t="shared" si="0"/>
        <v>326</v>
      </c>
      <c r="AB40" s="116">
        <f t="shared" si="1"/>
        <v>1091</v>
      </c>
      <c r="AC40" s="77" t="e">
        <f>Y40+W40+U40+S40+Q40+O40+M40+K40+I40+G40+#REF!+E40</f>
        <v>#REF!</v>
      </c>
      <c r="AD40" s="4" t="e">
        <f>Z40+X40+V40+T40+R40+P40+N40+L40+J40+H40+#REF!+F40</f>
        <v>#REF!</v>
      </c>
      <c r="AE40" s="4">
        <v>286</v>
      </c>
      <c r="AF40" s="4">
        <v>1846</v>
      </c>
    </row>
    <row r="41" spans="1:32" ht="16.350000000000001" customHeight="1">
      <c r="A41" s="204"/>
      <c r="B41" s="99" t="s">
        <v>46</v>
      </c>
      <c r="C41" s="95">
        <v>5</v>
      </c>
      <c r="D41" s="95">
        <v>25</v>
      </c>
      <c r="E41" s="95">
        <v>12</v>
      </c>
      <c r="F41" s="95">
        <v>60</v>
      </c>
      <c r="G41" s="95">
        <v>8</v>
      </c>
      <c r="H41" s="95">
        <v>47</v>
      </c>
      <c r="I41" s="95">
        <v>2</v>
      </c>
      <c r="J41" s="95">
        <v>10</v>
      </c>
      <c r="K41" s="95">
        <v>2</v>
      </c>
      <c r="L41" s="95">
        <v>11</v>
      </c>
      <c r="M41" s="11">
        <v>0</v>
      </c>
      <c r="N41" s="11">
        <v>0</v>
      </c>
      <c r="O41" s="11">
        <v>1</v>
      </c>
      <c r="P41" s="11">
        <v>5</v>
      </c>
      <c r="Q41" s="11">
        <v>0</v>
      </c>
      <c r="R41" s="11">
        <v>0</v>
      </c>
      <c r="S41" s="11">
        <v>3</v>
      </c>
      <c r="T41" s="11">
        <v>16</v>
      </c>
      <c r="U41" s="11">
        <v>78</v>
      </c>
      <c r="V41" s="11">
        <v>16</v>
      </c>
      <c r="W41" s="11">
        <v>7</v>
      </c>
      <c r="X41" s="11">
        <v>40</v>
      </c>
      <c r="Y41" s="95">
        <v>6</v>
      </c>
      <c r="Z41" s="95">
        <v>46</v>
      </c>
      <c r="AA41" s="115">
        <f t="shared" si="0"/>
        <v>124</v>
      </c>
      <c r="AB41" s="116">
        <f t="shared" si="1"/>
        <v>276</v>
      </c>
      <c r="AC41" s="77"/>
      <c r="AD41" s="4"/>
      <c r="AE41" s="4"/>
      <c r="AF41" s="4"/>
    </row>
    <row r="42" spans="1:32" ht="16.350000000000001" customHeight="1">
      <c r="A42" s="204"/>
      <c r="B42" s="99" t="s">
        <v>168</v>
      </c>
      <c r="C42" s="95">
        <v>1</v>
      </c>
      <c r="D42" s="95">
        <v>5</v>
      </c>
      <c r="E42" s="95">
        <v>8</v>
      </c>
      <c r="F42" s="95">
        <v>40</v>
      </c>
      <c r="G42" s="95">
        <v>6</v>
      </c>
      <c r="H42" s="95">
        <v>33</v>
      </c>
      <c r="I42" s="95">
        <v>1</v>
      </c>
      <c r="J42" s="95">
        <v>5</v>
      </c>
      <c r="K42" s="95">
        <v>2</v>
      </c>
      <c r="L42" s="95">
        <v>14</v>
      </c>
      <c r="M42" s="11">
        <v>5</v>
      </c>
      <c r="N42" s="11">
        <v>5</v>
      </c>
      <c r="O42" s="11">
        <v>4</v>
      </c>
      <c r="P42" s="11">
        <v>16</v>
      </c>
      <c r="Q42" s="11">
        <v>3</v>
      </c>
      <c r="R42" s="11">
        <v>23</v>
      </c>
      <c r="S42" s="11">
        <v>12</v>
      </c>
      <c r="T42" s="11">
        <v>90</v>
      </c>
      <c r="U42" s="11">
        <v>36</v>
      </c>
      <c r="V42" s="11">
        <v>90</v>
      </c>
      <c r="W42" s="11">
        <v>11</v>
      </c>
      <c r="X42" s="11">
        <v>99</v>
      </c>
      <c r="Y42" s="95">
        <v>7</v>
      </c>
      <c r="Z42" s="95">
        <v>53</v>
      </c>
      <c r="AA42" s="115">
        <f t="shared" si="0"/>
        <v>96</v>
      </c>
      <c r="AB42" s="116">
        <f t="shared" si="1"/>
        <v>473</v>
      </c>
      <c r="AC42" s="77"/>
      <c r="AD42" s="4"/>
      <c r="AE42" s="4"/>
      <c r="AF42" s="4"/>
    </row>
    <row r="43" spans="1:32" ht="16.350000000000001" customHeight="1">
      <c r="A43" s="204"/>
      <c r="B43" s="99" t="s">
        <v>169</v>
      </c>
      <c r="C43" s="95">
        <v>8</v>
      </c>
      <c r="D43" s="95">
        <v>40</v>
      </c>
      <c r="E43" s="95">
        <v>3</v>
      </c>
      <c r="F43" s="95">
        <v>15</v>
      </c>
      <c r="G43" s="95">
        <v>6</v>
      </c>
      <c r="H43" s="95">
        <v>31</v>
      </c>
      <c r="I43" s="95">
        <v>0</v>
      </c>
      <c r="J43" s="95">
        <v>0</v>
      </c>
      <c r="K43" s="95">
        <v>4</v>
      </c>
      <c r="L43" s="95">
        <v>25</v>
      </c>
      <c r="M43" s="11">
        <v>51</v>
      </c>
      <c r="N43" s="11">
        <v>51</v>
      </c>
      <c r="O43" s="11">
        <v>4</v>
      </c>
      <c r="P43" s="11">
        <v>28</v>
      </c>
      <c r="Q43" s="11">
        <v>4</v>
      </c>
      <c r="R43" s="11">
        <v>24</v>
      </c>
      <c r="S43" s="11">
        <v>13</v>
      </c>
      <c r="T43" s="11">
        <v>91</v>
      </c>
      <c r="U43" s="11">
        <v>50</v>
      </c>
      <c r="V43" s="11">
        <v>91</v>
      </c>
      <c r="W43" s="11">
        <v>10</v>
      </c>
      <c r="X43" s="11">
        <v>72</v>
      </c>
      <c r="Y43" s="95">
        <v>6</v>
      </c>
      <c r="Z43" s="95">
        <v>46</v>
      </c>
      <c r="AA43" s="115">
        <f t="shared" si="0"/>
        <v>159</v>
      </c>
      <c r="AB43" s="116">
        <f t="shared" si="1"/>
        <v>514</v>
      </c>
      <c r="AC43" s="77"/>
      <c r="AD43" s="4"/>
      <c r="AE43" s="4"/>
      <c r="AF43" s="4"/>
    </row>
    <row r="44" spans="1:32" ht="16.350000000000001" customHeight="1">
      <c r="A44" s="204"/>
      <c r="B44" s="99" t="s">
        <v>170</v>
      </c>
      <c r="C44" s="95"/>
      <c r="D44" s="95"/>
      <c r="E44" s="5"/>
      <c r="F44" s="10"/>
      <c r="G44" s="26"/>
      <c r="H44" s="26"/>
      <c r="I44" s="95"/>
      <c r="J44" s="95"/>
      <c r="K44" s="95"/>
      <c r="L44" s="95"/>
      <c r="M44" s="26"/>
      <c r="N44" s="26"/>
      <c r="O44" s="26"/>
      <c r="P44" s="26"/>
      <c r="Q44" s="11"/>
      <c r="R44" s="11"/>
      <c r="S44" s="11">
        <v>2</v>
      </c>
      <c r="T44" s="11">
        <v>19</v>
      </c>
      <c r="U44" s="11">
        <v>0</v>
      </c>
      <c r="V44" s="11">
        <v>19</v>
      </c>
      <c r="W44" s="11">
        <v>0</v>
      </c>
      <c r="X44" s="11">
        <v>0</v>
      </c>
      <c r="Y44" s="95">
        <v>0</v>
      </c>
      <c r="Z44" s="95">
        <v>0</v>
      </c>
      <c r="AA44" s="115">
        <f t="shared" si="0"/>
        <v>2</v>
      </c>
      <c r="AB44" s="116">
        <f t="shared" si="1"/>
        <v>38</v>
      </c>
      <c r="AC44" s="77" t="e">
        <f>Y44+W44+U44+S44+Q44+O44+M44+K44+I44+G44+#REF!+E44</f>
        <v>#REF!</v>
      </c>
      <c r="AD44" s="4" t="e">
        <f>Z44+X44+V44+T44+R44+P44+N44+L44+J44+H44+#REF!+F44</f>
        <v>#REF!</v>
      </c>
      <c r="AE44" s="4">
        <v>61</v>
      </c>
      <c r="AF44" s="4">
        <v>353</v>
      </c>
    </row>
    <row r="45" spans="1:32" ht="16.350000000000001" customHeight="1">
      <c r="A45" s="204"/>
      <c r="B45" s="109" t="s">
        <v>214</v>
      </c>
      <c r="C45" s="95"/>
      <c r="D45" s="95"/>
      <c r="E45" s="94"/>
      <c r="F45" s="93"/>
      <c r="G45" s="96"/>
      <c r="H45" s="96"/>
      <c r="I45" s="95"/>
      <c r="J45" s="95"/>
      <c r="K45" s="95"/>
      <c r="L45" s="95"/>
      <c r="M45" s="96"/>
      <c r="N45" s="96"/>
      <c r="O45" s="96"/>
      <c r="P45" s="96"/>
      <c r="Q45" s="95"/>
      <c r="R45" s="95"/>
      <c r="S45" s="95"/>
      <c r="T45" s="95"/>
      <c r="U45" s="95"/>
      <c r="V45" s="95"/>
      <c r="W45" s="95"/>
      <c r="X45" s="95"/>
      <c r="Y45" s="95">
        <v>2</v>
      </c>
      <c r="Z45" s="95">
        <v>11</v>
      </c>
      <c r="AA45" s="115"/>
      <c r="AB45" s="116"/>
      <c r="AC45" s="77"/>
      <c r="AD45" s="4"/>
      <c r="AE45" s="4"/>
      <c r="AF45" s="4"/>
    </row>
    <row r="46" spans="1:32" ht="19.5" customHeight="1" thickBot="1">
      <c r="A46" s="205"/>
      <c r="B46" s="109" t="s">
        <v>47</v>
      </c>
      <c r="C46" s="95"/>
      <c r="D46" s="95"/>
      <c r="E46" s="94"/>
      <c r="F46" s="93"/>
      <c r="G46" s="96"/>
      <c r="H46" s="96"/>
      <c r="I46" s="95">
        <v>0</v>
      </c>
      <c r="J46" s="95">
        <v>0</v>
      </c>
      <c r="K46" s="95">
        <v>0</v>
      </c>
      <c r="L46" s="95">
        <v>0</v>
      </c>
      <c r="M46" s="95">
        <v>0</v>
      </c>
      <c r="N46" s="95">
        <v>0</v>
      </c>
      <c r="O46" s="95">
        <v>0</v>
      </c>
      <c r="P46" s="95">
        <v>0</v>
      </c>
      <c r="Q46" s="95">
        <v>1</v>
      </c>
      <c r="R46" s="95">
        <v>2</v>
      </c>
      <c r="S46" s="95">
        <v>0</v>
      </c>
      <c r="T46" s="95">
        <v>0</v>
      </c>
      <c r="U46" s="95">
        <v>0</v>
      </c>
      <c r="V46" s="95">
        <v>0</v>
      </c>
      <c r="W46" s="95">
        <v>3</v>
      </c>
      <c r="X46" s="95">
        <v>16</v>
      </c>
      <c r="Y46" s="95">
        <v>0</v>
      </c>
      <c r="Z46" s="95">
        <v>0</v>
      </c>
      <c r="AA46" s="115">
        <f t="shared" si="0"/>
        <v>4</v>
      </c>
      <c r="AB46" s="116">
        <f t="shared" si="1"/>
        <v>18</v>
      </c>
      <c r="AC46" s="77" t="e">
        <f>Y46+W46+U46+S46+Q46+O46+M46+K46+I46+G46+#REF!+E46</f>
        <v>#REF!</v>
      </c>
      <c r="AD46" s="4" t="e">
        <f>Z46+X46+V46+T46+R46+P46+N46+L46+J46+H46+#REF!+F46</f>
        <v>#REF!</v>
      </c>
      <c r="AE46" s="4"/>
      <c r="AF46" s="4"/>
    </row>
    <row r="47" spans="1:32" ht="16.350000000000001" customHeight="1">
      <c r="A47" s="206" t="s">
        <v>48</v>
      </c>
      <c r="B47" s="98" t="s">
        <v>171</v>
      </c>
      <c r="C47" s="105">
        <v>2</v>
      </c>
      <c r="D47" s="105">
        <v>2</v>
      </c>
      <c r="E47" s="105">
        <v>2</v>
      </c>
      <c r="F47" s="105">
        <v>2</v>
      </c>
      <c r="G47" s="105">
        <v>1</v>
      </c>
      <c r="H47" s="105">
        <v>1</v>
      </c>
      <c r="I47" s="105">
        <v>1</v>
      </c>
      <c r="J47" s="105">
        <v>1</v>
      </c>
      <c r="K47" s="105">
        <v>0</v>
      </c>
      <c r="L47" s="105">
        <v>0</v>
      </c>
      <c r="M47" s="105">
        <v>1</v>
      </c>
      <c r="N47" s="105">
        <v>1</v>
      </c>
      <c r="O47" s="105">
        <v>0</v>
      </c>
      <c r="P47" s="105">
        <v>0</v>
      </c>
      <c r="Q47" s="105">
        <v>2</v>
      </c>
      <c r="R47" s="105">
        <v>2</v>
      </c>
      <c r="S47" s="105">
        <v>2</v>
      </c>
      <c r="T47" s="105">
        <v>2</v>
      </c>
      <c r="U47" s="105">
        <v>2</v>
      </c>
      <c r="V47" s="105">
        <v>2</v>
      </c>
      <c r="W47" s="105">
        <v>2</v>
      </c>
      <c r="X47" s="105">
        <v>2</v>
      </c>
      <c r="Y47" s="105">
        <v>2</v>
      </c>
      <c r="Z47" s="105">
        <v>2</v>
      </c>
      <c r="AA47" s="119">
        <f t="shared" si="0"/>
        <v>17</v>
      </c>
      <c r="AB47" s="120">
        <f t="shared" si="1"/>
        <v>17</v>
      </c>
      <c r="AC47" s="77" t="e">
        <f>Y47+W47+U47+S47+Q47+O47+M47+K47+I47+G47+#REF!+E47</f>
        <v>#REF!</v>
      </c>
      <c r="AD47" s="4" t="e">
        <f>Z47+X47+V47+T47+R47+P47+N47+L47+J47+H47+#REF!+F47</f>
        <v>#REF!</v>
      </c>
      <c r="AE47" s="4">
        <v>25</v>
      </c>
      <c r="AF47" s="4">
        <v>66.5</v>
      </c>
    </row>
    <row r="48" spans="1:32" ht="16.350000000000001" customHeight="1">
      <c r="A48" s="207"/>
      <c r="B48" s="99" t="s">
        <v>172</v>
      </c>
      <c r="C48" s="11">
        <v>0</v>
      </c>
      <c r="D48" s="11">
        <v>0</v>
      </c>
      <c r="E48" s="11">
        <v>0</v>
      </c>
      <c r="F48" s="11">
        <v>0</v>
      </c>
      <c r="G48" s="11">
        <v>1</v>
      </c>
      <c r="H48" s="11">
        <v>1</v>
      </c>
      <c r="I48" s="11">
        <v>1</v>
      </c>
      <c r="J48" s="11">
        <v>1</v>
      </c>
      <c r="K48" s="11">
        <v>0</v>
      </c>
      <c r="L48" s="11">
        <v>0</v>
      </c>
      <c r="M48" s="11">
        <v>1</v>
      </c>
      <c r="N48" s="11">
        <v>2</v>
      </c>
      <c r="O48" s="11">
        <v>2</v>
      </c>
      <c r="P48" s="11">
        <v>3</v>
      </c>
      <c r="Q48" s="11">
        <v>0</v>
      </c>
      <c r="R48" s="11">
        <v>0</v>
      </c>
      <c r="S48" s="11">
        <v>1</v>
      </c>
      <c r="T48" s="11">
        <v>1</v>
      </c>
      <c r="U48" s="11">
        <v>1</v>
      </c>
      <c r="V48" s="11">
        <v>1</v>
      </c>
      <c r="W48" s="11">
        <v>1</v>
      </c>
      <c r="X48" s="11">
        <v>1</v>
      </c>
      <c r="Y48" s="11">
        <v>1</v>
      </c>
      <c r="Z48" s="11">
        <v>1</v>
      </c>
      <c r="AA48" s="86">
        <f t="shared" si="0"/>
        <v>9</v>
      </c>
      <c r="AB48" s="121">
        <f t="shared" si="1"/>
        <v>11</v>
      </c>
      <c r="AC48" s="77"/>
      <c r="AD48" s="4"/>
      <c r="AE48" s="4"/>
      <c r="AF48" s="4"/>
    </row>
    <row r="49" spans="1:32" ht="16.350000000000001" customHeight="1">
      <c r="A49" s="207"/>
      <c r="B49" s="99" t="s">
        <v>129</v>
      </c>
      <c r="C49" s="11">
        <v>0</v>
      </c>
      <c r="D49" s="11">
        <v>0</v>
      </c>
      <c r="E49" s="11">
        <v>0</v>
      </c>
      <c r="F49" s="11">
        <v>0</v>
      </c>
      <c r="G49" s="11">
        <v>1</v>
      </c>
      <c r="H49" s="11">
        <v>1</v>
      </c>
      <c r="I49" s="11">
        <v>1</v>
      </c>
      <c r="J49" s="11">
        <v>1</v>
      </c>
      <c r="K49" s="11">
        <v>1</v>
      </c>
      <c r="L49" s="11">
        <v>1</v>
      </c>
      <c r="M49" s="11">
        <v>1</v>
      </c>
      <c r="N49" s="11">
        <v>1</v>
      </c>
      <c r="O49" s="11">
        <v>1</v>
      </c>
      <c r="P49" s="11">
        <v>1</v>
      </c>
      <c r="Q49" s="11">
        <v>1</v>
      </c>
      <c r="R49" s="11">
        <v>1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86">
        <f t="shared" si="0"/>
        <v>6</v>
      </c>
      <c r="AB49" s="121">
        <f t="shared" si="1"/>
        <v>6</v>
      </c>
      <c r="AC49" s="77"/>
      <c r="AD49" s="4"/>
      <c r="AE49" s="4"/>
      <c r="AF49" s="4"/>
    </row>
    <row r="50" spans="1:32" ht="16.350000000000001" customHeight="1">
      <c r="A50" s="207"/>
      <c r="B50" s="99" t="s">
        <v>130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1</v>
      </c>
      <c r="L50" s="11">
        <v>1</v>
      </c>
      <c r="M50" s="11">
        <v>1</v>
      </c>
      <c r="N50" s="11">
        <v>1</v>
      </c>
      <c r="O50" s="11">
        <v>1</v>
      </c>
      <c r="P50" s="11">
        <v>1</v>
      </c>
      <c r="Q50" s="11">
        <v>1</v>
      </c>
      <c r="R50" s="11">
        <v>1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86">
        <f t="shared" si="0"/>
        <v>4</v>
      </c>
      <c r="AB50" s="121">
        <f t="shared" si="1"/>
        <v>4</v>
      </c>
      <c r="AC50" s="77"/>
      <c r="AD50" s="4"/>
      <c r="AE50" s="4"/>
      <c r="AF50" s="4"/>
    </row>
    <row r="51" spans="1:32" ht="16.350000000000001" customHeight="1">
      <c r="A51" s="208"/>
      <c r="B51" s="99" t="s">
        <v>173</v>
      </c>
      <c r="C51" s="11">
        <v>1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  <c r="I51" s="11">
        <v>1</v>
      </c>
      <c r="J51" s="11">
        <v>1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2</v>
      </c>
      <c r="T51" s="11">
        <v>2</v>
      </c>
      <c r="U51" s="11">
        <v>1</v>
      </c>
      <c r="V51" s="11">
        <v>1</v>
      </c>
      <c r="W51" s="11">
        <v>1</v>
      </c>
      <c r="X51" s="11">
        <v>1</v>
      </c>
      <c r="Y51" s="11">
        <v>1</v>
      </c>
      <c r="Z51" s="11">
        <v>1</v>
      </c>
      <c r="AA51" s="86">
        <f t="shared" si="0"/>
        <v>9</v>
      </c>
      <c r="AB51" s="121">
        <f t="shared" si="1"/>
        <v>9</v>
      </c>
      <c r="AC51" s="77" t="e">
        <f>Y51+W51+U51+S51+Q51+O51+M51+K51+I51+G51+#REF!+E51</f>
        <v>#REF!</v>
      </c>
      <c r="AD51" s="4" t="e">
        <f>Z51+X51+V51+T51+R51+P51+N51+L51+J51+H51+#REF!+F51</f>
        <v>#REF!</v>
      </c>
      <c r="AE51" s="4">
        <v>87</v>
      </c>
      <c r="AF51" s="4">
        <v>173</v>
      </c>
    </row>
    <row r="52" spans="1:32" ht="16.350000000000001" customHeight="1">
      <c r="A52" s="208"/>
      <c r="B52" s="99" t="s">
        <v>174</v>
      </c>
      <c r="C52" s="11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/>
      <c r="L52" s="11"/>
      <c r="M52" s="11"/>
      <c r="N52" s="11"/>
      <c r="O52" s="11"/>
      <c r="P52" s="11"/>
      <c r="Q52" s="11"/>
      <c r="R52" s="11"/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86">
        <f t="shared" si="0"/>
        <v>0</v>
      </c>
      <c r="AB52" s="121">
        <f t="shared" si="1"/>
        <v>0</v>
      </c>
      <c r="AC52" s="77" t="e">
        <f>Y52+W52+U52+S52+Q52+O52+M52+K52+I52+G52+#REF!+E52</f>
        <v>#REF!</v>
      </c>
      <c r="AD52" s="4" t="e">
        <f>Z52+X52+V52+T52+R52+P52+N52+L52+J52+H52+#REF!+F52</f>
        <v>#REF!</v>
      </c>
      <c r="AE52" s="4">
        <v>20</v>
      </c>
      <c r="AF52" s="4">
        <v>26</v>
      </c>
    </row>
    <row r="53" spans="1:32" ht="16.350000000000001" customHeight="1">
      <c r="A53" s="208"/>
      <c r="B53" s="99" t="s">
        <v>175</v>
      </c>
      <c r="C53" s="11"/>
      <c r="D53" s="11"/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/>
      <c r="L53" s="11"/>
      <c r="M53" s="11"/>
      <c r="N53" s="11"/>
      <c r="O53" s="11"/>
      <c r="P53" s="11"/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86">
        <f t="shared" si="0"/>
        <v>0</v>
      </c>
      <c r="AB53" s="121">
        <f t="shared" si="1"/>
        <v>0</v>
      </c>
      <c r="AC53" s="77" t="e">
        <f>Y53+W53+U53+S53+Q53+O53+M53+K53+I53+G53+#REF!+E53</f>
        <v>#REF!</v>
      </c>
      <c r="AD53" s="4" t="e">
        <f>Z53+X53+V53+T53+R53+P53+N53+L53+J53+H53+#REF!+F53</f>
        <v>#REF!</v>
      </c>
      <c r="AE53" s="4">
        <v>87</v>
      </c>
      <c r="AF53" s="4">
        <v>173</v>
      </c>
    </row>
    <row r="54" spans="1:32" ht="16.350000000000001" customHeight="1">
      <c r="A54" s="208"/>
      <c r="B54" s="99" t="s">
        <v>49</v>
      </c>
      <c r="C54" s="11"/>
      <c r="D54" s="11"/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86">
        <f t="shared" si="0"/>
        <v>0</v>
      </c>
      <c r="AB54" s="121">
        <f t="shared" si="1"/>
        <v>0</v>
      </c>
      <c r="AC54" s="77" t="e">
        <f>Y54+W54+U54+S54+Q54+O54+M54+K54+I54+G54+#REF!+E54</f>
        <v>#REF!</v>
      </c>
      <c r="AD54" s="4" t="e">
        <f>Z54+X54+V54+T54+R54+P54+N54+L54+J54+H54+#REF!+F54</f>
        <v>#REF!</v>
      </c>
      <c r="AE54" s="4">
        <v>280</v>
      </c>
      <c r="AF54" s="4">
        <v>2091</v>
      </c>
    </row>
    <row r="55" spans="1:32" ht="16.350000000000001" customHeight="1">
      <c r="A55" s="208"/>
      <c r="B55" s="99" t="s">
        <v>176</v>
      </c>
      <c r="C55" s="11">
        <v>6</v>
      </c>
      <c r="D55" s="11">
        <v>40</v>
      </c>
      <c r="E55" s="11">
        <v>6</v>
      </c>
      <c r="F55" s="11">
        <v>40</v>
      </c>
      <c r="G55" s="11">
        <v>1</v>
      </c>
      <c r="H55" s="11">
        <v>40</v>
      </c>
      <c r="I55" s="11">
        <v>1</v>
      </c>
      <c r="J55" s="11">
        <v>40</v>
      </c>
      <c r="K55" s="11">
        <v>6</v>
      </c>
      <c r="L55" s="11">
        <v>40</v>
      </c>
      <c r="M55" s="11">
        <v>6</v>
      </c>
      <c r="N55" s="11">
        <v>40</v>
      </c>
      <c r="O55" s="11">
        <v>6</v>
      </c>
      <c r="P55" s="11">
        <v>40</v>
      </c>
      <c r="Q55" s="11">
        <v>6</v>
      </c>
      <c r="R55" s="11">
        <v>40</v>
      </c>
      <c r="S55" s="11">
        <v>6</v>
      </c>
      <c r="T55" s="11">
        <v>40</v>
      </c>
      <c r="U55" s="11">
        <v>6</v>
      </c>
      <c r="V55" s="11">
        <v>40</v>
      </c>
      <c r="W55" s="11">
        <v>6</v>
      </c>
      <c r="X55" s="11">
        <v>40</v>
      </c>
      <c r="Y55" s="11">
        <v>6</v>
      </c>
      <c r="Z55" s="11">
        <v>40</v>
      </c>
      <c r="AA55" s="86">
        <f t="shared" si="0"/>
        <v>62</v>
      </c>
      <c r="AB55" s="121">
        <f t="shared" si="1"/>
        <v>480</v>
      </c>
      <c r="AC55" s="77" t="e">
        <f>Y55+W55+U55+S55+Q55+O55+M55+K55+I55+G55+#REF!+E55</f>
        <v>#REF!</v>
      </c>
      <c r="AD55" s="4" t="e">
        <f>Z55+X55+V55+T55+R55+P55+N55+L55+J55+H55+#REF!+F55</f>
        <v>#REF!</v>
      </c>
      <c r="AE55" s="4">
        <v>31</v>
      </c>
      <c r="AF55" s="4">
        <v>53</v>
      </c>
    </row>
    <row r="56" spans="1:32" ht="16.350000000000001" customHeight="1">
      <c r="A56" s="208"/>
      <c r="B56" s="99" t="s">
        <v>177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86">
        <f t="shared" si="0"/>
        <v>0</v>
      </c>
      <c r="AB56" s="121">
        <f t="shared" si="1"/>
        <v>0</v>
      </c>
      <c r="AC56" s="77" t="e">
        <f>Y56+W56+U56+S56+Q56+O56+M56+K56+I56+G56+#REF!+E56</f>
        <v>#REF!</v>
      </c>
      <c r="AD56" s="4" t="e">
        <f>Z56+X56+V56+T56+R56+P56+N56+L56+J56+H56+#REF!+F56</f>
        <v>#REF!</v>
      </c>
      <c r="AE56" s="4">
        <v>90</v>
      </c>
      <c r="AF56" s="4">
        <v>505</v>
      </c>
    </row>
    <row r="57" spans="1:32" ht="16.350000000000001" customHeight="1">
      <c r="A57" s="208"/>
      <c r="B57" s="99" t="s">
        <v>178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86">
        <f t="shared" si="0"/>
        <v>0</v>
      </c>
      <c r="AB57" s="121">
        <f t="shared" si="1"/>
        <v>0</v>
      </c>
      <c r="AC57" s="77" t="e">
        <f>Y57+W57+U57+S57+Q57+O57+M57+K57+I57+G57+#REF!+E57</f>
        <v>#REF!</v>
      </c>
      <c r="AD57" s="4" t="e">
        <f>Z57+X57+V57+T57+R57+P57+N57+L57+J57+H57+#REF!+F57</f>
        <v>#REF!</v>
      </c>
      <c r="AE57" s="4">
        <v>435</v>
      </c>
      <c r="AF57" s="4">
        <v>2432</v>
      </c>
    </row>
    <row r="58" spans="1:32" ht="16.350000000000001" customHeight="1">
      <c r="A58" s="208"/>
      <c r="B58" s="99" t="s">
        <v>50</v>
      </c>
      <c r="C58" s="11">
        <v>90</v>
      </c>
      <c r="D58" s="11">
        <v>572</v>
      </c>
      <c r="E58" s="11">
        <v>80</v>
      </c>
      <c r="F58" s="11">
        <v>8200</v>
      </c>
      <c r="G58" s="11">
        <v>72</v>
      </c>
      <c r="H58" s="11">
        <v>386</v>
      </c>
      <c r="I58" s="11">
        <v>32</v>
      </c>
      <c r="J58" s="11">
        <v>172</v>
      </c>
      <c r="K58" s="11">
        <v>52</v>
      </c>
      <c r="L58" s="11">
        <v>306</v>
      </c>
      <c r="M58" s="11">
        <v>52</v>
      </c>
      <c r="N58" s="11">
        <v>86</v>
      </c>
      <c r="O58" s="11">
        <v>52</v>
      </c>
      <c r="P58" s="11">
        <v>86</v>
      </c>
      <c r="Q58" s="11">
        <v>52</v>
      </c>
      <c r="R58" s="11">
        <v>86</v>
      </c>
      <c r="S58" s="11">
        <v>69</v>
      </c>
      <c r="T58" s="11">
        <v>648</v>
      </c>
      <c r="U58" s="11">
        <v>71</v>
      </c>
      <c r="V58" s="11">
        <v>729</v>
      </c>
      <c r="W58" s="11">
        <v>71</v>
      </c>
      <c r="X58" s="11">
        <v>729</v>
      </c>
      <c r="Y58" s="11">
        <v>71</v>
      </c>
      <c r="Z58" s="11">
        <v>729</v>
      </c>
      <c r="AA58" s="86">
        <f t="shared" si="0"/>
        <v>764</v>
      </c>
      <c r="AB58" s="121">
        <f t="shared" si="1"/>
        <v>12729</v>
      </c>
      <c r="AC58" s="77" t="e">
        <f>Y58+W58+U58+S58+Q58+O58+M58+K58+I58+G58+#REF!+E58</f>
        <v>#REF!</v>
      </c>
      <c r="AD58" s="4" t="e">
        <f>Z58+X58+V58+T58+R58+P58+N58+L58+J58+H58+#REF!+F58</f>
        <v>#REF!</v>
      </c>
      <c r="AE58" s="4">
        <v>17</v>
      </c>
      <c r="AF58" s="4">
        <v>32</v>
      </c>
    </row>
    <row r="59" spans="1:32" ht="16.350000000000001" customHeight="1">
      <c r="A59" s="208"/>
      <c r="B59" s="99" t="s">
        <v>51</v>
      </c>
      <c r="C59" s="11"/>
      <c r="D59" s="11"/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86">
        <f t="shared" si="0"/>
        <v>0</v>
      </c>
      <c r="AB59" s="121">
        <f t="shared" si="1"/>
        <v>0</v>
      </c>
      <c r="AC59" s="77" t="e">
        <f>Y59+W59+U59+S59+Q59+O59+M59+K59+I59+G59+#REF!+E59</f>
        <v>#REF!</v>
      </c>
      <c r="AD59" s="4" t="e">
        <f>Z59+X59+V59+T59+R59+P59+N59+L59+J59+H59+#REF!+F59</f>
        <v>#REF!</v>
      </c>
      <c r="AE59" s="4"/>
      <c r="AF59" s="4"/>
    </row>
    <row r="60" spans="1:32" ht="16.350000000000001" customHeight="1">
      <c r="A60" s="208"/>
      <c r="B60" s="99" t="s">
        <v>52</v>
      </c>
      <c r="C60" s="11"/>
      <c r="D60" s="11"/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86">
        <f t="shared" si="0"/>
        <v>0</v>
      </c>
      <c r="AB60" s="121">
        <f t="shared" si="1"/>
        <v>0</v>
      </c>
      <c r="AC60" s="77" t="e">
        <f>Y60+W60+U60+S60+Q60+O60+M60+K60+I60+G60+#REF!+E60</f>
        <v>#REF!</v>
      </c>
      <c r="AD60" s="4" t="e">
        <f>Z60+X60+V60+T60+R60+P60+N60+L60+J60+H60+#REF!+F60</f>
        <v>#REF!</v>
      </c>
      <c r="AE60" s="4">
        <v>24</v>
      </c>
      <c r="AF60" s="4">
        <v>21</v>
      </c>
    </row>
    <row r="61" spans="1:32" ht="16.350000000000001" customHeight="1">
      <c r="A61" s="208"/>
      <c r="B61" s="99" t="s">
        <v>179</v>
      </c>
      <c r="C61" s="11">
        <v>65</v>
      </c>
      <c r="D61" s="11">
        <v>358</v>
      </c>
      <c r="E61" s="11">
        <v>12</v>
      </c>
      <c r="F61" s="11">
        <v>62</v>
      </c>
      <c r="G61" s="11">
        <v>9</v>
      </c>
      <c r="H61" s="11">
        <v>47</v>
      </c>
      <c r="I61" s="11">
        <v>9</v>
      </c>
      <c r="J61" s="11">
        <v>45</v>
      </c>
      <c r="K61" s="11">
        <v>3</v>
      </c>
      <c r="L61" s="11">
        <v>15</v>
      </c>
      <c r="M61" s="11">
        <v>35</v>
      </c>
      <c r="N61" s="11">
        <v>15</v>
      </c>
      <c r="O61" s="11">
        <v>35</v>
      </c>
      <c r="P61" s="11">
        <v>15</v>
      </c>
      <c r="Q61" s="11">
        <v>35</v>
      </c>
      <c r="R61" s="11">
        <v>15</v>
      </c>
      <c r="S61" s="11">
        <v>24</v>
      </c>
      <c r="T61" s="11">
        <v>123</v>
      </c>
      <c r="U61" s="11">
        <v>32</v>
      </c>
      <c r="V61" s="11">
        <v>735</v>
      </c>
      <c r="W61" s="11">
        <v>32</v>
      </c>
      <c r="X61" s="11">
        <v>735</v>
      </c>
      <c r="Y61" s="11">
        <v>32</v>
      </c>
      <c r="Z61" s="11">
        <v>735</v>
      </c>
      <c r="AA61" s="86">
        <f t="shared" si="0"/>
        <v>323</v>
      </c>
      <c r="AB61" s="121">
        <f t="shared" si="1"/>
        <v>2900</v>
      </c>
      <c r="AC61" s="77" t="e">
        <f>Y61+W61+U61+S61+Q61+O61+M61+K61+I61+G61+#REF!+E61</f>
        <v>#REF!</v>
      </c>
      <c r="AD61" s="4" t="e">
        <f>Z61+X61+V61+T61+R61+P61+N61+L61+J61+H61+#REF!+F61</f>
        <v>#REF!</v>
      </c>
      <c r="AE61" s="4">
        <v>103</v>
      </c>
      <c r="AF61" s="4">
        <v>202</v>
      </c>
    </row>
    <row r="62" spans="1:32" ht="16.350000000000001" customHeight="1">
      <c r="A62" s="208"/>
      <c r="B62" s="99" t="s">
        <v>180</v>
      </c>
      <c r="C62" s="11">
        <v>62</v>
      </c>
      <c r="D62" s="11">
        <v>363</v>
      </c>
      <c r="E62" s="11">
        <v>45</v>
      </c>
      <c r="F62" s="11">
        <v>252</v>
      </c>
      <c r="G62" s="11">
        <v>32</v>
      </c>
      <c r="H62" s="11">
        <v>185</v>
      </c>
      <c r="I62" s="11">
        <v>26</v>
      </c>
      <c r="J62" s="11">
        <v>150</v>
      </c>
      <c r="K62" s="11">
        <v>12</v>
      </c>
      <c r="L62" s="11">
        <v>63</v>
      </c>
      <c r="M62" s="11">
        <v>12</v>
      </c>
      <c r="N62" s="11">
        <v>101</v>
      </c>
      <c r="O62" s="11">
        <v>12</v>
      </c>
      <c r="P62" s="11">
        <v>101</v>
      </c>
      <c r="Q62" s="11">
        <v>12</v>
      </c>
      <c r="R62" s="11">
        <v>101</v>
      </c>
      <c r="S62" s="11">
        <v>32</v>
      </c>
      <c r="T62" s="11">
        <v>206</v>
      </c>
      <c r="U62" s="11">
        <v>104</v>
      </c>
      <c r="V62" s="11">
        <v>855</v>
      </c>
      <c r="W62" s="11">
        <v>104</v>
      </c>
      <c r="X62" s="11">
        <v>855</v>
      </c>
      <c r="Y62" s="11">
        <v>104</v>
      </c>
      <c r="Z62" s="11">
        <v>855</v>
      </c>
      <c r="AA62" s="86">
        <f t="shared" si="0"/>
        <v>557</v>
      </c>
      <c r="AB62" s="121">
        <f t="shared" si="1"/>
        <v>4087</v>
      </c>
      <c r="AC62" s="77" t="e">
        <f>Y62+W62+U62+S62+Q62+O62+M62+K62+I62+G62+#REF!+E62</f>
        <v>#REF!</v>
      </c>
      <c r="AD62" s="4" t="e">
        <f>Z62+X62+V62+T62+R62+P62+N62+L62+J62+H62+#REF!+F62</f>
        <v>#REF!</v>
      </c>
      <c r="AE62" s="4">
        <v>127</v>
      </c>
      <c r="AF62" s="4">
        <v>823</v>
      </c>
    </row>
    <row r="63" spans="1:32" ht="16.350000000000001" customHeight="1">
      <c r="A63" s="208"/>
      <c r="B63" s="99" t="s">
        <v>54</v>
      </c>
      <c r="C63" s="11">
        <v>12</v>
      </c>
      <c r="D63" s="11">
        <v>50</v>
      </c>
      <c r="E63" s="11">
        <v>13</v>
      </c>
      <c r="F63" s="11">
        <v>63</v>
      </c>
      <c r="G63" s="11">
        <v>7</v>
      </c>
      <c r="H63" s="11">
        <v>34</v>
      </c>
      <c r="I63" s="11">
        <v>2</v>
      </c>
      <c r="J63" s="11">
        <v>9</v>
      </c>
      <c r="K63" s="11">
        <v>3</v>
      </c>
      <c r="L63" s="11">
        <v>18</v>
      </c>
      <c r="M63" s="11">
        <v>2</v>
      </c>
      <c r="N63" s="11">
        <v>9</v>
      </c>
      <c r="O63" s="11">
        <v>0</v>
      </c>
      <c r="P63" s="11">
        <v>9</v>
      </c>
      <c r="Q63" s="11">
        <v>0</v>
      </c>
      <c r="R63" s="11">
        <v>9</v>
      </c>
      <c r="S63" s="11">
        <v>10</v>
      </c>
      <c r="T63" s="11">
        <v>55</v>
      </c>
      <c r="U63" s="11">
        <v>21</v>
      </c>
      <c r="V63" s="11">
        <v>102</v>
      </c>
      <c r="W63" s="11">
        <v>21</v>
      </c>
      <c r="X63" s="11">
        <v>102</v>
      </c>
      <c r="Y63" s="11">
        <v>21</v>
      </c>
      <c r="Z63" s="11">
        <v>102</v>
      </c>
      <c r="AA63" s="86">
        <f t="shared" si="0"/>
        <v>112</v>
      </c>
      <c r="AB63" s="121">
        <f t="shared" si="1"/>
        <v>562</v>
      </c>
      <c r="AC63" s="77" t="e">
        <f>Y63+W63+U63+S63+Q63+O63+M63+K63+I63+G63+#REF!+E63</f>
        <v>#REF!</v>
      </c>
      <c r="AD63" s="4" t="e">
        <f>Z63+X63+V63+T63+R63+P63+N63+L63+J63+H63+#REF!+F63</f>
        <v>#REF!</v>
      </c>
      <c r="AE63" s="4">
        <v>206</v>
      </c>
      <c r="AF63" s="4">
        <v>1393</v>
      </c>
    </row>
    <row r="64" spans="1:32" ht="16.350000000000001" customHeight="1" thickBot="1">
      <c r="A64" s="209"/>
      <c r="B64" s="100" t="s">
        <v>55</v>
      </c>
      <c r="C64" s="78">
        <v>121</v>
      </c>
      <c r="D64" s="78">
        <v>541</v>
      </c>
      <c r="E64" s="78">
        <v>88</v>
      </c>
      <c r="F64" s="78">
        <v>587</v>
      </c>
      <c r="G64" s="78">
        <v>43</v>
      </c>
      <c r="H64" s="78">
        <v>226</v>
      </c>
      <c r="I64" s="78">
        <v>30</v>
      </c>
      <c r="J64" s="78">
        <v>158</v>
      </c>
      <c r="K64" s="78">
        <v>7</v>
      </c>
      <c r="L64" s="78">
        <v>36</v>
      </c>
      <c r="M64" s="78">
        <v>7</v>
      </c>
      <c r="N64" s="27">
        <v>46</v>
      </c>
      <c r="O64" s="78">
        <v>7</v>
      </c>
      <c r="P64" s="78">
        <v>46</v>
      </c>
      <c r="Q64" s="78">
        <v>7</v>
      </c>
      <c r="R64" s="78">
        <v>46</v>
      </c>
      <c r="S64" s="78">
        <v>71</v>
      </c>
      <c r="T64" s="78">
        <v>181</v>
      </c>
      <c r="U64" s="78">
        <v>52</v>
      </c>
      <c r="V64" s="78">
        <v>855</v>
      </c>
      <c r="W64" s="78">
        <v>52</v>
      </c>
      <c r="X64" s="78">
        <v>855</v>
      </c>
      <c r="Y64" s="78">
        <v>52</v>
      </c>
      <c r="Z64" s="78">
        <v>855</v>
      </c>
      <c r="AA64" s="117">
        <f t="shared" si="0"/>
        <v>537</v>
      </c>
      <c r="AB64" s="118">
        <f t="shared" si="1"/>
        <v>4432</v>
      </c>
      <c r="AC64" s="77" t="e">
        <f>Y64+W64+U64+S64+Q64+O64+M64+K64+I64+G64+#REF!+E64</f>
        <v>#REF!</v>
      </c>
      <c r="AD64" s="4" t="e">
        <f>Z64+X64+V64+T64+R64+P64+N64+L64+J64+H64+#REF!+F64</f>
        <v>#REF!</v>
      </c>
      <c r="AE64" s="4">
        <v>336</v>
      </c>
      <c r="AF64" s="4">
        <v>1663</v>
      </c>
    </row>
    <row r="65" spans="1:32" ht="16.350000000000001" customHeight="1">
      <c r="A65" s="193" t="s">
        <v>56</v>
      </c>
      <c r="B65" s="101" t="s">
        <v>24</v>
      </c>
      <c r="C65" s="107">
        <v>4</v>
      </c>
      <c r="D65" s="107">
        <v>1</v>
      </c>
      <c r="E65" s="107">
        <v>2</v>
      </c>
      <c r="F65" s="107">
        <v>2</v>
      </c>
      <c r="G65" s="107">
        <v>1</v>
      </c>
      <c r="H65" s="107">
        <v>1</v>
      </c>
      <c r="I65" s="107">
        <v>1</v>
      </c>
      <c r="J65" s="107">
        <v>1</v>
      </c>
      <c r="K65" s="107">
        <v>1</v>
      </c>
      <c r="L65" s="107">
        <v>1</v>
      </c>
      <c r="M65" s="103">
        <v>1</v>
      </c>
      <c r="N65" s="103">
        <v>1</v>
      </c>
      <c r="O65" s="103">
        <v>2</v>
      </c>
      <c r="P65" s="103">
        <v>2</v>
      </c>
      <c r="Q65" s="103">
        <v>1</v>
      </c>
      <c r="R65" s="103">
        <v>1</v>
      </c>
      <c r="S65" s="103">
        <v>1</v>
      </c>
      <c r="T65" s="103">
        <v>1</v>
      </c>
      <c r="U65" s="103">
        <v>1</v>
      </c>
      <c r="V65" s="103">
        <v>1</v>
      </c>
      <c r="W65" s="103">
        <v>2</v>
      </c>
      <c r="X65" s="103">
        <v>2</v>
      </c>
      <c r="Y65" s="107">
        <v>2</v>
      </c>
      <c r="Z65" s="107">
        <v>2</v>
      </c>
      <c r="AA65" s="122">
        <f t="shared" si="0"/>
        <v>19</v>
      </c>
      <c r="AB65" s="123">
        <f t="shared" si="1"/>
        <v>16</v>
      </c>
      <c r="AC65" s="77" t="e">
        <f>Y65+W65+U65+S65+Q65+O65+M65+K65+I65+G65+#REF!+E65</f>
        <v>#REF!</v>
      </c>
      <c r="AD65" s="4" t="e">
        <f>Z65+X65+V65+T65+R65+P65+N65+L65+J65+H65+#REF!+F65</f>
        <v>#REF!</v>
      </c>
      <c r="AE65" s="4"/>
      <c r="AF65" s="4"/>
    </row>
    <row r="66" spans="1:32" ht="16.350000000000001" customHeight="1">
      <c r="A66" s="194"/>
      <c r="B66" s="99" t="s">
        <v>57</v>
      </c>
      <c r="C66" s="95">
        <v>3</v>
      </c>
      <c r="D66" s="95">
        <v>1</v>
      </c>
      <c r="E66" s="95">
        <v>2</v>
      </c>
      <c r="F66" s="95">
        <v>2</v>
      </c>
      <c r="G66" s="95">
        <v>1</v>
      </c>
      <c r="H66" s="95">
        <v>1</v>
      </c>
      <c r="I66" s="95">
        <v>1</v>
      </c>
      <c r="J66" s="95">
        <v>1</v>
      </c>
      <c r="K66" s="95">
        <v>1</v>
      </c>
      <c r="L66" s="95">
        <v>1</v>
      </c>
      <c r="M66" s="11">
        <v>2</v>
      </c>
      <c r="N66" s="11">
        <v>2</v>
      </c>
      <c r="O66" s="11">
        <v>1</v>
      </c>
      <c r="P66" s="11">
        <v>2</v>
      </c>
      <c r="Q66" s="11">
        <v>1</v>
      </c>
      <c r="R66" s="11">
        <v>1</v>
      </c>
      <c r="S66" s="11">
        <v>1</v>
      </c>
      <c r="T66" s="11">
        <v>1</v>
      </c>
      <c r="U66" s="11">
        <v>1</v>
      </c>
      <c r="V66" s="11">
        <v>1</v>
      </c>
      <c r="W66" s="11">
        <v>2</v>
      </c>
      <c r="X66" s="11">
        <v>2</v>
      </c>
      <c r="Y66" s="95">
        <v>2</v>
      </c>
      <c r="Z66" s="95">
        <v>2</v>
      </c>
      <c r="AA66" s="115">
        <f t="shared" si="0"/>
        <v>18</v>
      </c>
      <c r="AB66" s="116">
        <f t="shared" si="1"/>
        <v>17</v>
      </c>
      <c r="AC66" s="77" t="e">
        <f>Y66+W66+U66+S66+Q66+O66+M66+K66+I66+G66+#REF!+E66</f>
        <v>#REF!</v>
      </c>
      <c r="AD66" s="4" t="e">
        <f>Z66+X66+V66+T66+R66+P66+N66+L66+J66+H66+#REF!+F66</f>
        <v>#REF!</v>
      </c>
      <c r="AE66" s="4"/>
      <c r="AF66" s="4"/>
    </row>
    <row r="67" spans="1:32" ht="16.350000000000001" customHeight="1">
      <c r="A67" s="194"/>
      <c r="B67" s="99" t="s">
        <v>58</v>
      </c>
      <c r="C67" s="95">
        <v>3</v>
      </c>
      <c r="D67" s="95">
        <v>1</v>
      </c>
      <c r="E67" s="95">
        <v>1</v>
      </c>
      <c r="F67" s="95">
        <v>1</v>
      </c>
      <c r="G67" s="95">
        <v>1</v>
      </c>
      <c r="H67" s="95">
        <v>1</v>
      </c>
      <c r="I67" s="95">
        <v>1</v>
      </c>
      <c r="J67" s="95">
        <v>1</v>
      </c>
      <c r="K67" s="95">
        <v>1</v>
      </c>
      <c r="L67" s="95">
        <v>1</v>
      </c>
      <c r="M67" s="11">
        <v>2</v>
      </c>
      <c r="N67" s="11">
        <v>2</v>
      </c>
      <c r="O67" s="11">
        <v>2</v>
      </c>
      <c r="P67" s="11">
        <v>2</v>
      </c>
      <c r="Q67" s="11">
        <v>1</v>
      </c>
      <c r="R67" s="11">
        <v>1</v>
      </c>
      <c r="S67" s="11">
        <v>1</v>
      </c>
      <c r="T67" s="11">
        <v>1</v>
      </c>
      <c r="U67" s="11">
        <v>1</v>
      </c>
      <c r="V67" s="11">
        <v>1</v>
      </c>
      <c r="W67" s="11">
        <v>1</v>
      </c>
      <c r="X67" s="11">
        <v>1</v>
      </c>
      <c r="Y67" s="95">
        <v>0</v>
      </c>
      <c r="Z67" s="95">
        <v>0</v>
      </c>
      <c r="AA67" s="115">
        <f t="shared" si="0"/>
        <v>15</v>
      </c>
      <c r="AB67" s="116">
        <f t="shared" si="1"/>
        <v>13</v>
      </c>
      <c r="AC67" s="77" t="e">
        <f>Y67+W67+U67+S67+Q67+O67+M67+K67+I67+G67+#REF!+E67</f>
        <v>#REF!</v>
      </c>
      <c r="AD67" s="4" t="e">
        <f>Z67+X67+V67+T67+R67+P67+N67+L67+J67+H67+#REF!+F67</f>
        <v>#REF!</v>
      </c>
      <c r="AE67" s="4"/>
      <c r="AF67" s="4"/>
    </row>
    <row r="68" spans="1:32" ht="16.350000000000001" customHeight="1">
      <c r="A68" s="194"/>
      <c r="B68" s="99" t="s">
        <v>181</v>
      </c>
      <c r="C68" s="95"/>
      <c r="D68" s="95"/>
      <c r="E68" s="95">
        <v>0</v>
      </c>
      <c r="F68" s="95">
        <v>0</v>
      </c>
      <c r="G68" s="95">
        <v>0</v>
      </c>
      <c r="H68" s="95">
        <v>0</v>
      </c>
      <c r="I68" s="95"/>
      <c r="J68" s="95"/>
      <c r="K68" s="95"/>
      <c r="L68" s="95"/>
      <c r="M68" s="11"/>
      <c r="N68" s="11"/>
      <c r="O68" s="11"/>
      <c r="P68" s="11"/>
      <c r="Q68" s="11"/>
      <c r="R68" s="11"/>
      <c r="S68" s="11">
        <v>0</v>
      </c>
      <c r="T68" s="11">
        <v>0</v>
      </c>
      <c r="U68" s="11">
        <v>0</v>
      </c>
      <c r="V68" s="11"/>
      <c r="W68" s="11">
        <v>0</v>
      </c>
      <c r="X68" s="11">
        <v>0</v>
      </c>
      <c r="Y68" s="95">
        <v>0</v>
      </c>
      <c r="Z68" s="95">
        <v>0</v>
      </c>
      <c r="AA68" s="115">
        <f t="shared" si="0"/>
        <v>0</v>
      </c>
      <c r="AB68" s="116">
        <f t="shared" si="1"/>
        <v>0</v>
      </c>
      <c r="AC68" s="77"/>
      <c r="AD68" s="4"/>
      <c r="AE68" s="4"/>
      <c r="AF68" s="4"/>
    </row>
    <row r="69" spans="1:32" ht="16.350000000000001" customHeight="1">
      <c r="A69" s="210"/>
      <c r="B69" s="99" t="s">
        <v>182</v>
      </c>
      <c r="C69" s="95"/>
      <c r="D69" s="95"/>
      <c r="E69" s="95"/>
      <c r="F69" s="95">
        <v>0</v>
      </c>
      <c r="G69" s="95">
        <v>0</v>
      </c>
      <c r="H69" s="95">
        <v>0</v>
      </c>
      <c r="I69" s="95"/>
      <c r="J69" s="95"/>
      <c r="K69" s="95"/>
      <c r="L69" s="95"/>
      <c r="M69" s="11"/>
      <c r="N69" s="11"/>
      <c r="O69" s="11"/>
      <c r="P69" s="11"/>
      <c r="Q69" s="11"/>
      <c r="R69" s="11"/>
      <c r="S69" s="11">
        <v>0</v>
      </c>
      <c r="T69" s="11">
        <v>0</v>
      </c>
      <c r="U69" s="11">
        <v>0</v>
      </c>
      <c r="V69" s="11"/>
      <c r="W69" s="11">
        <v>0</v>
      </c>
      <c r="X69" s="11">
        <v>0</v>
      </c>
      <c r="Y69" s="95">
        <v>0</v>
      </c>
      <c r="Z69" s="95">
        <v>0</v>
      </c>
      <c r="AA69" s="115">
        <f t="shared" si="0"/>
        <v>0</v>
      </c>
      <c r="AB69" s="116">
        <f t="shared" si="1"/>
        <v>0</v>
      </c>
      <c r="AC69" s="77"/>
      <c r="AD69" s="4"/>
      <c r="AE69" s="4"/>
      <c r="AF69" s="4"/>
    </row>
    <row r="70" spans="1:32" ht="16.350000000000001" customHeight="1">
      <c r="A70" s="210"/>
      <c r="B70" s="99" t="s">
        <v>183</v>
      </c>
      <c r="C70" s="95"/>
      <c r="D70" s="95"/>
      <c r="E70" s="95"/>
      <c r="F70" s="95">
        <v>0</v>
      </c>
      <c r="G70" s="95">
        <v>0</v>
      </c>
      <c r="H70" s="95">
        <v>0</v>
      </c>
      <c r="I70" s="95"/>
      <c r="J70" s="95"/>
      <c r="K70" s="95"/>
      <c r="L70" s="95"/>
      <c r="M70" s="11"/>
      <c r="N70" s="11"/>
      <c r="O70" s="11"/>
      <c r="P70" s="11"/>
      <c r="Q70" s="11"/>
      <c r="R70" s="11"/>
      <c r="S70" s="11">
        <v>3</v>
      </c>
      <c r="T70" s="11">
        <v>120</v>
      </c>
      <c r="U70" s="11">
        <v>0</v>
      </c>
      <c r="V70" s="11"/>
      <c r="W70" s="11">
        <v>0</v>
      </c>
      <c r="X70" s="11">
        <v>0</v>
      </c>
      <c r="Y70" s="95">
        <v>0</v>
      </c>
      <c r="Z70" s="95">
        <v>0</v>
      </c>
      <c r="AA70" s="115">
        <f t="shared" si="0"/>
        <v>3</v>
      </c>
      <c r="AB70" s="116">
        <f t="shared" si="1"/>
        <v>120</v>
      </c>
      <c r="AC70" s="77" t="e">
        <f>Y70+W70+U70+S70+Q70+O70+M70+K70+I70+G69+#REF!+E70</f>
        <v>#REF!</v>
      </c>
      <c r="AD70" s="4" t="e">
        <f>Z70+X70+V70+T70+R70+P70+N70+L70+J70+H69+#REF!+F70</f>
        <v>#REF!</v>
      </c>
      <c r="AE70" s="4"/>
      <c r="AF70" s="4"/>
    </row>
    <row r="71" spans="1:32" ht="16.350000000000001" customHeight="1">
      <c r="A71" s="210"/>
      <c r="B71" s="99" t="s">
        <v>59</v>
      </c>
      <c r="C71" s="95">
        <v>31</v>
      </c>
      <c r="D71" s="95">
        <v>298</v>
      </c>
      <c r="E71" s="95">
        <v>326</v>
      </c>
      <c r="F71" s="95">
        <v>114</v>
      </c>
      <c r="G71" s="95">
        <v>19</v>
      </c>
      <c r="H71" s="95">
        <v>97</v>
      </c>
      <c r="I71" s="95">
        <v>19</v>
      </c>
      <c r="J71" s="95">
        <v>92</v>
      </c>
      <c r="K71" s="95">
        <v>10</v>
      </c>
      <c r="L71" s="95">
        <v>62</v>
      </c>
      <c r="M71" s="11">
        <v>11</v>
      </c>
      <c r="N71" s="11">
        <v>209</v>
      </c>
      <c r="O71" s="11">
        <v>14</v>
      </c>
      <c r="P71" s="11">
        <v>148</v>
      </c>
      <c r="Q71" s="11">
        <v>9</v>
      </c>
      <c r="R71" s="11">
        <v>60</v>
      </c>
      <c r="S71" s="11">
        <v>17</v>
      </c>
      <c r="T71" s="11">
        <v>0</v>
      </c>
      <c r="U71" s="11">
        <v>44</v>
      </c>
      <c r="V71" s="11">
        <v>302</v>
      </c>
      <c r="W71" s="11">
        <v>63</v>
      </c>
      <c r="X71" s="11">
        <v>571</v>
      </c>
      <c r="Y71" s="95">
        <v>53</v>
      </c>
      <c r="Z71" s="95">
        <v>395</v>
      </c>
      <c r="AA71" s="115">
        <f t="shared" si="0"/>
        <v>616</v>
      </c>
      <c r="AB71" s="116">
        <f t="shared" si="1"/>
        <v>2348</v>
      </c>
      <c r="AC71" s="77" t="e">
        <f>Y71+W71+U71+S71+Q71+O71+M71+K71+I71+G70+#REF!+E71</f>
        <v>#REF!</v>
      </c>
      <c r="AD71" s="4" t="e">
        <f>Z71+X71+V71+T71+R71+P71+N71+L71+J71+H70+#REF!+F71</f>
        <v>#REF!</v>
      </c>
      <c r="AE71" s="4"/>
      <c r="AF71" s="4"/>
    </row>
    <row r="72" spans="1:32" ht="16.350000000000001" customHeight="1">
      <c r="A72" s="210"/>
      <c r="B72" s="99" t="s">
        <v>60</v>
      </c>
      <c r="C72" s="95"/>
      <c r="D72" s="95"/>
      <c r="E72" s="95">
        <v>0</v>
      </c>
      <c r="F72" s="95">
        <v>0</v>
      </c>
      <c r="G72" s="95">
        <v>3</v>
      </c>
      <c r="H72" s="95">
        <v>17</v>
      </c>
      <c r="I72" s="95">
        <v>0</v>
      </c>
      <c r="J72" s="95">
        <v>0</v>
      </c>
      <c r="K72" s="95">
        <v>0</v>
      </c>
      <c r="L72" s="95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2</v>
      </c>
      <c r="X72" s="11">
        <v>9</v>
      </c>
      <c r="Y72" s="95">
        <v>3</v>
      </c>
      <c r="Z72" s="95">
        <v>58</v>
      </c>
      <c r="AA72" s="115">
        <f t="shared" si="0"/>
        <v>8</v>
      </c>
      <c r="AB72" s="116">
        <f t="shared" si="1"/>
        <v>84</v>
      </c>
      <c r="AC72" s="77" t="e">
        <f>Y72+W72+U72+S72+Q72+O72+M72+K72+I72+G71+#REF!+E72</f>
        <v>#REF!</v>
      </c>
      <c r="AD72" s="4" t="e">
        <f>Z72+X72+V72+T72+R72+P72+N72+L72+J72+H71+#REF!+F72</f>
        <v>#REF!</v>
      </c>
      <c r="AE72" s="4"/>
      <c r="AF72" s="4"/>
    </row>
    <row r="73" spans="1:32" ht="16.350000000000001" customHeight="1">
      <c r="A73" s="210"/>
      <c r="B73" s="99" t="s">
        <v>61</v>
      </c>
      <c r="C73" s="95"/>
      <c r="D73" s="95"/>
      <c r="E73" s="95"/>
      <c r="F73" s="95">
        <v>0</v>
      </c>
      <c r="G73" s="95">
        <v>0</v>
      </c>
      <c r="H73" s="95">
        <v>0</v>
      </c>
      <c r="I73" s="95"/>
      <c r="J73" s="95"/>
      <c r="K73" s="95"/>
      <c r="L73" s="95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95"/>
      <c r="Z73" s="95"/>
      <c r="AA73" s="115"/>
      <c r="AB73" s="116"/>
      <c r="AC73" s="77"/>
      <c r="AD73" s="4"/>
      <c r="AE73" s="4"/>
      <c r="AF73" s="4"/>
    </row>
    <row r="74" spans="1:32" ht="16.350000000000001" customHeight="1">
      <c r="A74" s="210"/>
      <c r="B74" s="99" t="s">
        <v>62</v>
      </c>
      <c r="C74" s="95"/>
      <c r="D74" s="95"/>
      <c r="E74" s="95"/>
      <c r="F74" s="95">
        <v>0</v>
      </c>
      <c r="G74" s="95">
        <v>0</v>
      </c>
      <c r="H74" s="95">
        <v>0</v>
      </c>
      <c r="I74" s="95"/>
      <c r="J74" s="95"/>
      <c r="K74" s="95"/>
      <c r="L74" s="95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95"/>
      <c r="Z74" s="95"/>
      <c r="AA74" s="115"/>
      <c r="AB74" s="116"/>
      <c r="AC74" s="77"/>
      <c r="AD74" s="4"/>
      <c r="AE74" s="4"/>
      <c r="AF74" s="4"/>
    </row>
    <row r="75" spans="1:32" ht="16.350000000000001" customHeight="1">
      <c r="A75" s="210"/>
      <c r="B75" s="99" t="s">
        <v>184</v>
      </c>
      <c r="C75" s="95">
        <v>13</v>
      </c>
      <c r="D75" s="95">
        <v>132</v>
      </c>
      <c r="E75" s="95">
        <v>330</v>
      </c>
      <c r="F75" s="95">
        <v>307</v>
      </c>
      <c r="G75" s="95">
        <v>5</v>
      </c>
      <c r="H75" s="95">
        <v>36</v>
      </c>
      <c r="I75" s="95">
        <v>0</v>
      </c>
      <c r="J75" s="95">
        <v>0</v>
      </c>
      <c r="K75" s="95">
        <v>1</v>
      </c>
      <c r="L75" s="95">
        <v>10</v>
      </c>
      <c r="M75" s="11">
        <v>6</v>
      </c>
      <c r="N75" s="11">
        <v>118</v>
      </c>
      <c r="O75" s="11">
        <v>5</v>
      </c>
      <c r="P75" s="11">
        <v>77</v>
      </c>
      <c r="Q75" s="11">
        <v>6</v>
      </c>
      <c r="R75" s="11">
        <v>78</v>
      </c>
      <c r="S75" s="11">
        <v>10</v>
      </c>
      <c r="T75" s="11">
        <v>506</v>
      </c>
      <c r="U75" s="11">
        <v>16</v>
      </c>
      <c r="V75" s="11">
        <v>264</v>
      </c>
      <c r="W75" s="11">
        <v>32</v>
      </c>
      <c r="X75" s="11">
        <v>554</v>
      </c>
      <c r="Y75" s="95">
        <v>11</v>
      </c>
      <c r="Z75" s="95">
        <v>23</v>
      </c>
      <c r="AA75" s="115"/>
      <c r="AB75" s="116"/>
      <c r="AC75" s="77"/>
      <c r="AD75" s="4"/>
      <c r="AE75" s="4"/>
      <c r="AF75" s="4"/>
    </row>
    <row r="76" spans="1:32" ht="16.350000000000001" customHeight="1">
      <c r="A76" s="210"/>
      <c r="B76" s="99" t="s">
        <v>185</v>
      </c>
      <c r="C76" s="95">
        <v>21</v>
      </c>
      <c r="D76" s="95">
        <v>916</v>
      </c>
      <c r="E76" s="95">
        <v>1250</v>
      </c>
      <c r="F76" s="95">
        <v>829</v>
      </c>
      <c r="G76" s="95">
        <v>18</v>
      </c>
      <c r="H76" s="95">
        <v>1145</v>
      </c>
      <c r="I76" s="95">
        <v>5</v>
      </c>
      <c r="J76" s="95">
        <v>188</v>
      </c>
      <c r="K76" s="95">
        <v>5</v>
      </c>
      <c r="L76" s="95">
        <v>84</v>
      </c>
      <c r="M76" s="11">
        <v>10</v>
      </c>
      <c r="N76" s="11">
        <v>661</v>
      </c>
      <c r="O76" s="11">
        <v>10</v>
      </c>
      <c r="P76" s="11">
        <v>498</v>
      </c>
      <c r="Q76" s="11">
        <v>7</v>
      </c>
      <c r="R76" s="11">
        <v>116</v>
      </c>
      <c r="S76" s="11">
        <v>18</v>
      </c>
      <c r="T76" s="11">
        <v>1450</v>
      </c>
      <c r="U76" s="11">
        <v>26</v>
      </c>
      <c r="V76" s="11">
        <v>1071</v>
      </c>
      <c r="W76" s="11">
        <v>45</v>
      </c>
      <c r="X76" s="11">
        <v>2295</v>
      </c>
      <c r="Y76" s="95">
        <v>51</v>
      </c>
      <c r="Z76" s="95">
        <v>56</v>
      </c>
      <c r="AA76" s="115">
        <f t="shared" si="0"/>
        <v>1466</v>
      </c>
      <c r="AB76" s="116">
        <f t="shared" si="1"/>
        <v>9309</v>
      </c>
      <c r="AC76" s="77" t="e">
        <f>Y76+W76+U76+S76+Q76+O76+M76+K76+I76+G72+#REF!+E76</f>
        <v>#REF!</v>
      </c>
      <c r="AD76" s="4" t="e">
        <f>Z76+X76+V76+T76+R76+P76+N76+L76+J76+H72+#REF!+F76</f>
        <v>#REF!</v>
      </c>
      <c r="AE76" s="4"/>
      <c r="AF76" s="4"/>
    </row>
    <row r="77" spans="1:32" ht="16.350000000000001" customHeight="1" thickBot="1">
      <c r="A77" s="211"/>
      <c r="B77" s="100" t="s">
        <v>186</v>
      </c>
      <c r="C77" s="78">
        <v>35</v>
      </c>
      <c r="D77" s="78">
        <v>780</v>
      </c>
      <c r="E77" s="78">
        <v>78</v>
      </c>
      <c r="F77" s="78">
        <v>651</v>
      </c>
      <c r="G77" s="78">
        <v>35</v>
      </c>
      <c r="H77" s="78">
        <v>722</v>
      </c>
      <c r="I77" s="78">
        <v>10</v>
      </c>
      <c r="J77" s="78">
        <v>80</v>
      </c>
      <c r="K77" s="78">
        <v>14</v>
      </c>
      <c r="L77" s="78">
        <v>84</v>
      </c>
      <c r="M77" s="78">
        <v>19</v>
      </c>
      <c r="N77" s="78">
        <v>811</v>
      </c>
      <c r="O77" s="78">
        <v>10</v>
      </c>
      <c r="P77" s="78">
        <v>165</v>
      </c>
      <c r="Q77" s="78">
        <v>16</v>
      </c>
      <c r="R77" s="78">
        <v>189</v>
      </c>
      <c r="S77" s="78">
        <v>16</v>
      </c>
      <c r="T77" s="78">
        <v>189</v>
      </c>
      <c r="U77" s="78">
        <v>69</v>
      </c>
      <c r="V77" s="78">
        <v>2498</v>
      </c>
      <c r="W77" s="78">
        <v>74</v>
      </c>
      <c r="X77" s="78">
        <v>3156</v>
      </c>
      <c r="Y77" s="78">
        <v>47</v>
      </c>
      <c r="Z77" s="78">
        <v>86</v>
      </c>
      <c r="AA77" s="117">
        <f t="shared" si="0"/>
        <v>423</v>
      </c>
      <c r="AB77" s="118">
        <f t="shared" si="1"/>
        <v>9411</v>
      </c>
      <c r="AC77" s="77" t="e">
        <f>Y77+W77+U77+S77+Q77+O77+M77+K77+I77+G76+#REF!+E77</f>
        <v>#REF!</v>
      </c>
      <c r="AD77" s="4" t="e">
        <f>Z77+X77+V77+T77+R77+P77+N77+L77+J77+H76+#REF!+F77</f>
        <v>#REF!</v>
      </c>
      <c r="AE77" s="4"/>
      <c r="AF77" s="4"/>
    </row>
    <row r="78" spans="1:32" ht="16.350000000000001" customHeight="1">
      <c r="A78" s="196" t="s">
        <v>198</v>
      </c>
      <c r="B78" s="98" t="s">
        <v>192</v>
      </c>
      <c r="C78" s="108">
        <v>1</v>
      </c>
      <c r="D78" s="108">
        <v>1</v>
      </c>
      <c r="E78" s="108">
        <v>0</v>
      </c>
      <c r="F78" s="108">
        <v>1</v>
      </c>
      <c r="G78" s="108">
        <v>1</v>
      </c>
      <c r="H78" s="108">
        <v>1</v>
      </c>
      <c r="I78" s="108">
        <v>1</v>
      </c>
      <c r="J78" s="108">
        <v>1</v>
      </c>
      <c r="K78" s="108">
        <v>1</v>
      </c>
      <c r="L78" s="108">
        <v>1</v>
      </c>
      <c r="M78" s="105">
        <v>0</v>
      </c>
      <c r="N78" s="105">
        <v>0</v>
      </c>
      <c r="O78" s="105">
        <v>0</v>
      </c>
      <c r="P78" s="105">
        <v>0</v>
      </c>
      <c r="Q78" s="105">
        <v>0</v>
      </c>
      <c r="R78" s="105">
        <v>0</v>
      </c>
      <c r="S78" s="105">
        <v>0</v>
      </c>
      <c r="T78" s="105">
        <v>0</v>
      </c>
      <c r="U78" s="105">
        <v>0</v>
      </c>
      <c r="V78" s="105">
        <v>0</v>
      </c>
      <c r="W78" s="105">
        <v>0</v>
      </c>
      <c r="X78" s="105">
        <v>0</v>
      </c>
      <c r="Y78" s="108">
        <v>0</v>
      </c>
      <c r="Z78" s="108">
        <v>0</v>
      </c>
      <c r="AA78" s="113">
        <f t="shared" ref="AA78:AA92" si="2">C78+E78+G78+I78+K78+M78+O78+Q78+S78+U78+W78+Y78</f>
        <v>4</v>
      </c>
      <c r="AB78" s="114">
        <f t="shared" ref="AB78:AB92" si="3">D78+F78+H78+J78+L78+N78+P78+R78+T78+V78+X78+Z78</f>
        <v>5</v>
      </c>
      <c r="AC78" s="25"/>
      <c r="AD78" s="25"/>
      <c r="AE78" s="25"/>
      <c r="AF78" s="25"/>
    </row>
    <row r="79" spans="1:32" ht="16.350000000000001" customHeight="1">
      <c r="A79" s="197"/>
      <c r="B79" s="99" t="s">
        <v>193</v>
      </c>
      <c r="C79" s="95">
        <v>0</v>
      </c>
      <c r="D79" s="95">
        <v>0</v>
      </c>
      <c r="E79" s="95">
        <v>0</v>
      </c>
      <c r="F79" s="95">
        <v>0</v>
      </c>
      <c r="G79" s="95">
        <v>0</v>
      </c>
      <c r="H79" s="95">
        <v>0</v>
      </c>
      <c r="I79" s="95">
        <v>1</v>
      </c>
      <c r="J79" s="95">
        <v>1</v>
      </c>
      <c r="K79" s="95">
        <v>1</v>
      </c>
      <c r="L79" s="95">
        <v>1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95">
        <v>0</v>
      </c>
      <c r="Z79" s="95">
        <v>0</v>
      </c>
      <c r="AA79" s="115">
        <f t="shared" si="2"/>
        <v>2</v>
      </c>
      <c r="AB79" s="116">
        <f t="shared" si="3"/>
        <v>2</v>
      </c>
      <c r="AC79" s="25"/>
      <c r="AD79" s="25"/>
      <c r="AE79" s="25"/>
      <c r="AF79" s="25"/>
    </row>
    <row r="80" spans="1:32" ht="16.350000000000001" customHeight="1">
      <c r="A80" s="197"/>
      <c r="B80" s="99" t="s">
        <v>194</v>
      </c>
      <c r="C80" s="95">
        <v>0</v>
      </c>
      <c r="D80" s="95">
        <v>0</v>
      </c>
      <c r="E80" s="95">
        <v>0</v>
      </c>
      <c r="F80" s="95">
        <v>0</v>
      </c>
      <c r="G80" s="95">
        <v>0</v>
      </c>
      <c r="H80" s="95">
        <v>0</v>
      </c>
      <c r="I80" s="95">
        <v>0</v>
      </c>
      <c r="J80" s="95">
        <v>0</v>
      </c>
      <c r="K80" s="95">
        <v>0</v>
      </c>
      <c r="L80" s="95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95">
        <v>0</v>
      </c>
      <c r="Z80" s="95">
        <v>0</v>
      </c>
      <c r="AA80" s="115">
        <f t="shared" si="2"/>
        <v>0</v>
      </c>
      <c r="AB80" s="116">
        <f t="shared" si="3"/>
        <v>0</v>
      </c>
      <c r="AC80" s="25"/>
      <c r="AD80" s="25"/>
      <c r="AE80" s="25"/>
      <c r="AF80" s="25"/>
    </row>
    <row r="81" spans="1:32" ht="16.350000000000001" customHeight="1">
      <c r="A81" s="197"/>
      <c r="B81" s="99" t="s">
        <v>195</v>
      </c>
      <c r="C81" s="95">
        <v>0</v>
      </c>
      <c r="D81" s="95">
        <v>0</v>
      </c>
      <c r="E81" s="95">
        <v>0</v>
      </c>
      <c r="F81" s="95">
        <v>0</v>
      </c>
      <c r="G81" s="95">
        <v>0</v>
      </c>
      <c r="H81" s="95">
        <v>0</v>
      </c>
      <c r="I81" s="95">
        <v>0</v>
      </c>
      <c r="J81" s="95">
        <v>0</v>
      </c>
      <c r="K81" s="95">
        <v>0</v>
      </c>
      <c r="L81" s="95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95">
        <v>0</v>
      </c>
      <c r="Z81" s="95">
        <v>0</v>
      </c>
      <c r="AA81" s="115">
        <f t="shared" si="2"/>
        <v>0</v>
      </c>
      <c r="AB81" s="116">
        <f t="shared" si="3"/>
        <v>0</v>
      </c>
      <c r="AC81" s="25"/>
      <c r="AD81" s="25"/>
      <c r="AE81" s="25"/>
      <c r="AF81" s="25"/>
    </row>
    <row r="82" spans="1:32" ht="16.350000000000001" customHeight="1">
      <c r="A82" s="197"/>
      <c r="B82" s="99" t="s">
        <v>196</v>
      </c>
      <c r="C82" s="95">
        <v>0</v>
      </c>
      <c r="D82" s="95">
        <v>0</v>
      </c>
      <c r="E82" s="95">
        <v>0</v>
      </c>
      <c r="F82" s="95">
        <v>0</v>
      </c>
      <c r="G82" s="95">
        <v>0</v>
      </c>
      <c r="H82" s="95">
        <v>0</v>
      </c>
      <c r="I82" s="95">
        <v>0</v>
      </c>
      <c r="J82" s="95">
        <v>0</v>
      </c>
      <c r="K82" s="95">
        <v>0</v>
      </c>
      <c r="L82" s="95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95">
        <v>0</v>
      </c>
      <c r="Z82" s="95">
        <v>0</v>
      </c>
      <c r="AA82" s="115">
        <f t="shared" si="2"/>
        <v>0</v>
      </c>
      <c r="AB82" s="116">
        <f t="shared" si="3"/>
        <v>0</v>
      </c>
      <c r="AC82" s="25"/>
      <c r="AD82" s="25"/>
      <c r="AE82" s="25"/>
      <c r="AF82" s="25"/>
    </row>
    <row r="83" spans="1:32" ht="16.350000000000001" customHeight="1" thickBot="1">
      <c r="A83" s="195"/>
      <c r="B83" s="100" t="s">
        <v>197</v>
      </c>
      <c r="C83" s="78">
        <v>13</v>
      </c>
      <c r="D83" s="78">
        <v>72</v>
      </c>
      <c r="E83" s="78">
        <v>282</v>
      </c>
      <c r="F83" s="78">
        <v>0</v>
      </c>
      <c r="G83" s="78">
        <v>23</v>
      </c>
      <c r="H83" s="78">
        <v>151</v>
      </c>
      <c r="I83" s="78">
        <v>5</v>
      </c>
      <c r="J83" s="78">
        <v>34</v>
      </c>
      <c r="K83" s="78">
        <v>4</v>
      </c>
      <c r="L83" s="78">
        <v>4</v>
      </c>
      <c r="M83" s="78">
        <v>4</v>
      </c>
      <c r="N83" s="78">
        <v>4</v>
      </c>
      <c r="O83" s="78">
        <v>8</v>
      </c>
      <c r="P83" s="78">
        <v>41</v>
      </c>
      <c r="Q83" s="78">
        <v>2</v>
      </c>
      <c r="R83" s="78">
        <v>10</v>
      </c>
      <c r="S83" s="78">
        <v>15</v>
      </c>
      <c r="T83" s="78">
        <v>247</v>
      </c>
      <c r="U83" s="78">
        <v>23</v>
      </c>
      <c r="V83" s="78">
        <v>206</v>
      </c>
      <c r="W83" s="78">
        <v>340</v>
      </c>
      <c r="X83" s="78">
        <v>206</v>
      </c>
      <c r="Y83" s="78">
        <v>351</v>
      </c>
      <c r="Z83" s="78">
        <v>351</v>
      </c>
      <c r="AA83" s="117">
        <f t="shared" si="2"/>
        <v>1070</v>
      </c>
      <c r="AB83" s="118">
        <f t="shared" si="3"/>
        <v>1326</v>
      </c>
      <c r="AC83" s="25"/>
      <c r="AD83" s="25"/>
      <c r="AE83" s="25"/>
      <c r="AF83" s="25"/>
    </row>
    <row r="84" spans="1:32" ht="15" customHeight="1">
      <c r="A84" s="193" t="s">
        <v>191</v>
      </c>
      <c r="B84" s="98" t="s">
        <v>187</v>
      </c>
      <c r="C84" s="108"/>
      <c r="D84" s="108"/>
      <c r="E84" s="105">
        <v>123</v>
      </c>
      <c r="F84" s="105"/>
      <c r="G84" s="102"/>
      <c r="H84" s="105"/>
      <c r="I84" s="108"/>
      <c r="J84" s="108"/>
      <c r="K84" s="105">
        <v>0</v>
      </c>
      <c r="L84" s="105">
        <v>0</v>
      </c>
      <c r="M84" s="105">
        <v>0</v>
      </c>
      <c r="N84" s="105">
        <v>0</v>
      </c>
      <c r="O84" s="105">
        <v>0</v>
      </c>
      <c r="P84" s="105">
        <v>0</v>
      </c>
      <c r="Q84" s="105">
        <v>0</v>
      </c>
      <c r="R84" s="105">
        <v>0</v>
      </c>
      <c r="S84" s="105">
        <v>0</v>
      </c>
      <c r="T84" s="105">
        <v>0</v>
      </c>
      <c r="U84" s="105">
        <v>0</v>
      </c>
      <c r="V84" s="105">
        <v>0</v>
      </c>
      <c r="W84" s="105">
        <v>0</v>
      </c>
      <c r="X84" s="105">
        <v>0</v>
      </c>
      <c r="Y84" s="108"/>
      <c r="Z84" s="108"/>
      <c r="AA84" s="113">
        <f t="shared" si="2"/>
        <v>123</v>
      </c>
      <c r="AB84" s="114">
        <f t="shared" si="3"/>
        <v>0</v>
      </c>
    </row>
    <row r="85" spans="1:32" ht="15.75">
      <c r="A85" s="194"/>
      <c r="B85" s="99" t="s">
        <v>188</v>
      </c>
      <c r="C85" s="95"/>
      <c r="D85" s="95"/>
      <c r="E85" s="11"/>
      <c r="F85" s="11"/>
      <c r="G85" s="26"/>
      <c r="H85" s="11"/>
      <c r="I85" s="95"/>
      <c r="J85" s="95"/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95"/>
      <c r="Z85" s="95"/>
      <c r="AA85" s="115">
        <f t="shared" si="2"/>
        <v>0</v>
      </c>
      <c r="AB85" s="116">
        <f t="shared" si="3"/>
        <v>0</v>
      </c>
    </row>
    <row r="86" spans="1:32" ht="15.75">
      <c r="A86" s="194"/>
      <c r="B86" s="99" t="s">
        <v>189</v>
      </c>
      <c r="C86" s="95"/>
      <c r="D86" s="95"/>
      <c r="E86" s="11"/>
      <c r="F86" s="11"/>
      <c r="G86" s="26"/>
      <c r="H86" s="11"/>
      <c r="I86" s="95"/>
      <c r="J86" s="95"/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95"/>
      <c r="Z86" s="95"/>
      <c r="AA86" s="115">
        <f t="shared" si="2"/>
        <v>0</v>
      </c>
      <c r="AB86" s="116">
        <f t="shared" si="3"/>
        <v>0</v>
      </c>
    </row>
    <row r="87" spans="1:32" ht="16.5" thickBot="1">
      <c r="A87" s="195"/>
      <c r="B87" s="100" t="s">
        <v>190</v>
      </c>
      <c r="C87" s="78"/>
      <c r="D87" s="78"/>
      <c r="E87" s="78">
        <v>20</v>
      </c>
      <c r="F87" s="78"/>
      <c r="G87" s="97"/>
      <c r="H87" s="78"/>
      <c r="I87" s="78"/>
      <c r="J87" s="78"/>
      <c r="K87" s="78">
        <v>0</v>
      </c>
      <c r="L87" s="78">
        <v>0</v>
      </c>
      <c r="M87" s="78">
        <v>0</v>
      </c>
      <c r="N87" s="78">
        <v>0</v>
      </c>
      <c r="O87" s="78">
        <v>0</v>
      </c>
      <c r="P87" s="78">
        <v>0</v>
      </c>
      <c r="Q87" s="78">
        <v>0</v>
      </c>
      <c r="R87" s="78">
        <v>0</v>
      </c>
      <c r="S87" s="78">
        <v>0</v>
      </c>
      <c r="T87" s="78">
        <v>0</v>
      </c>
      <c r="U87" s="78">
        <v>0</v>
      </c>
      <c r="V87" s="78">
        <v>0</v>
      </c>
      <c r="W87" s="78">
        <v>0</v>
      </c>
      <c r="X87" s="78">
        <v>0</v>
      </c>
      <c r="Y87" s="78"/>
      <c r="Z87" s="78"/>
      <c r="AA87" s="117">
        <f t="shared" si="2"/>
        <v>20</v>
      </c>
      <c r="AB87" s="118">
        <f t="shared" si="3"/>
        <v>0</v>
      </c>
    </row>
    <row r="88" spans="1:32" ht="15" customHeight="1">
      <c r="A88" s="196" t="s">
        <v>201</v>
      </c>
      <c r="B88" s="98" t="s">
        <v>199</v>
      </c>
      <c r="C88" s="108"/>
      <c r="D88" s="108"/>
      <c r="E88" s="105"/>
      <c r="F88" s="105"/>
      <c r="G88" s="105"/>
      <c r="H88" s="105"/>
      <c r="I88" s="108"/>
      <c r="J88" s="108"/>
      <c r="K88" s="105">
        <v>0</v>
      </c>
      <c r="L88" s="105">
        <v>0</v>
      </c>
      <c r="M88" s="105">
        <v>0</v>
      </c>
      <c r="N88" s="105">
        <v>0</v>
      </c>
      <c r="O88" s="105">
        <v>0</v>
      </c>
      <c r="P88" s="105">
        <v>0</v>
      </c>
      <c r="Q88" s="105">
        <v>0</v>
      </c>
      <c r="R88" s="105">
        <v>0</v>
      </c>
      <c r="S88" s="105">
        <v>0</v>
      </c>
      <c r="T88" s="105">
        <v>0</v>
      </c>
      <c r="U88" s="105">
        <v>0</v>
      </c>
      <c r="V88" s="105">
        <v>0</v>
      </c>
      <c r="W88" s="105">
        <v>0</v>
      </c>
      <c r="X88" s="105">
        <v>0</v>
      </c>
      <c r="Y88" s="108"/>
      <c r="Z88" s="108"/>
      <c r="AA88" s="113">
        <f t="shared" si="2"/>
        <v>0</v>
      </c>
      <c r="AB88" s="114">
        <f t="shared" si="3"/>
        <v>0</v>
      </c>
    </row>
    <row r="89" spans="1:32" ht="15.75">
      <c r="A89" s="197"/>
      <c r="B89" s="99" t="s">
        <v>200</v>
      </c>
      <c r="C89" s="95"/>
      <c r="D89" s="95"/>
      <c r="E89" s="11"/>
      <c r="F89" s="11"/>
      <c r="G89" s="11"/>
      <c r="H89" s="11"/>
      <c r="I89" s="95"/>
      <c r="J89" s="95"/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95"/>
      <c r="Z89" s="95"/>
      <c r="AA89" s="115">
        <f t="shared" si="2"/>
        <v>0</v>
      </c>
      <c r="AB89" s="116">
        <f t="shared" si="3"/>
        <v>0</v>
      </c>
    </row>
    <row r="90" spans="1:32" ht="15.75">
      <c r="A90" s="197"/>
      <c r="B90" s="99" t="s">
        <v>189</v>
      </c>
      <c r="C90" s="95"/>
      <c r="D90" s="95"/>
      <c r="E90" s="11"/>
      <c r="F90" s="11"/>
      <c r="G90" s="11"/>
      <c r="H90" s="11"/>
      <c r="I90" s="95"/>
      <c r="J90" s="95"/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95"/>
      <c r="Z90" s="95"/>
      <c r="AA90" s="115">
        <f t="shared" si="2"/>
        <v>0</v>
      </c>
      <c r="AB90" s="116">
        <f t="shared" si="3"/>
        <v>0</v>
      </c>
    </row>
    <row r="91" spans="1:32" ht="15.75">
      <c r="A91" s="197"/>
      <c r="B91" s="99" t="s">
        <v>215</v>
      </c>
      <c r="C91" s="95"/>
      <c r="D91" s="95"/>
      <c r="E91" s="11"/>
      <c r="F91" s="11"/>
      <c r="G91" s="11"/>
      <c r="H91" s="11"/>
      <c r="I91" s="95"/>
      <c r="J91" s="95"/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95"/>
      <c r="Z91" s="95"/>
      <c r="AA91" s="115">
        <f t="shared" si="2"/>
        <v>0</v>
      </c>
      <c r="AB91" s="116">
        <f t="shared" si="3"/>
        <v>0</v>
      </c>
    </row>
    <row r="92" spans="1:32" ht="16.5" thickBot="1">
      <c r="A92" s="198"/>
      <c r="B92" s="5" t="s">
        <v>216</v>
      </c>
      <c r="C92" s="11"/>
      <c r="D92" s="11"/>
      <c r="E92" s="11"/>
      <c r="F92" s="11"/>
      <c r="G92" s="11"/>
      <c r="H92" s="11"/>
      <c r="I92" s="11"/>
      <c r="J92" s="11"/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/>
      <c r="Z92" s="11"/>
      <c r="AA92" s="144">
        <f t="shared" si="2"/>
        <v>0</v>
      </c>
      <c r="AB92" s="144">
        <f t="shared" si="3"/>
        <v>0</v>
      </c>
    </row>
    <row r="93" spans="1:32">
      <c r="A93" s="153"/>
      <c r="B93" s="12" t="s">
        <v>217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1:32">
      <c r="A94" s="154"/>
      <c r="B94" s="12" t="s">
        <v>218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1:32">
      <c r="A95" s="151"/>
      <c r="B95" s="12" t="s">
        <v>219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52"/>
    </row>
    <row r="96" spans="1:32" ht="15.75" thickBot="1">
      <c r="A96" s="152"/>
      <c r="B96" s="54" t="s">
        <v>220</v>
      </c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5"/>
    </row>
    <row r="97" spans="1:28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</row>
    <row r="98" spans="1:2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1:28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1:28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1:28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1:28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1:28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</sheetData>
  <mergeCells count="35">
    <mergeCell ref="I6:J7"/>
    <mergeCell ref="A84:A87"/>
    <mergeCell ref="A78:A83"/>
    <mergeCell ref="A88:A92"/>
    <mergeCell ref="A9:A23"/>
    <mergeCell ref="A24:A46"/>
    <mergeCell ref="A47:A64"/>
    <mergeCell ref="A65:A77"/>
    <mergeCell ref="A6:A8"/>
    <mergeCell ref="B6:B8"/>
    <mergeCell ref="C6:D7"/>
    <mergeCell ref="E6:F7"/>
    <mergeCell ref="G6:H7"/>
    <mergeCell ref="AE6:AE7"/>
    <mergeCell ref="AF6:AF7"/>
    <mergeCell ref="K6:L7"/>
    <mergeCell ref="M6:N7"/>
    <mergeCell ref="O6:P7"/>
    <mergeCell ref="Q6:R7"/>
    <mergeCell ref="S6:T7"/>
    <mergeCell ref="U6:V7"/>
    <mergeCell ref="AB6:AB7"/>
    <mergeCell ref="W6:X7"/>
    <mergeCell ref="Y6:Z7"/>
    <mergeCell ref="AC6:AC7"/>
    <mergeCell ref="AD6:AD7"/>
    <mergeCell ref="AA6:AA7"/>
    <mergeCell ref="A1:AE1"/>
    <mergeCell ref="A2:AE2"/>
    <mergeCell ref="A3:AE3"/>
    <mergeCell ref="A4:AE4"/>
    <mergeCell ref="AE5:AF5"/>
    <mergeCell ref="AC5:AD5"/>
    <mergeCell ref="AA5:AB5"/>
    <mergeCell ref="K5:M5"/>
  </mergeCells>
  <pageMargins left="0.25" right="0.25" top="0.25" bottom="0.25" header="0" footer="0"/>
  <pageSetup paperSize="9" scale="70" orientation="landscape" r:id="rId1"/>
  <rowBreaks count="1" manualBreakCount="1">
    <brk id="46" max="32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workbookViewId="0">
      <selection activeCell="S16" sqref="S16"/>
    </sheetView>
  </sheetViews>
  <sheetFormatPr defaultRowHeight="15"/>
  <cols>
    <col min="2" max="2" width="23.85546875" customWidth="1"/>
    <col min="3" max="3" width="9.140625" customWidth="1"/>
  </cols>
  <sheetData>
    <row r="1" spans="1:15" ht="20.25">
      <c r="A1" s="223" t="s">
        <v>0</v>
      </c>
      <c r="B1" s="223"/>
      <c r="C1" s="223"/>
      <c r="D1" s="223"/>
      <c r="E1" s="223"/>
      <c r="F1" s="223"/>
      <c r="G1" s="223"/>
      <c r="H1" s="223"/>
      <c r="I1" s="16"/>
      <c r="J1" s="16"/>
      <c r="K1" s="16"/>
      <c r="L1" s="16"/>
      <c r="M1" s="16"/>
      <c r="N1" s="16"/>
      <c r="O1" s="16"/>
    </row>
    <row r="2" spans="1:15" ht="19.5">
      <c r="A2" s="224" t="s">
        <v>1</v>
      </c>
      <c r="B2" s="224"/>
      <c r="C2" s="224"/>
      <c r="D2" s="224"/>
      <c r="E2" s="224"/>
      <c r="F2" s="224"/>
      <c r="G2" s="224"/>
      <c r="H2" s="224"/>
      <c r="I2" s="17"/>
      <c r="J2" s="17"/>
      <c r="K2" s="17"/>
      <c r="L2" s="17"/>
      <c r="M2" s="17"/>
      <c r="N2" s="17"/>
      <c r="O2" s="17"/>
    </row>
    <row r="3" spans="1:15" ht="16.5">
      <c r="A3" s="225" t="s">
        <v>2</v>
      </c>
      <c r="B3" s="225"/>
      <c r="C3" s="225"/>
      <c r="D3" s="225"/>
      <c r="E3" s="225"/>
      <c r="F3" s="225"/>
      <c r="G3" s="225"/>
      <c r="H3" s="225"/>
      <c r="I3" s="18"/>
      <c r="J3" s="18"/>
      <c r="K3" s="18"/>
      <c r="L3" s="18"/>
      <c r="M3" s="18"/>
      <c r="N3" s="18"/>
      <c r="O3" s="18"/>
    </row>
    <row r="4" spans="1:15" ht="15.75">
      <c r="A4" s="182" t="s">
        <v>155</v>
      </c>
      <c r="B4" s="182"/>
      <c r="C4" s="182"/>
      <c r="D4" s="182"/>
      <c r="E4" s="182"/>
      <c r="F4" s="182"/>
      <c r="G4" s="182"/>
      <c r="H4" s="182"/>
      <c r="I4" s="19"/>
      <c r="J4" s="19"/>
      <c r="K4" s="19"/>
      <c r="L4" s="19"/>
      <c r="M4" s="19"/>
      <c r="N4" s="19"/>
      <c r="O4" s="19"/>
    </row>
    <row r="5" spans="1:15" ht="16.5" thickBot="1">
      <c r="A5" s="226" t="s">
        <v>154</v>
      </c>
      <c r="B5" s="226"/>
      <c r="C5" s="227"/>
      <c r="D5" s="227"/>
      <c r="E5" s="227"/>
      <c r="F5" s="227"/>
      <c r="G5" s="227"/>
      <c r="H5" s="227"/>
      <c r="I5" s="6"/>
      <c r="J5" s="6"/>
      <c r="K5" s="6"/>
      <c r="L5" s="6"/>
      <c r="M5" s="6"/>
      <c r="N5" s="6"/>
      <c r="O5" s="171" t="s">
        <v>153</v>
      </c>
    </row>
    <row r="6" spans="1:15" ht="15" customHeight="1">
      <c r="A6" s="212" t="s">
        <v>64</v>
      </c>
      <c r="B6" s="212" t="s">
        <v>65</v>
      </c>
      <c r="C6" s="257" t="s">
        <v>5</v>
      </c>
      <c r="D6" s="221" t="s">
        <v>6</v>
      </c>
      <c r="E6" s="221" t="s">
        <v>107</v>
      </c>
      <c r="F6" s="221" t="s">
        <v>8</v>
      </c>
      <c r="G6" s="221" t="s">
        <v>108</v>
      </c>
      <c r="H6" s="221" t="s">
        <v>102</v>
      </c>
      <c r="I6" s="221" t="s">
        <v>11</v>
      </c>
      <c r="J6" s="221" t="s">
        <v>12</v>
      </c>
      <c r="K6" s="221" t="s">
        <v>103</v>
      </c>
      <c r="L6" s="221" t="s">
        <v>14</v>
      </c>
      <c r="M6" s="221" t="s">
        <v>105</v>
      </c>
      <c r="N6" s="221" t="s">
        <v>16</v>
      </c>
      <c r="O6" s="221" t="s">
        <v>152</v>
      </c>
    </row>
    <row r="7" spans="1:15" ht="38.25" customHeight="1">
      <c r="A7" s="213"/>
      <c r="B7" s="213"/>
      <c r="C7" s="258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</row>
    <row r="8" spans="1:15" ht="15.75" thickBot="1">
      <c r="A8" s="214"/>
      <c r="B8" s="214"/>
      <c r="C8" s="83" t="s">
        <v>67</v>
      </c>
      <c r="D8" s="32" t="s">
        <v>67</v>
      </c>
      <c r="E8" s="32" t="s">
        <v>67</v>
      </c>
      <c r="F8" s="32" t="s">
        <v>67</v>
      </c>
      <c r="G8" s="32" t="s">
        <v>67</v>
      </c>
      <c r="H8" s="32" t="s">
        <v>67</v>
      </c>
      <c r="I8" s="32" t="s">
        <v>67</v>
      </c>
      <c r="J8" s="32" t="s">
        <v>67</v>
      </c>
      <c r="K8" s="32" t="s">
        <v>67</v>
      </c>
      <c r="L8" s="32" t="s">
        <v>67</v>
      </c>
      <c r="M8" s="32" t="s">
        <v>67</v>
      </c>
      <c r="N8" s="32" t="s">
        <v>67</v>
      </c>
      <c r="O8" s="7" t="s">
        <v>67</v>
      </c>
    </row>
    <row r="9" spans="1:15">
      <c r="A9" s="217" t="s">
        <v>68</v>
      </c>
      <c r="B9" s="36" t="s">
        <v>23</v>
      </c>
      <c r="C9" s="37">
        <v>260</v>
      </c>
      <c r="D9" s="37">
        <v>290</v>
      </c>
      <c r="E9" s="37">
        <v>296</v>
      </c>
      <c r="F9" s="37">
        <v>254</v>
      </c>
      <c r="G9" s="37">
        <v>272</v>
      </c>
      <c r="H9" s="37">
        <v>262</v>
      </c>
      <c r="I9" s="37">
        <v>262</v>
      </c>
      <c r="J9" s="37">
        <v>262</v>
      </c>
      <c r="K9" s="37">
        <v>284</v>
      </c>
      <c r="L9" s="37">
        <v>230</v>
      </c>
      <c r="M9" s="37">
        <v>280</v>
      </c>
      <c r="N9" s="37">
        <v>262</v>
      </c>
      <c r="O9" s="35">
        <f>MAX(C9:N9)</f>
        <v>296</v>
      </c>
    </row>
    <row r="10" spans="1:15">
      <c r="A10" s="217"/>
      <c r="B10" s="40" t="s">
        <v>69</v>
      </c>
      <c r="C10" s="22">
        <v>464</v>
      </c>
      <c r="D10" s="22">
        <v>489</v>
      </c>
      <c r="E10" s="22">
        <v>490</v>
      </c>
      <c r="F10" s="22">
        <v>475</v>
      </c>
      <c r="G10" s="22">
        <v>383</v>
      </c>
      <c r="H10" s="22">
        <v>310</v>
      </c>
      <c r="I10" s="22">
        <v>274</v>
      </c>
      <c r="J10" s="22">
        <v>274</v>
      </c>
      <c r="K10" s="22">
        <v>332</v>
      </c>
      <c r="L10" s="22">
        <v>360</v>
      </c>
      <c r="M10" s="22">
        <v>360</v>
      </c>
      <c r="N10" s="22">
        <v>589</v>
      </c>
      <c r="O10" s="35">
        <f t="shared" ref="O10:O73" si="0">MAX(C10:N10)</f>
        <v>589</v>
      </c>
    </row>
    <row r="11" spans="1:15">
      <c r="A11" s="217"/>
      <c r="B11" s="40" t="s">
        <v>25</v>
      </c>
      <c r="C11" s="22">
        <v>302</v>
      </c>
      <c r="D11" s="22">
        <v>296</v>
      </c>
      <c r="E11" s="22">
        <v>286</v>
      </c>
      <c r="F11" s="22">
        <v>263</v>
      </c>
      <c r="G11" s="22">
        <v>241</v>
      </c>
      <c r="H11" s="22">
        <v>190</v>
      </c>
      <c r="I11" s="22">
        <v>190</v>
      </c>
      <c r="J11" s="22">
        <v>190</v>
      </c>
      <c r="K11" s="22">
        <v>178</v>
      </c>
      <c r="L11" s="22">
        <v>190</v>
      </c>
      <c r="M11" s="22">
        <v>190</v>
      </c>
      <c r="N11" s="22">
        <v>289</v>
      </c>
      <c r="O11" s="35">
        <f t="shared" si="0"/>
        <v>302</v>
      </c>
    </row>
    <row r="12" spans="1:15">
      <c r="A12" s="217"/>
      <c r="B12" s="40" t="s">
        <v>112</v>
      </c>
      <c r="C12" s="22">
        <v>38.799999999999997</v>
      </c>
      <c r="D12" s="22">
        <v>40</v>
      </c>
      <c r="E12" s="22">
        <v>40.9</v>
      </c>
      <c r="F12" s="22">
        <v>40.4</v>
      </c>
      <c r="G12" s="22">
        <v>44</v>
      </c>
      <c r="H12" s="22">
        <v>47.4</v>
      </c>
      <c r="I12" s="22">
        <v>47.4</v>
      </c>
      <c r="J12" s="22">
        <v>47.4</v>
      </c>
      <c r="K12" s="22">
        <v>42.8</v>
      </c>
      <c r="L12" s="22">
        <v>38.5</v>
      </c>
      <c r="M12" s="22">
        <v>42.8</v>
      </c>
      <c r="N12" s="22">
        <v>39.1</v>
      </c>
      <c r="O12" s="35">
        <f t="shared" si="0"/>
        <v>47.4</v>
      </c>
    </row>
    <row r="13" spans="1:15">
      <c r="A13" s="217"/>
      <c r="B13" s="41" t="s">
        <v>113</v>
      </c>
      <c r="C13" s="22">
        <v>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35">
        <f t="shared" si="0"/>
        <v>0</v>
      </c>
    </row>
    <row r="14" spans="1:15">
      <c r="A14" s="217"/>
      <c r="B14" s="41" t="s">
        <v>114</v>
      </c>
      <c r="C14" s="22">
        <v>447</v>
      </c>
      <c r="D14" s="22">
        <v>478</v>
      </c>
      <c r="E14" s="22">
        <v>466</v>
      </c>
      <c r="F14" s="22">
        <v>485</v>
      </c>
      <c r="G14" s="22">
        <v>485</v>
      </c>
      <c r="H14" s="22">
        <v>531</v>
      </c>
      <c r="I14" s="22">
        <v>522</v>
      </c>
      <c r="J14" s="22">
        <v>522</v>
      </c>
      <c r="K14" s="22">
        <v>482</v>
      </c>
      <c r="L14" s="22">
        <v>482</v>
      </c>
      <c r="M14" s="22">
        <v>469</v>
      </c>
      <c r="N14" s="22">
        <v>472</v>
      </c>
      <c r="O14" s="35">
        <f t="shared" si="0"/>
        <v>531</v>
      </c>
    </row>
    <row r="15" spans="1:15">
      <c r="A15" s="217"/>
      <c r="B15" s="41" t="s">
        <v>115</v>
      </c>
      <c r="C15" s="1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35">
        <f t="shared" si="0"/>
        <v>0</v>
      </c>
    </row>
    <row r="16" spans="1:15">
      <c r="A16" s="217"/>
      <c r="B16" s="41" t="s">
        <v>27</v>
      </c>
      <c r="C16" s="22">
        <v>149</v>
      </c>
      <c r="D16" s="22">
        <v>160</v>
      </c>
      <c r="E16" s="22">
        <v>156</v>
      </c>
      <c r="F16" s="22">
        <v>168</v>
      </c>
      <c r="G16" s="22">
        <v>168</v>
      </c>
      <c r="H16" s="22">
        <v>203</v>
      </c>
      <c r="I16" s="22">
        <v>203</v>
      </c>
      <c r="J16" s="22">
        <v>203</v>
      </c>
      <c r="K16" s="22">
        <v>162</v>
      </c>
      <c r="L16" s="22">
        <v>162</v>
      </c>
      <c r="M16" s="22">
        <v>416</v>
      </c>
      <c r="N16" s="22">
        <v>162</v>
      </c>
      <c r="O16" s="35">
        <f t="shared" si="0"/>
        <v>416</v>
      </c>
    </row>
    <row r="17" spans="1:15">
      <c r="A17" s="217"/>
      <c r="B17" s="41" t="s">
        <v>28</v>
      </c>
      <c r="C17" s="22">
        <v>115</v>
      </c>
      <c r="D17" s="22">
        <v>124</v>
      </c>
      <c r="E17" s="22">
        <v>148</v>
      </c>
      <c r="F17" s="22">
        <v>116</v>
      </c>
      <c r="G17" s="22">
        <v>116</v>
      </c>
      <c r="H17" s="22">
        <v>174</v>
      </c>
      <c r="I17" s="22">
        <v>174</v>
      </c>
      <c r="J17" s="22">
        <v>174</v>
      </c>
      <c r="K17" s="22">
        <v>172</v>
      </c>
      <c r="L17" s="22">
        <v>138</v>
      </c>
      <c r="M17" s="22">
        <v>119</v>
      </c>
      <c r="N17" s="22">
        <v>124</v>
      </c>
      <c r="O17" s="35">
        <f t="shared" si="0"/>
        <v>174</v>
      </c>
    </row>
    <row r="18" spans="1:15">
      <c r="A18" s="217"/>
      <c r="B18" s="41" t="s">
        <v>29</v>
      </c>
      <c r="C18" s="22">
        <v>130</v>
      </c>
      <c r="D18" s="22">
        <v>125</v>
      </c>
      <c r="E18" s="22">
        <v>179</v>
      </c>
      <c r="F18" s="22">
        <v>127</v>
      </c>
      <c r="G18" s="22">
        <v>127</v>
      </c>
      <c r="H18" s="22">
        <v>169</v>
      </c>
      <c r="I18" s="22">
        <v>169</v>
      </c>
      <c r="J18" s="22">
        <v>169</v>
      </c>
      <c r="K18" s="22">
        <v>132</v>
      </c>
      <c r="L18" s="22">
        <v>139</v>
      </c>
      <c r="M18" s="22">
        <v>135</v>
      </c>
      <c r="N18" s="22">
        <v>140</v>
      </c>
      <c r="O18" s="35">
        <f t="shared" si="0"/>
        <v>179</v>
      </c>
    </row>
    <row r="19" spans="1:15">
      <c r="A19" s="217"/>
      <c r="B19" s="41" t="s">
        <v>30</v>
      </c>
      <c r="C19" s="22">
        <v>50</v>
      </c>
      <c r="D19" s="87">
        <v>50</v>
      </c>
      <c r="E19" s="87">
        <v>102</v>
      </c>
      <c r="F19" s="87">
        <v>57</v>
      </c>
      <c r="G19" s="87">
        <v>57</v>
      </c>
      <c r="H19" s="87">
        <v>70</v>
      </c>
      <c r="I19" s="87">
        <v>70</v>
      </c>
      <c r="J19" s="87">
        <v>70</v>
      </c>
      <c r="K19" s="87">
        <v>49</v>
      </c>
      <c r="L19" s="87">
        <v>130</v>
      </c>
      <c r="M19" s="87">
        <v>75</v>
      </c>
      <c r="N19" s="87">
        <v>37</v>
      </c>
      <c r="O19" s="35">
        <f t="shared" si="0"/>
        <v>130</v>
      </c>
    </row>
    <row r="20" spans="1:15" ht="15.75" thickBot="1">
      <c r="A20" s="217"/>
      <c r="B20" s="42" t="s">
        <v>116</v>
      </c>
      <c r="C20" s="43">
        <v>1.85</v>
      </c>
      <c r="D20" s="43">
        <v>1.85</v>
      </c>
      <c r="E20" s="43">
        <v>1.85</v>
      </c>
      <c r="F20" s="43">
        <v>1.91</v>
      </c>
      <c r="G20" s="43">
        <v>1.91</v>
      </c>
      <c r="H20" s="43">
        <v>1.91</v>
      </c>
      <c r="I20" s="43">
        <v>1.91</v>
      </c>
      <c r="J20" s="43">
        <v>1.91</v>
      </c>
      <c r="K20" s="43">
        <v>1.7</v>
      </c>
      <c r="L20" s="43">
        <v>1.72</v>
      </c>
      <c r="M20" s="43">
        <v>1.72</v>
      </c>
      <c r="N20" s="43">
        <v>1.98</v>
      </c>
      <c r="O20" s="35">
        <f t="shared" si="0"/>
        <v>1.98</v>
      </c>
    </row>
    <row r="21" spans="1:15">
      <c r="A21" s="218" t="s">
        <v>33</v>
      </c>
      <c r="B21" s="36" t="s">
        <v>34</v>
      </c>
      <c r="C21" s="37">
        <v>356</v>
      </c>
      <c r="D21" s="37">
        <v>348</v>
      </c>
      <c r="E21" s="37">
        <v>337</v>
      </c>
      <c r="F21" s="37">
        <v>362</v>
      </c>
      <c r="G21" s="37">
        <v>315</v>
      </c>
      <c r="H21" s="37">
        <v>216</v>
      </c>
      <c r="I21" s="37">
        <v>216</v>
      </c>
      <c r="J21" s="37">
        <v>160</v>
      </c>
      <c r="K21" s="37">
        <v>233</v>
      </c>
      <c r="L21" s="37">
        <v>225</v>
      </c>
      <c r="M21" s="37">
        <v>344</v>
      </c>
      <c r="N21" s="37">
        <v>400</v>
      </c>
      <c r="O21" s="35">
        <f t="shared" si="0"/>
        <v>400</v>
      </c>
    </row>
    <row r="22" spans="1:15">
      <c r="A22" s="219"/>
      <c r="B22" s="40" t="s">
        <v>35</v>
      </c>
      <c r="C22" s="22">
        <v>324</v>
      </c>
      <c r="D22" s="22">
        <v>331</v>
      </c>
      <c r="E22" s="22">
        <v>284</v>
      </c>
      <c r="F22" s="22">
        <v>338</v>
      </c>
      <c r="G22" s="22">
        <v>238</v>
      </c>
      <c r="H22" s="22">
        <v>156</v>
      </c>
      <c r="I22" s="22">
        <v>156</v>
      </c>
      <c r="J22" s="22">
        <v>137</v>
      </c>
      <c r="K22" s="22">
        <v>185</v>
      </c>
      <c r="L22" s="22">
        <v>232</v>
      </c>
      <c r="M22" s="22">
        <v>297</v>
      </c>
      <c r="N22" s="22">
        <v>312</v>
      </c>
      <c r="O22" s="35">
        <f t="shared" si="0"/>
        <v>338</v>
      </c>
    </row>
    <row r="23" spans="1:15">
      <c r="A23" s="219"/>
      <c r="B23" s="40" t="s">
        <v>117</v>
      </c>
      <c r="C23" s="22">
        <v>103</v>
      </c>
      <c r="D23" s="22">
        <v>96</v>
      </c>
      <c r="E23" s="22">
        <v>80</v>
      </c>
      <c r="F23" s="22">
        <v>99</v>
      </c>
      <c r="G23" s="22">
        <v>115</v>
      </c>
      <c r="H23" s="22">
        <v>137</v>
      </c>
      <c r="I23" s="22">
        <v>115</v>
      </c>
      <c r="J23" s="22">
        <v>110</v>
      </c>
      <c r="K23" s="22">
        <v>117</v>
      </c>
      <c r="L23" s="22">
        <v>125</v>
      </c>
      <c r="M23" s="22">
        <v>117</v>
      </c>
      <c r="N23" s="22">
        <v>120</v>
      </c>
      <c r="O23" s="35">
        <f t="shared" si="0"/>
        <v>137</v>
      </c>
    </row>
    <row r="24" spans="1:15">
      <c r="A24" s="219"/>
      <c r="B24" s="41" t="s">
        <v>118</v>
      </c>
      <c r="C24" s="22">
        <v>941</v>
      </c>
      <c r="D24" s="22">
        <v>1120</v>
      </c>
      <c r="E24" s="22">
        <v>973</v>
      </c>
      <c r="F24" s="22">
        <v>946</v>
      </c>
      <c r="G24" s="22">
        <v>1106</v>
      </c>
      <c r="H24" s="22">
        <v>1278</v>
      </c>
      <c r="I24" s="22">
        <v>1124</v>
      </c>
      <c r="J24" s="22">
        <v>1049</v>
      </c>
      <c r="K24" s="22">
        <v>232</v>
      </c>
      <c r="L24" s="22">
        <v>1187</v>
      </c>
      <c r="M24" s="22">
        <v>1083</v>
      </c>
      <c r="N24" s="22">
        <v>1141</v>
      </c>
      <c r="O24" s="35">
        <f t="shared" si="0"/>
        <v>1278</v>
      </c>
    </row>
    <row r="25" spans="1:15">
      <c r="A25" s="219"/>
      <c r="B25" s="40" t="s">
        <v>119</v>
      </c>
      <c r="C25" s="22">
        <v>92</v>
      </c>
      <c r="D25" s="22">
        <v>120</v>
      </c>
      <c r="E25" s="22">
        <v>107</v>
      </c>
      <c r="F25" s="22">
        <v>79</v>
      </c>
      <c r="G25" s="22">
        <v>82</v>
      </c>
      <c r="H25" s="22">
        <v>96</v>
      </c>
      <c r="I25" s="22">
        <v>101</v>
      </c>
      <c r="J25" s="22">
        <v>92</v>
      </c>
      <c r="K25" s="22">
        <v>89</v>
      </c>
      <c r="L25" s="22">
        <v>94</v>
      </c>
      <c r="M25" s="22">
        <v>80</v>
      </c>
      <c r="N25" s="22">
        <v>80</v>
      </c>
      <c r="O25" s="35">
        <f t="shared" si="0"/>
        <v>120</v>
      </c>
    </row>
    <row r="26" spans="1:15">
      <c r="A26" s="219"/>
      <c r="B26" s="41" t="s">
        <v>120</v>
      </c>
      <c r="C26" s="22">
        <v>881</v>
      </c>
      <c r="D26" s="22">
        <v>1057</v>
      </c>
      <c r="E26" s="22">
        <v>953</v>
      </c>
      <c r="F26" s="22">
        <v>1122</v>
      </c>
      <c r="G26" s="22">
        <v>989</v>
      </c>
      <c r="H26" s="22">
        <v>1147</v>
      </c>
      <c r="I26" s="22">
        <v>1096</v>
      </c>
      <c r="J26" s="22">
        <v>1104</v>
      </c>
      <c r="K26" s="22">
        <v>1020</v>
      </c>
      <c r="L26" s="22">
        <v>976</v>
      </c>
      <c r="M26" s="22">
        <v>967</v>
      </c>
      <c r="N26" s="22">
        <v>955</v>
      </c>
      <c r="O26" s="35">
        <f t="shared" si="0"/>
        <v>1147</v>
      </c>
    </row>
    <row r="27" spans="1:15">
      <c r="A27" s="219"/>
      <c r="B27" s="41" t="s">
        <v>121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35">
        <f t="shared" si="0"/>
        <v>0</v>
      </c>
    </row>
    <row r="28" spans="1:15">
      <c r="A28" s="219"/>
      <c r="B28" s="41" t="s">
        <v>75</v>
      </c>
      <c r="C28" s="22">
        <v>83</v>
      </c>
      <c r="D28" s="22">
        <v>78</v>
      </c>
      <c r="E28" s="22">
        <v>78</v>
      </c>
      <c r="F28" s="22">
        <v>71</v>
      </c>
      <c r="G28" s="22">
        <v>80</v>
      </c>
      <c r="H28" s="22">
        <v>82</v>
      </c>
      <c r="I28" s="22">
        <v>85</v>
      </c>
      <c r="J28" s="22">
        <v>83</v>
      </c>
      <c r="K28" s="22">
        <v>91</v>
      </c>
      <c r="L28" s="22">
        <v>81</v>
      </c>
      <c r="M28" s="22">
        <v>11.5</v>
      </c>
      <c r="N28" s="22">
        <v>9.6</v>
      </c>
      <c r="O28" s="35">
        <f t="shared" si="0"/>
        <v>91</v>
      </c>
    </row>
    <row r="29" spans="1:15">
      <c r="A29" s="219"/>
      <c r="B29" s="41" t="s">
        <v>76</v>
      </c>
      <c r="C29" s="22">
        <v>40</v>
      </c>
      <c r="D29" s="22">
        <v>43</v>
      </c>
      <c r="E29" s="22">
        <v>42</v>
      </c>
      <c r="F29" s="22">
        <v>40</v>
      </c>
      <c r="G29" s="22">
        <v>72</v>
      </c>
      <c r="H29" s="22">
        <v>42</v>
      </c>
      <c r="I29" s="22">
        <v>44</v>
      </c>
      <c r="J29" s="22">
        <v>48</v>
      </c>
      <c r="K29" s="22">
        <v>41</v>
      </c>
      <c r="L29" s="22">
        <v>42</v>
      </c>
      <c r="M29" s="22">
        <v>266</v>
      </c>
      <c r="N29" s="22">
        <v>247</v>
      </c>
      <c r="O29" s="35">
        <f t="shared" si="0"/>
        <v>266</v>
      </c>
    </row>
    <row r="30" spans="1:15">
      <c r="A30" s="219"/>
      <c r="B30" s="41" t="s">
        <v>38</v>
      </c>
      <c r="C30" s="22">
        <v>229</v>
      </c>
      <c r="D30" s="22">
        <v>271</v>
      </c>
      <c r="E30" s="22">
        <v>226</v>
      </c>
      <c r="F30" s="22">
        <v>234</v>
      </c>
      <c r="G30" s="22">
        <v>252</v>
      </c>
      <c r="H30" s="22">
        <v>274</v>
      </c>
      <c r="I30" s="22">
        <v>287</v>
      </c>
      <c r="J30" s="22">
        <v>256</v>
      </c>
      <c r="K30" s="22">
        <v>275</v>
      </c>
      <c r="L30" s="22">
        <v>280</v>
      </c>
      <c r="M30" s="22">
        <v>60</v>
      </c>
      <c r="N30" s="22">
        <v>72</v>
      </c>
      <c r="O30" s="35">
        <f t="shared" si="0"/>
        <v>287</v>
      </c>
    </row>
    <row r="31" spans="1:15">
      <c r="A31" s="219"/>
      <c r="B31" s="41" t="s">
        <v>77</v>
      </c>
      <c r="C31" s="22">
        <v>150</v>
      </c>
      <c r="D31" s="22">
        <v>225</v>
      </c>
      <c r="E31" s="22">
        <v>223</v>
      </c>
      <c r="F31" s="22">
        <v>158</v>
      </c>
      <c r="G31" s="22">
        <v>180</v>
      </c>
      <c r="H31" s="22">
        <v>230</v>
      </c>
      <c r="I31" s="22">
        <v>206</v>
      </c>
      <c r="J31" s="22">
        <v>201</v>
      </c>
      <c r="K31" s="22">
        <v>242</v>
      </c>
      <c r="L31" s="22">
        <v>278</v>
      </c>
      <c r="M31" s="22">
        <v>179</v>
      </c>
      <c r="N31" s="22">
        <v>234</v>
      </c>
      <c r="O31" s="35">
        <f t="shared" si="0"/>
        <v>278</v>
      </c>
    </row>
    <row r="32" spans="1:15">
      <c r="A32" s="219"/>
      <c r="B32" s="41" t="s">
        <v>78</v>
      </c>
      <c r="C32" s="22">
        <v>194</v>
      </c>
      <c r="D32" s="22">
        <v>191</v>
      </c>
      <c r="E32" s="22">
        <v>205</v>
      </c>
      <c r="F32" s="22">
        <v>264</v>
      </c>
      <c r="G32" s="22">
        <v>183</v>
      </c>
      <c r="H32" s="22">
        <v>280</v>
      </c>
      <c r="I32" s="22">
        <v>234</v>
      </c>
      <c r="J32" s="22">
        <v>269</v>
      </c>
      <c r="K32" s="22">
        <v>192</v>
      </c>
      <c r="L32" s="22">
        <v>233</v>
      </c>
      <c r="M32" s="22">
        <v>145</v>
      </c>
      <c r="N32" s="22">
        <v>148</v>
      </c>
      <c r="O32" s="35">
        <f t="shared" si="0"/>
        <v>280</v>
      </c>
    </row>
    <row r="33" spans="1:15">
      <c r="A33" s="219"/>
      <c r="B33" s="41" t="s">
        <v>79</v>
      </c>
      <c r="C33" s="22">
        <v>203</v>
      </c>
      <c r="D33" s="22">
        <v>191</v>
      </c>
      <c r="E33" s="22">
        <v>196</v>
      </c>
      <c r="F33" s="22">
        <v>208</v>
      </c>
      <c r="G33" s="22">
        <v>212</v>
      </c>
      <c r="H33" s="22">
        <v>247</v>
      </c>
      <c r="I33" s="22">
        <v>245</v>
      </c>
      <c r="J33" s="22">
        <v>218</v>
      </c>
      <c r="K33" s="22">
        <v>198</v>
      </c>
      <c r="L33" s="22">
        <v>231</v>
      </c>
      <c r="M33" s="22">
        <v>237</v>
      </c>
      <c r="N33" s="22">
        <v>259</v>
      </c>
      <c r="O33" s="35">
        <f t="shared" si="0"/>
        <v>259</v>
      </c>
    </row>
    <row r="34" spans="1:15">
      <c r="A34" s="219"/>
      <c r="B34" s="41" t="s">
        <v>80</v>
      </c>
      <c r="C34" s="22">
        <v>175</v>
      </c>
      <c r="D34" s="22">
        <v>136</v>
      </c>
      <c r="E34" s="22">
        <v>147</v>
      </c>
      <c r="F34" s="22">
        <v>152</v>
      </c>
      <c r="G34" s="22">
        <v>135</v>
      </c>
      <c r="H34" s="22">
        <v>137</v>
      </c>
      <c r="I34" s="22">
        <v>129</v>
      </c>
      <c r="J34" s="22">
        <v>148</v>
      </c>
      <c r="K34" s="22">
        <v>151</v>
      </c>
      <c r="L34" s="22">
        <v>137</v>
      </c>
      <c r="M34" s="22">
        <v>213</v>
      </c>
      <c r="N34" s="22">
        <v>222</v>
      </c>
      <c r="O34" s="35">
        <f t="shared" si="0"/>
        <v>222</v>
      </c>
    </row>
    <row r="35" spans="1:15">
      <c r="A35" s="219"/>
      <c r="B35" s="41" t="s">
        <v>81</v>
      </c>
      <c r="C35" s="22">
        <v>197</v>
      </c>
      <c r="D35" s="22">
        <v>269</v>
      </c>
      <c r="E35" s="22">
        <v>178</v>
      </c>
      <c r="F35" s="22">
        <v>156</v>
      </c>
      <c r="G35" s="22">
        <v>172</v>
      </c>
      <c r="H35" s="22">
        <v>219</v>
      </c>
      <c r="I35" s="22">
        <v>221</v>
      </c>
      <c r="J35" s="22">
        <v>209</v>
      </c>
      <c r="K35" s="22">
        <v>234</v>
      </c>
      <c r="L35" s="22">
        <v>226</v>
      </c>
      <c r="M35" s="22">
        <v>214</v>
      </c>
      <c r="N35" s="22">
        <v>231</v>
      </c>
      <c r="O35" s="35">
        <f t="shared" si="0"/>
        <v>269</v>
      </c>
    </row>
    <row r="36" spans="1:15">
      <c r="A36" s="219"/>
      <c r="B36" s="41" t="s">
        <v>122</v>
      </c>
      <c r="C36" s="22">
        <v>204</v>
      </c>
      <c r="D36" s="22">
        <v>209</v>
      </c>
      <c r="E36" s="22">
        <v>194</v>
      </c>
      <c r="F36" s="22">
        <v>160</v>
      </c>
      <c r="G36" s="22">
        <v>170</v>
      </c>
      <c r="H36" s="22">
        <v>205</v>
      </c>
      <c r="I36" s="22">
        <v>200</v>
      </c>
      <c r="J36" s="22">
        <v>198</v>
      </c>
      <c r="K36" s="22">
        <v>182</v>
      </c>
      <c r="L36" s="22">
        <v>210</v>
      </c>
      <c r="M36" s="22">
        <v>81</v>
      </c>
      <c r="N36" s="22">
        <v>85</v>
      </c>
      <c r="O36" s="35">
        <f t="shared" si="0"/>
        <v>210</v>
      </c>
    </row>
    <row r="37" spans="1:15">
      <c r="A37" s="219"/>
      <c r="B37" s="41" t="s">
        <v>83</v>
      </c>
      <c r="C37" s="22">
        <v>223</v>
      </c>
      <c r="D37" s="22">
        <v>282</v>
      </c>
      <c r="E37" s="22">
        <v>255</v>
      </c>
      <c r="F37" s="22">
        <v>251</v>
      </c>
      <c r="G37" s="22">
        <v>274</v>
      </c>
      <c r="H37" s="22">
        <v>288</v>
      </c>
      <c r="I37" s="22">
        <v>274</v>
      </c>
      <c r="J37" s="22">
        <v>147</v>
      </c>
      <c r="K37" s="22">
        <v>154</v>
      </c>
      <c r="L37" s="22">
        <v>180</v>
      </c>
      <c r="M37" s="22">
        <v>46</v>
      </c>
      <c r="N37" s="22">
        <v>46</v>
      </c>
      <c r="O37" s="35">
        <f t="shared" si="0"/>
        <v>288</v>
      </c>
    </row>
    <row r="38" spans="1:15">
      <c r="A38" s="219"/>
      <c r="B38" s="41" t="s">
        <v>84</v>
      </c>
      <c r="C38" s="22">
        <v>319</v>
      </c>
      <c r="D38" s="22">
        <v>362</v>
      </c>
      <c r="E38" s="22">
        <v>282</v>
      </c>
      <c r="F38" s="22">
        <v>335</v>
      </c>
      <c r="G38" s="22">
        <v>317</v>
      </c>
      <c r="H38" s="22">
        <v>335</v>
      </c>
      <c r="I38" s="22">
        <v>200</v>
      </c>
      <c r="J38" s="22">
        <v>334</v>
      </c>
      <c r="K38" s="22">
        <v>308</v>
      </c>
      <c r="L38" s="22">
        <v>201</v>
      </c>
      <c r="M38" s="22">
        <v>224</v>
      </c>
      <c r="N38" s="22">
        <v>238</v>
      </c>
      <c r="O38" s="35">
        <f t="shared" si="0"/>
        <v>362</v>
      </c>
    </row>
    <row r="39" spans="1:15">
      <c r="A39" s="219"/>
      <c r="B39" s="41" t="s">
        <v>123</v>
      </c>
      <c r="C39" s="22">
        <v>142</v>
      </c>
      <c r="D39" s="22">
        <v>173</v>
      </c>
      <c r="E39" s="22">
        <v>265</v>
      </c>
      <c r="F39" s="22">
        <v>155</v>
      </c>
      <c r="G39" s="22">
        <v>191</v>
      </c>
      <c r="H39" s="22">
        <v>255</v>
      </c>
      <c r="I39" s="22">
        <v>209</v>
      </c>
      <c r="J39" s="22">
        <v>224</v>
      </c>
      <c r="K39" s="22">
        <v>262</v>
      </c>
      <c r="L39" s="22">
        <v>214</v>
      </c>
      <c r="M39" s="22">
        <v>265</v>
      </c>
      <c r="N39" s="22">
        <v>253</v>
      </c>
      <c r="O39" s="35">
        <f t="shared" si="0"/>
        <v>265</v>
      </c>
    </row>
    <row r="40" spans="1:15">
      <c r="A40" s="219"/>
      <c r="B40" s="41" t="s">
        <v>124</v>
      </c>
      <c r="C40" s="22">
        <v>142</v>
      </c>
      <c r="D40" s="22">
        <v>239</v>
      </c>
      <c r="E40" s="22">
        <v>265</v>
      </c>
      <c r="F40" s="22">
        <v>184</v>
      </c>
      <c r="G40" s="22">
        <v>221</v>
      </c>
      <c r="H40" s="22">
        <v>248</v>
      </c>
      <c r="I40" s="22">
        <v>243</v>
      </c>
      <c r="J40" s="22">
        <v>247</v>
      </c>
      <c r="K40" s="22">
        <v>232</v>
      </c>
      <c r="L40" s="22">
        <v>239</v>
      </c>
      <c r="M40" s="22">
        <v>220</v>
      </c>
      <c r="N40" s="22">
        <v>216</v>
      </c>
      <c r="O40" s="35">
        <f t="shared" si="0"/>
        <v>265</v>
      </c>
    </row>
    <row r="41" spans="1:15">
      <c r="A41" s="219"/>
      <c r="B41" s="41" t="s">
        <v>125</v>
      </c>
      <c r="C41" s="22"/>
      <c r="D41" s="22"/>
      <c r="E41" s="22"/>
      <c r="F41" s="22"/>
      <c r="G41" s="22"/>
      <c r="H41" s="22"/>
      <c r="I41" s="22"/>
      <c r="J41" s="22"/>
      <c r="K41" s="22">
        <v>65</v>
      </c>
      <c r="L41" s="22">
        <v>75</v>
      </c>
      <c r="M41" s="22">
        <v>226</v>
      </c>
      <c r="N41" s="22">
        <v>241</v>
      </c>
      <c r="O41" s="35">
        <f t="shared" si="0"/>
        <v>241</v>
      </c>
    </row>
    <row r="42" spans="1:15">
      <c r="A42" s="219"/>
      <c r="B42" s="41" t="s">
        <v>126</v>
      </c>
      <c r="C42" s="22"/>
      <c r="D42" s="22"/>
      <c r="E42" s="22"/>
      <c r="F42" s="22"/>
      <c r="G42" s="22"/>
      <c r="H42" s="22"/>
      <c r="I42" s="22"/>
      <c r="J42" s="22"/>
      <c r="K42" s="22">
        <v>12.6</v>
      </c>
      <c r="L42" s="22">
        <v>9.4</v>
      </c>
      <c r="M42" s="22">
        <v>195</v>
      </c>
      <c r="N42" s="22">
        <v>184</v>
      </c>
      <c r="O42" s="35">
        <f t="shared" si="0"/>
        <v>195</v>
      </c>
    </row>
    <row r="43" spans="1:15" ht="15.75" thickBot="1">
      <c r="A43" s="220"/>
      <c r="B43" s="42" t="s">
        <v>85</v>
      </c>
      <c r="C43" s="43">
        <v>0</v>
      </c>
      <c r="D43" s="43">
        <v>0</v>
      </c>
      <c r="E43" s="43">
        <v>0</v>
      </c>
      <c r="F43" s="43">
        <v>0</v>
      </c>
      <c r="G43" s="43">
        <v>0</v>
      </c>
      <c r="H43" s="43">
        <v>0</v>
      </c>
      <c r="I43" s="43">
        <v>0</v>
      </c>
      <c r="J43" s="43">
        <v>2</v>
      </c>
      <c r="K43" s="43">
        <v>0</v>
      </c>
      <c r="L43" s="43">
        <v>0</v>
      </c>
      <c r="M43" s="43">
        <v>0</v>
      </c>
      <c r="N43" s="43"/>
      <c r="O43" s="35">
        <f t="shared" si="0"/>
        <v>2</v>
      </c>
    </row>
    <row r="44" spans="1:15">
      <c r="A44" s="218" t="s">
        <v>86</v>
      </c>
      <c r="B44" s="89" t="s">
        <v>87</v>
      </c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35">
        <f t="shared" si="0"/>
        <v>0</v>
      </c>
    </row>
    <row r="45" spans="1:15">
      <c r="A45" s="219"/>
      <c r="B45" s="8" t="s">
        <v>127</v>
      </c>
      <c r="C45" s="22">
        <v>295</v>
      </c>
      <c r="D45" s="22">
        <v>277</v>
      </c>
      <c r="E45" s="22">
        <v>306</v>
      </c>
      <c r="F45" s="22">
        <v>258</v>
      </c>
      <c r="G45" s="22">
        <v>189</v>
      </c>
      <c r="H45" s="22">
        <v>387</v>
      </c>
      <c r="I45" s="22">
        <v>232</v>
      </c>
      <c r="J45" s="22">
        <v>232</v>
      </c>
      <c r="K45" s="22">
        <v>232</v>
      </c>
      <c r="L45" s="22">
        <v>222</v>
      </c>
      <c r="M45" s="22">
        <v>222</v>
      </c>
      <c r="N45" s="22">
        <v>222</v>
      </c>
      <c r="O45" s="35">
        <f t="shared" si="0"/>
        <v>387</v>
      </c>
    </row>
    <row r="46" spans="1:15">
      <c r="A46" s="219"/>
      <c r="B46" s="8" t="s">
        <v>128</v>
      </c>
      <c r="C46" s="22">
        <v>249</v>
      </c>
      <c r="D46" s="22">
        <v>263</v>
      </c>
      <c r="E46" s="22">
        <v>315</v>
      </c>
      <c r="F46" s="22">
        <v>246</v>
      </c>
      <c r="G46" s="22">
        <v>290</v>
      </c>
      <c r="H46" s="22">
        <v>255</v>
      </c>
      <c r="I46" s="22">
        <v>175</v>
      </c>
      <c r="J46" s="22">
        <v>175</v>
      </c>
      <c r="K46" s="22">
        <v>175</v>
      </c>
      <c r="L46" s="22">
        <v>270</v>
      </c>
      <c r="M46" s="22">
        <v>270</v>
      </c>
      <c r="N46" s="22">
        <v>270</v>
      </c>
      <c r="O46" s="35">
        <f t="shared" si="0"/>
        <v>315</v>
      </c>
    </row>
    <row r="47" spans="1:15">
      <c r="A47" s="219"/>
      <c r="B47" s="57" t="s">
        <v>129</v>
      </c>
      <c r="C47" s="35"/>
      <c r="D47" s="35"/>
      <c r="E47" s="35"/>
      <c r="F47" s="35"/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f t="shared" si="0"/>
        <v>0</v>
      </c>
    </row>
    <row r="48" spans="1:15">
      <c r="A48" s="219"/>
      <c r="B48" s="8" t="s">
        <v>130</v>
      </c>
      <c r="C48" s="22"/>
      <c r="D48" s="22"/>
      <c r="E48" s="22"/>
      <c r="F48" s="22"/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35">
        <f t="shared" si="0"/>
        <v>0</v>
      </c>
    </row>
    <row r="49" spans="1:15">
      <c r="A49" s="219"/>
      <c r="B49" s="9" t="s">
        <v>131</v>
      </c>
      <c r="C49" s="22">
        <v>46</v>
      </c>
      <c r="D49" s="22">
        <v>41</v>
      </c>
      <c r="E49" s="22">
        <v>52</v>
      </c>
      <c r="F49" s="22">
        <v>43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35">
        <f t="shared" si="0"/>
        <v>52</v>
      </c>
    </row>
    <row r="50" spans="1:15">
      <c r="A50" s="219"/>
      <c r="B50" s="9" t="s">
        <v>132</v>
      </c>
      <c r="C50" s="22">
        <v>184</v>
      </c>
      <c r="D50" s="22">
        <v>164</v>
      </c>
      <c r="E50" s="22">
        <v>208</v>
      </c>
      <c r="F50" s="22">
        <v>172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35">
        <f t="shared" si="0"/>
        <v>208</v>
      </c>
    </row>
    <row r="51" spans="1:15">
      <c r="A51" s="219"/>
      <c r="B51" s="8" t="s">
        <v>133</v>
      </c>
      <c r="C51" s="22"/>
      <c r="D51" s="22">
        <v>0</v>
      </c>
      <c r="E51" s="22">
        <v>0</v>
      </c>
      <c r="F51" s="22">
        <v>0</v>
      </c>
      <c r="G51" s="22">
        <v>47</v>
      </c>
      <c r="H51" s="22">
        <v>54</v>
      </c>
      <c r="I51" s="22">
        <v>49</v>
      </c>
      <c r="J51" s="22">
        <v>49</v>
      </c>
      <c r="K51" s="22">
        <v>49</v>
      </c>
      <c r="L51" s="22">
        <v>48</v>
      </c>
      <c r="M51" s="22">
        <v>48</v>
      </c>
      <c r="N51" s="22">
        <v>48</v>
      </c>
      <c r="O51" s="35">
        <f t="shared" si="0"/>
        <v>54</v>
      </c>
    </row>
    <row r="52" spans="1:15">
      <c r="A52" s="219"/>
      <c r="B52" s="9" t="s">
        <v>134</v>
      </c>
      <c r="C52" s="22"/>
      <c r="D52" s="22">
        <v>0</v>
      </c>
      <c r="E52" s="22">
        <v>0</v>
      </c>
      <c r="F52" s="22">
        <v>0</v>
      </c>
      <c r="G52" s="22">
        <v>188</v>
      </c>
      <c r="H52" s="22">
        <v>216</v>
      </c>
      <c r="I52" s="22">
        <v>196</v>
      </c>
      <c r="J52" s="22">
        <v>196</v>
      </c>
      <c r="K52" s="22">
        <v>196</v>
      </c>
      <c r="L52" s="22">
        <v>192</v>
      </c>
      <c r="M52" s="22">
        <v>192</v>
      </c>
      <c r="N52" s="22">
        <v>192</v>
      </c>
      <c r="O52" s="35">
        <f t="shared" si="0"/>
        <v>216</v>
      </c>
    </row>
    <row r="53" spans="1:15">
      <c r="A53" s="219"/>
      <c r="B53" s="9" t="s">
        <v>91</v>
      </c>
      <c r="C53" s="22">
        <v>155</v>
      </c>
      <c r="D53" s="22">
        <v>0</v>
      </c>
      <c r="E53" s="22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35">
        <f t="shared" si="0"/>
        <v>155</v>
      </c>
    </row>
    <row r="54" spans="1:15">
      <c r="A54" s="219"/>
      <c r="B54" s="9" t="s">
        <v>135</v>
      </c>
      <c r="C54" s="22">
        <v>100</v>
      </c>
      <c r="D54" s="22">
        <v>111</v>
      </c>
      <c r="E54" s="22">
        <v>110</v>
      </c>
      <c r="F54" s="22">
        <v>108</v>
      </c>
      <c r="G54" s="22">
        <v>109</v>
      </c>
      <c r="H54" s="22">
        <v>117</v>
      </c>
      <c r="I54" s="22">
        <v>110</v>
      </c>
      <c r="J54" s="22">
        <v>110</v>
      </c>
      <c r="K54" s="22">
        <v>110</v>
      </c>
      <c r="L54" s="22">
        <v>110</v>
      </c>
      <c r="M54" s="22">
        <v>110</v>
      </c>
      <c r="N54" s="22">
        <v>110</v>
      </c>
      <c r="O54" s="35">
        <f t="shared" si="0"/>
        <v>117</v>
      </c>
    </row>
    <row r="55" spans="1:15">
      <c r="A55" s="219"/>
      <c r="B55" s="8" t="s">
        <v>136</v>
      </c>
      <c r="C55" s="22">
        <v>289</v>
      </c>
      <c r="D55" s="22">
        <v>308</v>
      </c>
      <c r="E55" s="22">
        <v>308</v>
      </c>
      <c r="F55" s="22">
        <v>293</v>
      </c>
      <c r="G55" s="22">
        <v>304</v>
      </c>
      <c r="H55" s="22">
        <v>332</v>
      </c>
      <c r="I55" s="22">
        <v>316</v>
      </c>
      <c r="J55" s="22">
        <v>316</v>
      </c>
      <c r="K55" s="22">
        <v>316</v>
      </c>
      <c r="L55" s="22">
        <v>316</v>
      </c>
      <c r="M55" s="22">
        <v>316</v>
      </c>
      <c r="N55" s="22">
        <v>316</v>
      </c>
      <c r="O55" s="35">
        <f t="shared" si="0"/>
        <v>332</v>
      </c>
    </row>
    <row r="56" spans="1:15">
      <c r="A56" s="219"/>
      <c r="B56" s="8" t="s">
        <v>92</v>
      </c>
      <c r="C56" s="22">
        <v>52</v>
      </c>
      <c r="D56" s="22">
        <v>72</v>
      </c>
      <c r="E56" s="22">
        <v>54</v>
      </c>
      <c r="F56" s="22">
        <v>55</v>
      </c>
      <c r="G56" s="22">
        <v>55</v>
      </c>
      <c r="H56" s="22">
        <v>59</v>
      </c>
      <c r="I56" s="22">
        <v>60</v>
      </c>
      <c r="J56" s="22">
        <v>60</v>
      </c>
      <c r="K56" s="22">
        <v>60</v>
      </c>
      <c r="L56" s="22">
        <v>60</v>
      </c>
      <c r="M56" s="22">
        <v>60</v>
      </c>
      <c r="N56" s="22">
        <v>60</v>
      </c>
      <c r="O56" s="35">
        <f t="shared" si="0"/>
        <v>72</v>
      </c>
    </row>
    <row r="57" spans="1:15">
      <c r="A57" s="219"/>
      <c r="B57" s="8" t="s">
        <v>93</v>
      </c>
      <c r="C57" s="22">
        <v>138</v>
      </c>
      <c r="D57" s="22">
        <v>148</v>
      </c>
      <c r="E57" s="22">
        <v>200</v>
      </c>
      <c r="F57" s="22">
        <v>128</v>
      </c>
      <c r="G57" s="22">
        <v>132</v>
      </c>
      <c r="H57" s="22">
        <v>166</v>
      </c>
      <c r="I57" s="22">
        <v>144</v>
      </c>
      <c r="J57" s="22">
        <v>144</v>
      </c>
      <c r="K57" s="22">
        <v>144</v>
      </c>
      <c r="L57" s="22">
        <v>144</v>
      </c>
      <c r="M57" s="22">
        <v>144</v>
      </c>
      <c r="N57" s="22">
        <v>144</v>
      </c>
      <c r="O57" s="35">
        <f t="shared" si="0"/>
        <v>200</v>
      </c>
    </row>
    <row r="58" spans="1:15">
      <c r="A58" s="219"/>
      <c r="B58" s="9" t="s">
        <v>137</v>
      </c>
      <c r="C58" s="22">
        <v>42</v>
      </c>
      <c r="D58" s="22">
        <v>48</v>
      </c>
      <c r="E58" s="22">
        <v>56</v>
      </c>
      <c r="F58" s="22">
        <v>48</v>
      </c>
      <c r="G58" s="22">
        <v>47</v>
      </c>
      <c r="H58" s="22">
        <v>45</v>
      </c>
      <c r="I58" s="22">
        <v>54</v>
      </c>
      <c r="J58" s="22">
        <v>54</v>
      </c>
      <c r="K58" s="22">
        <v>54</v>
      </c>
      <c r="L58" s="22">
        <v>54</v>
      </c>
      <c r="M58" s="22">
        <v>54</v>
      </c>
      <c r="N58" s="22">
        <v>54</v>
      </c>
      <c r="O58" s="35">
        <f t="shared" si="0"/>
        <v>56</v>
      </c>
    </row>
    <row r="59" spans="1:15">
      <c r="A59" s="219"/>
      <c r="B59" s="9" t="s">
        <v>138</v>
      </c>
      <c r="C59" s="22">
        <v>25</v>
      </c>
      <c r="D59" s="22">
        <v>23</v>
      </c>
      <c r="E59" s="22">
        <v>26</v>
      </c>
      <c r="F59" s="22">
        <v>32</v>
      </c>
      <c r="G59" s="22">
        <v>29</v>
      </c>
      <c r="H59" s="22">
        <v>25</v>
      </c>
      <c r="I59" s="22">
        <v>24</v>
      </c>
      <c r="J59" s="22">
        <v>24</v>
      </c>
      <c r="K59" s="22">
        <v>24</v>
      </c>
      <c r="L59" s="22">
        <v>24</v>
      </c>
      <c r="M59" s="22">
        <v>24</v>
      </c>
      <c r="N59" s="22">
        <v>24</v>
      </c>
      <c r="O59" s="35">
        <f t="shared" si="0"/>
        <v>32</v>
      </c>
    </row>
    <row r="60" spans="1:15">
      <c r="A60" s="219"/>
      <c r="B60" s="9" t="s">
        <v>95</v>
      </c>
      <c r="C60" s="22">
        <v>57</v>
      </c>
      <c r="D60" s="22">
        <v>69</v>
      </c>
      <c r="E60" s="22">
        <v>59</v>
      </c>
      <c r="F60" s="22">
        <v>59</v>
      </c>
      <c r="G60" s="22">
        <v>71</v>
      </c>
      <c r="H60" s="22">
        <v>81</v>
      </c>
      <c r="I60" s="22">
        <v>67</v>
      </c>
      <c r="J60" s="22">
        <v>67</v>
      </c>
      <c r="K60" s="22">
        <v>67</v>
      </c>
      <c r="L60" s="22">
        <v>67</v>
      </c>
      <c r="M60" s="22">
        <v>67</v>
      </c>
      <c r="N60" s="22">
        <v>67</v>
      </c>
      <c r="O60" s="35">
        <f t="shared" si="0"/>
        <v>81</v>
      </c>
    </row>
    <row r="61" spans="1:15">
      <c r="A61" s="219"/>
      <c r="B61" s="9" t="s">
        <v>51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35">
        <f t="shared" si="0"/>
        <v>0</v>
      </c>
    </row>
    <row r="62" spans="1:15" ht="15.75" thickBot="1">
      <c r="A62" s="219"/>
      <c r="B62" s="175" t="s">
        <v>52</v>
      </c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46">
        <f t="shared" si="0"/>
        <v>0</v>
      </c>
    </row>
    <row r="63" spans="1:15">
      <c r="A63" s="228" t="s">
        <v>56</v>
      </c>
      <c r="B63" s="48" t="s">
        <v>140</v>
      </c>
      <c r="C63" s="37">
        <v>442.9</v>
      </c>
      <c r="D63" s="37">
        <v>491.5</v>
      </c>
      <c r="E63" s="37">
        <v>544.29999999999995</v>
      </c>
      <c r="F63" s="37">
        <v>454.3</v>
      </c>
      <c r="G63" s="37">
        <v>501.2</v>
      </c>
      <c r="H63" s="37">
        <v>328.1</v>
      </c>
      <c r="I63" s="37">
        <v>321.5</v>
      </c>
      <c r="J63" s="37">
        <v>342.3</v>
      </c>
      <c r="K63" s="37">
        <v>325.39999999999998</v>
      </c>
      <c r="L63" s="37">
        <v>357.2</v>
      </c>
      <c r="M63" s="37">
        <v>547.20000000000005</v>
      </c>
      <c r="N63" s="37">
        <v>581</v>
      </c>
      <c r="O63" s="44">
        <f t="shared" si="0"/>
        <v>581</v>
      </c>
    </row>
    <row r="64" spans="1:15">
      <c r="A64" s="229"/>
      <c r="B64" s="49" t="s">
        <v>57</v>
      </c>
      <c r="C64" s="22">
        <v>409.1</v>
      </c>
      <c r="D64" s="22">
        <v>493.6</v>
      </c>
      <c r="E64" s="22">
        <v>540.20000000000005</v>
      </c>
      <c r="F64" s="22">
        <v>440.7</v>
      </c>
      <c r="G64" s="22">
        <v>481.3</v>
      </c>
      <c r="H64" s="22">
        <v>292.7</v>
      </c>
      <c r="I64" s="22">
        <v>389.1</v>
      </c>
      <c r="J64" s="22">
        <v>330.2</v>
      </c>
      <c r="K64" s="22">
        <v>318.2</v>
      </c>
      <c r="L64" s="22">
        <v>369.9</v>
      </c>
      <c r="M64" s="22">
        <v>472.9</v>
      </c>
      <c r="N64" s="22">
        <v>584.29999999999995</v>
      </c>
      <c r="O64" s="56">
        <f t="shared" si="0"/>
        <v>584.29999999999995</v>
      </c>
    </row>
    <row r="65" spans="1:15">
      <c r="A65" s="229"/>
      <c r="B65" s="49" t="s">
        <v>141</v>
      </c>
      <c r="C65" s="22">
        <v>118</v>
      </c>
      <c r="D65" s="22">
        <v>169</v>
      </c>
      <c r="E65" s="22">
        <v>95</v>
      </c>
      <c r="F65" s="22">
        <v>121</v>
      </c>
      <c r="G65" s="22">
        <v>165</v>
      </c>
      <c r="H65" s="22">
        <v>165</v>
      </c>
      <c r="I65" s="22">
        <v>121</v>
      </c>
      <c r="J65" s="22">
        <v>140</v>
      </c>
      <c r="K65" s="22">
        <v>156</v>
      </c>
      <c r="L65" s="22">
        <v>140</v>
      </c>
      <c r="M65" s="22">
        <v>154</v>
      </c>
      <c r="N65" s="22">
        <v>188</v>
      </c>
      <c r="O65" s="56">
        <f t="shared" si="0"/>
        <v>188</v>
      </c>
    </row>
    <row r="66" spans="1:15">
      <c r="A66" s="229"/>
      <c r="B66" s="50" t="s">
        <v>59</v>
      </c>
      <c r="C66" s="22">
        <v>118</v>
      </c>
      <c r="D66" s="22">
        <v>122</v>
      </c>
      <c r="E66" s="22">
        <v>107</v>
      </c>
      <c r="F66" s="22">
        <v>118</v>
      </c>
      <c r="G66" s="22">
        <v>118</v>
      </c>
      <c r="H66" s="22">
        <v>121</v>
      </c>
      <c r="I66" s="22">
        <v>120</v>
      </c>
      <c r="J66" s="22">
        <v>107</v>
      </c>
      <c r="K66" s="22">
        <v>118</v>
      </c>
      <c r="L66" s="22">
        <v>116</v>
      </c>
      <c r="M66" s="22">
        <v>180</v>
      </c>
      <c r="N66" s="22">
        <v>160</v>
      </c>
      <c r="O66" s="56">
        <f t="shared" si="0"/>
        <v>180</v>
      </c>
    </row>
    <row r="67" spans="1:15">
      <c r="A67" s="229"/>
      <c r="B67" s="50" t="s">
        <v>60</v>
      </c>
      <c r="C67" s="22">
        <v>37.4</v>
      </c>
      <c r="D67" s="22">
        <v>39.1</v>
      </c>
      <c r="E67" s="22">
        <v>43.9</v>
      </c>
      <c r="F67" s="22">
        <v>44.6</v>
      </c>
      <c r="G67" s="22">
        <v>46.5</v>
      </c>
      <c r="H67" s="22">
        <v>46.2</v>
      </c>
      <c r="I67" s="22">
        <v>43.7</v>
      </c>
      <c r="J67" s="22">
        <v>44.7</v>
      </c>
      <c r="K67" s="22">
        <v>37.5</v>
      </c>
      <c r="L67" s="22">
        <v>37</v>
      </c>
      <c r="M67" s="22">
        <v>34.5</v>
      </c>
      <c r="N67" s="22">
        <v>34.700000000000003</v>
      </c>
      <c r="O67" s="56">
        <f t="shared" si="0"/>
        <v>46.5</v>
      </c>
    </row>
    <row r="68" spans="1:15">
      <c r="A68" s="229"/>
      <c r="B68" s="50" t="s">
        <v>61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56">
        <f t="shared" si="0"/>
        <v>0</v>
      </c>
    </row>
    <row r="69" spans="1:15" ht="25.5">
      <c r="A69" s="229"/>
      <c r="B69" s="51" t="s">
        <v>62</v>
      </c>
      <c r="C69" s="12"/>
      <c r="D69" s="12"/>
      <c r="E69" s="22"/>
      <c r="F69" s="22"/>
      <c r="G69" s="12"/>
      <c r="H69" s="12"/>
      <c r="I69" s="12"/>
      <c r="J69" s="12"/>
      <c r="K69" s="12"/>
      <c r="L69" s="12"/>
      <c r="M69" s="12"/>
      <c r="N69" s="12"/>
      <c r="O69" s="56">
        <f t="shared" si="0"/>
        <v>0</v>
      </c>
    </row>
    <row r="70" spans="1:15">
      <c r="A70" s="229"/>
      <c r="B70" s="51" t="s">
        <v>142</v>
      </c>
      <c r="C70" s="12">
        <v>101.8</v>
      </c>
      <c r="D70" s="12">
        <v>99.7</v>
      </c>
      <c r="E70" s="22">
        <v>94.7</v>
      </c>
      <c r="F70" s="22">
        <v>98.6</v>
      </c>
      <c r="G70" s="12">
        <v>100.4</v>
      </c>
      <c r="H70" s="12">
        <v>105.1</v>
      </c>
      <c r="I70" s="12">
        <v>102.6</v>
      </c>
      <c r="J70" s="12">
        <v>102.2</v>
      </c>
      <c r="K70" s="12">
        <v>90.8</v>
      </c>
      <c r="L70" s="12">
        <v>92.6</v>
      </c>
      <c r="M70" s="12">
        <v>82.9</v>
      </c>
      <c r="N70" s="12">
        <v>81.3</v>
      </c>
      <c r="O70" s="56">
        <f t="shared" si="0"/>
        <v>105.1</v>
      </c>
    </row>
    <row r="71" spans="1:15">
      <c r="A71" s="229"/>
      <c r="B71" s="51" t="s">
        <v>143</v>
      </c>
      <c r="C71" s="12">
        <v>56.9</v>
      </c>
      <c r="D71" s="12">
        <v>44.8</v>
      </c>
      <c r="E71" s="22">
        <v>43</v>
      </c>
      <c r="F71" s="22">
        <v>44.6</v>
      </c>
      <c r="G71" s="12">
        <v>49.4</v>
      </c>
      <c r="H71" s="12">
        <v>53.4</v>
      </c>
      <c r="I71" s="12">
        <v>52.1</v>
      </c>
      <c r="J71" s="12">
        <v>50.8</v>
      </c>
      <c r="K71" s="12">
        <v>42.6</v>
      </c>
      <c r="L71" s="12">
        <v>47.2</v>
      </c>
      <c r="M71" s="12">
        <v>38.6</v>
      </c>
      <c r="N71" s="12">
        <v>45.2</v>
      </c>
      <c r="O71" s="56">
        <f t="shared" si="0"/>
        <v>56.9</v>
      </c>
    </row>
    <row r="72" spans="1:15" ht="25.5">
      <c r="A72" s="229"/>
      <c r="B72" s="51" t="s">
        <v>144</v>
      </c>
      <c r="C72" s="12">
        <v>15.7</v>
      </c>
      <c r="D72" s="12">
        <v>17.600000000000001</v>
      </c>
      <c r="E72" s="22">
        <v>18.600000000000001</v>
      </c>
      <c r="F72" s="22">
        <v>16.8</v>
      </c>
      <c r="G72" s="12">
        <v>17.5</v>
      </c>
      <c r="H72" s="12">
        <v>17.5</v>
      </c>
      <c r="I72" s="12">
        <v>17.2</v>
      </c>
      <c r="J72" s="12">
        <v>20.399999999999999</v>
      </c>
      <c r="K72" s="12">
        <v>17.600000000000001</v>
      </c>
      <c r="L72" s="12">
        <v>14.7</v>
      </c>
      <c r="M72" s="12">
        <v>14.3</v>
      </c>
      <c r="N72" s="12">
        <v>15.2</v>
      </c>
      <c r="O72" s="56">
        <f t="shared" si="0"/>
        <v>20.399999999999999</v>
      </c>
    </row>
    <row r="73" spans="1:15" ht="26.25" thickBot="1">
      <c r="A73" s="230"/>
      <c r="B73" s="133" t="s">
        <v>145</v>
      </c>
      <c r="C73" s="66">
        <v>32.9</v>
      </c>
      <c r="D73" s="66">
        <v>37.299999999999997</v>
      </c>
      <c r="E73" s="87">
        <v>38.5</v>
      </c>
      <c r="F73" s="87">
        <v>37.700000000000003</v>
      </c>
      <c r="G73" s="66">
        <v>38.5</v>
      </c>
      <c r="H73" s="66">
        <v>38</v>
      </c>
      <c r="I73" s="66">
        <v>36.299999999999997</v>
      </c>
      <c r="J73" s="66">
        <v>37.9</v>
      </c>
      <c r="K73" s="66">
        <v>33.799999999999997</v>
      </c>
      <c r="L73" s="66">
        <v>36.9</v>
      </c>
      <c r="M73" s="66">
        <v>31.1</v>
      </c>
      <c r="N73" s="66">
        <v>29.6</v>
      </c>
      <c r="O73" s="177">
        <f t="shared" si="0"/>
        <v>38.5</v>
      </c>
    </row>
    <row r="74" spans="1:15">
      <c r="A74" s="254" t="s">
        <v>139</v>
      </c>
      <c r="B74" s="178" t="s">
        <v>146</v>
      </c>
      <c r="C74" s="91">
        <v>230.3</v>
      </c>
      <c r="D74" s="64">
        <v>272</v>
      </c>
      <c r="E74" s="64">
        <v>333.2</v>
      </c>
      <c r="F74" s="64">
        <v>273.2</v>
      </c>
      <c r="G74" s="38">
        <v>288.39999999999998</v>
      </c>
      <c r="H74" s="38">
        <v>295.60000000000002</v>
      </c>
      <c r="I74" s="38">
        <v>243.3</v>
      </c>
      <c r="J74" s="38">
        <v>244.6</v>
      </c>
      <c r="K74" s="38">
        <v>266.39999999999998</v>
      </c>
      <c r="L74" s="38">
        <v>452.2</v>
      </c>
      <c r="M74" s="38">
        <v>322.2</v>
      </c>
      <c r="N74" s="38">
        <v>321.8</v>
      </c>
      <c r="O74" s="44">
        <f t="shared" ref="O74:O79" si="1">MAX(C74:N74)</f>
        <v>452.2</v>
      </c>
    </row>
    <row r="75" spans="1:15">
      <c r="A75" s="255"/>
      <c r="B75" s="51" t="s">
        <v>147</v>
      </c>
      <c r="C75" s="88">
        <v>339</v>
      </c>
      <c r="D75" s="12">
        <v>327.7</v>
      </c>
      <c r="E75" s="12">
        <v>366.4</v>
      </c>
      <c r="F75" s="12">
        <v>419.7</v>
      </c>
      <c r="G75" s="12">
        <v>529.9</v>
      </c>
      <c r="H75" s="12">
        <v>533.9</v>
      </c>
      <c r="I75" s="12">
        <v>522</v>
      </c>
      <c r="J75" s="12">
        <v>496.7</v>
      </c>
      <c r="K75" s="12">
        <v>467</v>
      </c>
      <c r="L75" s="12">
        <v>592.4</v>
      </c>
      <c r="M75" s="12">
        <v>640</v>
      </c>
      <c r="N75" s="12">
        <v>645</v>
      </c>
      <c r="O75" s="56">
        <f t="shared" si="1"/>
        <v>645</v>
      </c>
    </row>
    <row r="76" spans="1:15">
      <c r="A76" s="255"/>
      <c r="B76" s="51" t="s">
        <v>148</v>
      </c>
      <c r="C76" s="14">
        <v>311.39999999999998</v>
      </c>
      <c r="D76" s="12">
        <v>185.8</v>
      </c>
      <c r="E76" s="12">
        <v>298.3</v>
      </c>
      <c r="F76" s="12">
        <v>221.6</v>
      </c>
      <c r="G76" s="12">
        <v>228.9</v>
      </c>
      <c r="H76" s="12">
        <v>317.60000000000002</v>
      </c>
      <c r="I76" s="12">
        <v>211.3</v>
      </c>
      <c r="J76" s="12">
        <v>260.3</v>
      </c>
      <c r="K76" s="12">
        <v>204.5</v>
      </c>
      <c r="L76" s="12">
        <v>368.8</v>
      </c>
      <c r="M76" s="12">
        <v>525.4</v>
      </c>
      <c r="N76" s="12">
        <v>519.9</v>
      </c>
      <c r="O76" s="56">
        <f t="shared" si="1"/>
        <v>525.4</v>
      </c>
    </row>
    <row r="77" spans="1:15">
      <c r="A77" s="255"/>
      <c r="B77" s="51" t="s">
        <v>149</v>
      </c>
      <c r="C77" s="12">
        <v>318.89999999999998</v>
      </c>
      <c r="D77" s="12">
        <v>182.4</v>
      </c>
      <c r="E77" s="12">
        <v>203.1</v>
      </c>
      <c r="F77" s="12">
        <v>218.8</v>
      </c>
      <c r="G77" s="12">
        <v>232.1</v>
      </c>
      <c r="H77" s="12">
        <v>225.7</v>
      </c>
      <c r="I77" s="12">
        <v>237.6</v>
      </c>
      <c r="J77" s="12">
        <v>197.3</v>
      </c>
      <c r="K77" s="12">
        <v>204.8</v>
      </c>
      <c r="L77" s="12">
        <v>278.7</v>
      </c>
      <c r="M77" s="12">
        <v>299.10000000000002</v>
      </c>
      <c r="N77" s="12">
        <v>412.9</v>
      </c>
      <c r="O77" s="56">
        <f t="shared" si="1"/>
        <v>412.9</v>
      </c>
    </row>
    <row r="78" spans="1:15">
      <c r="A78" s="255"/>
      <c r="B78" s="51" t="s">
        <v>150</v>
      </c>
      <c r="C78" s="12">
        <v>68.44</v>
      </c>
      <c r="D78" s="12">
        <v>63.42</v>
      </c>
      <c r="E78" s="12">
        <v>67.08</v>
      </c>
      <c r="F78" s="12">
        <v>90.41</v>
      </c>
      <c r="G78" s="12">
        <v>54.55</v>
      </c>
      <c r="H78" s="12">
        <v>69.25</v>
      </c>
      <c r="I78" s="12">
        <v>54.5</v>
      </c>
      <c r="J78" s="12">
        <v>58.05</v>
      </c>
      <c r="K78" s="12">
        <v>61.36</v>
      </c>
      <c r="L78" s="12">
        <v>50.9</v>
      </c>
      <c r="M78" s="12">
        <v>65.599999999999994</v>
      </c>
      <c r="N78" s="12">
        <v>68.400000000000006</v>
      </c>
      <c r="O78" s="56">
        <f t="shared" si="1"/>
        <v>90.41</v>
      </c>
    </row>
    <row r="79" spans="1:15" ht="15.75" thickBot="1">
      <c r="A79" s="256"/>
      <c r="B79" s="53" t="s">
        <v>151</v>
      </c>
      <c r="C79" s="54">
        <v>249.8</v>
      </c>
      <c r="D79" s="54">
        <v>295.10000000000002</v>
      </c>
      <c r="E79" s="54">
        <v>265.3</v>
      </c>
      <c r="F79" s="54">
        <v>225.36</v>
      </c>
      <c r="G79" s="54">
        <v>215.4</v>
      </c>
      <c r="H79" s="54">
        <v>273.60000000000002</v>
      </c>
      <c r="I79" s="54">
        <v>216.9</v>
      </c>
      <c r="J79" s="54">
        <v>228.3</v>
      </c>
      <c r="K79" s="54">
        <v>238.1</v>
      </c>
      <c r="L79" s="54">
        <v>278.7</v>
      </c>
      <c r="M79" s="54">
        <v>251</v>
      </c>
      <c r="N79" s="54">
        <v>398.3</v>
      </c>
      <c r="O79" s="176">
        <f t="shared" si="1"/>
        <v>398.3</v>
      </c>
    </row>
  </sheetData>
  <mergeCells count="25">
    <mergeCell ref="A1:H1"/>
    <mergeCell ref="A2:H2"/>
    <mergeCell ref="A3:H3"/>
    <mergeCell ref="A4:H4"/>
    <mergeCell ref="A5:H5"/>
    <mergeCell ref="N6:N7"/>
    <mergeCell ref="O6:O7"/>
    <mergeCell ref="A9:A20"/>
    <mergeCell ref="A21:A43"/>
    <mergeCell ref="F6:F7"/>
    <mergeCell ref="G6:G7"/>
    <mergeCell ref="H6:H7"/>
    <mergeCell ref="I6:I7"/>
    <mergeCell ref="J6:J7"/>
    <mergeCell ref="K6:K7"/>
    <mergeCell ref="A6:A8"/>
    <mergeCell ref="B6:B8"/>
    <mergeCell ref="C6:C7"/>
    <mergeCell ref="D6:D7"/>
    <mergeCell ref="E6:E7"/>
    <mergeCell ref="A44:A62"/>
    <mergeCell ref="A63:A73"/>
    <mergeCell ref="A74:A79"/>
    <mergeCell ref="L6:L7"/>
    <mergeCell ref="M6:M7"/>
  </mergeCells>
  <conditionalFormatting sqref="A12:B12">
    <cfRule type="cellIs" dxfId="39" priority="40" operator="equal">
      <formula>#REF!</formula>
    </cfRule>
  </conditionalFormatting>
  <conditionalFormatting sqref="A13:B13">
    <cfRule type="cellIs" dxfId="38" priority="39" operator="equal">
      <formula>#REF!</formula>
    </cfRule>
  </conditionalFormatting>
  <conditionalFormatting sqref="A14:B14">
    <cfRule type="cellIs" dxfId="37" priority="38" operator="equal">
      <formula>#REF!</formula>
    </cfRule>
  </conditionalFormatting>
  <conditionalFormatting sqref="A15:B15">
    <cfRule type="cellIs" dxfId="36" priority="37" operator="equal">
      <formula>#REF!</formula>
    </cfRule>
  </conditionalFormatting>
  <conditionalFormatting sqref="A16:B16">
    <cfRule type="cellIs" dxfId="35" priority="36" operator="equal">
      <formula>#REF!</formula>
    </cfRule>
  </conditionalFormatting>
  <conditionalFormatting sqref="A17:B17">
    <cfRule type="cellIs" dxfId="34" priority="35" operator="equal">
      <formula>#REF!</formula>
    </cfRule>
  </conditionalFormatting>
  <conditionalFormatting sqref="A18:B19">
    <cfRule type="cellIs" dxfId="33" priority="34" operator="equal">
      <formula>#REF!</formula>
    </cfRule>
  </conditionalFormatting>
  <conditionalFormatting sqref="A20:B20">
    <cfRule type="cellIs" dxfId="32" priority="33" operator="equal">
      <formula>#REF!</formula>
    </cfRule>
  </conditionalFormatting>
  <conditionalFormatting sqref="A24:B24 A47">
    <cfRule type="cellIs" dxfId="31" priority="32" operator="equal">
      <formula>#REF!</formula>
    </cfRule>
  </conditionalFormatting>
  <conditionalFormatting sqref="A26:B26 A49">
    <cfRule type="cellIs" dxfId="30" priority="31" operator="equal">
      <formula>#REF!</formula>
    </cfRule>
  </conditionalFormatting>
  <conditionalFormatting sqref="A27:B27 A50">
    <cfRule type="cellIs" dxfId="29" priority="29" operator="equal">
      <formula>#REF!</formula>
    </cfRule>
    <cfRule type="cellIs" dxfId="28" priority="30" operator="equal">
      <formula>37</formula>
    </cfRule>
  </conditionalFormatting>
  <conditionalFormatting sqref="A28:B28 A51">
    <cfRule type="cellIs" dxfId="27" priority="28" operator="equal">
      <formula>#REF!</formula>
    </cfRule>
  </conditionalFormatting>
  <conditionalFormatting sqref="A29:B29 A52">
    <cfRule type="cellIs" dxfId="26" priority="27" operator="equal">
      <formula>#REF!</formula>
    </cfRule>
  </conditionalFormatting>
  <conditionalFormatting sqref="A30:B30 A53">
    <cfRule type="cellIs" dxfId="25" priority="26" operator="equal">
      <formula>#REF!</formula>
    </cfRule>
  </conditionalFormatting>
  <conditionalFormatting sqref="A31:B31 A54">
    <cfRule type="cellIs" dxfId="24" priority="25" operator="equal">
      <formula>#REF!</formula>
    </cfRule>
  </conditionalFormatting>
  <conditionalFormatting sqref="A32:B32 A55">
    <cfRule type="cellIs" dxfId="23" priority="24" operator="equal">
      <formula>#REF!</formula>
    </cfRule>
  </conditionalFormatting>
  <conditionalFormatting sqref="A33:B33 A56">
    <cfRule type="cellIs" dxfId="22" priority="23" operator="equal">
      <formula>#REF!</formula>
    </cfRule>
  </conditionalFormatting>
  <conditionalFormatting sqref="A34:B34 A57">
    <cfRule type="cellIs" dxfId="21" priority="22" operator="equal">
      <formula>#REF!</formula>
    </cfRule>
  </conditionalFormatting>
  <conditionalFormatting sqref="A35:B35 A58">
    <cfRule type="cellIs" dxfId="20" priority="21" operator="equal">
      <formula>#REF!</formula>
    </cfRule>
  </conditionalFormatting>
  <conditionalFormatting sqref="A36:B36 A59">
    <cfRule type="cellIs" dxfId="19" priority="20" operator="equal">
      <formula>#REF!</formula>
    </cfRule>
  </conditionalFormatting>
  <conditionalFormatting sqref="A37:B42 A60:A62">
    <cfRule type="cellIs" dxfId="18" priority="19" operator="equal">
      <formula>#REF!</formula>
    </cfRule>
  </conditionalFormatting>
  <conditionalFormatting sqref="A43:B43">
    <cfRule type="cellIs" dxfId="17" priority="18" operator="equal">
      <formula>#REF!</formula>
    </cfRule>
  </conditionalFormatting>
  <conditionalFormatting sqref="B49">
    <cfRule type="cellIs" dxfId="16" priority="17" operator="equal">
      <formula>#REF!</formula>
    </cfRule>
  </conditionalFormatting>
  <conditionalFormatting sqref="B47">
    <cfRule type="cellIs" dxfId="15" priority="16" operator="equal">
      <formula>#REF!</formula>
    </cfRule>
  </conditionalFormatting>
  <conditionalFormatting sqref="B50">
    <cfRule type="cellIs" dxfId="14" priority="15" operator="equal">
      <formula>#REF!</formula>
    </cfRule>
  </conditionalFormatting>
  <conditionalFormatting sqref="B51">
    <cfRule type="cellIs" dxfId="13" priority="13" operator="equal">
      <formula>#REF!</formula>
    </cfRule>
    <cfRule type="cellIs" dxfId="12" priority="14" operator="equal">
      <formula>51</formula>
    </cfRule>
  </conditionalFormatting>
  <conditionalFormatting sqref="B52">
    <cfRule type="cellIs" dxfId="11" priority="12" operator="equal">
      <formula>#REF!</formula>
    </cfRule>
  </conditionalFormatting>
  <conditionalFormatting sqref="B53">
    <cfRule type="cellIs" dxfId="10" priority="10" operator="equal">
      <formula>#REF!</formula>
    </cfRule>
    <cfRule type="cellIs" dxfId="9" priority="11" operator="equal">
      <formula>#REF!</formula>
    </cfRule>
  </conditionalFormatting>
  <conditionalFormatting sqref="B54">
    <cfRule type="cellIs" dxfId="8" priority="9" operator="equal">
      <formula>#REF!</formula>
    </cfRule>
  </conditionalFormatting>
  <conditionalFormatting sqref="B55:B57">
    <cfRule type="cellIs" dxfId="7" priority="8" operator="equal">
      <formula>#REF!</formula>
    </cfRule>
  </conditionalFormatting>
  <conditionalFormatting sqref="B58">
    <cfRule type="cellIs" dxfId="6" priority="7" operator="equal">
      <formula>#REF!</formula>
    </cfRule>
  </conditionalFormatting>
  <conditionalFormatting sqref="B59">
    <cfRule type="cellIs" dxfId="5" priority="6" operator="equal">
      <formula>#REF!</formula>
    </cfRule>
  </conditionalFormatting>
  <conditionalFormatting sqref="B60:B61">
    <cfRule type="cellIs" dxfId="4" priority="5" operator="equal">
      <formula>#REF!</formula>
    </cfRule>
  </conditionalFormatting>
  <conditionalFormatting sqref="B62">
    <cfRule type="cellIs" dxfId="3" priority="4" operator="equal">
      <formula>#REF!</formula>
    </cfRule>
  </conditionalFormatting>
  <conditionalFormatting sqref="B66">
    <cfRule type="cellIs" dxfId="2" priority="3" operator="equal">
      <formula>#REF!</formula>
    </cfRule>
  </conditionalFormatting>
  <conditionalFormatting sqref="B67">
    <cfRule type="cellIs" dxfId="1" priority="2" operator="equal">
      <formula>#REF!</formula>
    </cfRule>
  </conditionalFormatting>
  <conditionalFormatting sqref="B68">
    <cfRule type="cellIs" dxfId="0" priority="1" operator="equal">
      <formula>#REF!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7"/>
  <sheetViews>
    <sheetView view="pageBreakPreview" topLeftCell="A78" zoomScaleSheetLayoutView="100" workbookViewId="0">
      <selection activeCell="AA21" sqref="AA21"/>
    </sheetView>
  </sheetViews>
  <sheetFormatPr defaultRowHeight="15"/>
  <cols>
    <col min="1" max="1" width="9.140625" style="1"/>
    <col min="2" max="2" width="33" style="1" customWidth="1"/>
    <col min="3" max="4" width="5" style="1" bestFit="1" customWidth="1"/>
    <col min="5" max="5" width="3.42578125" style="1" customWidth="1"/>
    <col min="6" max="6" width="5.5703125" style="1" customWidth="1"/>
    <col min="7" max="7" width="5.85546875" style="1" customWidth="1"/>
    <col min="8" max="8" width="6.85546875" style="1" customWidth="1"/>
    <col min="9" max="9" width="4.5703125" style="1" customWidth="1"/>
    <col min="10" max="10" width="5.140625" style="1" customWidth="1"/>
    <col min="11" max="11" width="4.140625" style="1" customWidth="1"/>
    <col min="12" max="12" width="5.7109375" style="1" customWidth="1"/>
    <col min="13" max="13" width="3" style="1" bestFit="1" customWidth="1"/>
    <col min="14" max="14" width="6.28515625" style="1" customWidth="1"/>
    <col min="15" max="15" width="4" style="1" customWidth="1"/>
    <col min="16" max="16" width="5" style="1" bestFit="1" customWidth="1"/>
    <col min="17" max="17" width="3.140625" style="1" customWidth="1"/>
    <col min="18" max="18" width="5" style="1" bestFit="1" customWidth="1"/>
    <col min="19" max="19" width="3.85546875" style="1" customWidth="1"/>
    <col min="20" max="20" width="6" style="1" bestFit="1" customWidth="1"/>
    <col min="21" max="21" width="4" style="1" bestFit="1" customWidth="1"/>
    <col min="22" max="22" width="6" style="1" bestFit="1" customWidth="1"/>
    <col min="23" max="23" width="5" style="1" bestFit="1" customWidth="1"/>
    <col min="24" max="24" width="5.7109375" style="1" customWidth="1"/>
    <col min="25" max="25" width="3" style="1" bestFit="1" customWidth="1"/>
    <col min="26" max="26" width="5" style="1" bestFit="1" customWidth="1"/>
    <col min="27" max="16384" width="9.140625" style="1"/>
  </cols>
  <sheetData>
    <row r="1" spans="1:28" ht="2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</row>
    <row r="2" spans="1:28" ht="19.5">
      <c r="A2" s="180" t="s">
        <v>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</row>
    <row r="3" spans="1:28" ht="16.5">
      <c r="A3" s="181" t="s">
        <v>2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</row>
    <row r="4" spans="1:28" ht="15.75">
      <c r="A4" s="182" t="s">
        <v>205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</row>
    <row r="5" spans="1:28" ht="16.5" thickBot="1">
      <c r="A5" s="59" t="s">
        <v>111</v>
      </c>
      <c r="B5" s="60"/>
      <c r="C5" s="60"/>
      <c r="D5" s="60"/>
      <c r="E5" s="60"/>
      <c r="F5" s="60"/>
      <c r="H5" s="3"/>
      <c r="I5" s="61"/>
      <c r="J5" s="61"/>
      <c r="K5" s="61"/>
      <c r="L5" s="6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184" t="s">
        <v>204</v>
      </c>
      <c r="AB5" s="184"/>
    </row>
    <row r="6" spans="1:28" ht="24.75" customHeight="1">
      <c r="A6" s="212" t="s">
        <v>64</v>
      </c>
      <c r="B6" s="212" t="s">
        <v>65</v>
      </c>
      <c r="C6" s="244" t="s">
        <v>5</v>
      </c>
      <c r="D6" s="242"/>
      <c r="E6" s="242" t="s">
        <v>6</v>
      </c>
      <c r="F6" s="242"/>
      <c r="G6" s="242" t="s">
        <v>107</v>
      </c>
      <c r="H6" s="242"/>
      <c r="I6" s="242" t="s">
        <v>8</v>
      </c>
      <c r="J6" s="242"/>
      <c r="K6" s="242" t="s">
        <v>108</v>
      </c>
      <c r="L6" s="242"/>
      <c r="M6" s="242" t="s">
        <v>10</v>
      </c>
      <c r="N6" s="242"/>
      <c r="O6" s="242" t="s">
        <v>11</v>
      </c>
      <c r="P6" s="242"/>
      <c r="Q6" s="242" t="s">
        <v>12</v>
      </c>
      <c r="R6" s="242"/>
      <c r="S6" s="242" t="s">
        <v>103</v>
      </c>
      <c r="T6" s="242"/>
      <c r="U6" s="242" t="s">
        <v>14</v>
      </c>
      <c r="V6" s="242"/>
      <c r="W6" s="242" t="s">
        <v>105</v>
      </c>
      <c r="X6" s="242"/>
      <c r="Y6" s="242" t="s">
        <v>16</v>
      </c>
      <c r="Z6" s="242"/>
      <c r="AA6" s="245" t="s">
        <v>17</v>
      </c>
      <c r="AB6" s="246" t="s">
        <v>18</v>
      </c>
    </row>
    <row r="7" spans="1:28" ht="26.25" customHeight="1">
      <c r="A7" s="213"/>
      <c r="B7" s="213"/>
      <c r="C7" s="215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185"/>
      <c r="AB7" s="247"/>
    </row>
    <row r="8" spans="1:28" ht="15.75" thickBot="1">
      <c r="A8" s="214"/>
      <c r="B8" s="243"/>
      <c r="C8" s="84" t="s">
        <v>19</v>
      </c>
      <c r="D8" s="75" t="s">
        <v>20</v>
      </c>
      <c r="E8" s="75" t="s">
        <v>19</v>
      </c>
      <c r="F8" s="75" t="s">
        <v>20</v>
      </c>
      <c r="G8" s="75" t="s">
        <v>19</v>
      </c>
      <c r="H8" s="75" t="s">
        <v>20</v>
      </c>
      <c r="I8" s="75" t="s">
        <v>19</v>
      </c>
      <c r="J8" s="75" t="s">
        <v>20</v>
      </c>
      <c r="K8" s="75" t="s">
        <v>19</v>
      </c>
      <c r="L8" s="75" t="s">
        <v>20</v>
      </c>
      <c r="M8" s="75" t="s">
        <v>19</v>
      </c>
      <c r="N8" s="75" t="s">
        <v>20</v>
      </c>
      <c r="O8" s="75" t="s">
        <v>19</v>
      </c>
      <c r="P8" s="75" t="s">
        <v>20</v>
      </c>
      <c r="Q8" s="75" t="s">
        <v>19</v>
      </c>
      <c r="R8" s="75" t="s">
        <v>20</v>
      </c>
      <c r="S8" s="75" t="s">
        <v>19</v>
      </c>
      <c r="T8" s="75" t="s">
        <v>20</v>
      </c>
      <c r="U8" s="75" t="s">
        <v>19</v>
      </c>
      <c r="V8" s="75" t="s">
        <v>20</v>
      </c>
      <c r="W8" s="75" t="s">
        <v>19</v>
      </c>
      <c r="X8" s="76" t="s">
        <v>20</v>
      </c>
      <c r="Y8" s="33" t="s">
        <v>19</v>
      </c>
      <c r="Z8" s="33" t="s">
        <v>20</v>
      </c>
      <c r="AA8" s="33"/>
      <c r="AB8" s="85"/>
    </row>
    <row r="9" spans="1:28">
      <c r="A9" s="218" t="s">
        <v>68</v>
      </c>
      <c r="B9" s="36" t="s">
        <v>156</v>
      </c>
      <c r="C9" s="125">
        <v>10</v>
      </c>
      <c r="D9" s="125">
        <v>118</v>
      </c>
      <c r="E9" s="125">
        <v>11</v>
      </c>
      <c r="F9" s="125">
        <v>197</v>
      </c>
      <c r="G9" s="125">
        <v>9</v>
      </c>
      <c r="H9" s="125">
        <v>24</v>
      </c>
      <c r="I9" s="125">
        <v>2</v>
      </c>
      <c r="J9" s="125">
        <v>6</v>
      </c>
      <c r="K9" s="125"/>
      <c r="L9" s="125"/>
      <c r="M9" s="125">
        <v>3</v>
      </c>
      <c r="N9" s="125">
        <v>5</v>
      </c>
      <c r="O9" s="125">
        <v>3</v>
      </c>
      <c r="P9" s="125">
        <v>48</v>
      </c>
      <c r="Q9" s="125">
        <v>0</v>
      </c>
      <c r="R9" s="125">
        <v>0</v>
      </c>
      <c r="S9" s="125">
        <v>4</v>
      </c>
      <c r="T9" s="125">
        <v>7</v>
      </c>
      <c r="U9" s="125">
        <v>20</v>
      </c>
      <c r="V9" s="125">
        <v>82</v>
      </c>
      <c r="W9" s="125">
        <v>13</v>
      </c>
      <c r="X9" s="125">
        <v>45</v>
      </c>
      <c r="Y9" s="125">
        <v>5</v>
      </c>
      <c r="Z9" s="125">
        <v>25</v>
      </c>
      <c r="AA9" s="126">
        <f>C9+E9+G9+I9+K9+M9+O9+Q9+S9+U9+W9+Y9</f>
        <v>80</v>
      </c>
      <c r="AB9" s="127">
        <f>D9+F9+H9+J9+L9+N9+P9+R9+T9+V9+X9+Z9</f>
        <v>557</v>
      </c>
    </row>
    <row r="10" spans="1:28">
      <c r="A10" s="219"/>
      <c r="B10" s="40" t="s">
        <v>202</v>
      </c>
      <c r="C10" s="111">
        <v>1</v>
      </c>
      <c r="D10" s="111">
        <v>3</v>
      </c>
      <c r="E10" s="111">
        <v>2</v>
      </c>
      <c r="F10" s="111">
        <v>54</v>
      </c>
      <c r="G10" s="111">
        <v>7</v>
      </c>
      <c r="H10" s="111">
        <v>36</v>
      </c>
      <c r="I10" s="111">
        <v>3</v>
      </c>
      <c r="J10" s="111">
        <v>36</v>
      </c>
      <c r="K10" s="111"/>
      <c r="L10" s="111"/>
      <c r="M10" s="111">
        <v>0</v>
      </c>
      <c r="N10" s="111">
        <v>0</v>
      </c>
      <c r="O10" s="111">
        <v>3</v>
      </c>
      <c r="P10" s="111">
        <v>48</v>
      </c>
      <c r="Q10" s="111">
        <v>0</v>
      </c>
      <c r="R10" s="111">
        <v>0</v>
      </c>
      <c r="S10" s="111">
        <v>1</v>
      </c>
      <c r="T10" s="111">
        <v>593</v>
      </c>
      <c r="U10" s="111">
        <v>3</v>
      </c>
      <c r="V10" s="111">
        <v>12</v>
      </c>
      <c r="W10" s="111">
        <v>2</v>
      </c>
      <c r="X10" s="111">
        <v>62</v>
      </c>
      <c r="Y10" s="111">
        <v>3</v>
      </c>
      <c r="Z10" s="111">
        <v>32</v>
      </c>
      <c r="AA10" s="112">
        <f t="shared" ref="AA10:AA82" si="0">C10+E10+G10+I10+K10+M10+O10+Q10+S10+U10+W10+Y10</f>
        <v>25</v>
      </c>
      <c r="AB10" s="128">
        <f t="shared" ref="AB10:AB82" si="1">D10+F10+H10+J10+L10+N10+P10+R10+T10+V10+X10+Z10</f>
        <v>876</v>
      </c>
    </row>
    <row r="11" spans="1:28">
      <c r="A11" s="219"/>
      <c r="B11" s="40" t="s">
        <v>25</v>
      </c>
      <c r="C11" s="111">
        <v>2</v>
      </c>
      <c r="D11" s="111">
        <v>161</v>
      </c>
      <c r="E11" s="111">
        <v>2</v>
      </c>
      <c r="F11" s="111">
        <v>161</v>
      </c>
      <c r="G11" s="111">
        <v>10</v>
      </c>
      <c r="H11" s="111">
        <v>50</v>
      </c>
      <c r="I11" s="111">
        <v>4</v>
      </c>
      <c r="J11" s="111">
        <v>49</v>
      </c>
      <c r="K11" s="111"/>
      <c r="L11" s="111"/>
      <c r="M11" s="111">
        <v>0</v>
      </c>
      <c r="N11" s="111">
        <v>0</v>
      </c>
      <c r="O11" s="111">
        <v>3</v>
      </c>
      <c r="P11" s="111">
        <v>48</v>
      </c>
      <c r="Q11" s="111">
        <v>0</v>
      </c>
      <c r="R11" s="111">
        <v>0</v>
      </c>
      <c r="S11" s="111">
        <v>0</v>
      </c>
      <c r="T11" s="111">
        <v>0</v>
      </c>
      <c r="U11" s="111">
        <v>10</v>
      </c>
      <c r="V11" s="111">
        <v>108</v>
      </c>
      <c r="W11" s="111">
        <v>10</v>
      </c>
      <c r="X11" s="111">
        <v>32</v>
      </c>
      <c r="Y11" s="111">
        <v>2</v>
      </c>
      <c r="Z11" s="111">
        <v>118</v>
      </c>
      <c r="AA11" s="112">
        <f t="shared" si="0"/>
        <v>43</v>
      </c>
      <c r="AB11" s="128">
        <f t="shared" si="1"/>
        <v>727</v>
      </c>
    </row>
    <row r="12" spans="1:28">
      <c r="A12" s="219"/>
      <c r="B12" s="40" t="s">
        <v>157</v>
      </c>
      <c r="C12" s="111">
        <v>1</v>
      </c>
      <c r="D12" s="111">
        <v>13</v>
      </c>
      <c r="E12" s="111">
        <v>1</v>
      </c>
      <c r="F12" s="111">
        <v>13</v>
      </c>
      <c r="G12" s="111">
        <v>17</v>
      </c>
      <c r="H12" s="111">
        <v>222</v>
      </c>
      <c r="I12" s="111">
        <v>5</v>
      </c>
      <c r="J12" s="111">
        <v>58</v>
      </c>
      <c r="K12" s="111"/>
      <c r="L12" s="111"/>
      <c r="M12" s="111">
        <v>2</v>
      </c>
      <c r="N12" s="111">
        <v>24</v>
      </c>
      <c r="O12" s="111">
        <v>3</v>
      </c>
      <c r="P12" s="111">
        <v>48</v>
      </c>
      <c r="Q12" s="111">
        <v>1</v>
      </c>
      <c r="R12" s="111">
        <v>4</v>
      </c>
      <c r="S12" s="111">
        <v>4</v>
      </c>
      <c r="T12" s="111">
        <v>34</v>
      </c>
      <c r="U12" s="111">
        <v>1</v>
      </c>
      <c r="V12" s="111">
        <v>26</v>
      </c>
      <c r="W12" s="111">
        <v>9</v>
      </c>
      <c r="X12" s="111">
        <v>27</v>
      </c>
      <c r="Y12" s="111">
        <v>26</v>
      </c>
      <c r="Z12" s="111">
        <v>114</v>
      </c>
      <c r="AA12" s="112">
        <f t="shared" si="0"/>
        <v>70</v>
      </c>
      <c r="AB12" s="128">
        <f t="shared" si="1"/>
        <v>583</v>
      </c>
    </row>
    <row r="13" spans="1:28">
      <c r="A13" s="219"/>
      <c r="B13" s="41" t="s">
        <v>158</v>
      </c>
      <c r="C13" s="111">
        <v>2</v>
      </c>
      <c r="D13" s="111">
        <v>11</v>
      </c>
      <c r="E13" s="111">
        <v>2</v>
      </c>
      <c r="F13" s="111">
        <v>11</v>
      </c>
      <c r="G13" s="111">
        <v>7</v>
      </c>
      <c r="H13" s="111">
        <v>23</v>
      </c>
      <c r="I13" s="111">
        <v>4</v>
      </c>
      <c r="J13" s="111">
        <v>36</v>
      </c>
      <c r="K13" s="111"/>
      <c r="L13" s="111"/>
      <c r="M13" s="111"/>
      <c r="N13" s="111"/>
      <c r="O13" s="111">
        <v>3</v>
      </c>
      <c r="P13" s="111">
        <v>48</v>
      </c>
      <c r="Q13" s="111">
        <v>2</v>
      </c>
      <c r="R13" s="111">
        <v>20</v>
      </c>
      <c r="S13" s="111">
        <v>4</v>
      </c>
      <c r="T13" s="111">
        <v>7</v>
      </c>
      <c r="U13" s="111">
        <v>4</v>
      </c>
      <c r="V13" s="111">
        <v>32</v>
      </c>
      <c r="W13" s="111">
        <v>6</v>
      </c>
      <c r="X13" s="111">
        <v>27</v>
      </c>
      <c r="Y13" s="111">
        <v>2</v>
      </c>
      <c r="Z13" s="111">
        <v>30</v>
      </c>
      <c r="AA13" s="112">
        <f t="shared" si="0"/>
        <v>36</v>
      </c>
      <c r="AB13" s="128">
        <f t="shared" si="1"/>
        <v>245</v>
      </c>
    </row>
    <row r="14" spans="1:28">
      <c r="A14" s="219"/>
      <c r="B14" s="41" t="s">
        <v>159</v>
      </c>
      <c r="C14" s="111">
        <v>0</v>
      </c>
      <c r="D14" s="111">
        <v>0</v>
      </c>
      <c r="E14" s="111">
        <v>0</v>
      </c>
      <c r="F14" s="111">
        <v>0</v>
      </c>
      <c r="G14" s="111">
        <v>0</v>
      </c>
      <c r="H14" s="111">
        <v>0</v>
      </c>
      <c r="I14" s="111">
        <v>0</v>
      </c>
      <c r="J14" s="111">
        <v>0</v>
      </c>
      <c r="K14" s="111"/>
      <c r="L14" s="111"/>
      <c r="M14" s="111"/>
      <c r="N14" s="111"/>
      <c r="O14" s="111">
        <v>3</v>
      </c>
      <c r="P14" s="111">
        <v>48</v>
      </c>
      <c r="Q14" s="111">
        <v>0</v>
      </c>
      <c r="R14" s="111">
        <v>0</v>
      </c>
      <c r="S14" s="111">
        <v>0</v>
      </c>
      <c r="T14" s="111">
        <v>0</v>
      </c>
      <c r="U14" s="111">
        <v>0</v>
      </c>
      <c r="V14" s="111">
        <v>0</v>
      </c>
      <c r="W14" s="111">
        <v>0</v>
      </c>
      <c r="X14" s="111">
        <v>0</v>
      </c>
      <c r="Y14" s="111">
        <v>0</v>
      </c>
      <c r="Z14" s="111">
        <v>2</v>
      </c>
      <c r="AA14" s="112">
        <f t="shared" si="0"/>
        <v>3</v>
      </c>
      <c r="AB14" s="128">
        <f t="shared" si="1"/>
        <v>50</v>
      </c>
    </row>
    <row r="15" spans="1:28">
      <c r="A15" s="219"/>
      <c r="B15" s="41" t="s">
        <v>160</v>
      </c>
      <c r="C15" s="111">
        <v>1</v>
      </c>
      <c r="D15" s="111">
        <v>180</v>
      </c>
      <c r="E15" s="111">
        <v>1</v>
      </c>
      <c r="F15" s="111">
        <v>180</v>
      </c>
      <c r="G15" s="111">
        <v>0</v>
      </c>
      <c r="H15" s="111">
        <v>0</v>
      </c>
      <c r="I15" s="111">
        <v>0</v>
      </c>
      <c r="J15" s="111">
        <v>0</v>
      </c>
      <c r="K15" s="111"/>
      <c r="L15" s="111"/>
      <c r="M15" s="111"/>
      <c r="N15" s="111"/>
      <c r="O15" s="111">
        <v>3</v>
      </c>
      <c r="P15" s="111">
        <v>48</v>
      </c>
      <c r="Q15" s="111">
        <v>0</v>
      </c>
      <c r="R15" s="111">
        <v>0</v>
      </c>
      <c r="S15" s="111">
        <v>0</v>
      </c>
      <c r="T15" s="111">
        <v>0</v>
      </c>
      <c r="U15" s="111">
        <v>0</v>
      </c>
      <c r="V15" s="111">
        <v>0</v>
      </c>
      <c r="W15" s="111">
        <v>0</v>
      </c>
      <c r="X15" s="111">
        <v>0</v>
      </c>
      <c r="Y15" s="111">
        <v>0</v>
      </c>
      <c r="Z15" s="111">
        <v>0</v>
      </c>
      <c r="AA15" s="112">
        <f t="shared" si="0"/>
        <v>5</v>
      </c>
      <c r="AB15" s="128">
        <f t="shared" si="1"/>
        <v>408</v>
      </c>
    </row>
    <row r="16" spans="1:28">
      <c r="A16" s="219"/>
      <c r="B16" s="41" t="s">
        <v>161</v>
      </c>
      <c r="C16" s="111">
        <v>0</v>
      </c>
      <c r="D16" s="111">
        <v>0</v>
      </c>
      <c r="E16" s="111">
        <v>0</v>
      </c>
      <c r="F16" s="111">
        <v>0</v>
      </c>
      <c r="G16" s="111">
        <v>0</v>
      </c>
      <c r="H16" s="111">
        <v>0</v>
      </c>
      <c r="I16" s="111">
        <v>0</v>
      </c>
      <c r="J16" s="111">
        <v>0</v>
      </c>
      <c r="K16" s="111"/>
      <c r="L16" s="111"/>
      <c r="M16" s="111"/>
      <c r="N16" s="111"/>
      <c r="O16" s="111">
        <v>3</v>
      </c>
      <c r="P16" s="111">
        <v>48</v>
      </c>
      <c r="Q16" s="111">
        <v>0</v>
      </c>
      <c r="R16" s="111">
        <v>0</v>
      </c>
      <c r="S16" s="111">
        <v>0</v>
      </c>
      <c r="T16" s="111">
        <v>0</v>
      </c>
      <c r="U16" s="111">
        <v>0</v>
      </c>
      <c r="V16" s="111">
        <v>0</v>
      </c>
      <c r="W16" s="111">
        <v>0</v>
      </c>
      <c r="X16" s="111">
        <v>0</v>
      </c>
      <c r="Y16" s="111">
        <v>0</v>
      </c>
      <c r="Z16" s="111">
        <v>0</v>
      </c>
      <c r="AA16" s="112">
        <f t="shared" si="0"/>
        <v>3</v>
      </c>
      <c r="AB16" s="128">
        <f t="shared" si="1"/>
        <v>48</v>
      </c>
    </row>
    <row r="17" spans="1:28">
      <c r="A17" s="219"/>
      <c r="B17" s="41" t="s">
        <v>162</v>
      </c>
      <c r="C17" s="111">
        <v>0</v>
      </c>
      <c r="D17" s="111">
        <v>0</v>
      </c>
      <c r="E17" s="111">
        <v>0</v>
      </c>
      <c r="F17" s="111">
        <v>0</v>
      </c>
      <c r="G17" s="111">
        <v>0</v>
      </c>
      <c r="H17" s="111">
        <v>0</v>
      </c>
      <c r="I17" s="111">
        <v>0</v>
      </c>
      <c r="J17" s="111">
        <v>0</v>
      </c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2"/>
      <c r="AB17" s="128"/>
    </row>
    <row r="18" spans="1:28">
      <c r="A18" s="219"/>
      <c r="B18" s="41" t="s">
        <v>27</v>
      </c>
      <c r="C18" s="111">
        <v>22</v>
      </c>
      <c r="D18" s="111">
        <v>114</v>
      </c>
      <c r="E18" s="111">
        <v>33</v>
      </c>
      <c r="F18" s="111">
        <v>300</v>
      </c>
      <c r="G18" s="111">
        <v>15</v>
      </c>
      <c r="H18" s="111">
        <v>684</v>
      </c>
      <c r="I18" s="111">
        <v>15</v>
      </c>
      <c r="J18" s="111">
        <v>684</v>
      </c>
      <c r="K18" s="111"/>
      <c r="L18" s="111"/>
      <c r="M18" s="111">
        <v>59</v>
      </c>
      <c r="N18" s="111">
        <v>918</v>
      </c>
      <c r="O18" s="111">
        <v>3</v>
      </c>
      <c r="P18" s="111">
        <v>48</v>
      </c>
      <c r="Q18" s="111">
        <v>42</v>
      </c>
      <c r="R18" s="111">
        <v>392</v>
      </c>
      <c r="S18" s="111">
        <v>59</v>
      </c>
      <c r="T18" s="111">
        <v>597</v>
      </c>
      <c r="U18" s="111">
        <v>92</v>
      </c>
      <c r="V18" s="111">
        <v>456</v>
      </c>
      <c r="W18" s="111">
        <v>162</v>
      </c>
      <c r="X18" s="111">
        <v>1519</v>
      </c>
      <c r="Y18" s="111">
        <v>75</v>
      </c>
      <c r="Z18" s="111">
        <v>1134</v>
      </c>
      <c r="AA18" s="112">
        <f t="shared" ref="AA18:AA21" si="2">C18+E18+G18+I18+K18+M18+O18+Q18+S18+U18+W18+Y18</f>
        <v>577</v>
      </c>
      <c r="AB18" s="128">
        <f t="shared" ref="AB18:AB21" si="3">D18+F18+H18+J18+L18+N18+P18+R18+T18+V18+X18+Z18</f>
        <v>6846</v>
      </c>
    </row>
    <row r="19" spans="1:28">
      <c r="A19" s="219"/>
      <c r="B19" s="41" t="s">
        <v>28</v>
      </c>
      <c r="C19" s="111">
        <v>2</v>
      </c>
      <c r="D19" s="111">
        <v>7</v>
      </c>
      <c r="E19" s="111">
        <v>21</v>
      </c>
      <c r="F19" s="111">
        <v>1027</v>
      </c>
      <c r="G19" s="111">
        <v>10</v>
      </c>
      <c r="H19" s="111">
        <v>64</v>
      </c>
      <c r="I19" s="111">
        <v>10</v>
      </c>
      <c r="J19" s="111">
        <v>64</v>
      </c>
      <c r="K19" s="111"/>
      <c r="L19" s="111"/>
      <c r="M19" s="111">
        <v>42</v>
      </c>
      <c r="N19" s="111">
        <v>488</v>
      </c>
      <c r="O19" s="111">
        <v>3</v>
      </c>
      <c r="P19" s="111">
        <v>48</v>
      </c>
      <c r="Q19" s="111">
        <v>19</v>
      </c>
      <c r="R19" s="111">
        <v>209</v>
      </c>
      <c r="S19" s="111">
        <v>33</v>
      </c>
      <c r="T19" s="111">
        <v>242</v>
      </c>
      <c r="U19" s="111">
        <v>26</v>
      </c>
      <c r="V19" s="111">
        <v>217</v>
      </c>
      <c r="W19" s="111">
        <v>23</v>
      </c>
      <c r="X19" s="111">
        <v>531</v>
      </c>
      <c r="Y19" s="111">
        <v>36</v>
      </c>
      <c r="Z19" s="111">
        <v>686</v>
      </c>
      <c r="AA19" s="112">
        <f t="shared" si="2"/>
        <v>225</v>
      </c>
      <c r="AB19" s="128">
        <f t="shared" si="3"/>
        <v>3583</v>
      </c>
    </row>
    <row r="20" spans="1:28">
      <c r="A20" s="219"/>
      <c r="B20" s="41" t="s">
        <v>29</v>
      </c>
      <c r="C20" s="111">
        <v>12</v>
      </c>
      <c r="D20" s="111">
        <v>87</v>
      </c>
      <c r="E20" s="111">
        <v>21</v>
      </c>
      <c r="F20" s="111">
        <v>291</v>
      </c>
      <c r="G20" s="111">
        <v>7</v>
      </c>
      <c r="H20" s="111">
        <v>234</v>
      </c>
      <c r="I20" s="111">
        <v>7</v>
      </c>
      <c r="J20" s="111">
        <v>234</v>
      </c>
      <c r="K20" s="111"/>
      <c r="L20" s="111"/>
      <c r="M20" s="111">
        <v>23</v>
      </c>
      <c r="N20" s="111">
        <v>228</v>
      </c>
      <c r="O20" s="111">
        <v>3</v>
      </c>
      <c r="P20" s="111">
        <v>48</v>
      </c>
      <c r="Q20" s="111">
        <v>7</v>
      </c>
      <c r="R20" s="111">
        <v>99</v>
      </c>
      <c r="S20" s="111">
        <v>24</v>
      </c>
      <c r="T20" s="111">
        <v>394</v>
      </c>
      <c r="U20" s="111">
        <v>28</v>
      </c>
      <c r="V20" s="111">
        <v>443</v>
      </c>
      <c r="W20" s="111">
        <v>61</v>
      </c>
      <c r="X20" s="111">
        <v>1139</v>
      </c>
      <c r="Y20" s="111">
        <v>25</v>
      </c>
      <c r="Z20" s="111">
        <v>271</v>
      </c>
      <c r="AA20" s="112">
        <f t="shared" si="2"/>
        <v>218</v>
      </c>
      <c r="AB20" s="128">
        <f t="shared" si="3"/>
        <v>3468</v>
      </c>
    </row>
    <row r="21" spans="1:28">
      <c r="A21" s="219"/>
      <c r="B21" s="41" t="s">
        <v>30</v>
      </c>
      <c r="C21" s="111">
        <v>83</v>
      </c>
      <c r="D21" s="111">
        <v>395</v>
      </c>
      <c r="E21" s="111">
        <v>83</v>
      </c>
      <c r="F21" s="111">
        <v>254</v>
      </c>
      <c r="G21" s="111">
        <v>24</v>
      </c>
      <c r="H21" s="111">
        <v>1226</v>
      </c>
      <c r="I21" s="111">
        <v>24</v>
      </c>
      <c r="J21" s="111">
        <v>1226</v>
      </c>
      <c r="K21" s="111"/>
      <c r="L21" s="111"/>
      <c r="M21" s="111">
        <v>27</v>
      </c>
      <c r="N21" s="111">
        <v>272</v>
      </c>
      <c r="O21" s="111">
        <v>3</v>
      </c>
      <c r="P21" s="111">
        <v>48</v>
      </c>
      <c r="Q21" s="111">
        <v>48</v>
      </c>
      <c r="R21" s="111">
        <v>501</v>
      </c>
      <c r="S21" s="111">
        <v>46</v>
      </c>
      <c r="T21" s="111">
        <v>1342</v>
      </c>
      <c r="U21" s="111">
        <v>70</v>
      </c>
      <c r="V21" s="111">
        <v>885</v>
      </c>
      <c r="W21" s="111">
        <v>93</v>
      </c>
      <c r="X21" s="111">
        <v>1239</v>
      </c>
      <c r="Y21" s="111">
        <v>78</v>
      </c>
      <c r="Z21" s="111">
        <v>1346</v>
      </c>
      <c r="AA21" s="112">
        <f t="shared" si="2"/>
        <v>579</v>
      </c>
      <c r="AB21" s="128">
        <f t="shared" si="3"/>
        <v>8734</v>
      </c>
    </row>
    <row r="22" spans="1:28">
      <c r="A22" s="219"/>
      <c r="B22" s="41" t="s">
        <v>31</v>
      </c>
      <c r="C22" s="111">
        <v>1</v>
      </c>
      <c r="D22" s="111">
        <v>773</v>
      </c>
      <c r="E22" s="111">
        <v>0</v>
      </c>
      <c r="F22" s="111">
        <v>0</v>
      </c>
      <c r="G22" s="111">
        <v>0</v>
      </c>
      <c r="H22" s="111">
        <v>0</v>
      </c>
      <c r="I22" s="111">
        <v>0</v>
      </c>
      <c r="J22" s="111">
        <v>0</v>
      </c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2">
        <f t="shared" si="0"/>
        <v>1</v>
      </c>
      <c r="AB22" s="128">
        <f t="shared" si="1"/>
        <v>773</v>
      </c>
    </row>
    <row r="23" spans="1:28" ht="15.75" thickBot="1">
      <c r="A23" s="220"/>
      <c r="B23" s="42" t="s">
        <v>32</v>
      </c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  <c r="X23" s="129"/>
      <c r="Y23" s="129"/>
      <c r="Z23" s="129"/>
      <c r="AA23" s="130">
        <f t="shared" si="0"/>
        <v>0</v>
      </c>
      <c r="AB23" s="131">
        <f t="shared" si="1"/>
        <v>0</v>
      </c>
    </row>
    <row r="24" spans="1:28" ht="15.75" hidden="1" thickBot="1">
      <c r="A24" s="218" t="s">
        <v>33</v>
      </c>
      <c r="B24" s="34" t="s">
        <v>34</v>
      </c>
      <c r="C24" s="62"/>
      <c r="D24" s="62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62"/>
      <c r="R24" s="62"/>
      <c r="S24" s="62"/>
      <c r="T24" s="62"/>
      <c r="U24" s="62"/>
      <c r="V24" s="62"/>
      <c r="W24" s="30"/>
      <c r="X24" s="62"/>
      <c r="Y24" s="62"/>
      <c r="Z24" s="73"/>
      <c r="AA24" s="124">
        <f t="shared" si="0"/>
        <v>0</v>
      </c>
      <c r="AB24" s="124">
        <f t="shared" si="1"/>
        <v>0</v>
      </c>
    </row>
    <row r="25" spans="1:28" ht="15.75" hidden="1" thickBot="1">
      <c r="A25" s="219"/>
      <c r="B25" s="8" t="s">
        <v>35</v>
      </c>
      <c r="C25" s="12"/>
      <c r="D25" s="12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12"/>
      <c r="R25" s="12"/>
      <c r="S25" s="12"/>
      <c r="T25" s="12"/>
      <c r="U25" s="12"/>
      <c r="V25" s="12"/>
      <c r="W25" s="14"/>
      <c r="X25" s="12"/>
      <c r="Y25" s="12"/>
      <c r="Z25" s="24"/>
      <c r="AA25" s="112">
        <f t="shared" si="0"/>
        <v>0</v>
      </c>
      <c r="AB25" s="112">
        <f t="shared" si="1"/>
        <v>0</v>
      </c>
    </row>
    <row r="26" spans="1:28" ht="15.75" hidden="1" thickBot="1">
      <c r="A26" s="219"/>
      <c r="B26" s="65" t="s">
        <v>98</v>
      </c>
      <c r="C26" s="66"/>
      <c r="D26" s="66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6"/>
      <c r="R26" s="66"/>
      <c r="S26" s="66"/>
      <c r="T26" s="66"/>
      <c r="U26" s="66"/>
      <c r="V26" s="66"/>
      <c r="W26" s="68"/>
      <c r="X26" s="66"/>
      <c r="Y26" s="66"/>
      <c r="Z26" s="74"/>
      <c r="AA26" s="135">
        <f t="shared" si="0"/>
        <v>0</v>
      </c>
      <c r="AB26" s="135">
        <f t="shared" si="1"/>
        <v>0</v>
      </c>
    </row>
    <row r="27" spans="1:28">
      <c r="A27" s="219"/>
      <c r="B27" s="47" t="s">
        <v>34</v>
      </c>
      <c r="C27" s="111">
        <v>28</v>
      </c>
      <c r="D27" s="111">
        <v>354</v>
      </c>
      <c r="E27" s="125">
        <v>35</v>
      </c>
      <c r="F27" s="125">
        <v>267</v>
      </c>
      <c r="G27" s="125">
        <v>32</v>
      </c>
      <c r="H27" s="125">
        <v>256</v>
      </c>
      <c r="I27" s="125">
        <v>3</v>
      </c>
      <c r="J27" s="125">
        <v>1017</v>
      </c>
      <c r="K27" s="125"/>
      <c r="L27" s="125"/>
      <c r="M27" s="125">
        <v>8</v>
      </c>
      <c r="N27" s="125">
        <v>48</v>
      </c>
      <c r="O27" s="125">
        <v>3</v>
      </c>
      <c r="P27" s="125">
        <v>48</v>
      </c>
      <c r="Q27" s="125">
        <v>0</v>
      </c>
      <c r="R27" s="125">
        <v>0</v>
      </c>
      <c r="S27" s="125">
        <v>1</v>
      </c>
      <c r="T27" s="125">
        <v>70</v>
      </c>
      <c r="U27" s="125">
        <v>1</v>
      </c>
      <c r="V27" s="125">
        <v>130</v>
      </c>
      <c r="W27" s="125">
        <v>3</v>
      </c>
      <c r="X27" s="125">
        <v>430</v>
      </c>
      <c r="Y27" s="125">
        <v>5</v>
      </c>
      <c r="Z27" s="125">
        <v>188</v>
      </c>
      <c r="AA27" s="126">
        <f>C27+E27+G27+I27+M27+O27+Q27+S27+U27+K27+W27+Y27</f>
        <v>119</v>
      </c>
      <c r="AB27" s="128">
        <f>D27+F27+H27+J27+L27+N27+P27+R27+T27+V27+X27+Z27</f>
        <v>2808</v>
      </c>
    </row>
    <row r="28" spans="1:28" hidden="1">
      <c r="A28" s="219"/>
      <c r="B28" s="40" t="s">
        <v>35</v>
      </c>
      <c r="C28" s="111">
        <v>19</v>
      </c>
      <c r="D28" s="111">
        <v>163</v>
      </c>
      <c r="E28" s="111">
        <v>36</v>
      </c>
      <c r="F28" s="111">
        <v>487</v>
      </c>
      <c r="G28" s="111">
        <v>31</v>
      </c>
      <c r="H28" s="111">
        <v>253</v>
      </c>
      <c r="I28" s="111">
        <v>3</v>
      </c>
      <c r="J28" s="111">
        <v>77</v>
      </c>
      <c r="K28" s="111"/>
      <c r="L28" s="111"/>
      <c r="M28" s="111">
        <v>0</v>
      </c>
      <c r="N28" s="111">
        <v>0</v>
      </c>
      <c r="O28" s="111">
        <v>3</v>
      </c>
      <c r="P28" s="111">
        <v>48</v>
      </c>
      <c r="Q28" s="111">
        <v>7</v>
      </c>
      <c r="R28" s="111">
        <v>37</v>
      </c>
      <c r="S28" s="111">
        <v>8</v>
      </c>
      <c r="T28" s="111">
        <v>30</v>
      </c>
      <c r="U28" s="111">
        <v>26</v>
      </c>
      <c r="V28" s="111">
        <v>486</v>
      </c>
      <c r="W28" s="111">
        <v>52</v>
      </c>
      <c r="X28" s="111">
        <v>580</v>
      </c>
      <c r="Y28" s="111">
        <v>54</v>
      </c>
      <c r="Z28" s="111">
        <v>578</v>
      </c>
      <c r="AA28" s="112" t="e">
        <f>#REF!+E28+G28+I28+K28+M28+O28+Q28+S28+U28+W28+Y28</f>
        <v>#REF!</v>
      </c>
      <c r="AB28" s="128">
        <f t="shared" ref="AB28:AB45" si="4">D28+F28+H28+J28+L28+N28+P28+R28+T28+V28+X28+Z28</f>
        <v>2739</v>
      </c>
    </row>
    <row r="29" spans="1:28">
      <c r="A29" s="219"/>
      <c r="B29" s="41" t="s">
        <v>163</v>
      </c>
      <c r="C29" s="111">
        <v>19</v>
      </c>
      <c r="D29" s="111">
        <v>169</v>
      </c>
      <c r="E29" s="111">
        <v>36</v>
      </c>
      <c r="F29" s="111">
        <v>487</v>
      </c>
      <c r="G29" s="111">
        <v>31</v>
      </c>
      <c r="H29" s="111">
        <v>253</v>
      </c>
      <c r="I29" s="111">
        <v>0</v>
      </c>
      <c r="J29" s="111">
        <v>0</v>
      </c>
      <c r="K29" s="111"/>
      <c r="L29" s="111"/>
      <c r="M29" s="111">
        <v>1</v>
      </c>
      <c r="N29" s="111">
        <v>3</v>
      </c>
      <c r="O29" s="111">
        <v>3</v>
      </c>
      <c r="P29" s="111">
        <v>48</v>
      </c>
      <c r="Q29" s="111">
        <v>1</v>
      </c>
      <c r="R29" s="111">
        <v>6</v>
      </c>
      <c r="S29" s="111">
        <v>1</v>
      </c>
      <c r="T29" s="111">
        <v>21</v>
      </c>
      <c r="U29" s="111">
        <v>3</v>
      </c>
      <c r="V29" s="111">
        <v>157</v>
      </c>
      <c r="W29" s="111">
        <v>1</v>
      </c>
      <c r="X29" s="111">
        <v>1</v>
      </c>
      <c r="Y29" s="111">
        <v>0</v>
      </c>
      <c r="Z29" s="111">
        <v>0</v>
      </c>
      <c r="AA29" s="112">
        <f t="shared" ref="AA29:AA45" si="5">C27+E29+G29+I29+K29+M29+O29+Q29+S29+U29+W29+Y29</f>
        <v>105</v>
      </c>
      <c r="AB29" s="128">
        <f t="shared" si="4"/>
        <v>1145</v>
      </c>
    </row>
    <row r="30" spans="1:28">
      <c r="A30" s="219"/>
      <c r="B30" s="41" t="s">
        <v>164</v>
      </c>
      <c r="C30" s="111">
        <v>19</v>
      </c>
      <c r="D30" s="111">
        <v>163</v>
      </c>
      <c r="E30" s="111">
        <v>36</v>
      </c>
      <c r="F30" s="111">
        <v>487</v>
      </c>
      <c r="G30" s="111">
        <v>31</v>
      </c>
      <c r="H30" s="111">
        <v>253</v>
      </c>
      <c r="I30" s="111">
        <v>0</v>
      </c>
      <c r="J30" s="111">
        <v>0</v>
      </c>
      <c r="K30" s="111"/>
      <c r="L30" s="111"/>
      <c r="M30" s="111">
        <v>0</v>
      </c>
      <c r="N30" s="111">
        <v>0</v>
      </c>
      <c r="O30" s="111">
        <v>3</v>
      </c>
      <c r="P30" s="111">
        <v>48</v>
      </c>
      <c r="Q30" s="111">
        <v>0</v>
      </c>
      <c r="R30" s="111">
        <v>0</v>
      </c>
      <c r="S30" s="111">
        <v>0</v>
      </c>
      <c r="T30" s="111">
        <v>0</v>
      </c>
      <c r="U30" s="111">
        <v>4</v>
      </c>
      <c r="V30" s="111">
        <v>218</v>
      </c>
      <c r="W30" s="111">
        <v>0</v>
      </c>
      <c r="X30" s="111">
        <v>0</v>
      </c>
      <c r="Y30" s="111">
        <v>1</v>
      </c>
      <c r="Z30" s="111">
        <v>6</v>
      </c>
      <c r="AA30" s="112">
        <f t="shared" si="5"/>
        <v>94</v>
      </c>
      <c r="AB30" s="128">
        <f t="shared" si="4"/>
        <v>1175</v>
      </c>
    </row>
    <row r="31" spans="1:28">
      <c r="A31" s="219"/>
      <c r="B31" s="41" t="s">
        <v>165</v>
      </c>
      <c r="C31" s="111">
        <v>19</v>
      </c>
      <c r="D31" s="111">
        <v>167</v>
      </c>
      <c r="E31" s="111">
        <v>36</v>
      </c>
      <c r="F31" s="111">
        <v>487</v>
      </c>
      <c r="G31" s="111">
        <v>31</v>
      </c>
      <c r="H31" s="111">
        <v>253</v>
      </c>
      <c r="I31" s="111">
        <v>1</v>
      </c>
      <c r="J31" s="111">
        <v>5</v>
      </c>
      <c r="K31" s="111"/>
      <c r="L31" s="111"/>
      <c r="M31" s="111">
        <v>0</v>
      </c>
      <c r="N31" s="111">
        <v>0</v>
      </c>
      <c r="O31" s="111">
        <v>3</v>
      </c>
      <c r="P31" s="111">
        <v>48</v>
      </c>
      <c r="Q31" s="111">
        <v>0</v>
      </c>
      <c r="R31" s="111">
        <v>0</v>
      </c>
      <c r="S31" s="111">
        <v>1</v>
      </c>
      <c r="T31" s="111">
        <v>33</v>
      </c>
      <c r="U31" s="111">
        <v>1</v>
      </c>
      <c r="V31" s="111">
        <v>19</v>
      </c>
      <c r="W31" s="111">
        <v>3</v>
      </c>
      <c r="X31" s="111">
        <v>166</v>
      </c>
      <c r="Y31" s="111">
        <v>0</v>
      </c>
      <c r="Z31" s="111">
        <v>0</v>
      </c>
      <c r="AA31" s="112">
        <f t="shared" si="5"/>
        <v>95</v>
      </c>
      <c r="AB31" s="128">
        <f t="shared" si="4"/>
        <v>1178</v>
      </c>
    </row>
    <row r="32" spans="1:28">
      <c r="A32" s="219"/>
      <c r="B32" s="41" t="s">
        <v>166</v>
      </c>
      <c r="C32" s="111">
        <v>19</v>
      </c>
      <c r="D32" s="111">
        <v>163</v>
      </c>
      <c r="E32" s="111">
        <v>36</v>
      </c>
      <c r="F32" s="111">
        <v>487</v>
      </c>
      <c r="G32" s="111">
        <v>31</v>
      </c>
      <c r="H32" s="111">
        <v>253</v>
      </c>
      <c r="I32" s="111">
        <v>0</v>
      </c>
      <c r="J32" s="111">
        <v>0</v>
      </c>
      <c r="K32" s="111"/>
      <c r="L32" s="111"/>
      <c r="M32" s="111">
        <v>3</v>
      </c>
      <c r="N32" s="111">
        <v>81</v>
      </c>
      <c r="O32" s="111">
        <v>3</v>
      </c>
      <c r="P32" s="111">
        <v>48</v>
      </c>
      <c r="Q32" s="111">
        <v>0</v>
      </c>
      <c r="R32" s="111">
        <v>0</v>
      </c>
      <c r="S32" s="111">
        <v>0</v>
      </c>
      <c r="T32" s="111">
        <v>0</v>
      </c>
      <c r="U32" s="111">
        <v>0</v>
      </c>
      <c r="V32" s="111">
        <v>0</v>
      </c>
      <c r="W32" s="111">
        <v>0</v>
      </c>
      <c r="X32" s="111">
        <v>0</v>
      </c>
      <c r="Y32" s="111">
        <v>0</v>
      </c>
      <c r="Z32" s="111">
        <v>0</v>
      </c>
      <c r="AA32" s="112">
        <f t="shared" si="5"/>
        <v>92</v>
      </c>
      <c r="AB32" s="128">
        <f t="shared" si="4"/>
        <v>1032</v>
      </c>
    </row>
    <row r="33" spans="1:28">
      <c r="A33" s="219"/>
      <c r="B33" s="41" t="s">
        <v>36</v>
      </c>
      <c r="C33" s="111">
        <v>2</v>
      </c>
      <c r="D33" s="111">
        <v>115</v>
      </c>
      <c r="E33" s="111">
        <v>1</v>
      </c>
      <c r="F33" s="111">
        <v>40</v>
      </c>
      <c r="G33" s="111">
        <v>2</v>
      </c>
      <c r="H33" s="111">
        <v>65</v>
      </c>
      <c r="I33" s="111">
        <v>1</v>
      </c>
      <c r="J33" s="111">
        <v>113</v>
      </c>
      <c r="K33" s="111"/>
      <c r="L33" s="111"/>
      <c r="M33" s="111">
        <v>6</v>
      </c>
      <c r="N33" s="111">
        <v>174</v>
      </c>
      <c r="O33" s="111">
        <v>3</v>
      </c>
      <c r="P33" s="111">
        <v>48</v>
      </c>
      <c r="Q33" s="111">
        <v>3</v>
      </c>
      <c r="R33" s="111">
        <v>573</v>
      </c>
      <c r="S33" s="111">
        <v>3</v>
      </c>
      <c r="T33" s="111">
        <v>115</v>
      </c>
      <c r="U33" s="111">
        <v>2</v>
      </c>
      <c r="V33" s="111">
        <v>540</v>
      </c>
      <c r="W33" s="111">
        <v>3</v>
      </c>
      <c r="X33" s="111">
        <v>105</v>
      </c>
      <c r="Y33" s="111">
        <v>3</v>
      </c>
      <c r="Z33" s="111">
        <v>1274</v>
      </c>
      <c r="AA33" s="112">
        <f t="shared" si="5"/>
        <v>46</v>
      </c>
      <c r="AB33" s="128">
        <f t="shared" si="4"/>
        <v>3162</v>
      </c>
    </row>
    <row r="34" spans="1:28">
      <c r="A34" s="219"/>
      <c r="B34" s="41" t="s">
        <v>37</v>
      </c>
      <c r="C34" s="111">
        <v>18</v>
      </c>
      <c r="D34" s="111">
        <v>483</v>
      </c>
      <c r="E34" s="111">
        <v>3</v>
      </c>
      <c r="F34" s="111">
        <v>51</v>
      </c>
      <c r="G34" s="111">
        <v>17</v>
      </c>
      <c r="H34" s="111">
        <v>341</v>
      </c>
      <c r="I34" s="111">
        <v>3</v>
      </c>
      <c r="J34" s="111">
        <v>46</v>
      </c>
      <c r="K34" s="111"/>
      <c r="L34" s="111"/>
      <c r="M34" s="111">
        <v>62</v>
      </c>
      <c r="N34" s="111">
        <v>738</v>
      </c>
      <c r="O34" s="111">
        <v>3</v>
      </c>
      <c r="P34" s="111">
        <v>48</v>
      </c>
      <c r="Q34" s="111">
        <v>9</v>
      </c>
      <c r="R34" s="111">
        <v>651</v>
      </c>
      <c r="S34" s="111">
        <v>9</v>
      </c>
      <c r="T34" s="111">
        <v>171</v>
      </c>
      <c r="U34" s="111">
        <v>7</v>
      </c>
      <c r="V34" s="111">
        <v>392</v>
      </c>
      <c r="W34" s="111">
        <v>5</v>
      </c>
      <c r="X34" s="111">
        <v>61</v>
      </c>
      <c r="Y34" s="111">
        <v>18</v>
      </c>
      <c r="Z34" s="111">
        <v>644</v>
      </c>
      <c r="AA34" s="112">
        <f t="shared" si="5"/>
        <v>155</v>
      </c>
      <c r="AB34" s="128">
        <f t="shared" si="4"/>
        <v>3626</v>
      </c>
    </row>
    <row r="35" spans="1:28">
      <c r="A35" s="219"/>
      <c r="B35" s="41" t="s">
        <v>38</v>
      </c>
      <c r="C35" s="111">
        <v>76</v>
      </c>
      <c r="D35" s="111">
        <v>773</v>
      </c>
      <c r="E35" s="111">
        <v>63</v>
      </c>
      <c r="F35" s="111">
        <v>844</v>
      </c>
      <c r="G35" s="111">
        <v>46</v>
      </c>
      <c r="H35" s="111">
        <v>608</v>
      </c>
      <c r="I35" s="111">
        <v>22</v>
      </c>
      <c r="J35" s="111">
        <v>196</v>
      </c>
      <c r="K35" s="111"/>
      <c r="L35" s="111"/>
      <c r="M35" s="111">
        <v>34</v>
      </c>
      <c r="N35" s="111">
        <v>359</v>
      </c>
      <c r="O35" s="111">
        <v>3</v>
      </c>
      <c r="P35" s="111">
        <v>48</v>
      </c>
      <c r="Q35" s="111">
        <v>30</v>
      </c>
      <c r="R35" s="111">
        <v>550</v>
      </c>
      <c r="S35" s="111">
        <v>70</v>
      </c>
      <c r="T35" s="111">
        <v>1601</v>
      </c>
      <c r="U35" s="111">
        <v>72</v>
      </c>
      <c r="V35" s="111">
        <v>922</v>
      </c>
      <c r="W35" s="111">
        <v>90</v>
      </c>
      <c r="X35" s="111">
        <v>1324</v>
      </c>
      <c r="Y35" s="111">
        <v>93</v>
      </c>
      <c r="Z35" s="111">
        <v>1386</v>
      </c>
      <c r="AA35" s="112">
        <f t="shared" si="5"/>
        <v>525</v>
      </c>
      <c r="AB35" s="128">
        <f t="shared" si="4"/>
        <v>8611</v>
      </c>
    </row>
    <row r="36" spans="1:28">
      <c r="A36" s="219"/>
      <c r="B36" s="41" t="s">
        <v>39</v>
      </c>
      <c r="C36" s="111">
        <v>79</v>
      </c>
      <c r="D36" s="111">
        <v>498</v>
      </c>
      <c r="E36" s="111">
        <v>32</v>
      </c>
      <c r="F36" s="111">
        <v>277</v>
      </c>
      <c r="G36" s="111">
        <v>35</v>
      </c>
      <c r="H36" s="111">
        <v>461</v>
      </c>
      <c r="I36" s="111">
        <v>33</v>
      </c>
      <c r="J36" s="111">
        <v>245</v>
      </c>
      <c r="K36" s="111"/>
      <c r="L36" s="111"/>
      <c r="M36" s="111">
        <v>61</v>
      </c>
      <c r="N36" s="111">
        <v>853</v>
      </c>
      <c r="O36" s="111">
        <v>3</v>
      </c>
      <c r="P36" s="111">
        <v>48</v>
      </c>
      <c r="Q36" s="111">
        <v>44</v>
      </c>
      <c r="R36" s="111">
        <v>992</v>
      </c>
      <c r="S36" s="111">
        <v>31</v>
      </c>
      <c r="T36" s="111">
        <v>1031</v>
      </c>
      <c r="U36" s="111">
        <v>68</v>
      </c>
      <c r="V36" s="111">
        <v>1017</v>
      </c>
      <c r="W36" s="111">
        <v>85</v>
      </c>
      <c r="X36" s="111">
        <v>1178</v>
      </c>
      <c r="Y36" s="111">
        <v>111</v>
      </c>
      <c r="Z36" s="111">
        <v>1481</v>
      </c>
      <c r="AA36" s="112">
        <f t="shared" si="5"/>
        <v>521</v>
      </c>
      <c r="AB36" s="128">
        <f t="shared" si="4"/>
        <v>8081</v>
      </c>
    </row>
    <row r="37" spans="1:28">
      <c r="A37" s="219"/>
      <c r="B37" s="41" t="s">
        <v>40</v>
      </c>
      <c r="C37" s="111">
        <v>16</v>
      </c>
      <c r="D37" s="111">
        <v>214</v>
      </c>
      <c r="E37" s="111">
        <v>48</v>
      </c>
      <c r="F37" s="111">
        <v>674</v>
      </c>
      <c r="G37" s="111">
        <v>47</v>
      </c>
      <c r="H37" s="111">
        <v>529</v>
      </c>
      <c r="I37" s="111">
        <v>24</v>
      </c>
      <c r="J37" s="111">
        <v>262</v>
      </c>
      <c r="K37" s="111"/>
      <c r="L37" s="111"/>
      <c r="M37" s="111">
        <v>13</v>
      </c>
      <c r="N37" s="111">
        <v>130</v>
      </c>
      <c r="O37" s="111">
        <v>3</v>
      </c>
      <c r="P37" s="111">
        <v>48</v>
      </c>
      <c r="Q37" s="111">
        <v>48</v>
      </c>
      <c r="R37" s="111">
        <v>611</v>
      </c>
      <c r="S37" s="111">
        <v>34</v>
      </c>
      <c r="T37" s="111">
        <v>434</v>
      </c>
      <c r="U37" s="111">
        <v>49</v>
      </c>
      <c r="V37" s="111">
        <v>1035</v>
      </c>
      <c r="W37" s="111">
        <v>54</v>
      </c>
      <c r="X37" s="111">
        <v>936</v>
      </c>
      <c r="Y37" s="111">
        <v>85</v>
      </c>
      <c r="Z37" s="111">
        <v>1167</v>
      </c>
      <c r="AA37" s="112">
        <f t="shared" si="5"/>
        <v>481</v>
      </c>
      <c r="AB37" s="128">
        <f t="shared" si="4"/>
        <v>6040</v>
      </c>
    </row>
    <row r="38" spans="1:28">
      <c r="A38" s="219"/>
      <c r="B38" s="41" t="s">
        <v>167</v>
      </c>
      <c r="C38" s="111">
        <v>15</v>
      </c>
      <c r="D38" s="111">
        <v>244</v>
      </c>
      <c r="E38" s="111">
        <v>39</v>
      </c>
      <c r="F38" s="111">
        <v>801</v>
      </c>
      <c r="G38" s="111">
        <v>18</v>
      </c>
      <c r="H38" s="111">
        <v>281</v>
      </c>
      <c r="I38" s="111">
        <v>9</v>
      </c>
      <c r="J38" s="111">
        <v>114</v>
      </c>
      <c r="K38" s="111"/>
      <c r="L38" s="111"/>
      <c r="M38" s="111">
        <v>55</v>
      </c>
      <c r="N38" s="111">
        <v>642</v>
      </c>
      <c r="O38" s="111">
        <v>3</v>
      </c>
      <c r="P38" s="111">
        <v>48</v>
      </c>
      <c r="Q38" s="111">
        <v>14</v>
      </c>
      <c r="R38" s="111">
        <v>700</v>
      </c>
      <c r="S38" s="111">
        <v>10</v>
      </c>
      <c r="T38" s="111">
        <v>192</v>
      </c>
      <c r="U38" s="111">
        <v>23</v>
      </c>
      <c r="V38" s="111">
        <v>434</v>
      </c>
      <c r="W38" s="111">
        <v>38</v>
      </c>
      <c r="X38" s="111">
        <v>616</v>
      </c>
      <c r="Y38" s="111">
        <v>53</v>
      </c>
      <c r="Z38" s="111">
        <v>732</v>
      </c>
      <c r="AA38" s="112">
        <f t="shared" si="5"/>
        <v>341</v>
      </c>
      <c r="AB38" s="128">
        <f t="shared" si="4"/>
        <v>4804</v>
      </c>
    </row>
    <row r="39" spans="1:28">
      <c r="A39" s="219"/>
      <c r="B39" s="41" t="s">
        <v>41</v>
      </c>
      <c r="C39" s="111">
        <v>86</v>
      </c>
      <c r="D39" s="111">
        <v>867</v>
      </c>
      <c r="E39" s="111">
        <v>57</v>
      </c>
      <c r="F39" s="111">
        <v>734</v>
      </c>
      <c r="G39" s="111">
        <v>42</v>
      </c>
      <c r="H39" s="111">
        <v>521</v>
      </c>
      <c r="I39" s="111">
        <v>51</v>
      </c>
      <c r="J39" s="111">
        <v>649</v>
      </c>
      <c r="K39" s="111"/>
      <c r="L39" s="111"/>
      <c r="M39" s="111">
        <v>1</v>
      </c>
      <c r="N39" s="111">
        <v>2</v>
      </c>
      <c r="O39" s="111">
        <v>3</v>
      </c>
      <c r="P39" s="111">
        <v>48</v>
      </c>
      <c r="Q39" s="111">
        <v>48</v>
      </c>
      <c r="R39" s="111">
        <v>465</v>
      </c>
      <c r="S39" s="111">
        <v>47</v>
      </c>
      <c r="T39" s="111">
        <v>507</v>
      </c>
      <c r="U39" s="111">
        <v>22</v>
      </c>
      <c r="V39" s="111">
        <v>358</v>
      </c>
      <c r="W39" s="111">
        <v>20</v>
      </c>
      <c r="X39" s="111">
        <v>542</v>
      </c>
      <c r="Y39" s="111">
        <v>34</v>
      </c>
      <c r="Z39" s="111">
        <v>533</v>
      </c>
      <c r="AA39" s="112">
        <f t="shared" si="5"/>
        <v>341</v>
      </c>
      <c r="AB39" s="128">
        <f t="shared" si="4"/>
        <v>5226</v>
      </c>
    </row>
    <row r="40" spans="1:28">
      <c r="A40" s="219"/>
      <c r="B40" s="41" t="s">
        <v>42</v>
      </c>
      <c r="C40" s="111">
        <v>1</v>
      </c>
      <c r="D40" s="111">
        <v>132</v>
      </c>
      <c r="E40" s="111">
        <v>1</v>
      </c>
      <c r="F40" s="111">
        <v>40</v>
      </c>
      <c r="G40" s="111">
        <v>2</v>
      </c>
      <c r="H40" s="111"/>
      <c r="I40" s="111">
        <v>2</v>
      </c>
      <c r="J40" s="111">
        <v>154</v>
      </c>
      <c r="K40" s="111"/>
      <c r="L40" s="111"/>
      <c r="M40" s="111">
        <v>41</v>
      </c>
      <c r="N40" s="111">
        <v>581</v>
      </c>
      <c r="O40" s="111">
        <v>3</v>
      </c>
      <c r="P40" s="111">
        <v>48</v>
      </c>
      <c r="Q40" s="111">
        <v>3</v>
      </c>
      <c r="R40" s="111">
        <v>210</v>
      </c>
      <c r="S40" s="111">
        <v>1</v>
      </c>
      <c r="T40" s="111">
        <v>30</v>
      </c>
      <c r="U40" s="111">
        <v>1</v>
      </c>
      <c r="V40" s="111">
        <v>183</v>
      </c>
      <c r="W40" s="111">
        <v>6</v>
      </c>
      <c r="X40" s="111">
        <v>2136</v>
      </c>
      <c r="Y40" s="111">
        <v>0</v>
      </c>
      <c r="Z40" s="111">
        <v>0</v>
      </c>
      <c r="AA40" s="112">
        <f t="shared" si="5"/>
        <v>75</v>
      </c>
      <c r="AB40" s="128">
        <f t="shared" si="4"/>
        <v>3514</v>
      </c>
    </row>
    <row r="41" spans="1:28">
      <c r="A41" s="219"/>
      <c r="B41" s="41" t="s">
        <v>43</v>
      </c>
      <c r="C41" s="111">
        <v>24</v>
      </c>
      <c r="D41" s="111">
        <v>517</v>
      </c>
      <c r="E41" s="111">
        <v>30</v>
      </c>
      <c r="F41" s="111">
        <v>392</v>
      </c>
      <c r="G41" s="111">
        <v>32</v>
      </c>
      <c r="H41" s="111">
        <v>874</v>
      </c>
      <c r="I41" s="111">
        <v>20</v>
      </c>
      <c r="J41" s="111">
        <v>231</v>
      </c>
      <c r="K41" s="111"/>
      <c r="L41" s="111"/>
      <c r="M41" s="111">
        <v>0</v>
      </c>
      <c r="N41" s="111">
        <v>0</v>
      </c>
      <c r="O41" s="111">
        <v>3</v>
      </c>
      <c r="P41" s="111">
        <v>48</v>
      </c>
      <c r="Q41" s="111">
        <v>25</v>
      </c>
      <c r="R41" s="111">
        <v>403</v>
      </c>
      <c r="S41" s="111">
        <v>34</v>
      </c>
      <c r="T41" s="111">
        <v>514</v>
      </c>
      <c r="U41" s="111">
        <v>42</v>
      </c>
      <c r="V41" s="111">
        <v>544</v>
      </c>
      <c r="W41" s="111">
        <v>44</v>
      </c>
      <c r="X41" s="111">
        <v>632</v>
      </c>
      <c r="Y41" s="111">
        <v>35</v>
      </c>
      <c r="Z41" s="111">
        <v>520</v>
      </c>
      <c r="AA41" s="112">
        <f t="shared" si="5"/>
        <v>351</v>
      </c>
      <c r="AB41" s="128">
        <f t="shared" si="4"/>
        <v>4675</v>
      </c>
    </row>
    <row r="42" spans="1:28">
      <c r="A42" s="219"/>
      <c r="B42" s="41" t="s">
        <v>44</v>
      </c>
      <c r="C42" s="111">
        <v>1</v>
      </c>
      <c r="D42" s="111">
        <v>58</v>
      </c>
      <c r="E42" s="111">
        <v>1</v>
      </c>
      <c r="F42" s="111">
        <v>30</v>
      </c>
      <c r="G42" s="111">
        <v>1</v>
      </c>
      <c r="H42" s="111">
        <v>600</v>
      </c>
      <c r="I42" s="111">
        <v>2</v>
      </c>
      <c r="J42" s="111">
        <v>45</v>
      </c>
      <c r="K42" s="111"/>
      <c r="L42" s="111"/>
      <c r="M42" s="111">
        <v>58</v>
      </c>
      <c r="N42" s="111">
        <v>883</v>
      </c>
      <c r="O42" s="111">
        <v>3</v>
      </c>
      <c r="P42" s="111">
        <v>48</v>
      </c>
      <c r="Q42" s="111">
        <v>4</v>
      </c>
      <c r="R42" s="111">
        <v>938</v>
      </c>
      <c r="S42" s="111">
        <v>2</v>
      </c>
      <c r="T42" s="111">
        <v>184</v>
      </c>
      <c r="U42" s="111">
        <v>3</v>
      </c>
      <c r="V42" s="111">
        <v>731</v>
      </c>
      <c r="W42" s="111">
        <v>2</v>
      </c>
      <c r="X42" s="111">
        <v>52</v>
      </c>
      <c r="Y42" s="111">
        <v>2</v>
      </c>
      <c r="Z42" s="111">
        <v>240</v>
      </c>
      <c r="AA42" s="112">
        <f t="shared" si="5"/>
        <v>79</v>
      </c>
      <c r="AB42" s="128">
        <f t="shared" si="4"/>
        <v>3809</v>
      </c>
    </row>
    <row r="43" spans="1:28">
      <c r="A43" s="219"/>
      <c r="B43" s="41" t="s">
        <v>45</v>
      </c>
      <c r="C43" s="111">
        <v>63</v>
      </c>
      <c r="D43" s="111">
        <v>544</v>
      </c>
      <c r="E43" s="111">
        <v>77</v>
      </c>
      <c r="F43" s="111">
        <v>883</v>
      </c>
      <c r="G43" s="111">
        <v>73</v>
      </c>
      <c r="H43" s="111">
        <v>785</v>
      </c>
      <c r="I43" s="111">
        <v>39</v>
      </c>
      <c r="J43" s="111">
        <v>638</v>
      </c>
      <c r="K43" s="111"/>
      <c r="L43" s="111"/>
      <c r="M43" s="111">
        <v>17</v>
      </c>
      <c r="N43" s="111">
        <v>200</v>
      </c>
      <c r="O43" s="111">
        <v>3</v>
      </c>
      <c r="P43" s="111">
        <v>48</v>
      </c>
      <c r="Q43" s="111">
        <v>25</v>
      </c>
      <c r="R43" s="111">
        <v>661</v>
      </c>
      <c r="S43" s="111">
        <v>22</v>
      </c>
      <c r="T43" s="111">
        <v>309</v>
      </c>
      <c r="U43" s="111">
        <v>36</v>
      </c>
      <c r="V43" s="111">
        <v>483</v>
      </c>
      <c r="W43" s="111">
        <v>55</v>
      </c>
      <c r="X43" s="111">
        <v>635</v>
      </c>
      <c r="Y43" s="111">
        <v>65</v>
      </c>
      <c r="Z43" s="111">
        <v>1247</v>
      </c>
      <c r="AA43" s="112">
        <f t="shared" si="5"/>
        <v>436</v>
      </c>
      <c r="AB43" s="128">
        <f t="shared" si="4"/>
        <v>6433</v>
      </c>
    </row>
    <row r="44" spans="1:28">
      <c r="A44" s="219"/>
      <c r="B44" s="41" t="s">
        <v>46</v>
      </c>
      <c r="C44" s="111">
        <v>32</v>
      </c>
      <c r="D44" s="111">
        <v>418</v>
      </c>
      <c r="E44" s="111">
        <v>40</v>
      </c>
      <c r="F44" s="111">
        <v>359</v>
      </c>
      <c r="G44" s="111">
        <v>17</v>
      </c>
      <c r="H44" s="111">
        <v>661</v>
      </c>
      <c r="I44" s="111">
        <v>20</v>
      </c>
      <c r="J44" s="111">
        <v>138</v>
      </c>
      <c r="K44" s="111"/>
      <c r="L44" s="111"/>
      <c r="M44" s="111">
        <v>26</v>
      </c>
      <c r="N44" s="111">
        <v>247</v>
      </c>
      <c r="O44" s="111">
        <v>3</v>
      </c>
      <c r="P44" s="111">
        <v>48</v>
      </c>
      <c r="Q44" s="111">
        <v>32</v>
      </c>
      <c r="R44" s="111">
        <v>429</v>
      </c>
      <c r="S44" s="111">
        <v>33</v>
      </c>
      <c r="T44" s="111">
        <v>833</v>
      </c>
      <c r="U44" s="111">
        <v>26</v>
      </c>
      <c r="V44" s="111">
        <v>949</v>
      </c>
      <c r="W44" s="111">
        <v>27</v>
      </c>
      <c r="X44" s="111">
        <v>617</v>
      </c>
      <c r="Y44" s="111">
        <v>38</v>
      </c>
      <c r="Z44" s="111">
        <v>716</v>
      </c>
      <c r="AA44" s="112">
        <f t="shared" si="5"/>
        <v>263</v>
      </c>
      <c r="AB44" s="128">
        <f t="shared" si="4"/>
        <v>5415</v>
      </c>
    </row>
    <row r="45" spans="1:28">
      <c r="A45" s="219"/>
      <c r="B45" s="41" t="s">
        <v>168</v>
      </c>
      <c r="C45" s="111">
        <v>25</v>
      </c>
      <c r="D45" s="111">
        <v>235</v>
      </c>
      <c r="E45" s="111">
        <v>45</v>
      </c>
      <c r="F45" s="111">
        <v>1039</v>
      </c>
      <c r="G45" s="111">
        <v>34</v>
      </c>
      <c r="H45" s="111">
        <v>518</v>
      </c>
      <c r="I45" s="111">
        <v>11</v>
      </c>
      <c r="J45" s="111">
        <v>125</v>
      </c>
      <c r="K45" s="111"/>
      <c r="L45" s="111"/>
      <c r="M45" s="111">
        <v>38</v>
      </c>
      <c r="N45" s="111">
        <v>454</v>
      </c>
      <c r="O45" s="111">
        <v>3</v>
      </c>
      <c r="P45" s="111">
        <v>48</v>
      </c>
      <c r="Q45" s="111">
        <v>16</v>
      </c>
      <c r="R45" s="111">
        <v>558</v>
      </c>
      <c r="S45" s="111">
        <v>23</v>
      </c>
      <c r="T45" s="111">
        <v>1029</v>
      </c>
      <c r="U45" s="111">
        <v>33</v>
      </c>
      <c r="V45" s="111">
        <v>198</v>
      </c>
      <c r="W45" s="111">
        <v>24</v>
      </c>
      <c r="X45" s="111">
        <v>435</v>
      </c>
      <c r="Y45" s="111">
        <v>53</v>
      </c>
      <c r="Z45" s="111">
        <v>1144</v>
      </c>
      <c r="AA45" s="112">
        <f t="shared" si="5"/>
        <v>343</v>
      </c>
      <c r="AB45" s="128">
        <f t="shared" si="4"/>
        <v>5783</v>
      </c>
    </row>
    <row r="46" spans="1:28">
      <c r="A46" s="219"/>
      <c r="B46" s="132" t="s">
        <v>169</v>
      </c>
      <c r="C46" s="111">
        <v>39</v>
      </c>
      <c r="D46" s="111">
        <v>664</v>
      </c>
      <c r="E46" s="111">
        <v>23</v>
      </c>
      <c r="F46" s="111">
        <v>394</v>
      </c>
      <c r="G46" s="111">
        <v>29</v>
      </c>
      <c r="H46" s="111">
        <v>529</v>
      </c>
      <c r="I46" s="111">
        <v>8</v>
      </c>
      <c r="J46" s="111">
        <v>63</v>
      </c>
      <c r="K46" s="111"/>
      <c r="L46" s="111"/>
      <c r="M46" s="111">
        <v>0</v>
      </c>
      <c r="N46" s="111">
        <v>0</v>
      </c>
      <c r="O46" s="111">
        <v>3</v>
      </c>
      <c r="P46" s="111">
        <v>48</v>
      </c>
      <c r="Q46" s="111">
        <v>18</v>
      </c>
      <c r="R46" s="111">
        <v>555</v>
      </c>
      <c r="S46" s="111">
        <v>12</v>
      </c>
      <c r="T46" s="111">
        <v>355</v>
      </c>
      <c r="U46" s="111">
        <v>27</v>
      </c>
      <c r="V46" s="111">
        <v>531</v>
      </c>
      <c r="W46" s="111">
        <v>19</v>
      </c>
      <c r="X46" s="111">
        <v>292</v>
      </c>
      <c r="Y46" s="111">
        <v>41</v>
      </c>
      <c r="Z46" s="111">
        <v>619</v>
      </c>
      <c r="AA46" s="112"/>
      <c r="AB46" s="128"/>
    </row>
    <row r="47" spans="1:28">
      <c r="A47" s="219"/>
      <c r="B47" s="132" t="s">
        <v>170</v>
      </c>
      <c r="C47" s="111"/>
      <c r="D47" s="111"/>
      <c r="E47" s="111"/>
      <c r="F47" s="111"/>
      <c r="G47" s="111"/>
      <c r="H47" s="111"/>
      <c r="I47" s="111">
        <v>0</v>
      </c>
      <c r="J47" s="111">
        <v>0</v>
      </c>
      <c r="K47" s="111"/>
      <c r="L47" s="111"/>
      <c r="M47" s="111">
        <v>0</v>
      </c>
      <c r="N47" s="111"/>
      <c r="O47" s="111">
        <v>3</v>
      </c>
      <c r="P47" s="111">
        <v>48</v>
      </c>
      <c r="Q47" s="111">
        <v>0</v>
      </c>
      <c r="R47" s="111">
        <v>0</v>
      </c>
      <c r="S47" s="111">
        <v>0</v>
      </c>
      <c r="T47" s="111">
        <v>0</v>
      </c>
      <c r="U47" s="111">
        <v>0</v>
      </c>
      <c r="V47" s="111">
        <v>0</v>
      </c>
      <c r="W47" s="111">
        <v>1</v>
      </c>
      <c r="X47" s="111">
        <v>19</v>
      </c>
      <c r="Y47" s="111">
        <v>0</v>
      </c>
      <c r="Z47" s="111">
        <v>0</v>
      </c>
      <c r="AA47" s="112"/>
      <c r="AB47" s="128"/>
    </row>
    <row r="48" spans="1:28">
      <c r="A48" s="219"/>
      <c r="B48" s="132" t="s">
        <v>214</v>
      </c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>
        <v>54</v>
      </c>
      <c r="Z48" s="134">
        <v>694</v>
      </c>
      <c r="AA48" s="135"/>
      <c r="AB48" s="138"/>
    </row>
    <row r="49" spans="1:28" ht="15.75" thickBot="1">
      <c r="A49" s="219"/>
      <c r="B49" s="42" t="s">
        <v>47</v>
      </c>
      <c r="C49" s="129"/>
      <c r="D49" s="129"/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129"/>
      <c r="P49" s="129"/>
      <c r="Q49" s="129">
        <v>0</v>
      </c>
      <c r="R49" s="129">
        <v>0</v>
      </c>
      <c r="S49" s="129">
        <v>0</v>
      </c>
      <c r="T49" s="129">
        <v>0</v>
      </c>
      <c r="U49" s="129">
        <v>1</v>
      </c>
      <c r="V49" s="129">
        <v>14</v>
      </c>
      <c r="W49" s="129">
        <v>51</v>
      </c>
      <c r="X49" s="129">
        <v>759</v>
      </c>
      <c r="Y49" s="129">
        <v>0</v>
      </c>
      <c r="Z49" s="129">
        <v>0</v>
      </c>
      <c r="AA49" s="130"/>
      <c r="AB49" s="131"/>
    </row>
    <row r="50" spans="1:28" ht="15.75" hidden="1" thickBot="1">
      <c r="A50" s="218" t="s">
        <v>86</v>
      </c>
      <c r="B50" s="45" t="s">
        <v>87</v>
      </c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7">
        <f t="shared" si="0"/>
        <v>0</v>
      </c>
      <c r="AB50" s="137">
        <f t="shared" si="1"/>
        <v>0</v>
      </c>
    </row>
    <row r="51" spans="1:28" ht="15.75" thickBot="1">
      <c r="A51" s="219"/>
      <c r="B51" s="47" t="s">
        <v>171</v>
      </c>
      <c r="C51" s="125">
        <v>2</v>
      </c>
      <c r="D51" s="125">
        <v>2</v>
      </c>
      <c r="E51" s="125">
        <v>0</v>
      </c>
      <c r="F51" s="125">
        <v>0</v>
      </c>
      <c r="G51" s="125">
        <v>0</v>
      </c>
      <c r="H51" s="125">
        <v>0</v>
      </c>
      <c r="I51" s="125">
        <v>0</v>
      </c>
      <c r="J51" s="125">
        <v>0</v>
      </c>
      <c r="K51" s="125">
        <v>0</v>
      </c>
      <c r="L51" s="125"/>
      <c r="M51" s="125"/>
      <c r="N51" s="125"/>
      <c r="O51" s="125">
        <v>3</v>
      </c>
      <c r="P51" s="125">
        <v>55</v>
      </c>
      <c r="Q51" s="125">
        <v>2</v>
      </c>
      <c r="R51" s="125">
        <v>26</v>
      </c>
      <c r="S51" s="125">
        <v>2</v>
      </c>
      <c r="T51" s="125">
        <v>26</v>
      </c>
      <c r="U51" s="125">
        <v>19</v>
      </c>
      <c r="V51" s="125">
        <v>1997</v>
      </c>
      <c r="W51" s="125">
        <v>19</v>
      </c>
      <c r="X51" s="125">
        <v>1997</v>
      </c>
      <c r="Y51" s="125">
        <v>19</v>
      </c>
      <c r="Z51" s="125">
        <v>1997</v>
      </c>
      <c r="AA51" s="126">
        <f t="shared" si="0"/>
        <v>66</v>
      </c>
      <c r="AB51" s="127">
        <f t="shared" si="1"/>
        <v>6100</v>
      </c>
    </row>
    <row r="52" spans="1:28" ht="15.75" hidden="1" thickBot="1">
      <c r="A52" s="219"/>
      <c r="B52" s="40" t="s">
        <v>172</v>
      </c>
      <c r="C52" s="111"/>
      <c r="D52" s="111"/>
      <c r="E52" s="111">
        <v>2</v>
      </c>
      <c r="F52" s="111">
        <v>6</v>
      </c>
      <c r="G52" s="111">
        <v>2</v>
      </c>
      <c r="H52" s="111">
        <v>345</v>
      </c>
      <c r="I52" s="111">
        <v>2</v>
      </c>
      <c r="J52" s="111">
        <v>345</v>
      </c>
      <c r="K52" s="111">
        <v>0</v>
      </c>
      <c r="L52" s="111">
        <v>0</v>
      </c>
      <c r="M52" s="111"/>
      <c r="N52" s="111"/>
      <c r="O52" s="125">
        <v>3</v>
      </c>
      <c r="P52" s="125">
        <v>55</v>
      </c>
      <c r="Q52" s="111">
        <v>2</v>
      </c>
      <c r="R52" s="111">
        <v>78</v>
      </c>
      <c r="S52" s="111">
        <v>2</v>
      </c>
      <c r="T52" s="111">
        <v>78</v>
      </c>
      <c r="U52" s="111">
        <v>3</v>
      </c>
      <c r="V52" s="111">
        <v>80</v>
      </c>
      <c r="W52" s="111">
        <v>3</v>
      </c>
      <c r="X52" s="111">
        <v>80</v>
      </c>
      <c r="Y52" s="111">
        <v>3</v>
      </c>
      <c r="Z52" s="111">
        <v>80</v>
      </c>
      <c r="AA52" s="112">
        <f t="shared" si="0"/>
        <v>22</v>
      </c>
      <c r="AB52" s="128">
        <f t="shared" si="1"/>
        <v>1147</v>
      </c>
    </row>
    <row r="53" spans="1:28">
      <c r="A53" s="219"/>
      <c r="B53" s="41" t="s">
        <v>172</v>
      </c>
      <c r="C53" s="111">
        <v>1</v>
      </c>
      <c r="D53" s="111">
        <v>821</v>
      </c>
      <c r="E53" s="111"/>
      <c r="F53" s="111"/>
      <c r="G53" s="111"/>
      <c r="H53" s="111"/>
      <c r="I53" s="111">
        <v>2</v>
      </c>
      <c r="J53" s="111">
        <v>345</v>
      </c>
      <c r="K53" s="111">
        <v>0</v>
      </c>
      <c r="L53" s="111">
        <v>0</v>
      </c>
      <c r="M53" s="111"/>
      <c r="N53" s="111"/>
      <c r="O53" s="125">
        <v>3</v>
      </c>
      <c r="P53" s="125">
        <v>55</v>
      </c>
      <c r="Q53" s="111">
        <v>2</v>
      </c>
      <c r="R53" s="111">
        <v>78</v>
      </c>
      <c r="S53" s="111">
        <v>2</v>
      </c>
      <c r="T53" s="111">
        <v>78</v>
      </c>
      <c r="U53" s="111">
        <v>3</v>
      </c>
      <c r="V53" s="111">
        <v>80</v>
      </c>
      <c r="W53" s="111">
        <v>3</v>
      </c>
      <c r="X53" s="111">
        <v>80</v>
      </c>
      <c r="Y53" s="111"/>
      <c r="Z53" s="111"/>
      <c r="AA53" s="112"/>
      <c r="AB53" s="128"/>
    </row>
    <row r="54" spans="1:28">
      <c r="A54" s="219"/>
      <c r="B54" s="41" t="s">
        <v>129</v>
      </c>
      <c r="C54" s="111">
        <v>0</v>
      </c>
      <c r="D54" s="111">
        <v>0</v>
      </c>
      <c r="E54" s="111">
        <v>2</v>
      </c>
      <c r="F54" s="111">
        <v>36</v>
      </c>
      <c r="G54" s="111">
        <v>0</v>
      </c>
      <c r="H54" s="111">
        <v>0</v>
      </c>
      <c r="I54" s="111">
        <v>0</v>
      </c>
      <c r="J54" s="111">
        <v>0</v>
      </c>
      <c r="K54" s="111">
        <v>1</v>
      </c>
      <c r="L54" s="111">
        <v>9</v>
      </c>
      <c r="M54" s="111"/>
      <c r="N54" s="111"/>
      <c r="O54" s="111">
        <v>3</v>
      </c>
      <c r="P54" s="111">
        <v>55</v>
      </c>
      <c r="Q54" s="111">
        <v>2</v>
      </c>
      <c r="R54" s="111">
        <v>26</v>
      </c>
      <c r="S54" s="111">
        <v>2</v>
      </c>
      <c r="T54" s="111">
        <v>26</v>
      </c>
      <c r="U54" s="111">
        <v>2</v>
      </c>
      <c r="V54" s="111">
        <v>26</v>
      </c>
      <c r="W54" s="111">
        <v>2</v>
      </c>
      <c r="X54" s="111">
        <v>26</v>
      </c>
      <c r="Y54" s="111">
        <v>2</v>
      </c>
      <c r="Z54" s="111">
        <v>26</v>
      </c>
      <c r="AA54" s="112">
        <f t="shared" si="0"/>
        <v>16</v>
      </c>
      <c r="AB54" s="128">
        <f t="shared" si="1"/>
        <v>230</v>
      </c>
    </row>
    <row r="55" spans="1:28">
      <c r="A55" s="219"/>
      <c r="B55" s="41" t="s">
        <v>130</v>
      </c>
      <c r="C55" s="111">
        <v>0</v>
      </c>
      <c r="D55" s="111">
        <v>0</v>
      </c>
      <c r="E55" s="111">
        <v>0</v>
      </c>
      <c r="F55" s="111">
        <v>0</v>
      </c>
      <c r="G55" s="111">
        <v>0</v>
      </c>
      <c r="H55" s="111">
        <v>0</v>
      </c>
      <c r="I55" s="111">
        <v>0</v>
      </c>
      <c r="J55" s="111">
        <v>0</v>
      </c>
      <c r="K55" s="111">
        <v>1</v>
      </c>
      <c r="L55" s="111">
        <v>840</v>
      </c>
      <c r="M55" s="111"/>
      <c r="N55" s="111"/>
      <c r="O55" s="111">
        <v>3</v>
      </c>
      <c r="P55" s="111">
        <v>55</v>
      </c>
      <c r="Q55" s="111">
        <v>2</v>
      </c>
      <c r="R55" s="111">
        <v>26</v>
      </c>
      <c r="S55" s="111">
        <v>2</v>
      </c>
      <c r="T55" s="111">
        <v>26</v>
      </c>
      <c r="U55" s="111">
        <v>2</v>
      </c>
      <c r="V55" s="111">
        <v>26</v>
      </c>
      <c r="W55" s="111">
        <v>2</v>
      </c>
      <c r="X55" s="111">
        <v>26</v>
      </c>
      <c r="Y55" s="111">
        <v>2</v>
      </c>
      <c r="Z55" s="111">
        <v>26</v>
      </c>
      <c r="AA55" s="112">
        <f t="shared" si="0"/>
        <v>14</v>
      </c>
      <c r="AB55" s="128">
        <f t="shared" si="1"/>
        <v>1025</v>
      </c>
    </row>
    <row r="56" spans="1:28">
      <c r="A56" s="219"/>
      <c r="B56" s="40" t="s">
        <v>173</v>
      </c>
      <c r="C56" s="111">
        <v>0</v>
      </c>
      <c r="D56" s="111">
        <v>0</v>
      </c>
      <c r="E56" s="111">
        <v>1</v>
      </c>
      <c r="F56" s="111">
        <v>3</v>
      </c>
      <c r="G56" s="111">
        <v>1</v>
      </c>
      <c r="H56" s="111">
        <v>5</v>
      </c>
      <c r="I56" s="111">
        <v>1</v>
      </c>
      <c r="J56" s="111">
        <v>5</v>
      </c>
      <c r="K56" s="111">
        <v>0</v>
      </c>
      <c r="L56" s="111"/>
      <c r="M56" s="111"/>
      <c r="N56" s="111"/>
      <c r="O56" s="111">
        <v>3</v>
      </c>
      <c r="P56" s="111">
        <v>55</v>
      </c>
      <c r="Q56" s="111">
        <v>3</v>
      </c>
      <c r="R56" s="111">
        <v>32</v>
      </c>
      <c r="S56" s="111">
        <v>3</v>
      </c>
      <c r="T56" s="111">
        <v>32</v>
      </c>
      <c r="U56" s="111">
        <v>2</v>
      </c>
      <c r="V56" s="111">
        <v>6</v>
      </c>
      <c r="W56" s="111">
        <v>2</v>
      </c>
      <c r="X56" s="111">
        <v>6</v>
      </c>
      <c r="Y56" s="111">
        <v>2</v>
      </c>
      <c r="Z56" s="111">
        <v>6</v>
      </c>
      <c r="AA56" s="112">
        <f t="shared" si="0"/>
        <v>18</v>
      </c>
      <c r="AB56" s="128">
        <f t="shared" si="1"/>
        <v>150</v>
      </c>
    </row>
    <row r="57" spans="1:28">
      <c r="A57" s="219"/>
      <c r="B57" s="41" t="s">
        <v>174</v>
      </c>
      <c r="C57" s="111">
        <v>0</v>
      </c>
      <c r="D57" s="111">
        <v>0</v>
      </c>
      <c r="E57" s="111">
        <v>0</v>
      </c>
      <c r="F57" s="111">
        <v>0</v>
      </c>
      <c r="G57" s="111">
        <v>0</v>
      </c>
      <c r="H57" s="111">
        <v>0</v>
      </c>
      <c r="I57" s="111">
        <v>0</v>
      </c>
      <c r="J57" s="111">
        <v>0</v>
      </c>
      <c r="K57" s="111">
        <v>0</v>
      </c>
      <c r="L57" s="111"/>
      <c r="M57" s="111"/>
      <c r="N57" s="111"/>
      <c r="O57" s="111">
        <v>3</v>
      </c>
      <c r="P57" s="111">
        <v>55</v>
      </c>
      <c r="Q57" s="111">
        <v>3</v>
      </c>
      <c r="R57" s="111">
        <v>32</v>
      </c>
      <c r="S57" s="111">
        <v>3</v>
      </c>
      <c r="T57" s="111">
        <v>32</v>
      </c>
      <c r="U57" s="111">
        <v>3</v>
      </c>
      <c r="V57" s="111">
        <v>32</v>
      </c>
      <c r="W57" s="111">
        <v>3</v>
      </c>
      <c r="X57" s="111">
        <v>32</v>
      </c>
      <c r="Y57" s="111">
        <v>3</v>
      </c>
      <c r="Z57" s="111">
        <v>32</v>
      </c>
      <c r="AA57" s="112">
        <f t="shared" si="0"/>
        <v>18</v>
      </c>
      <c r="AB57" s="128">
        <f t="shared" si="1"/>
        <v>215</v>
      </c>
    </row>
    <row r="58" spans="1:28">
      <c r="A58" s="219"/>
      <c r="B58" s="41" t="s">
        <v>175</v>
      </c>
      <c r="C58" s="111"/>
      <c r="D58" s="111"/>
      <c r="E58" s="111">
        <v>0</v>
      </c>
      <c r="F58" s="111">
        <v>0</v>
      </c>
      <c r="G58" s="111">
        <v>0</v>
      </c>
      <c r="H58" s="111">
        <v>0</v>
      </c>
      <c r="I58" s="111">
        <v>0</v>
      </c>
      <c r="J58" s="111">
        <v>0</v>
      </c>
      <c r="K58" s="111">
        <v>0</v>
      </c>
      <c r="L58" s="111"/>
      <c r="M58" s="111"/>
      <c r="N58" s="111"/>
      <c r="O58" s="111">
        <v>3</v>
      </c>
      <c r="P58" s="111">
        <v>55</v>
      </c>
      <c r="Q58" s="111">
        <v>0</v>
      </c>
      <c r="R58" s="111">
        <v>0</v>
      </c>
      <c r="S58" s="111">
        <v>0</v>
      </c>
      <c r="T58" s="111">
        <v>0</v>
      </c>
      <c r="U58" s="111">
        <v>0</v>
      </c>
      <c r="V58" s="111">
        <v>0</v>
      </c>
      <c r="W58" s="111">
        <v>0</v>
      </c>
      <c r="X58" s="111">
        <v>0</v>
      </c>
      <c r="Y58" s="111">
        <v>0</v>
      </c>
      <c r="Z58" s="111">
        <v>0</v>
      </c>
      <c r="AA58" s="112">
        <f t="shared" si="0"/>
        <v>3</v>
      </c>
      <c r="AB58" s="128">
        <f t="shared" si="1"/>
        <v>55</v>
      </c>
    </row>
    <row r="59" spans="1:28">
      <c r="A59" s="219"/>
      <c r="B59" s="41" t="s">
        <v>49</v>
      </c>
      <c r="C59" s="111"/>
      <c r="D59" s="111"/>
      <c r="E59" s="111">
        <v>0</v>
      </c>
      <c r="F59" s="111">
        <v>0</v>
      </c>
      <c r="G59" s="111">
        <v>0</v>
      </c>
      <c r="H59" s="111">
        <v>0</v>
      </c>
      <c r="I59" s="111">
        <v>0</v>
      </c>
      <c r="J59" s="111">
        <v>0</v>
      </c>
      <c r="K59" s="111">
        <v>0</v>
      </c>
      <c r="L59" s="111"/>
      <c r="M59" s="111"/>
      <c r="N59" s="111"/>
      <c r="O59" s="111">
        <v>3</v>
      </c>
      <c r="P59" s="111">
        <v>55</v>
      </c>
      <c r="Q59" s="111">
        <v>0</v>
      </c>
      <c r="R59" s="111">
        <v>0</v>
      </c>
      <c r="S59" s="111">
        <v>0</v>
      </c>
      <c r="T59" s="111">
        <v>0</v>
      </c>
      <c r="U59" s="111">
        <v>0</v>
      </c>
      <c r="V59" s="111">
        <v>0</v>
      </c>
      <c r="W59" s="111">
        <v>0</v>
      </c>
      <c r="X59" s="111">
        <v>0</v>
      </c>
      <c r="Y59" s="111">
        <v>0</v>
      </c>
      <c r="Z59" s="111">
        <v>0</v>
      </c>
      <c r="AA59" s="112">
        <f t="shared" si="0"/>
        <v>3</v>
      </c>
      <c r="AB59" s="128">
        <f t="shared" si="1"/>
        <v>55</v>
      </c>
    </row>
    <row r="60" spans="1:28">
      <c r="A60" s="219"/>
      <c r="B60" s="40" t="s">
        <v>176</v>
      </c>
      <c r="C60" s="111">
        <v>2</v>
      </c>
      <c r="D60" s="111">
        <v>485</v>
      </c>
      <c r="E60" s="111">
        <v>2</v>
      </c>
      <c r="F60" s="111">
        <v>485</v>
      </c>
      <c r="G60" s="111">
        <v>0</v>
      </c>
      <c r="H60" s="111">
        <v>0</v>
      </c>
      <c r="I60" s="111">
        <v>0</v>
      </c>
      <c r="J60" s="111">
        <v>0</v>
      </c>
      <c r="K60" s="111">
        <v>6</v>
      </c>
      <c r="L60" s="111">
        <v>40</v>
      </c>
      <c r="M60" s="111"/>
      <c r="N60" s="111"/>
      <c r="O60" s="111">
        <v>3</v>
      </c>
      <c r="P60" s="111">
        <v>55</v>
      </c>
      <c r="Q60" s="111">
        <v>0</v>
      </c>
      <c r="R60" s="111">
        <v>0</v>
      </c>
      <c r="S60" s="111">
        <v>0</v>
      </c>
      <c r="T60" s="111">
        <v>0</v>
      </c>
      <c r="U60" s="111">
        <v>0</v>
      </c>
      <c r="V60" s="111">
        <v>0</v>
      </c>
      <c r="W60" s="111">
        <v>0</v>
      </c>
      <c r="X60" s="111">
        <v>0</v>
      </c>
      <c r="Y60" s="111">
        <v>0</v>
      </c>
      <c r="Z60" s="111">
        <v>0</v>
      </c>
      <c r="AA60" s="112">
        <f t="shared" si="0"/>
        <v>13</v>
      </c>
      <c r="AB60" s="128">
        <f t="shared" si="1"/>
        <v>1065</v>
      </c>
    </row>
    <row r="61" spans="1:28">
      <c r="A61" s="219"/>
      <c r="B61" s="41" t="s">
        <v>177</v>
      </c>
      <c r="C61" s="111"/>
      <c r="D61" s="111"/>
      <c r="E61" s="111">
        <v>0</v>
      </c>
      <c r="F61" s="111">
        <v>0</v>
      </c>
      <c r="G61" s="111">
        <v>0</v>
      </c>
      <c r="H61" s="111">
        <v>0</v>
      </c>
      <c r="I61" s="111">
        <v>0</v>
      </c>
      <c r="J61" s="111">
        <v>0</v>
      </c>
      <c r="K61" s="111">
        <v>0</v>
      </c>
      <c r="L61" s="111">
        <v>0</v>
      </c>
      <c r="M61" s="111"/>
      <c r="N61" s="111"/>
      <c r="O61" s="111">
        <v>3</v>
      </c>
      <c r="P61" s="111">
        <v>55</v>
      </c>
      <c r="Q61" s="111">
        <v>2</v>
      </c>
      <c r="R61" s="111">
        <v>76</v>
      </c>
      <c r="S61" s="111">
        <v>2</v>
      </c>
      <c r="T61" s="111">
        <v>76</v>
      </c>
      <c r="U61" s="111">
        <v>2</v>
      </c>
      <c r="V61" s="111">
        <v>76</v>
      </c>
      <c r="W61" s="111">
        <v>2</v>
      </c>
      <c r="X61" s="111">
        <v>76</v>
      </c>
      <c r="Y61" s="111">
        <v>2</v>
      </c>
      <c r="Z61" s="111">
        <v>76</v>
      </c>
      <c r="AA61" s="112">
        <f t="shared" si="0"/>
        <v>13</v>
      </c>
      <c r="AB61" s="128">
        <f t="shared" si="1"/>
        <v>435</v>
      </c>
    </row>
    <row r="62" spans="1:28">
      <c r="A62" s="219"/>
      <c r="B62" s="41" t="s">
        <v>178</v>
      </c>
      <c r="C62" s="111"/>
      <c r="D62" s="111"/>
      <c r="E62" s="111">
        <v>0</v>
      </c>
      <c r="F62" s="111">
        <v>0</v>
      </c>
      <c r="G62" s="111">
        <v>0</v>
      </c>
      <c r="H62" s="111">
        <v>0</v>
      </c>
      <c r="I62" s="111">
        <v>0</v>
      </c>
      <c r="J62" s="111">
        <v>0</v>
      </c>
      <c r="K62" s="111">
        <v>0</v>
      </c>
      <c r="L62" s="111">
        <v>0</v>
      </c>
      <c r="M62" s="111"/>
      <c r="N62" s="111"/>
      <c r="O62" s="111">
        <v>3</v>
      </c>
      <c r="P62" s="111">
        <v>55</v>
      </c>
      <c r="Q62" s="111">
        <v>2</v>
      </c>
      <c r="R62" s="111">
        <v>76</v>
      </c>
      <c r="S62" s="111">
        <v>2</v>
      </c>
      <c r="T62" s="111">
        <v>76</v>
      </c>
      <c r="U62" s="111">
        <v>2</v>
      </c>
      <c r="V62" s="111">
        <v>76</v>
      </c>
      <c r="W62" s="111">
        <v>2</v>
      </c>
      <c r="X62" s="111">
        <v>76</v>
      </c>
      <c r="Y62" s="111">
        <v>2</v>
      </c>
      <c r="Z62" s="111">
        <v>76</v>
      </c>
      <c r="AA62" s="112">
        <f t="shared" si="0"/>
        <v>13</v>
      </c>
      <c r="AB62" s="128">
        <f t="shared" si="1"/>
        <v>435</v>
      </c>
    </row>
    <row r="63" spans="1:28">
      <c r="A63" s="219"/>
      <c r="B63" s="41" t="s">
        <v>50</v>
      </c>
      <c r="C63" s="111">
        <v>20</v>
      </c>
      <c r="D63" s="111">
        <v>443</v>
      </c>
      <c r="E63" s="111">
        <v>10</v>
      </c>
      <c r="F63" s="111">
        <v>440</v>
      </c>
      <c r="G63" s="111">
        <v>19</v>
      </c>
      <c r="H63" s="111">
        <v>604</v>
      </c>
      <c r="I63" s="111">
        <v>4</v>
      </c>
      <c r="J63" s="111">
        <v>271</v>
      </c>
      <c r="K63" s="111">
        <v>52</v>
      </c>
      <c r="L63" s="111">
        <v>306</v>
      </c>
      <c r="M63" s="111">
        <v>2</v>
      </c>
      <c r="N63" s="111">
        <v>84</v>
      </c>
      <c r="O63" s="111">
        <v>3</v>
      </c>
      <c r="P63" s="111">
        <v>55</v>
      </c>
      <c r="Q63" s="111">
        <v>4</v>
      </c>
      <c r="R63" s="111">
        <v>116</v>
      </c>
      <c r="S63" s="111">
        <v>21</v>
      </c>
      <c r="T63" s="111">
        <v>146</v>
      </c>
      <c r="U63" s="111">
        <v>8</v>
      </c>
      <c r="V63" s="111">
        <v>690</v>
      </c>
      <c r="W63" s="111">
        <v>8</v>
      </c>
      <c r="X63" s="111">
        <v>690</v>
      </c>
      <c r="Y63" s="111">
        <v>8</v>
      </c>
      <c r="Z63" s="111">
        <v>690</v>
      </c>
      <c r="AA63" s="112">
        <f t="shared" si="0"/>
        <v>159</v>
      </c>
      <c r="AB63" s="128">
        <f t="shared" si="1"/>
        <v>4535</v>
      </c>
    </row>
    <row r="64" spans="1:28">
      <c r="A64" s="219"/>
      <c r="B64" s="41" t="s">
        <v>51</v>
      </c>
      <c r="C64" s="111"/>
      <c r="D64" s="111"/>
      <c r="E64" s="111">
        <v>0</v>
      </c>
      <c r="F64" s="111">
        <v>0</v>
      </c>
      <c r="G64" s="111">
        <v>0</v>
      </c>
      <c r="H64" s="111">
        <v>0</v>
      </c>
      <c r="I64" s="111">
        <v>0</v>
      </c>
      <c r="J64" s="111">
        <v>0</v>
      </c>
      <c r="K64" s="111">
        <v>0</v>
      </c>
      <c r="L64" s="111">
        <v>0</v>
      </c>
      <c r="M64" s="111"/>
      <c r="N64" s="111"/>
      <c r="O64" s="111">
        <v>3</v>
      </c>
      <c r="P64" s="111">
        <v>55</v>
      </c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2">
        <f t="shared" ref="AA64:AA68" si="6">C64+E64+G64+I64+K64+M64+O64+Q64+S64+U64+W64+Y64</f>
        <v>3</v>
      </c>
      <c r="AB64" s="128">
        <f t="shared" ref="AB64:AB68" si="7">D64+F64+H64+J64+L64+N64+P64+R64+T64+V64+X64+Z64</f>
        <v>55</v>
      </c>
    </row>
    <row r="65" spans="1:28">
      <c r="A65" s="219"/>
      <c r="B65" s="41" t="s">
        <v>52</v>
      </c>
      <c r="C65" s="111"/>
      <c r="D65" s="111"/>
      <c r="E65" s="111">
        <v>0</v>
      </c>
      <c r="F65" s="111">
        <v>0</v>
      </c>
      <c r="G65" s="111">
        <v>0</v>
      </c>
      <c r="H65" s="111">
        <v>0</v>
      </c>
      <c r="I65" s="111">
        <v>0</v>
      </c>
      <c r="J65" s="111">
        <v>0</v>
      </c>
      <c r="K65" s="111">
        <v>0</v>
      </c>
      <c r="L65" s="111">
        <v>0</v>
      </c>
      <c r="M65" s="111"/>
      <c r="N65" s="111"/>
      <c r="O65" s="111">
        <v>3</v>
      </c>
      <c r="P65" s="111">
        <v>55</v>
      </c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2">
        <f t="shared" si="6"/>
        <v>3</v>
      </c>
      <c r="AB65" s="128">
        <f t="shared" si="7"/>
        <v>55</v>
      </c>
    </row>
    <row r="66" spans="1:28">
      <c r="A66" s="219"/>
      <c r="B66" s="41" t="s">
        <v>179</v>
      </c>
      <c r="C66" s="111">
        <v>19</v>
      </c>
      <c r="D66" s="111">
        <v>853</v>
      </c>
      <c r="E66" s="111">
        <v>6</v>
      </c>
      <c r="F66" s="111">
        <v>284</v>
      </c>
      <c r="G66" s="111">
        <v>0</v>
      </c>
      <c r="H66" s="111">
        <v>0</v>
      </c>
      <c r="I66" s="111">
        <v>11</v>
      </c>
      <c r="J66" s="111">
        <v>150</v>
      </c>
      <c r="K66" s="111">
        <v>3</v>
      </c>
      <c r="L66" s="111">
        <v>15</v>
      </c>
      <c r="M66" s="111">
        <v>6</v>
      </c>
      <c r="N66" s="111">
        <v>237</v>
      </c>
      <c r="O66" s="111">
        <v>3</v>
      </c>
      <c r="P66" s="111">
        <v>55</v>
      </c>
      <c r="Q66" s="111">
        <v>8</v>
      </c>
      <c r="R66" s="111">
        <v>217</v>
      </c>
      <c r="S66" s="111">
        <v>9</v>
      </c>
      <c r="T66" s="111">
        <v>553</v>
      </c>
      <c r="U66" s="111">
        <v>20</v>
      </c>
      <c r="V66" s="111">
        <v>11</v>
      </c>
      <c r="W66" s="111">
        <v>20</v>
      </c>
      <c r="X66" s="111">
        <v>11</v>
      </c>
      <c r="Y66" s="111">
        <v>20</v>
      </c>
      <c r="Z66" s="111">
        <v>11</v>
      </c>
      <c r="AA66" s="112">
        <f t="shared" si="6"/>
        <v>125</v>
      </c>
      <c r="AB66" s="128">
        <f t="shared" si="7"/>
        <v>2397</v>
      </c>
    </row>
    <row r="67" spans="1:28">
      <c r="A67" s="219"/>
      <c r="B67" s="41" t="s">
        <v>180</v>
      </c>
      <c r="C67" s="111">
        <v>14</v>
      </c>
      <c r="D67" s="111">
        <v>1539</v>
      </c>
      <c r="E67" s="111">
        <v>9</v>
      </c>
      <c r="F67" s="111">
        <v>861</v>
      </c>
      <c r="G67" s="111">
        <v>5</v>
      </c>
      <c r="H67" s="111">
        <v>45</v>
      </c>
      <c r="I67" s="111">
        <v>3</v>
      </c>
      <c r="J67" s="111">
        <v>183</v>
      </c>
      <c r="K67" s="111">
        <v>12</v>
      </c>
      <c r="L67" s="111">
        <v>63</v>
      </c>
      <c r="M67" s="111">
        <v>4</v>
      </c>
      <c r="N67" s="111">
        <v>212</v>
      </c>
      <c r="O67" s="111">
        <v>3</v>
      </c>
      <c r="P67" s="111">
        <v>55</v>
      </c>
      <c r="Q67" s="111">
        <v>2</v>
      </c>
      <c r="R67" s="111">
        <v>22</v>
      </c>
      <c r="S67" s="111">
        <v>6</v>
      </c>
      <c r="T67" s="111">
        <v>317</v>
      </c>
      <c r="U67" s="111">
        <v>16</v>
      </c>
      <c r="V67" s="111">
        <v>646</v>
      </c>
      <c r="W67" s="111">
        <v>16</v>
      </c>
      <c r="X67" s="111">
        <v>646</v>
      </c>
      <c r="Y67" s="111">
        <v>16</v>
      </c>
      <c r="Z67" s="111">
        <v>646</v>
      </c>
      <c r="AA67" s="112">
        <f t="shared" si="6"/>
        <v>106</v>
      </c>
      <c r="AB67" s="128">
        <f t="shared" si="7"/>
        <v>5235</v>
      </c>
    </row>
    <row r="68" spans="1:28">
      <c r="A68" s="219"/>
      <c r="B68" s="41" t="s">
        <v>54</v>
      </c>
      <c r="C68" s="111">
        <v>24</v>
      </c>
      <c r="D68" s="111">
        <v>117</v>
      </c>
      <c r="E68" s="111">
        <v>8</v>
      </c>
      <c r="F68" s="111">
        <v>62</v>
      </c>
      <c r="G68" s="111">
        <v>5</v>
      </c>
      <c r="H68" s="111">
        <v>83</v>
      </c>
      <c r="I68" s="111">
        <v>3</v>
      </c>
      <c r="J68" s="111">
        <v>30</v>
      </c>
      <c r="K68" s="111">
        <v>3</v>
      </c>
      <c r="L68" s="111">
        <v>18</v>
      </c>
      <c r="M68" s="111">
        <v>4</v>
      </c>
      <c r="N68" s="111">
        <v>51</v>
      </c>
      <c r="O68" s="111">
        <v>3</v>
      </c>
      <c r="P68" s="111">
        <v>55</v>
      </c>
      <c r="Q68" s="111">
        <v>7</v>
      </c>
      <c r="R68" s="111">
        <v>209</v>
      </c>
      <c r="S68" s="111">
        <v>7</v>
      </c>
      <c r="T68" s="111">
        <v>135</v>
      </c>
      <c r="U68" s="111">
        <v>8</v>
      </c>
      <c r="V68" s="111">
        <v>149</v>
      </c>
      <c r="W68" s="111">
        <v>8</v>
      </c>
      <c r="X68" s="111">
        <v>149</v>
      </c>
      <c r="Y68" s="111">
        <v>8</v>
      </c>
      <c r="Z68" s="111">
        <v>149</v>
      </c>
      <c r="AA68" s="112">
        <f t="shared" si="6"/>
        <v>88</v>
      </c>
      <c r="AB68" s="128">
        <f t="shared" si="7"/>
        <v>1207</v>
      </c>
    </row>
    <row r="69" spans="1:28" ht="15.75" thickBot="1">
      <c r="A69" s="219"/>
      <c r="B69" s="42" t="s">
        <v>55</v>
      </c>
      <c r="C69" s="129">
        <v>39</v>
      </c>
      <c r="D69" s="129">
        <v>756</v>
      </c>
      <c r="E69" s="129">
        <v>19</v>
      </c>
      <c r="F69" s="129">
        <v>565</v>
      </c>
      <c r="G69" s="129">
        <v>12</v>
      </c>
      <c r="H69" s="129">
        <v>838</v>
      </c>
      <c r="I69" s="129">
        <v>5</v>
      </c>
      <c r="J69" s="129">
        <v>104</v>
      </c>
      <c r="K69" s="129">
        <v>7</v>
      </c>
      <c r="L69" s="129">
        <v>36</v>
      </c>
      <c r="M69" s="129">
        <v>5</v>
      </c>
      <c r="N69" s="129">
        <v>97</v>
      </c>
      <c r="O69" s="129">
        <v>3</v>
      </c>
      <c r="P69" s="129">
        <v>55</v>
      </c>
      <c r="Q69" s="129">
        <v>7</v>
      </c>
      <c r="R69" s="129">
        <v>372</v>
      </c>
      <c r="S69" s="129">
        <v>20</v>
      </c>
      <c r="T69" s="129">
        <v>1073</v>
      </c>
      <c r="U69" s="129">
        <v>16</v>
      </c>
      <c r="V69" s="129">
        <v>485</v>
      </c>
      <c r="W69" s="129">
        <v>16</v>
      </c>
      <c r="X69" s="129">
        <v>485</v>
      </c>
      <c r="Y69" s="129">
        <v>16</v>
      </c>
      <c r="Z69" s="129">
        <v>485</v>
      </c>
      <c r="AA69" s="130">
        <f t="shared" si="0"/>
        <v>165</v>
      </c>
      <c r="AB69" s="131">
        <f t="shared" si="1"/>
        <v>5351</v>
      </c>
    </row>
    <row r="70" spans="1:28">
      <c r="A70" s="218" t="s">
        <v>56</v>
      </c>
      <c r="B70" s="48" t="s">
        <v>24</v>
      </c>
      <c r="C70" s="125">
        <v>18</v>
      </c>
      <c r="D70" s="125">
        <v>317</v>
      </c>
      <c r="E70" s="125">
        <v>18</v>
      </c>
      <c r="F70" s="125">
        <v>208</v>
      </c>
      <c r="G70" s="125">
        <v>53</v>
      </c>
      <c r="H70" s="125">
        <v>823</v>
      </c>
      <c r="I70" s="125">
        <v>7</v>
      </c>
      <c r="J70" s="125">
        <v>98</v>
      </c>
      <c r="K70" s="125"/>
      <c r="L70" s="125"/>
      <c r="M70" s="125">
        <v>8</v>
      </c>
      <c r="N70" s="125">
        <v>48</v>
      </c>
      <c r="O70" s="125">
        <v>5</v>
      </c>
      <c r="P70" s="125">
        <v>71</v>
      </c>
      <c r="Q70" s="125">
        <v>8</v>
      </c>
      <c r="R70" s="125">
        <v>272</v>
      </c>
      <c r="S70" s="125">
        <v>1</v>
      </c>
      <c r="T70" s="125">
        <v>49</v>
      </c>
      <c r="U70" s="125">
        <v>30</v>
      </c>
      <c r="V70" s="125">
        <v>232</v>
      </c>
      <c r="W70" s="125">
        <v>47</v>
      </c>
      <c r="X70" s="125">
        <v>413</v>
      </c>
      <c r="Y70" s="125">
        <v>47</v>
      </c>
      <c r="Z70" s="125">
        <v>393</v>
      </c>
      <c r="AA70" s="126">
        <f t="shared" si="0"/>
        <v>242</v>
      </c>
      <c r="AB70" s="127">
        <f t="shared" si="1"/>
        <v>2924</v>
      </c>
    </row>
    <row r="71" spans="1:28">
      <c r="A71" s="219"/>
      <c r="B71" s="49" t="s">
        <v>57</v>
      </c>
      <c r="C71" s="111">
        <v>19</v>
      </c>
      <c r="D71" s="111">
        <v>969</v>
      </c>
      <c r="E71" s="111">
        <v>2</v>
      </c>
      <c r="F71" s="111">
        <v>994</v>
      </c>
      <c r="G71" s="111">
        <v>25</v>
      </c>
      <c r="H71" s="111">
        <v>245</v>
      </c>
      <c r="I71" s="111">
        <v>7</v>
      </c>
      <c r="J71" s="111">
        <v>98</v>
      </c>
      <c r="K71" s="111"/>
      <c r="L71" s="111"/>
      <c r="M71" s="111">
        <v>8</v>
      </c>
      <c r="N71" s="111">
        <v>48</v>
      </c>
      <c r="O71" s="111">
        <v>5</v>
      </c>
      <c r="P71" s="111">
        <v>71</v>
      </c>
      <c r="Q71" s="111">
        <v>7</v>
      </c>
      <c r="R71" s="111">
        <v>50</v>
      </c>
      <c r="S71" s="111">
        <v>1</v>
      </c>
      <c r="T71" s="111">
        <v>589</v>
      </c>
      <c r="U71" s="111">
        <v>1</v>
      </c>
      <c r="V71" s="111">
        <v>771</v>
      </c>
      <c r="W71" s="111">
        <v>47</v>
      </c>
      <c r="X71" s="111">
        <v>413</v>
      </c>
      <c r="Y71" s="111">
        <v>51</v>
      </c>
      <c r="Z71" s="111">
        <v>1388</v>
      </c>
      <c r="AA71" s="112">
        <f t="shared" si="0"/>
        <v>173</v>
      </c>
      <c r="AB71" s="128">
        <f t="shared" si="1"/>
        <v>5636</v>
      </c>
    </row>
    <row r="72" spans="1:28">
      <c r="A72" s="219"/>
      <c r="B72" s="72" t="s">
        <v>58</v>
      </c>
      <c r="C72" s="111">
        <v>18</v>
      </c>
      <c r="D72" s="111">
        <v>317</v>
      </c>
      <c r="E72" s="111">
        <v>20</v>
      </c>
      <c r="F72" s="111">
        <v>416</v>
      </c>
      <c r="G72" s="111">
        <v>25</v>
      </c>
      <c r="H72" s="111">
        <v>245</v>
      </c>
      <c r="I72" s="111">
        <v>7</v>
      </c>
      <c r="J72" s="111">
        <v>98</v>
      </c>
      <c r="K72" s="111"/>
      <c r="L72" s="111"/>
      <c r="M72" s="111">
        <v>8</v>
      </c>
      <c r="N72" s="111">
        <v>48</v>
      </c>
      <c r="O72" s="111">
        <v>5</v>
      </c>
      <c r="P72" s="111">
        <v>71</v>
      </c>
      <c r="Q72" s="111">
        <v>7</v>
      </c>
      <c r="R72" s="111">
        <v>50</v>
      </c>
      <c r="S72" s="111">
        <v>7</v>
      </c>
      <c r="T72" s="111">
        <v>70</v>
      </c>
      <c r="U72" s="111">
        <v>7</v>
      </c>
      <c r="V72" s="111">
        <v>252</v>
      </c>
      <c r="W72" s="111">
        <v>47</v>
      </c>
      <c r="X72" s="111">
        <v>413</v>
      </c>
      <c r="Y72" s="111">
        <v>48</v>
      </c>
      <c r="Z72" s="111">
        <v>396</v>
      </c>
      <c r="AA72" s="112">
        <f t="shared" si="0"/>
        <v>199</v>
      </c>
      <c r="AB72" s="128">
        <f t="shared" si="1"/>
        <v>2376</v>
      </c>
    </row>
    <row r="73" spans="1:28" ht="15.75" customHeight="1">
      <c r="A73" s="219"/>
      <c r="B73" s="51" t="s">
        <v>181</v>
      </c>
      <c r="C73" s="111"/>
      <c r="D73" s="111"/>
      <c r="E73" s="111">
        <v>0</v>
      </c>
      <c r="F73" s="111">
        <v>0</v>
      </c>
      <c r="G73" s="111"/>
      <c r="H73" s="111"/>
      <c r="I73" s="111"/>
      <c r="J73" s="111"/>
      <c r="K73" s="111"/>
      <c r="L73" s="111"/>
      <c r="M73" s="111"/>
      <c r="N73" s="111"/>
      <c r="O73" s="111">
        <v>5</v>
      </c>
      <c r="P73" s="111">
        <v>71</v>
      </c>
      <c r="Q73" s="111">
        <v>6</v>
      </c>
      <c r="R73" s="111">
        <v>49</v>
      </c>
      <c r="S73" s="111">
        <v>6</v>
      </c>
      <c r="T73" s="111">
        <v>49</v>
      </c>
      <c r="U73" s="111">
        <v>6</v>
      </c>
      <c r="V73" s="111">
        <v>49</v>
      </c>
      <c r="W73" s="111">
        <v>0</v>
      </c>
      <c r="X73" s="111">
        <v>0</v>
      </c>
      <c r="Y73" s="111">
        <v>0</v>
      </c>
      <c r="Z73" s="111">
        <v>0</v>
      </c>
      <c r="AA73" s="112">
        <f t="shared" si="0"/>
        <v>23</v>
      </c>
      <c r="AB73" s="128">
        <f t="shared" si="1"/>
        <v>218</v>
      </c>
    </row>
    <row r="74" spans="1:28">
      <c r="A74" s="219"/>
      <c r="B74" s="50" t="s">
        <v>182</v>
      </c>
      <c r="C74" s="111"/>
      <c r="D74" s="111"/>
      <c r="E74" s="111">
        <v>0</v>
      </c>
      <c r="F74" s="111">
        <v>0</v>
      </c>
      <c r="G74" s="111"/>
      <c r="H74" s="111"/>
      <c r="I74" s="111"/>
      <c r="J74" s="111"/>
      <c r="K74" s="111"/>
      <c r="L74" s="111"/>
      <c r="M74" s="111"/>
      <c r="N74" s="111"/>
      <c r="O74" s="111">
        <v>5</v>
      </c>
      <c r="P74" s="111">
        <v>71</v>
      </c>
      <c r="Q74" s="111">
        <v>6</v>
      </c>
      <c r="R74" s="111">
        <v>49</v>
      </c>
      <c r="S74" s="111">
        <v>6</v>
      </c>
      <c r="T74" s="111">
        <v>49</v>
      </c>
      <c r="U74" s="111">
        <v>6</v>
      </c>
      <c r="V74" s="111">
        <v>49</v>
      </c>
      <c r="W74" s="111">
        <v>0</v>
      </c>
      <c r="X74" s="111">
        <v>0</v>
      </c>
      <c r="Y74" s="111">
        <v>0</v>
      </c>
      <c r="Z74" s="111">
        <v>0</v>
      </c>
      <c r="AA74" s="112">
        <f t="shared" si="0"/>
        <v>23</v>
      </c>
      <c r="AB74" s="128">
        <f t="shared" si="1"/>
        <v>218</v>
      </c>
    </row>
    <row r="75" spans="1:28">
      <c r="A75" s="219"/>
      <c r="B75" s="50" t="s">
        <v>183</v>
      </c>
      <c r="C75" s="111"/>
      <c r="D75" s="111"/>
      <c r="E75" s="111">
        <v>0</v>
      </c>
      <c r="F75" s="111">
        <v>0</v>
      </c>
      <c r="G75" s="111"/>
      <c r="H75" s="111"/>
      <c r="I75" s="111"/>
      <c r="J75" s="111"/>
      <c r="K75" s="111"/>
      <c r="L75" s="111"/>
      <c r="M75" s="111"/>
      <c r="N75" s="111"/>
      <c r="O75" s="111">
        <v>5</v>
      </c>
      <c r="P75" s="111">
        <v>71</v>
      </c>
      <c r="Q75" s="111">
        <v>6</v>
      </c>
      <c r="R75" s="111">
        <v>49</v>
      </c>
      <c r="S75" s="111">
        <v>6</v>
      </c>
      <c r="T75" s="111">
        <v>49</v>
      </c>
      <c r="U75" s="111">
        <v>6</v>
      </c>
      <c r="V75" s="111">
        <v>49</v>
      </c>
      <c r="W75" s="111">
        <v>0</v>
      </c>
      <c r="X75" s="111">
        <v>0</v>
      </c>
      <c r="Y75" s="111">
        <v>0</v>
      </c>
      <c r="Z75" s="111">
        <v>0</v>
      </c>
      <c r="AA75" s="112">
        <f t="shared" si="0"/>
        <v>23</v>
      </c>
      <c r="AB75" s="128">
        <f t="shared" si="1"/>
        <v>218</v>
      </c>
    </row>
    <row r="76" spans="1:28">
      <c r="A76" s="219"/>
      <c r="B76" s="51" t="s">
        <v>59</v>
      </c>
      <c r="C76" s="111">
        <v>37</v>
      </c>
      <c r="D76" s="111">
        <v>668</v>
      </c>
      <c r="E76" s="111">
        <v>14</v>
      </c>
      <c r="F76" s="111">
        <v>126</v>
      </c>
      <c r="G76" s="111"/>
      <c r="H76" s="111"/>
      <c r="I76" s="111">
        <v>20</v>
      </c>
      <c r="J76" s="111">
        <v>98</v>
      </c>
      <c r="K76" s="111"/>
      <c r="L76" s="111"/>
      <c r="M76" s="111"/>
      <c r="N76" s="111"/>
      <c r="O76" s="111">
        <v>5</v>
      </c>
      <c r="P76" s="111">
        <v>71</v>
      </c>
      <c r="Q76" s="111">
        <v>11</v>
      </c>
      <c r="R76" s="111">
        <v>134</v>
      </c>
      <c r="S76" s="111">
        <v>18</v>
      </c>
      <c r="T76" s="111">
        <v>167</v>
      </c>
      <c r="U76" s="111">
        <v>44</v>
      </c>
      <c r="V76" s="111">
        <v>434</v>
      </c>
      <c r="W76" s="111">
        <v>70</v>
      </c>
      <c r="X76" s="111">
        <v>1208</v>
      </c>
      <c r="Y76" s="111">
        <v>57</v>
      </c>
      <c r="Z76" s="111">
        <v>475</v>
      </c>
      <c r="AA76" s="112">
        <f t="shared" si="0"/>
        <v>276</v>
      </c>
      <c r="AB76" s="128">
        <f t="shared" si="1"/>
        <v>3381</v>
      </c>
    </row>
    <row r="77" spans="1:28">
      <c r="A77" s="219"/>
      <c r="B77" s="133" t="s">
        <v>60</v>
      </c>
      <c r="C77" s="111">
        <v>1</v>
      </c>
      <c r="D77" s="111">
        <v>37</v>
      </c>
      <c r="E77" s="111">
        <v>0</v>
      </c>
      <c r="F77" s="111">
        <v>0</v>
      </c>
      <c r="G77" s="111"/>
      <c r="H77" s="111"/>
      <c r="I77" s="111">
        <v>0</v>
      </c>
      <c r="J77" s="111">
        <v>0</v>
      </c>
      <c r="K77" s="111"/>
      <c r="L77" s="111"/>
      <c r="M77" s="111"/>
      <c r="N77" s="111"/>
      <c r="O77" s="111">
        <v>5</v>
      </c>
      <c r="P77" s="111">
        <v>71</v>
      </c>
      <c r="Q77" s="111">
        <v>0</v>
      </c>
      <c r="R77" s="111">
        <v>0</v>
      </c>
      <c r="S77" s="111">
        <v>1</v>
      </c>
      <c r="T77" s="111">
        <v>5</v>
      </c>
      <c r="U77" s="111">
        <v>0</v>
      </c>
      <c r="V77" s="111">
        <v>0</v>
      </c>
      <c r="W77" s="111">
        <v>6</v>
      </c>
      <c r="X77" s="111">
        <v>92</v>
      </c>
      <c r="Y77" s="111">
        <v>6</v>
      </c>
      <c r="Z77" s="111">
        <v>292</v>
      </c>
      <c r="AA77" s="112">
        <f t="shared" ref="AA77:AA81" si="8">C77+E77+G77+I77+K77+M77+O77+Q77+S77+U77+W77+Y77</f>
        <v>19</v>
      </c>
      <c r="AB77" s="128">
        <f t="shared" ref="AB77:AB81" si="9">D77+F77+H77+J77+L77+N77+P77+R77+T77+V77+X77+Z77</f>
        <v>497</v>
      </c>
    </row>
    <row r="78" spans="1:28">
      <c r="A78" s="219"/>
      <c r="B78" s="133" t="s">
        <v>61</v>
      </c>
      <c r="C78" s="111"/>
      <c r="D78" s="111"/>
      <c r="E78" s="111">
        <v>0</v>
      </c>
      <c r="F78" s="111">
        <v>0</v>
      </c>
      <c r="G78" s="111"/>
      <c r="H78" s="111"/>
      <c r="I78" s="111"/>
      <c r="J78" s="111"/>
      <c r="K78" s="111"/>
      <c r="L78" s="111"/>
      <c r="M78" s="111"/>
      <c r="N78" s="111"/>
      <c r="O78" s="111">
        <v>5</v>
      </c>
      <c r="P78" s="111">
        <v>71</v>
      </c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2"/>
      <c r="AB78" s="128"/>
    </row>
    <row r="79" spans="1:28">
      <c r="A79" s="219"/>
      <c r="B79" s="133" t="s">
        <v>62</v>
      </c>
      <c r="C79" s="111"/>
      <c r="D79" s="111"/>
      <c r="E79" s="111">
        <v>0</v>
      </c>
      <c r="F79" s="111">
        <v>0</v>
      </c>
      <c r="G79" s="111"/>
      <c r="H79" s="111"/>
      <c r="I79" s="111"/>
      <c r="J79" s="111"/>
      <c r="K79" s="111"/>
      <c r="L79" s="111"/>
      <c r="M79" s="111"/>
      <c r="N79" s="111"/>
      <c r="O79" s="111">
        <v>5</v>
      </c>
      <c r="P79" s="111">
        <v>71</v>
      </c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2"/>
      <c r="AB79" s="128"/>
    </row>
    <row r="80" spans="1:28">
      <c r="A80" s="219"/>
      <c r="B80" s="133" t="s">
        <v>206</v>
      </c>
      <c r="C80" s="111">
        <v>18</v>
      </c>
      <c r="D80" s="111">
        <v>503</v>
      </c>
      <c r="E80" s="111">
        <v>18</v>
      </c>
      <c r="F80" s="111">
        <v>371</v>
      </c>
      <c r="G80" s="111"/>
      <c r="H80" s="111"/>
      <c r="I80" s="111">
        <v>0</v>
      </c>
      <c r="J80" s="111">
        <v>0</v>
      </c>
      <c r="K80" s="111"/>
      <c r="L80" s="111"/>
      <c r="M80" s="111"/>
      <c r="N80" s="111"/>
      <c r="O80" s="111">
        <v>5</v>
      </c>
      <c r="P80" s="111">
        <v>71</v>
      </c>
      <c r="Q80" s="111">
        <v>8</v>
      </c>
      <c r="R80" s="111">
        <v>103</v>
      </c>
      <c r="S80" s="111">
        <v>10</v>
      </c>
      <c r="T80" s="111">
        <v>410</v>
      </c>
      <c r="U80" s="111">
        <v>16</v>
      </c>
      <c r="V80" s="111">
        <v>184</v>
      </c>
      <c r="W80" s="111">
        <v>47</v>
      </c>
      <c r="X80" s="111">
        <v>756</v>
      </c>
      <c r="Y80" s="111">
        <v>23</v>
      </c>
      <c r="Z80" s="111">
        <v>272</v>
      </c>
      <c r="AA80" s="112">
        <f t="shared" si="8"/>
        <v>145</v>
      </c>
      <c r="AB80" s="128">
        <f t="shared" si="9"/>
        <v>2670</v>
      </c>
    </row>
    <row r="81" spans="1:29" ht="16.5" customHeight="1">
      <c r="A81" s="219"/>
      <c r="B81" s="133" t="s">
        <v>185</v>
      </c>
      <c r="C81" s="111">
        <v>21</v>
      </c>
      <c r="D81" s="111">
        <v>916</v>
      </c>
      <c r="E81" s="111">
        <v>22</v>
      </c>
      <c r="F81" s="111">
        <v>1667</v>
      </c>
      <c r="G81" s="111"/>
      <c r="H81" s="111"/>
      <c r="I81" s="111">
        <v>7</v>
      </c>
      <c r="J81" s="111">
        <v>241</v>
      </c>
      <c r="K81" s="111"/>
      <c r="L81" s="111"/>
      <c r="M81" s="111"/>
      <c r="N81" s="111"/>
      <c r="O81" s="111">
        <v>5</v>
      </c>
      <c r="P81" s="111">
        <v>71</v>
      </c>
      <c r="Q81" s="111">
        <v>9</v>
      </c>
      <c r="R81" s="111">
        <v>144</v>
      </c>
      <c r="S81" s="111">
        <v>23</v>
      </c>
      <c r="T81" s="111">
        <v>596</v>
      </c>
      <c r="U81" s="111">
        <v>26</v>
      </c>
      <c r="V81" s="111">
        <v>1091</v>
      </c>
      <c r="W81" s="111">
        <v>53</v>
      </c>
      <c r="X81" s="111">
        <v>2395</v>
      </c>
      <c r="Y81" s="111">
        <v>56</v>
      </c>
      <c r="Z81" s="111">
        <v>3705</v>
      </c>
      <c r="AA81" s="112">
        <f t="shared" si="8"/>
        <v>222</v>
      </c>
      <c r="AB81" s="128">
        <f t="shared" si="9"/>
        <v>10826</v>
      </c>
    </row>
    <row r="82" spans="1:29" ht="15.75" customHeight="1" thickBot="1">
      <c r="A82" s="220"/>
      <c r="B82" s="133" t="s">
        <v>186</v>
      </c>
      <c r="C82" s="134">
        <v>60</v>
      </c>
      <c r="D82" s="134">
        <v>1631</v>
      </c>
      <c r="E82" s="134">
        <v>33</v>
      </c>
      <c r="F82" s="134">
        <v>790</v>
      </c>
      <c r="G82" s="134"/>
      <c r="H82" s="134"/>
      <c r="I82" s="134">
        <v>16</v>
      </c>
      <c r="J82" s="134">
        <v>217</v>
      </c>
      <c r="K82" s="134"/>
      <c r="L82" s="134"/>
      <c r="M82" s="134"/>
      <c r="N82" s="134"/>
      <c r="O82" s="134">
        <v>5</v>
      </c>
      <c r="P82" s="134">
        <v>71</v>
      </c>
      <c r="Q82" s="134">
        <v>34</v>
      </c>
      <c r="R82" s="134">
        <v>532</v>
      </c>
      <c r="S82" s="134">
        <v>27</v>
      </c>
      <c r="T82" s="134">
        <v>1646</v>
      </c>
      <c r="U82" s="134">
        <v>69</v>
      </c>
      <c r="V82" s="134">
        <v>2700</v>
      </c>
      <c r="W82" s="134">
        <v>100</v>
      </c>
      <c r="X82" s="134">
        <v>3719</v>
      </c>
      <c r="Y82" s="134">
        <v>86</v>
      </c>
      <c r="Z82" s="134">
        <v>3232</v>
      </c>
      <c r="AA82" s="135">
        <f t="shared" si="0"/>
        <v>430</v>
      </c>
      <c r="AB82" s="138">
        <f t="shared" si="1"/>
        <v>14538</v>
      </c>
    </row>
    <row r="83" spans="1:29">
      <c r="A83" s="219" t="s">
        <v>139</v>
      </c>
      <c r="B83" s="139" t="s">
        <v>192</v>
      </c>
      <c r="C83" s="141">
        <v>3</v>
      </c>
      <c r="D83" s="125">
        <v>30</v>
      </c>
      <c r="E83" s="125">
        <v>3</v>
      </c>
      <c r="F83" s="125">
        <v>30</v>
      </c>
      <c r="G83" s="143">
        <v>4</v>
      </c>
      <c r="H83" s="143">
        <v>31</v>
      </c>
      <c r="I83" s="125">
        <v>5</v>
      </c>
      <c r="J83" s="125">
        <v>76</v>
      </c>
      <c r="K83" s="125"/>
      <c r="L83" s="125"/>
      <c r="M83" s="125">
        <v>3</v>
      </c>
      <c r="N83" s="125">
        <v>28</v>
      </c>
      <c r="O83" s="125">
        <v>3</v>
      </c>
      <c r="P83" s="125">
        <v>55</v>
      </c>
      <c r="Q83" s="125">
        <v>1</v>
      </c>
      <c r="R83" s="125">
        <v>5</v>
      </c>
      <c r="S83" s="125">
        <v>3</v>
      </c>
      <c r="T83" s="125">
        <v>30</v>
      </c>
      <c r="U83" s="125">
        <v>9</v>
      </c>
      <c r="V83" s="125">
        <v>78</v>
      </c>
      <c r="W83" s="125">
        <v>15</v>
      </c>
      <c r="X83" s="125">
        <v>173</v>
      </c>
      <c r="Y83" s="38">
        <v>17</v>
      </c>
      <c r="Z83" s="38">
        <v>120</v>
      </c>
      <c r="AA83" s="126">
        <f t="shared" ref="AA83:AA88" si="10">C83+E83+G83+I83+K83+M83+O83+Q83+S83+U83+W83+Y83</f>
        <v>66</v>
      </c>
      <c r="AB83" s="127">
        <f t="shared" ref="AB83:AB88" si="11">D83+F83+H83+J83+L83+N83+P83+R83+T83+V83+X83+Z83</f>
        <v>656</v>
      </c>
      <c r="AC83" s="23"/>
    </row>
    <row r="84" spans="1:29">
      <c r="A84" s="219"/>
      <c r="B84" s="140" t="s">
        <v>193</v>
      </c>
      <c r="C84" s="142">
        <v>3</v>
      </c>
      <c r="D84" s="111">
        <v>16</v>
      </c>
      <c r="E84" s="111">
        <v>3</v>
      </c>
      <c r="F84" s="111">
        <v>16</v>
      </c>
      <c r="G84" s="111">
        <v>4</v>
      </c>
      <c r="H84" s="111">
        <v>31</v>
      </c>
      <c r="I84" s="111">
        <v>5</v>
      </c>
      <c r="J84" s="111">
        <v>76</v>
      </c>
      <c r="K84" s="111"/>
      <c r="L84" s="111"/>
      <c r="M84" s="111">
        <v>3</v>
      </c>
      <c r="N84" s="111">
        <v>28</v>
      </c>
      <c r="O84" s="111">
        <v>3</v>
      </c>
      <c r="P84" s="111">
        <v>55</v>
      </c>
      <c r="Q84" s="111">
        <v>1</v>
      </c>
      <c r="R84" s="111">
        <v>5</v>
      </c>
      <c r="S84" s="111">
        <v>3</v>
      </c>
      <c r="T84" s="111">
        <v>30</v>
      </c>
      <c r="U84" s="111">
        <v>9</v>
      </c>
      <c r="V84" s="111">
        <v>78</v>
      </c>
      <c r="W84" s="111">
        <v>3</v>
      </c>
      <c r="X84" s="111">
        <v>525</v>
      </c>
      <c r="Y84" s="12">
        <v>17</v>
      </c>
      <c r="Z84" s="12">
        <v>120</v>
      </c>
      <c r="AA84" s="112">
        <f t="shared" si="10"/>
        <v>54</v>
      </c>
      <c r="AB84" s="128">
        <f t="shared" si="11"/>
        <v>980</v>
      </c>
      <c r="AC84" s="23"/>
    </row>
    <row r="85" spans="1:29">
      <c r="A85" s="219"/>
      <c r="B85" s="140" t="s">
        <v>194</v>
      </c>
      <c r="C85" s="142">
        <v>4</v>
      </c>
      <c r="D85" s="111">
        <v>23</v>
      </c>
      <c r="E85" s="111">
        <v>4</v>
      </c>
      <c r="F85" s="111">
        <v>23</v>
      </c>
      <c r="G85" s="111">
        <v>4</v>
      </c>
      <c r="H85" s="111">
        <v>31</v>
      </c>
      <c r="I85" s="111">
        <v>5</v>
      </c>
      <c r="J85" s="111">
        <v>76</v>
      </c>
      <c r="K85" s="111"/>
      <c r="L85" s="111"/>
      <c r="M85" s="111">
        <v>3</v>
      </c>
      <c r="N85" s="111">
        <v>28</v>
      </c>
      <c r="O85" s="111">
        <v>3</v>
      </c>
      <c r="P85" s="111">
        <v>55</v>
      </c>
      <c r="Q85" s="111">
        <v>1</v>
      </c>
      <c r="R85" s="111">
        <v>5</v>
      </c>
      <c r="S85" s="111">
        <v>3</v>
      </c>
      <c r="T85" s="111">
        <v>30</v>
      </c>
      <c r="U85" s="111">
        <v>9</v>
      </c>
      <c r="V85" s="111">
        <v>78</v>
      </c>
      <c r="W85" s="111">
        <v>1</v>
      </c>
      <c r="X85" s="111">
        <v>335</v>
      </c>
      <c r="Y85" s="12">
        <v>1</v>
      </c>
      <c r="Z85" s="12">
        <v>60</v>
      </c>
      <c r="AA85" s="112">
        <f t="shared" si="10"/>
        <v>38</v>
      </c>
      <c r="AB85" s="128">
        <f t="shared" si="11"/>
        <v>744</v>
      </c>
      <c r="AC85" s="23"/>
    </row>
    <row r="86" spans="1:29">
      <c r="A86" s="219"/>
      <c r="B86" s="140" t="s">
        <v>195</v>
      </c>
      <c r="C86" s="142">
        <v>3</v>
      </c>
      <c r="D86" s="111">
        <v>16</v>
      </c>
      <c r="E86" s="111">
        <v>3</v>
      </c>
      <c r="F86" s="111">
        <v>16</v>
      </c>
      <c r="G86" s="111">
        <v>4</v>
      </c>
      <c r="H86" s="111">
        <v>31</v>
      </c>
      <c r="I86" s="111">
        <v>5</v>
      </c>
      <c r="J86" s="111">
        <v>76</v>
      </c>
      <c r="K86" s="111"/>
      <c r="L86" s="111"/>
      <c r="M86" s="111">
        <v>3</v>
      </c>
      <c r="N86" s="111">
        <v>28</v>
      </c>
      <c r="O86" s="111">
        <v>3</v>
      </c>
      <c r="P86" s="111">
        <v>55</v>
      </c>
      <c r="Q86" s="111">
        <v>1</v>
      </c>
      <c r="R86" s="111">
        <v>5</v>
      </c>
      <c r="S86" s="111">
        <v>3</v>
      </c>
      <c r="T86" s="111">
        <v>30</v>
      </c>
      <c r="U86" s="111">
        <v>9</v>
      </c>
      <c r="V86" s="111">
        <v>78</v>
      </c>
      <c r="W86" s="111">
        <v>1</v>
      </c>
      <c r="X86" s="111">
        <v>335</v>
      </c>
      <c r="Y86" s="12">
        <v>17</v>
      </c>
      <c r="Z86" s="12">
        <v>120</v>
      </c>
      <c r="AA86" s="112">
        <f t="shared" si="10"/>
        <v>52</v>
      </c>
      <c r="AB86" s="128">
        <f t="shared" si="11"/>
        <v>790</v>
      </c>
      <c r="AC86" s="23"/>
    </row>
    <row r="87" spans="1:29">
      <c r="A87" s="219"/>
      <c r="B87" s="140" t="s">
        <v>196</v>
      </c>
      <c r="C87" s="142">
        <v>3</v>
      </c>
      <c r="D87" s="111">
        <v>16</v>
      </c>
      <c r="E87" s="111">
        <v>3</v>
      </c>
      <c r="F87" s="111">
        <v>16</v>
      </c>
      <c r="G87" s="111">
        <v>4</v>
      </c>
      <c r="H87" s="111">
        <v>31</v>
      </c>
      <c r="I87" s="111">
        <v>5</v>
      </c>
      <c r="J87" s="111">
        <v>76</v>
      </c>
      <c r="K87" s="111"/>
      <c r="L87" s="111"/>
      <c r="M87" s="111">
        <v>3</v>
      </c>
      <c r="N87" s="111">
        <v>28</v>
      </c>
      <c r="O87" s="111">
        <v>3</v>
      </c>
      <c r="P87" s="111">
        <v>55</v>
      </c>
      <c r="Q87" s="111">
        <v>1</v>
      </c>
      <c r="R87" s="111">
        <v>5</v>
      </c>
      <c r="S87" s="111">
        <v>3</v>
      </c>
      <c r="T87" s="111">
        <v>30</v>
      </c>
      <c r="U87" s="111">
        <v>9</v>
      </c>
      <c r="V87" s="111">
        <v>78</v>
      </c>
      <c r="W87" s="111">
        <v>9</v>
      </c>
      <c r="X87" s="111">
        <v>78</v>
      </c>
      <c r="Y87" s="12">
        <v>1</v>
      </c>
      <c r="Z87" s="12">
        <v>15</v>
      </c>
      <c r="AA87" s="112">
        <f t="shared" si="10"/>
        <v>44</v>
      </c>
      <c r="AB87" s="128">
        <f t="shared" si="11"/>
        <v>428</v>
      </c>
      <c r="AC87" s="23"/>
    </row>
    <row r="88" spans="1:29" ht="15.75" thickBot="1">
      <c r="A88" s="219"/>
      <c r="B88" s="140" t="s">
        <v>197</v>
      </c>
      <c r="C88" s="160">
        <v>0</v>
      </c>
      <c r="D88" s="134">
        <v>0</v>
      </c>
      <c r="E88" s="134">
        <v>0</v>
      </c>
      <c r="F88" s="134">
        <v>0</v>
      </c>
      <c r="G88" s="134">
        <v>0</v>
      </c>
      <c r="H88" s="134">
        <v>0</v>
      </c>
      <c r="I88" s="134">
        <v>0</v>
      </c>
      <c r="J88" s="134">
        <v>0</v>
      </c>
      <c r="K88" s="134"/>
      <c r="L88" s="134"/>
      <c r="M88" s="134">
        <v>1</v>
      </c>
      <c r="N88" s="134">
        <v>5</v>
      </c>
      <c r="O88" s="134">
        <v>3</v>
      </c>
      <c r="P88" s="134">
        <v>55</v>
      </c>
      <c r="Q88" s="134">
        <v>0</v>
      </c>
      <c r="R88" s="134">
        <v>0</v>
      </c>
      <c r="S88" s="134">
        <v>3</v>
      </c>
      <c r="T88" s="134">
        <v>30</v>
      </c>
      <c r="U88" s="134">
        <v>4</v>
      </c>
      <c r="V88" s="134">
        <v>121</v>
      </c>
      <c r="W88" s="134">
        <v>2</v>
      </c>
      <c r="X88" s="134">
        <v>95</v>
      </c>
      <c r="Y88" s="66">
        <v>2</v>
      </c>
      <c r="Z88" s="66">
        <v>59</v>
      </c>
      <c r="AA88" s="135">
        <f t="shared" si="10"/>
        <v>15</v>
      </c>
      <c r="AB88" s="138">
        <f t="shared" si="11"/>
        <v>365</v>
      </c>
      <c r="AC88" s="92"/>
    </row>
    <row r="89" spans="1:29" ht="15" customHeight="1">
      <c r="A89" s="231" t="s">
        <v>191</v>
      </c>
      <c r="B89" s="157" t="s">
        <v>187</v>
      </c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161">
        <f t="shared" ref="AA89:AA117" si="12">C89+E89+G89+I89+K89+M89+O89+Q89+S89+U89+W89+Y89</f>
        <v>0</v>
      </c>
      <c r="AB89" s="162">
        <f t="shared" ref="AB89:AB117" si="13">D89+F89+H89+J89+L89+N89+P89+R89+T89+V89+X89+Z89</f>
        <v>0</v>
      </c>
      <c r="AC89" s="12"/>
    </row>
    <row r="90" spans="1:29">
      <c r="A90" s="232"/>
      <c r="B90" s="155" t="s">
        <v>188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35">
        <f t="shared" si="12"/>
        <v>0</v>
      </c>
      <c r="AB90" s="138">
        <f t="shared" si="13"/>
        <v>0</v>
      </c>
      <c r="AC90" s="12"/>
    </row>
    <row r="91" spans="1:29">
      <c r="A91" s="232"/>
      <c r="B91" s="155" t="s">
        <v>189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35">
        <f t="shared" si="12"/>
        <v>0</v>
      </c>
      <c r="AB91" s="138">
        <f t="shared" si="13"/>
        <v>0</v>
      </c>
      <c r="AC91" s="12"/>
    </row>
    <row r="92" spans="1:29" ht="15.75" thickBot="1">
      <c r="A92" s="233"/>
      <c r="B92" s="156" t="s">
        <v>190</v>
      </c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130">
        <f t="shared" si="12"/>
        <v>0</v>
      </c>
      <c r="AB92" s="131">
        <f t="shared" si="13"/>
        <v>0</v>
      </c>
      <c r="AC92" s="12"/>
    </row>
    <row r="93" spans="1:29" ht="15" customHeight="1">
      <c r="A93" s="234" t="s">
        <v>201</v>
      </c>
      <c r="B93" s="163" t="s">
        <v>199</v>
      </c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161">
        <f t="shared" si="12"/>
        <v>0</v>
      </c>
      <c r="AB93" s="162">
        <f t="shared" si="13"/>
        <v>0</v>
      </c>
      <c r="AC93" s="12"/>
    </row>
    <row r="94" spans="1:29">
      <c r="A94" s="234"/>
      <c r="B94" s="164" t="s">
        <v>200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35">
        <f t="shared" si="12"/>
        <v>0</v>
      </c>
      <c r="AB94" s="138">
        <f t="shared" si="13"/>
        <v>0</v>
      </c>
      <c r="AC94" s="12"/>
    </row>
    <row r="95" spans="1:29">
      <c r="A95" s="234"/>
      <c r="B95" s="164" t="s">
        <v>189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35">
        <f t="shared" si="12"/>
        <v>0</v>
      </c>
      <c r="AB95" s="138">
        <f t="shared" si="13"/>
        <v>0</v>
      </c>
      <c r="AC95" s="12"/>
    </row>
    <row r="96" spans="1:29">
      <c r="A96" s="234"/>
      <c r="B96" s="165" t="s">
        <v>215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35">
        <f t="shared" si="12"/>
        <v>0</v>
      </c>
      <c r="AB96" s="138">
        <f t="shared" si="13"/>
        <v>0</v>
      </c>
      <c r="AC96" s="12"/>
    </row>
    <row r="97" spans="1:29">
      <c r="A97" s="234"/>
      <c r="B97" s="165" t="s">
        <v>216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35">
        <f t="shared" si="12"/>
        <v>0</v>
      </c>
      <c r="AB97" s="138">
        <f t="shared" si="13"/>
        <v>0</v>
      </c>
      <c r="AC97" s="12"/>
    </row>
    <row r="98" spans="1:29">
      <c r="A98" s="234"/>
      <c r="B98" s="165" t="s">
        <v>217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35">
        <f t="shared" si="12"/>
        <v>0</v>
      </c>
      <c r="AB98" s="138">
        <f t="shared" si="13"/>
        <v>0</v>
      </c>
      <c r="AC98" s="12"/>
    </row>
    <row r="99" spans="1:29">
      <c r="A99" s="234"/>
      <c r="B99" s="165" t="s">
        <v>218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35">
        <f t="shared" si="12"/>
        <v>0</v>
      </c>
      <c r="AB99" s="138">
        <f t="shared" si="13"/>
        <v>0</v>
      </c>
      <c r="AC99" s="12"/>
    </row>
    <row r="100" spans="1:29">
      <c r="A100" s="234"/>
      <c r="B100" s="165" t="s">
        <v>219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35">
        <f t="shared" si="12"/>
        <v>0</v>
      </c>
      <c r="AB100" s="138">
        <f t="shared" si="13"/>
        <v>0</v>
      </c>
      <c r="AC100" s="12"/>
    </row>
    <row r="101" spans="1:29" ht="15.75" thickBot="1">
      <c r="A101" s="235"/>
      <c r="B101" s="166" t="s">
        <v>220</v>
      </c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130">
        <f t="shared" si="12"/>
        <v>0</v>
      </c>
      <c r="AB101" s="131">
        <f t="shared" si="13"/>
        <v>0</v>
      </c>
      <c r="AC101" s="12"/>
    </row>
    <row r="102" spans="1:29" ht="15.75" customHeight="1" thickBot="1">
      <c r="A102" s="236" t="s">
        <v>221</v>
      </c>
      <c r="B102" s="158" t="s">
        <v>222</v>
      </c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161">
        <f t="shared" si="12"/>
        <v>0</v>
      </c>
      <c r="AB102" s="162">
        <f t="shared" si="13"/>
        <v>0</v>
      </c>
      <c r="AC102" s="12"/>
    </row>
    <row r="103" spans="1:29" ht="15.75" thickBot="1">
      <c r="A103" s="237"/>
      <c r="B103" s="158" t="s">
        <v>34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35">
        <f t="shared" si="12"/>
        <v>0</v>
      </c>
      <c r="AB103" s="138">
        <f t="shared" si="13"/>
        <v>0</v>
      </c>
      <c r="AC103" s="12"/>
    </row>
    <row r="104" spans="1:29" ht="15.75" thickBot="1">
      <c r="A104" s="237"/>
      <c r="B104" s="158" t="s">
        <v>223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35">
        <f t="shared" si="12"/>
        <v>0</v>
      </c>
      <c r="AB104" s="138">
        <f t="shared" si="13"/>
        <v>0</v>
      </c>
      <c r="AC104" s="12"/>
    </row>
    <row r="105" spans="1:29" ht="15.75" thickBot="1">
      <c r="A105" s="238"/>
      <c r="B105" s="159" t="s">
        <v>224</v>
      </c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130">
        <f t="shared" si="12"/>
        <v>0</v>
      </c>
      <c r="AB105" s="131">
        <f t="shared" si="13"/>
        <v>0</v>
      </c>
      <c r="AC105" s="12"/>
    </row>
    <row r="106" spans="1:29" ht="15" customHeight="1">
      <c r="A106" s="239" t="s">
        <v>213</v>
      </c>
      <c r="B106" s="167" t="s">
        <v>225</v>
      </c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161">
        <f t="shared" si="12"/>
        <v>0</v>
      </c>
      <c r="AB106" s="162">
        <f t="shared" si="13"/>
        <v>0</v>
      </c>
      <c r="AC106" s="12"/>
    </row>
    <row r="107" spans="1:29">
      <c r="A107" s="239"/>
      <c r="B107" s="168" t="s">
        <v>226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35">
        <f t="shared" si="12"/>
        <v>0</v>
      </c>
      <c r="AB107" s="138">
        <f t="shared" si="13"/>
        <v>0</v>
      </c>
      <c r="AC107" s="12"/>
    </row>
    <row r="108" spans="1:29">
      <c r="A108" s="239"/>
      <c r="B108" s="168" t="s">
        <v>227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35">
        <f t="shared" si="12"/>
        <v>0</v>
      </c>
      <c r="AB108" s="138">
        <f t="shared" si="13"/>
        <v>0</v>
      </c>
      <c r="AC108" s="12"/>
    </row>
    <row r="109" spans="1:29">
      <c r="A109" s="239"/>
      <c r="B109" s="168" t="s">
        <v>228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35">
        <f t="shared" si="12"/>
        <v>0</v>
      </c>
      <c r="AB109" s="138">
        <f t="shared" si="13"/>
        <v>0</v>
      </c>
      <c r="AC109" s="12"/>
    </row>
    <row r="110" spans="1:29">
      <c r="A110" s="239"/>
      <c r="B110" s="169" t="s">
        <v>229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35">
        <f t="shared" si="12"/>
        <v>0</v>
      </c>
      <c r="AB110" s="138">
        <f t="shared" si="13"/>
        <v>0</v>
      </c>
      <c r="AC110" s="12"/>
    </row>
    <row r="111" spans="1:29">
      <c r="A111" s="240"/>
      <c r="B111" s="169" t="s">
        <v>230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35">
        <f t="shared" si="12"/>
        <v>0</v>
      </c>
      <c r="AB111" s="138">
        <f t="shared" si="13"/>
        <v>0</v>
      </c>
      <c r="AC111" s="12"/>
    </row>
    <row r="112" spans="1:29">
      <c r="A112" s="240"/>
      <c r="B112" s="169" t="s">
        <v>160</v>
      </c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35">
        <f t="shared" si="12"/>
        <v>0</v>
      </c>
      <c r="AB112" s="138">
        <f t="shared" si="13"/>
        <v>0</v>
      </c>
      <c r="AC112" s="12"/>
    </row>
    <row r="113" spans="1:29">
      <c r="A113" s="240"/>
      <c r="B113" s="169" t="s">
        <v>161</v>
      </c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35">
        <f t="shared" si="12"/>
        <v>0</v>
      </c>
      <c r="AB113" s="138">
        <f t="shared" si="13"/>
        <v>0</v>
      </c>
      <c r="AC113" s="12"/>
    </row>
    <row r="114" spans="1:29">
      <c r="A114" s="240"/>
      <c r="B114" s="169" t="s">
        <v>231</v>
      </c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35">
        <f t="shared" si="12"/>
        <v>0</v>
      </c>
      <c r="AB114" s="138">
        <f t="shared" si="13"/>
        <v>0</v>
      </c>
      <c r="AC114" s="12"/>
    </row>
    <row r="115" spans="1:29">
      <c r="A115" s="240"/>
      <c r="B115" s="169" t="s">
        <v>232</v>
      </c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35">
        <f t="shared" si="12"/>
        <v>0</v>
      </c>
      <c r="AB115" s="138">
        <f t="shared" si="13"/>
        <v>0</v>
      </c>
      <c r="AC115" s="12"/>
    </row>
    <row r="116" spans="1:29">
      <c r="A116" s="240"/>
      <c r="B116" s="169" t="s">
        <v>233</v>
      </c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35">
        <f t="shared" si="12"/>
        <v>0</v>
      </c>
      <c r="AB116" s="138">
        <f t="shared" si="13"/>
        <v>0</v>
      </c>
      <c r="AC116" s="12"/>
    </row>
    <row r="117" spans="1:29" ht="15.75" thickBot="1">
      <c r="A117" s="241"/>
      <c r="B117" s="170" t="s">
        <v>234</v>
      </c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130">
        <f t="shared" si="12"/>
        <v>0</v>
      </c>
      <c r="AB117" s="131">
        <f t="shared" si="13"/>
        <v>0</v>
      </c>
      <c r="AC117" s="12"/>
    </row>
  </sheetData>
  <mergeCells count="30">
    <mergeCell ref="A1:AB1"/>
    <mergeCell ref="A2:AB2"/>
    <mergeCell ref="A3:AB3"/>
    <mergeCell ref="A4:AB4"/>
    <mergeCell ref="AA5:AB5"/>
    <mergeCell ref="Y6:Z7"/>
    <mergeCell ref="AA6:AA7"/>
    <mergeCell ref="AB6:AB7"/>
    <mergeCell ref="K6:L7"/>
    <mergeCell ref="M6:N7"/>
    <mergeCell ref="O6:P7"/>
    <mergeCell ref="Q6:R7"/>
    <mergeCell ref="S6:T7"/>
    <mergeCell ref="U6:V7"/>
    <mergeCell ref="W6:X7"/>
    <mergeCell ref="A89:A92"/>
    <mergeCell ref="A93:A101"/>
    <mergeCell ref="A102:A105"/>
    <mergeCell ref="A106:A117"/>
    <mergeCell ref="I6:J7"/>
    <mergeCell ref="A83:A88"/>
    <mergeCell ref="A9:A23"/>
    <mergeCell ref="A24:A49"/>
    <mergeCell ref="A50:A69"/>
    <mergeCell ref="A70:A82"/>
    <mergeCell ref="A6:A8"/>
    <mergeCell ref="B6:B8"/>
    <mergeCell ref="C6:D7"/>
    <mergeCell ref="E6:F7"/>
    <mergeCell ref="G6:H7"/>
  </mergeCells>
  <pageMargins left="0.2" right="0.2" top="0.25" bottom="0.25" header="0" footer="0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3"/>
  <sheetViews>
    <sheetView view="pageBreakPreview" zoomScale="85" zoomScaleSheetLayoutView="85" workbookViewId="0">
      <selection activeCell="I38" sqref="I38"/>
    </sheetView>
  </sheetViews>
  <sheetFormatPr defaultRowHeight="15"/>
  <cols>
    <col min="1" max="1" width="9.140625" style="1"/>
    <col min="2" max="2" width="22.85546875" style="1" customWidth="1"/>
    <col min="3" max="3" width="3.42578125" style="1" bestFit="1" customWidth="1"/>
    <col min="4" max="4" width="6.7109375" style="1" bestFit="1" customWidth="1"/>
    <col min="5" max="5" width="3.42578125" style="1" bestFit="1" customWidth="1"/>
    <col min="6" max="6" width="6.7109375" style="1" bestFit="1" customWidth="1"/>
    <col min="7" max="7" width="3.42578125" style="1" bestFit="1" customWidth="1"/>
    <col min="8" max="8" width="6.28515625" style="1" bestFit="1" customWidth="1"/>
    <col min="9" max="9" width="4.42578125" style="1" bestFit="1" customWidth="1"/>
    <col min="10" max="10" width="6.28515625" style="1" bestFit="1" customWidth="1"/>
    <col min="11" max="11" width="6.5703125" style="1" customWidth="1"/>
    <col min="12" max="12" width="6.7109375" style="1" bestFit="1" customWidth="1"/>
    <col min="13" max="13" width="3.42578125" style="1" bestFit="1" customWidth="1"/>
    <col min="14" max="14" width="7.42578125" style="1" bestFit="1" customWidth="1"/>
    <col min="15" max="15" width="3.42578125" style="1" bestFit="1" customWidth="1"/>
    <col min="16" max="16" width="7.42578125" style="1" bestFit="1" customWidth="1"/>
    <col min="17" max="17" width="3.42578125" style="1" bestFit="1" customWidth="1"/>
    <col min="18" max="18" width="7.42578125" style="1" bestFit="1" customWidth="1"/>
    <col min="19" max="19" width="3.42578125" style="1" bestFit="1" customWidth="1"/>
    <col min="20" max="20" width="7.42578125" style="1" bestFit="1" customWidth="1"/>
    <col min="21" max="21" width="3.42578125" style="1" bestFit="1" customWidth="1"/>
    <col min="22" max="22" width="7.42578125" style="1" bestFit="1" customWidth="1"/>
    <col min="23" max="23" width="3.42578125" style="1" bestFit="1" customWidth="1"/>
    <col min="24" max="24" width="7.42578125" style="1" bestFit="1" customWidth="1"/>
    <col min="25" max="25" width="3.42578125" style="1" bestFit="1" customWidth="1"/>
    <col min="26" max="26" width="6.7109375" style="1" bestFit="1" customWidth="1"/>
    <col min="27" max="16384" width="9.140625" style="1"/>
  </cols>
  <sheetData>
    <row r="1" spans="1:28" ht="20.25">
      <c r="A1" s="179" t="s">
        <v>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79"/>
      <c r="X1" s="179"/>
      <c r="Y1" s="179"/>
      <c r="Z1" s="179"/>
      <c r="AA1" s="179"/>
      <c r="AB1" s="179"/>
    </row>
    <row r="2" spans="1:28" ht="19.5">
      <c r="A2" s="180" t="s">
        <v>1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  <c r="L2" s="180"/>
      <c r="M2" s="180"/>
      <c r="N2" s="180"/>
      <c r="O2" s="180"/>
      <c r="P2" s="180"/>
      <c r="Q2" s="180"/>
      <c r="R2" s="180"/>
      <c r="S2" s="180"/>
      <c r="T2" s="180"/>
      <c r="U2" s="180"/>
      <c r="V2" s="180"/>
      <c r="W2" s="180"/>
      <c r="X2" s="180"/>
      <c r="Y2" s="180"/>
      <c r="Z2" s="180"/>
      <c r="AA2" s="180"/>
      <c r="AB2" s="180"/>
    </row>
    <row r="3" spans="1:28" ht="16.5">
      <c r="A3" s="181" t="s">
        <v>2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  <c r="W3" s="181"/>
      <c r="X3" s="181"/>
      <c r="Y3" s="181"/>
      <c r="Z3" s="181"/>
      <c r="AA3" s="181"/>
      <c r="AB3" s="181"/>
    </row>
    <row r="4" spans="1:28" ht="15.75">
      <c r="A4" s="182" t="s">
        <v>3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</row>
    <row r="5" spans="1:28" ht="16.5" thickBot="1">
      <c r="A5" s="59" t="s">
        <v>97</v>
      </c>
      <c r="B5" s="60"/>
      <c r="C5" s="2"/>
      <c r="D5" s="2"/>
      <c r="E5" s="2"/>
      <c r="F5" s="2"/>
      <c r="H5" s="3"/>
      <c r="I5" s="3"/>
      <c r="J5" s="3"/>
      <c r="K5" s="15" t="s">
        <v>104</v>
      </c>
      <c r="L5" s="15"/>
      <c r="M5" s="1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183" t="s">
        <v>109</v>
      </c>
      <c r="AB5" s="183"/>
    </row>
    <row r="6" spans="1:28" ht="15" customHeight="1">
      <c r="A6" s="212" t="s">
        <v>64</v>
      </c>
      <c r="B6" s="212" t="s">
        <v>65</v>
      </c>
      <c r="C6" s="215" t="s">
        <v>5</v>
      </c>
      <c r="D6" s="216"/>
      <c r="E6" s="216" t="s">
        <v>6</v>
      </c>
      <c r="F6" s="216"/>
      <c r="G6" s="216" t="s">
        <v>7</v>
      </c>
      <c r="H6" s="216"/>
      <c r="I6" s="216" t="s">
        <v>8</v>
      </c>
      <c r="J6" s="216"/>
      <c r="K6" s="216" t="s">
        <v>9</v>
      </c>
      <c r="L6" s="216"/>
      <c r="M6" s="216" t="s">
        <v>10</v>
      </c>
      <c r="N6" s="216"/>
      <c r="O6" s="216" t="s">
        <v>11</v>
      </c>
      <c r="P6" s="216"/>
      <c r="Q6" s="216" t="s">
        <v>12</v>
      </c>
      <c r="R6" s="216"/>
      <c r="S6" s="216" t="s">
        <v>13</v>
      </c>
      <c r="T6" s="216"/>
      <c r="U6" s="216" t="s">
        <v>14</v>
      </c>
      <c r="V6" s="216"/>
      <c r="W6" s="216" t="s">
        <v>15</v>
      </c>
      <c r="X6" s="216"/>
      <c r="Y6" s="216" t="s">
        <v>16</v>
      </c>
      <c r="Z6" s="216"/>
      <c r="AA6" s="185" t="s">
        <v>17</v>
      </c>
      <c r="AB6" s="185" t="s">
        <v>18</v>
      </c>
    </row>
    <row r="7" spans="1:28" ht="39.75" customHeight="1">
      <c r="A7" s="213"/>
      <c r="B7" s="213"/>
      <c r="C7" s="215"/>
      <c r="D7" s="216"/>
      <c r="E7" s="216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185"/>
      <c r="AB7" s="185"/>
    </row>
    <row r="8" spans="1:28" ht="15.75" thickBot="1">
      <c r="A8" s="214"/>
      <c r="B8" s="214"/>
      <c r="C8" s="84" t="s">
        <v>19</v>
      </c>
      <c r="D8" s="75" t="s">
        <v>20</v>
      </c>
      <c r="E8" s="75" t="s">
        <v>19</v>
      </c>
      <c r="F8" s="75" t="s">
        <v>20</v>
      </c>
      <c r="G8" s="75" t="s">
        <v>19</v>
      </c>
      <c r="H8" s="75" t="s">
        <v>20</v>
      </c>
      <c r="I8" s="75" t="s">
        <v>19</v>
      </c>
      <c r="J8" s="75" t="s">
        <v>20</v>
      </c>
      <c r="K8" s="75" t="s">
        <v>19</v>
      </c>
      <c r="L8" s="75" t="s">
        <v>20</v>
      </c>
      <c r="M8" s="75" t="s">
        <v>19</v>
      </c>
      <c r="N8" s="75" t="s">
        <v>20</v>
      </c>
      <c r="O8" s="75" t="s">
        <v>19</v>
      </c>
      <c r="P8" s="75" t="s">
        <v>20</v>
      </c>
      <c r="Q8" s="75" t="s">
        <v>19</v>
      </c>
      <c r="R8" s="75" t="s">
        <v>20</v>
      </c>
      <c r="S8" s="75" t="s">
        <v>19</v>
      </c>
      <c r="T8" s="75" t="s">
        <v>20</v>
      </c>
      <c r="U8" s="75" t="s">
        <v>19</v>
      </c>
      <c r="V8" s="75" t="s">
        <v>20</v>
      </c>
      <c r="W8" s="75" t="s">
        <v>19</v>
      </c>
      <c r="X8" s="76" t="s">
        <v>20</v>
      </c>
      <c r="Y8" s="33" t="s">
        <v>19</v>
      </c>
      <c r="Z8" s="33" t="s">
        <v>20</v>
      </c>
      <c r="AA8" s="33"/>
      <c r="AB8" s="33"/>
    </row>
    <row r="9" spans="1:28">
      <c r="A9" s="218" t="s">
        <v>68</v>
      </c>
      <c r="B9" s="63" t="s">
        <v>23</v>
      </c>
      <c r="C9" s="38"/>
      <c r="D9" s="38"/>
      <c r="E9" s="38"/>
      <c r="F9" s="38"/>
      <c r="G9" s="38"/>
      <c r="H9" s="38"/>
      <c r="I9" s="64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9"/>
    </row>
    <row r="10" spans="1:28">
      <c r="A10" s="219"/>
      <c r="B10" s="8" t="s">
        <v>69</v>
      </c>
      <c r="C10" s="12"/>
      <c r="D10" s="12"/>
      <c r="E10" s="12"/>
      <c r="F10" s="12"/>
      <c r="G10" s="12"/>
      <c r="H10" s="12"/>
      <c r="I10" s="14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52"/>
    </row>
    <row r="11" spans="1:28">
      <c r="A11" s="219"/>
      <c r="B11" s="8" t="s">
        <v>25</v>
      </c>
      <c r="C11" s="12"/>
      <c r="D11" s="12"/>
      <c r="E11" s="12"/>
      <c r="F11" s="12"/>
      <c r="G11" s="12"/>
      <c r="H11" s="12"/>
      <c r="I11" s="14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52"/>
    </row>
    <row r="12" spans="1:28">
      <c r="A12" s="219"/>
      <c r="B12" s="8" t="s">
        <v>70</v>
      </c>
      <c r="C12" s="12"/>
      <c r="D12" s="12"/>
      <c r="E12" s="12"/>
      <c r="F12" s="12"/>
      <c r="G12" s="12"/>
      <c r="H12" s="12"/>
      <c r="I12" s="14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52"/>
    </row>
    <row r="13" spans="1:28">
      <c r="A13" s="219"/>
      <c r="B13" s="9" t="s">
        <v>26</v>
      </c>
      <c r="C13" s="12"/>
      <c r="D13" s="12"/>
      <c r="E13" s="12"/>
      <c r="F13" s="12"/>
      <c r="G13" s="12"/>
      <c r="H13" s="12"/>
      <c r="I13" s="14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52"/>
    </row>
    <row r="14" spans="1:28">
      <c r="A14" s="219"/>
      <c r="B14" s="9" t="s">
        <v>27</v>
      </c>
      <c r="C14" s="12"/>
      <c r="D14" s="12"/>
      <c r="E14" s="12"/>
      <c r="F14" s="12"/>
      <c r="G14" s="12"/>
      <c r="H14" s="12"/>
      <c r="I14" s="14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52"/>
    </row>
    <row r="15" spans="1:28">
      <c r="A15" s="219"/>
      <c r="B15" s="9" t="s">
        <v>28</v>
      </c>
      <c r="C15" s="12"/>
      <c r="D15" s="12"/>
      <c r="E15" s="12"/>
      <c r="F15" s="12"/>
      <c r="G15" s="12"/>
      <c r="H15" s="12"/>
      <c r="I15" s="14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52"/>
    </row>
    <row r="16" spans="1:28">
      <c r="A16" s="219"/>
      <c r="B16" s="9" t="s">
        <v>29</v>
      </c>
      <c r="C16" s="12"/>
      <c r="D16" s="12"/>
      <c r="E16" s="12"/>
      <c r="F16" s="12"/>
      <c r="G16" s="12"/>
      <c r="H16" s="12"/>
      <c r="I16" s="14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52"/>
    </row>
    <row r="17" spans="1:28">
      <c r="A17" s="219"/>
      <c r="B17" s="9" t="s">
        <v>30</v>
      </c>
      <c r="C17" s="12"/>
      <c r="D17" s="12"/>
      <c r="E17" s="12"/>
      <c r="F17" s="12"/>
      <c r="G17" s="12"/>
      <c r="H17" s="12"/>
      <c r="I17" s="14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52"/>
    </row>
    <row r="18" spans="1:28">
      <c r="A18" s="219"/>
      <c r="B18" s="9" t="s">
        <v>31</v>
      </c>
      <c r="C18" s="12"/>
      <c r="D18" s="12"/>
      <c r="E18" s="12"/>
      <c r="F18" s="12"/>
      <c r="G18" s="12"/>
      <c r="H18" s="12"/>
      <c r="I18" s="14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52"/>
    </row>
    <row r="19" spans="1:28" ht="15.75" thickBot="1">
      <c r="A19" s="220"/>
      <c r="B19" s="58" t="s">
        <v>71</v>
      </c>
      <c r="C19" s="54"/>
      <c r="D19" s="54"/>
      <c r="E19" s="54"/>
      <c r="F19" s="54"/>
      <c r="G19" s="54"/>
      <c r="H19" s="54"/>
      <c r="I19" s="31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5"/>
    </row>
    <row r="20" spans="1:28" hidden="1">
      <c r="A20" s="218" t="s">
        <v>33</v>
      </c>
      <c r="B20" s="63" t="s">
        <v>34</v>
      </c>
      <c r="C20" s="38"/>
      <c r="D20" s="38"/>
      <c r="E20" s="38"/>
      <c r="F20" s="38"/>
      <c r="G20" s="38"/>
      <c r="H20" s="38"/>
      <c r="I20" s="64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9"/>
    </row>
    <row r="21" spans="1:28" hidden="1">
      <c r="A21" s="219"/>
      <c r="B21" s="8" t="s">
        <v>35</v>
      </c>
      <c r="C21" s="12"/>
      <c r="D21" s="12"/>
      <c r="E21" s="12"/>
      <c r="F21" s="12"/>
      <c r="G21" s="12"/>
      <c r="H21" s="12"/>
      <c r="I21" s="14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52"/>
    </row>
    <row r="22" spans="1:28" hidden="1">
      <c r="A22" s="219"/>
      <c r="B22" s="8" t="s">
        <v>98</v>
      </c>
      <c r="C22" s="12"/>
      <c r="D22" s="12"/>
      <c r="E22" s="12"/>
      <c r="F22" s="12"/>
      <c r="G22" s="12"/>
      <c r="H22" s="12"/>
      <c r="I22" s="14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52"/>
    </row>
    <row r="23" spans="1:28">
      <c r="A23" s="219"/>
      <c r="B23" s="9" t="s">
        <v>99</v>
      </c>
      <c r="C23" s="12"/>
      <c r="D23" s="12"/>
      <c r="E23" s="12"/>
      <c r="F23" s="12"/>
      <c r="G23" s="12"/>
      <c r="H23" s="12"/>
      <c r="I23" s="14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52"/>
    </row>
    <row r="24" spans="1:28" hidden="1">
      <c r="A24" s="219"/>
      <c r="B24" s="8" t="s">
        <v>72</v>
      </c>
      <c r="C24" s="12"/>
      <c r="D24" s="12"/>
      <c r="E24" s="12"/>
      <c r="F24" s="12"/>
      <c r="G24" s="12"/>
      <c r="H24" s="12"/>
      <c r="I24" s="14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52"/>
    </row>
    <row r="25" spans="1:28">
      <c r="A25" s="219"/>
      <c r="B25" s="9" t="s">
        <v>73</v>
      </c>
      <c r="C25" s="12"/>
      <c r="D25" s="12"/>
      <c r="E25" s="12"/>
      <c r="F25" s="12"/>
      <c r="G25" s="12"/>
      <c r="H25" s="12"/>
      <c r="I25" s="14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52"/>
    </row>
    <row r="26" spans="1:28">
      <c r="A26" s="219"/>
      <c r="B26" s="9" t="s">
        <v>74</v>
      </c>
      <c r="C26" s="12"/>
      <c r="D26" s="12"/>
      <c r="E26" s="12"/>
      <c r="F26" s="12"/>
      <c r="G26" s="12"/>
      <c r="H26" s="12"/>
      <c r="I26" s="14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52"/>
    </row>
    <row r="27" spans="1:28">
      <c r="A27" s="219"/>
      <c r="B27" s="9" t="s">
        <v>34</v>
      </c>
      <c r="C27" s="12"/>
      <c r="D27" s="12"/>
      <c r="E27" s="12"/>
      <c r="F27" s="12"/>
      <c r="G27" s="12"/>
      <c r="H27" s="12"/>
      <c r="I27" s="14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52"/>
    </row>
    <row r="28" spans="1:28">
      <c r="A28" s="219"/>
      <c r="B28" s="9" t="s">
        <v>110</v>
      </c>
      <c r="C28" s="12"/>
      <c r="D28" s="12"/>
      <c r="E28" s="12"/>
      <c r="F28" s="12"/>
      <c r="G28" s="12"/>
      <c r="H28" s="12"/>
      <c r="I28" s="14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52"/>
    </row>
    <row r="29" spans="1:28">
      <c r="A29" s="219"/>
      <c r="B29" s="9" t="s">
        <v>75</v>
      </c>
      <c r="C29" s="12"/>
      <c r="D29" s="12"/>
      <c r="E29" s="12"/>
      <c r="F29" s="12"/>
      <c r="G29" s="12"/>
      <c r="H29" s="12"/>
      <c r="I29" s="14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52"/>
    </row>
    <row r="30" spans="1:28">
      <c r="A30" s="219"/>
      <c r="B30" s="9" t="s">
        <v>76</v>
      </c>
      <c r="C30" s="12"/>
      <c r="D30" s="12"/>
      <c r="E30" s="12"/>
      <c r="F30" s="12"/>
      <c r="G30" s="12"/>
      <c r="H30" s="12"/>
      <c r="I30" s="14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52"/>
    </row>
    <row r="31" spans="1:28">
      <c r="A31" s="219"/>
      <c r="B31" s="9" t="s">
        <v>38</v>
      </c>
      <c r="C31" s="12">
        <v>1</v>
      </c>
      <c r="D31" s="12">
        <v>30</v>
      </c>
      <c r="E31" s="12"/>
      <c r="F31" s="12"/>
      <c r="G31" s="12"/>
      <c r="H31" s="12"/>
      <c r="I31" s="14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52"/>
    </row>
    <row r="32" spans="1:28">
      <c r="A32" s="219"/>
      <c r="B32" s="9" t="s">
        <v>77</v>
      </c>
      <c r="C32" s="12">
        <v>1</v>
      </c>
      <c r="D32" s="12">
        <v>30</v>
      </c>
      <c r="E32" s="12"/>
      <c r="F32" s="12"/>
      <c r="G32" s="12"/>
      <c r="H32" s="12"/>
      <c r="I32" s="14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52"/>
    </row>
    <row r="33" spans="1:28">
      <c r="A33" s="219"/>
      <c r="B33" s="9" t="s">
        <v>78</v>
      </c>
      <c r="C33" s="12">
        <v>1</v>
      </c>
      <c r="D33" s="12">
        <v>60</v>
      </c>
      <c r="E33" s="12"/>
      <c r="F33" s="12"/>
      <c r="G33" s="12"/>
      <c r="H33" s="12"/>
      <c r="I33" s="14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52"/>
    </row>
    <row r="34" spans="1:28">
      <c r="A34" s="219"/>
      <c r="B34" s="9" t="s">
        <v>79</v>
      </c>
      <c r="C34" s="12">
        <v>1</v>
      </c>
      <c r="D34" s="12">
        <v>30</v>
      </c>
      <c r="E34" s="12"/>
      <c r="F34" s="12"/>
      <c r="G34" s="12"/>
      <c r="H34" s="12"/>
      <c r="I34" s="14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52"/>
    </row>
    <row r="35" spans="1:28">
      <c r="A35" s="219"/>
      <c r="B35" s="9" t="s">
        <v>80</v>
      </c>
      <c r="C35" s="12">
        <v>22</v>
      </c>
      <c r="D35" s="12">
        <v>2667</v>
      </c>
      <c r="E35" s="12"/>
      <c r="F35" s="12"/>
      <c r="G35" s="12">
        <v>25</v>
      </c>
      <c r="H35" s="12">
        <v>2944</v>
      </c>
      <c r="I35" s="14"/>
      <c r="J35" s="12"/>
      <c r="K35" s="12">
        <v>53</v>
      </c>
      <c r="L35" s="12">
        <v>4417</v>
      </c>
      <c r="M35" s="12">
        <v>30</v>
      </c>
      <c r="N35" s="12">
        <v>5242</v>
      </c>
      <c r="O35" s="12">
        <v>29</v>
      </c>
      <c r="P35" s="12">
        <v>5287</v>
      </c>
      <c r="Q35" s="12">
        <v>29</v>
      </c>
      <c r="R35" s="12">
        <v>1109</v>
      </c>
      <c r="S35" s="12">
        <v>23</v>
      </c>
      <c r="T35" s="12">
        <v>4211</v>
      </c>
      <c r="U35" s="12"/>
      <c r="V35" s="12"/>
      <c r="W35" s="12"/>
      <c r="X35" s="12"/>
      <c r="Y35" s="12"/>
      <c r="Z35" s="12"/>
      <c r="AA35" s="12"/>
      <c r="AB35" s="52"/>
    </row>
    <row r="36" spans="1:28">
      <c r="A36" s="219"/>
      <c r="B36" s="9" t="s">
        <v>81</v>
      </c>
      <c r="C36" s="12">
        <v>1</v>
      </c>
      <c r="D36" s="12">
        <v>30</v>
      </c>
      <c r="E36" s="12"/>
      <c r="F36" s="12"/>
      <c r="G36" s="12"/>
      <c r="H36" s="12"/>
      <c r="I36" s="14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52"/>
    </row>
    <row r="37" spans="1:28">
      <c r="A37" s="219"/>
      <c r="B37" s="9" t="s">
        <v>82</v>
      </c>
      <c r="C37" s="12">
        <v>1</v>
      </c>
      <c r="D37" s="12">
        <v>5</v>
      </c>
      <c r="E37" s="12"/>
      <c r="F37" s="12"/>
      <c r="G37" s="12"/>
      <c r="H37" s="12"/>
      <c r="I37" s="14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52"/>
    </row>
    <row r="38" spans="1:28">
      <c r="A38" s="219"/>
      <c r="B38" s="9" t="s">
        <v>83</v>
      </c>
      <c r="C38" s="12">
        <v>1</v>
      </c>
      <c r="D38" s="12">
        <v>35</v>
      </c>
      <c r="E38" s="12"/>
      <c r="F38" s="12"/>
      <c r="G38" s="12"/>
      <c r="H38" s="12"/>
      <c r="I38" s="14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52"/>
    </row>
    <row r="39" spans="1:28">
      <c r="A39" s="219"/>
      <c r="B39" s="9" t="s">
        <v>84</v>
      </c>
      <c r="C39" s="12">
        <v>1</v>
      </c>
      <c r="D39" s="12">
        <v>30</v>
      </c>
      <c r="E39" s="12"/>
      <c r="F39" s="12"/>
      <c r="G39" s="12"/>
      <c r="H39" s="12"/>
      <c r="I39" s="14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52"/>
    </row>
    <row r="40" spans="1:28" ht="15.75" thickBot="1">
      <c r="A40" s="220"/>
      <c r="B40" s="58" t="s">
        <v>85</v>
      </c>
      <c r="C40" s="54"/>
      <c r="D40" s="54"/>
      <c r="E40" s="54"/>
      <c r="F40" s="54"/>
      <c r="G40" s="54"/>
      <c r="H40" s="54"/>
      <c r="I40" s="31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5"/>
    </row>
    <row r="41" spans="1:28" hidden="1">
      <c r="A41" s="218" t="s">
        <v>86</v>
      </c>
      <c r="B41" s="45" t="s">
        <v>87</v>
      </c>
      <c r="C41" s="69"/>
      <c r="D41" s="69"/>
      <c r="E41" s="69"/>
      <c r="F41" s="69"/>
      <c r="G41" s="69"/>
      <c r="H41" s="69"/>
      <c r="I41" s="70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</row>
    <row r="42" spans="1:28">
      <c r="A42" s="219"/>
      <c r="B42" s="47" t="s">
        <v>88</v>
      </c>
      <c r="C42" s="38"/>
      <c r="D42" s="38"/>
      <c r="E42" s="38"/>
      <c r="F42" s="38"/>
      <c r="G42" s="38"/>
      <c r="H42" s="38"/>
      <c r="I42" s="64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9"/>
    </row>
    <row r="43" spans="1:28" hidden="1">
      <c r="A43" s="219"/>
      <c r="B43" s="40" t="s">
        <v>89</v>
      </c>
      <c r="C43" s="12"/>
      <c r="D43" s="12"/>
      <c r="E43" s="12"/>
      <c r="F43" s="12"/>
      <c r="G43" s="12"/>
      <c r="H43" s="12"/>
      <c r="I43" s="13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52"/>
    </row>
    <row r="44" spans="1:28">
      <c r="A44" s="219"/>
      <c r="B44" s="41" t="s">
        <v>90</v>
      </c>
      <c r="C44" s="12"/>
      <c r="D44" s="12"/>
      <c r="E44" s="12"/>
      <c r="F44" s="12"/>
      <c r="G44" s="12"/>
      <c r="H44" s="12"/>
      <c r="I44" s="14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52"/>
    </row>
    <row r="45" spans="1:28">
      <c r="A45" s="219"/>
      <c r="B45" s="41" t="s">
        <v>91</v>
      </c>
      <c r="C45" s="12"/>
      <c r="D45" s="12"/>
      <c r="E45" s="12"/>
      <c r="F45" s="12"/>
      <c r="G45" s="12"/>
      <c r="H45" s="12"/>
      <c r="I45" s="14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52"/>
    </row>
    <row r="46" spans="1:28">
      <c r="A46" s="219"/>
      <c r="B46" s="40" t="s">
        <v>66</v>
      </c>
      <c r="C46" s="12"/>
      <c r="D46" s="12"/>
      <c r="E46" s="12"/>
      <c r="F46" s="12"/>
      <c r="G46" s="12"/>
      <c r="H46" s="12"/>
      <c r="I46" s="13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52"/>
    </row>
    <row r="47" spans="1:28">
      <c r="A47" s="219"/>
      <c r="B47" s="41" t="s">
        <v>100</v>
      </c>
      <c r="C47" s="12"/>
      <c r="D47" s="12"/>
      <c r="E47" s="12"/>
      <c r="F47" s="12"/>
      <c r="G47" s="12"/>
      <c r="H47" s="12"/>
      <c r="I47" s="14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52"/>
    </row>
    <row r="48" spans="1:28">
      <c r="A48" s="219"/>
      <c r="B48" s="41" t="s">
        <v>92</v>
      </c>
      <c r="C48" s="12"/>
      <c r="D48" s="12"/>
      <c r="E48" s="12"/>
      <c r="F48" s="12"/>
      <c r="G48" s="12"/>
      <c r="H48" s="12"/>
      <c r="I48" s="14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52"/>
    </row>
    <row r="49" spans="1:28">
      <c r="A49" s="219"/>
      <c r="B49" s="41" t="s">
        <v>93</v>
      </c>
      <c r="C49" s="12"/>
      <c r="D49" s="12"/>
      <c r="E49" s="12"/>
      <c r="F49" s="12"/>
      <c r="G49" s="12"/>
      <c r="H49" s="12"/>
      <c r="I49" s="14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52"/>
    </row>
    <row r="50" spans="1:28">
      <c r="A50" s="219"/>
      <c r="B50" s="40" t="s">
        <v>53</v>
      </c>
      <c r="C50" s="12"/>
      <c r="D50" s="12"/>
      <c r="E50" s="12"/>
      <c r="F50" s="12"/>
      <c r="G50" s="12"/>
      <c r="H50" s="12"/>
      <c r="I50" s="13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52"/>
    </row>
    <row r="51" spans="1:28">
      <c r="A51" s="219"/>
      <c r="B51" s="41" t="s">
        <v>101</v>
      </c>
      <c r="C51" s="12"/>
      <c r="D51" s="12"/>
      <c r="E51" s="12"/>
      <c r="F51" s="12"/>
      <c r="G51" s="12"/>
      <c r="H51" s="12"/>
      <c r="I51" s="14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52"/>
    </row>
    <row r="52" spans="1:28">
      <c r="A52" s="219"/>
      <c r="B52" s="41" t="s">
        <v>94</v>
      </c>
      <c r="C52" s="12"/>
      <c r="D52" s="12"/>
      <c r="E52" s="12"/>
      <c r="F52" s="12"/>
      <c r="G52" s="12"/>
      <c r="H52" s="12"/>
      <c r="I52" s="14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52"/>
    </row>
    <row r="53" spans="1:28">
      <c r="A53" s="219"/>
      <c r="B53" s="41" t="s">
        <v>95</v>
      </c>
      <c r="C53" s="12"/>
      <c r="D53" s="12"/>
      <c r="E53" s="12"/>
      <c r="F53" s="12"/>
      <c r="G53" s="12"/>
      <c r="H53" s="12"/>
      <c r="I53" s="14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52"/>
    </row>
    <row r="54" spans="1:28">
      <c r="A54" s="219"/>
      <c r="B54" s="41" t="s">
        <v>51</v>
      </c>
      <c r="C54" s="12"/>
      <c r="D54" s="12"/>
      <c r="E54" s="12"/>
      <c r="F54" s="12"/>
      <c r="G54" s="12"/>
      <c r="H54" s="12"/>
      <c r="I54" s="14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52"/>
    </row>
    <row r="55" spans="1:28" ht="15.75" thickBot="1">
      <c r="A55" s="220"/>
      <c r="B55" s="42" t="s">
        <v>52</v>
      </c>
      <c r="C55" s="54"/>
      <c r="D55" s="54"/>
      <c r="E55" s="54"/>
      <c r="F55" s="54"/>
      <c r="G55" s="54"/>
      <c r="H55" s="54"/>
      <c r="I55" s="31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5"/>
    </row>
    <row r="56" spans="1:28">
      <c r="A56" s="218" t="s">
        <v>56</v>
      </c>
      <c r="B56" s="48" t="s">
        <v>24</v>
      </c>
      <c r="C56" s="38"/>
      <c r="D56" s="38"/>
      <c r="E56" s="38"/>
      <c r="F56" s="38"/>
      <c r="G56" s="38"/>
      <c r="H56" s="38"/>
      <c r="I56" s="71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9"/>
    </row>
    <row r="57" spans="1:28">
      <c r="A57" s="219"/>
      <c r="B57" s="49" t="s">
        <v>57</v>
      </c>
      <c r="C57" s="12"/>
      <c r="D57" s="12"/>
      <c r="E57" s="12"/>
      <c r="F57" s="12"/>
      <c r="G57" s="12"/>
      <c r="H57" s="12"/>
      <c r="I57" s="13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52"/>
    </row>
    <row r="58" spans="1:28">
      <c r="A58" s="219"/>
      <c r="B58" s="49" t="s">
        <v>58</v>
      </c>
      <c r="C58" s="12"/>
      <c r="D58" s="12"/>
      <c r="E58" s="12"/>
      <c r="F58" s="12"/>
      <c r="G58" s="12"/>
      <c r="H58" s="12"/>
      <c r="I58" s="13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52"/>
    </row>
    <row r="59" spans="1:28" ht="25.5">
      <c r="A59" s="219"/>
      <c r="B59" s="51" t="s">
        <v>96</v>
      </c>
      <c r="C59" s="12"/>
      <c r="D59" s="12"/>
      <c r="E59" s="12"/>
      <c r="F59" s="12"/>
      <c r="G59" s="12"/>
      <c r="H59" s="12"/>
      <c r="I59" s="14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52"/>
    </row>
    <row r="60" spans="1:28">
      <c r="A60" s="219"/>
      <c r="B60" s="50" t="s">
        <v>59</v>
      </c>
      <c r="C60" s="12"/>
      <c r="D60" s="12"/>
      <c r="E60" s="12"/>
      <c r="F60" s="12"/>
      <c r="G60" s="12"/>
      <c r="H60" s="12"/>
      <c r="I60" s="14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52"/>
    </row>
    <row r="61" spans="1:28">
      <c r="A61" s="219"/>
      <c r="B61" s="50" t="s">
        <v>60</v>
      </c>
      <c r="C61" s="12"/>
      <c r="D61" s="12"/>
      <c r="E61" s="12"/>
      <c r="F61" s="12"/>
      <c r="G61" s="12"/>
      <c r="H61" s="12"/>
      <c r="I61" s="14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52"/>
    </row>
    <row r="62" spans="1:28" ht="25.5">
      <c r="A62" s="219"/>
      <c r="B62" s="51" t="s">
        <v>61</v>
      </c>
      <c r="C62" s="12"/>
      <c r="D62" s="12"/>
      <c r="E62" s="12"/>
      <c r="F62" s="12"/>
      <c r="G62" s="12"/>
      <c r="H62" s="12"/>
      <c r="I62" s="14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52"/>
    </row>
    <row r="63" spans="1:28" ht="26.25" thickBot="1">
      <c r="A63" s="220"/>
      <c r="B63" s="53" t="s">
        <v>62</v>
      </c>
      <c r="C63" s="54"/>
      <c r="D63" s="54"/>
      <c r="E63" s="54"/>
      <c r="F63" s="54"/>
      <c r="G63" s="54"/>
      <c r="H63" s="54"/>
      <c r="I63" s="31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5"/>
    </row>
  </sheetData>
  <mergeCells count="25">
    <mergeCell ref="A1:AB1"/>
    <mergeCell ref="A2:AB2"/>
    <mergeCell ref="A3:AB3"/>
    <mergeCell ref="A4:AB4"/>
    <mergeCell ref="AA5:AB5"/>
    <mergeCell ref="Y6:Z7"/>
    <mergeCell ref="AA6:AA7"/>
    <mergeCell ref="AB6:AB7"/>
    <mergeCell ref="K6:L7"/>
    <mergeCell ref="M6:N7"/>
    <mergeCell ref="O6:P7"/>
    <mergeCell ref="Q6:R7"/>
    <mergeCell ref="S6:T7"/>
    <mergeCell ref="U6:V7"/>
    <mergeCell ref="A9:A19"/>
    <mergeCell ref="A20:A40"/>
    <mergeCell ref="A41:A55"/>
    <mergeCell ref="A56:A63"/>
    <mergeCell ref="W6:X7"/>
    <mergeCell ref="A6:A8"/>
    <mergeCell ref="B6:B8"/>
    <mergeCell ref="C6:D7"/>
    <mergeCell ref="E6:F7"/>
    <mergeCell ref="G6:H7"/>
    <mergeCell ref="I6:J7"/>
  </mergeCells>
  <pageMargins left="0.2" right="0.2" top="0.25" bottom="0.25" header="0" footer="0"/>
  <pageSetup paperSize="9" scale="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J22" sqref="J22"/>
    </sheetView>
  </sheetViews>
  <sheetFormatPr defaultRowHeight="15"/>
  <cols>
    <col min="1" max="1" width="21.28515625" customWidth="1"/>
    <col min="2" max="2" width="10.7109375" customWidth="1"/>
    <col min="3" max="3" width="10.42578125" customWidth="1"/>
    <col min="5" max="5" width="11" customWidth="1"/>
    <col min="6" max="6" width="10" customWidth="1"/>
    <col min="7" max="7" width="12.85546875" customWidth="1"/>
    <col min="8" max="8" width="11" customWidth="1"/>
    <col min="9" max="9" width="10.85546875" customWidth="1"/>
    <col min="10" max="10" width="10.42578125" customWidth="1"/>
    <col min="11" max="12" width="10.28515625" customWidth="1"/>
    <col min="13" max="13" width="10.7109375" customWidth="1"/>
    <col min="14" max="14" width="11.7109375" customWidth="1"/>
  </cols>
  <sheetData>
    <row r="1" spans="1:15" ht="20.25">
      <c r="A1" s="249" t="s">
        <v>0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</row>
    <row r="2" spans="1:15" ht="19.5">
      <c r="A2" s="250" t="s">
        <v>1</v>
      </c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</row>
    <row r="3" spans="1:15" ht="16.5">
      <c r="A3" s="181" t="s">
        <v>2</v>
      </c>
      <c r="B3" s="181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</row>
    <row r="4" spans="1:15" ht="15.75">
      <c r="A4" s="182" t="s">
        <v>203</v>
      </c>
      <c r="B4" s="182"/>
      <c r="C4" s="182"/>
      <c r="D4" s="182"/>
      <c r="E4" s="182"/>
      <c r="F4" s="182"/>
      <c r="G4" s="182"/>
      <c r="H4" s="182"/>
      <c r="I4" s="182"/>
      <c r="J4" s="182"/>
      <c r="K4" s="182"/>
      <c r="L4" s="182"/>
      <c r="M4" s="182"/>
      <c r="N4" s="182"/>
      <c r="O4" s="182"/>
    </row>
    <row r="5" spans="1:15" ht="15" hidden="1" customHeight="1" thickBot="1">
      <c r="B5" s="20"/>
    </row>
    <row r="6" spans="1:15" s="20" customFormat="1" ht="15" customHeight="1"/>
    <row r="7" spans="1:15" s="20" customFormat="1" ht="15" customHeight="1" thickBot="1">
      <c r="M7" s="148" t="s">
        <v>204</v>
      </c>
    </row>
    <row r="8" spans="1:15">
      <c r="A8" s="252"/>
      <c r="B8" s="244" t="s">
        <v>5</v>
      </c>
      <c r="C8" s="186" t="s">
        <v>106</v>
      </c>
      <c r="D8" s="186" t="s">
        <v>207</v>
      </c>
      <c r="E8" s="186" t="s">
        <v>8</v>
      </c>
      <c r="F8" s="186" t="s">
        <v>108</v>
      </c>
      <c r="G8" s="186" t="s">
        <v>102</v>
      </c>
      <c r="H8" s="186" t="s">
        <v>11</v>
      </c>
      <c r="I8" s="186" t="s">
        <v>12</v>
      </c>
      <c r="J8" s="186" t="s">
        <v>103</v>
      </c>
      <c r="K8" s="186" t="s">
        <v>14</v>
      </c>
      <c r="L8" s="186" t="s">
        <v>105</v>
      </c>
      <c r="M8" s="228" t="s">
        <v>208</v>
      </c>
      <c r="N8" s="228" t="s">
        <v>235</v>
      </c>
    </row>
    <row r="9" spans="1:15" ht="41.25" customHeight="1" thickBot="1">
      <c r="A9" s="253"/>
      <c r="B9" s="251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230"/>
      <c r="N9" s="248"/>
    </row>
    <row r="10" spans="1:15" ht="18.75" customHeight="1">
      <c r="A10" s="148" t="s">
        <v>209</v>
      </c>
      <c r="B10" s="149">
        <v>135325.70000000001</v>
      </c>
      <c r="C10" s="149">
        <v>128279.53026150004</v>
      </c>
      <c r="D10" s="149">
        <v>152499.69343149997</v>
      </c>
      <c r="E10" s="35">
        <v>136414.99852200001</v>
      </c>
      <c r="F10" s="149">
        <v>136180.54417800004</v>
      </c>
      <c r="G10" s="172">
        <v>118670.19497499999</v>
      </c>
      <c r="H10" s="150">
        <v>93674.839319999999</v>
      </c>
      <c r="I10" s="150">
        <v>89205.372740000021</v>
      </c>
      <c r="J10" s="149">
        <v>106932.75771999998</v>
      </c>
      <c r="K10" s="149">
        <v>132514.50646000003</v>
      </c>
      <c r="L10" s="149">
        <v>175261.18512499999</v>
      </c>
      <c r="M10" s="149">
        <v>208577.2</v>
      </c>
      <c r="N10" s="21">
        <v>1613395.5789999999</v>
      </c>
    </row>
    <row r="11" spans="1:15" ht="18.75" customHeight="1">
      <c r="A11" s="145" t="s">
        <v>210</v>
      </c>
      <c r="B11" s="21">
        <v>130452.6</v>
      </c>
      <c r="C11" s="21">
        <v>119712.43567000001</v>
      </c>
      <c r="D11" s="21">
        <v>143903.6</v>
      </c>
      <c r="E11" s="22">
        <v>129364.11536999996</v>
      </c>
      <c r="F11" s="21">
        <v>130028.11505000005</v>
      </c>
      <c r="G11" s="174">
        <v>114182.82141</v>
      </c>
      <c r="H11" s="146">
        <v>91494.539059999996</v>
      </c>
      <c r="I11" s="146">
        <v>86898.153760000045</v>
      </c>
      <c r="J11" s="173">
        <v>103878.87602</v>
      </c>
      <c r="K11" s="173">
        <v>132036.57999999999</v>
      </c>
      <c r="L11" s="21">
        <v>170447.14</v>
      </c>
      <c r="M11" s="21">
        <v>204971.1</v>
      </c>
      <c r="N11" s="21">
        <v>1562746.7860000001</v>
      </c>
    </row>
    <row r="12" spans="1:15" ht="18" customHeight="1">
      <c r="A12" s="145" t="s">
        <v>211</v>
      </c>
      <c r="B12" s="146">
        <f>B10-B11</f>
        <v>4873.1000000000058</v>
      </c>
      <c r="C12" s="146">
        <f>C10-C11</f>
        <v>8567.0945915000339</v>
      </c>
      <c r="D12" s="146">
        <f>D10-D11</f>
        <v>8596.0934314999613</v>
      </c>
      <c r="E12" s="146">
        <f t="shared" ref="E12:L12" si="0">E10-E11</f>
        <v>7050.8831520000531</v>
      </c>
      <c r="F12" s="146">
        <f t="shared" si="0"/>
        <v>6152.4291279999889</v>
      </c>
      <c r="G12" s="146">
        <f t="shared" si="0"/>
        <v>4487.3735649999871</v>
      </c>
      <c r="H12" s="146">
        <f t="shared" si="0"/>
        <v>2180.3002600000036</v>
      </c>
      <c r="I12" s="146">
        <f t="shared" si="0"/>
        <v>2307.218979999976</v>
      </c>
      <c r="J12" s="146">
        <f t="shared" si="0"/>
        <v>3053.8816999999835</v>
      </c>
      <c r="K12" s="146">
        <f t="shared" si="0"/>
        <v>477.92646000004606</v>
      </c>
      <c r="L12" s="146">
        <f t="shared" si="0"/>
        <v>4814.0451249999751</v>
      </c>
      <c r="M12" s="21">
        <f>M10-M11</f>
        <v>3606.1000000000058</v>
      </c>
      <c r="N12" s="21">
        <f>N10-N11</f>
        <v>50648.79299999983</v>
      </c>
    </row>
    <row r="13" spans="1:15" ht="16.5" customHeight="1">
      <c r="A13" s="145" t="s">
        <v>212</v>
      </c>
      <c r="B13" s="147">
        <v>3.5999999999999997E-2</v>
      </c>
      <c r="C13" s="147">
        <v>6.6784580314847311E-2</v>
      </c>
      <c r="D13" s="147">
        <v>5.6367961915682031E-2</v>
      </c>
      <c r="E13" s="147">
        <v>5.1372558940942677E-2</v>
      </c>
      <c r="F13" s="147">
        <v>4.5178473658896719E-2</v>
      </c>
      <c r="G13" s="147">
        <v>3.7430727790880899E-2</v>
      </c>
      <c r="H13" s="147">
        <v>2.3275196155415255E-2</v>
      </c>
      <c r="I13" s="147">
        <v>2.5864125771041274E-2</v>
      </c>
      <c r="J13" s="147">
        <v>2.8558897807503238E-2</v>
      </c>
      <c r="K13" s="147">
        <v>3.6066252123449108E-3</v>
      </c>
      <c r="L13" s="147">
        <v>2.746784253208431E-2</v>
      </c>
      <c r="M13" s="147">
        <v>1.7299999999999999E-2</v>
      </c>
      <c r="N13" s="147">
        <v>3.1399999999999997E-2</v>
      </c>
    </row>
  </sheetData>
  <mergeCells count="18">
    <mergeCell ref="H8:H9"/>
    <mergeCell ref="I8:I9"/>
    <mergeCell ref="J8:J9"/>
    <mergeCell ref="N8:N9"/>
    <mergeCell ref="K8:K9"/>
    <mergeCell ref="L8:L9"/>
    <mergeCell ref="A1:O1"/>
    <mergeCell ref="A2:O2"/>
    <mergeCell ref="A3:O3"/>
    <mergeCell ref="A4:O4"/>
    <mergeCell ref="B8:B9"/>
    <mergeCell ref="C8:C9"/>
    <mergeCell ref="D8:D9"/>
    <mergeCell ref="E8:E9"/>
    <mergeCell ref="F8:F9"/>
    <mergeCell ref="M8:M9"/>
    <mergeCell ref="A8:A9"/>
    <mergeCell ref="G8:G9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Total_Trp</vt:lpstr>
      <vt:lpstr>Max_Load1</vt:lpstr>
      <vt:lpstr>Shutdown</vt:lpstr>
      <vt:lpstr>Load shed</vt:lpstr>
      <vt:lpstr>energy</vt:lpstr>
      <vt:lpstr>'Load shed'!Print_Area</vt:lpstr>
      <vt:lpstr>Shutdown!Print_Area</vt:lpstr>
      <vt:lpstr>Total_Trp!Print_Area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2022-10-17T09:29:17Z</dcterms:modified>
</cp:coreProperties>
</file>